
<file path=[Content_Types].xml><?xml version="1.0" encoding="utf-8"?>
<Types xmlns="http://schemas.openxmlformats.org/package/2006/content-types">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pivotCache/pivotCacheDefinition2.xml" ContentType="application/vnd.openxmlformats-officedocument.spreadsheetml.pivotCacheDefinition+xml"/>
  <Override PartName="/xl/pivotCache/pivotCacheRecords2.xml" ContentType="application/vnd.openxmlformats-officedocument.spreadsheetml.pivotCacheRecords+xml"/>
  <Override PartName="/xl/pivotCache/pivotCacheDefinition3.xml" ContentType="application/vnd.openxmlformats-officedocument.spreadsheetml.pivotCacheDefinition+xml"/>
  <Override PartName="/xl/pivotCache/pivotCacheRecords3.xml" ContentType="application/vnd.openxmlformats-officedocument.spreadsheetml.pivotCacheRecords+xml"/>
  <Override PartName="/xl/pivotCache/pivotCacheDefinition4.xml" ContentType="application/vnd.openxmlformats-officedocument.spreadsheetml.pivotCacheDefinition+xml"/>
  <Override PartName="/xl/pivotCache/pivotCacheRecords4.xml" ContentType="application/vnd.openxmlformats-officedocument.spreadsheetml.pivotCacheRecords+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comments1.xml" ContentType="application/vnd.openxmlformats-officedocument.spreadsheetml.comments+xml"/>
  <Override PartName="/xl/threadedComments/threadedComment1.xml" ContentType="application/vnd.ms-excel.threadedcomments+xml"/>
  <Override PartName="/xl/namedSheetViews/namedSheetView1.xml" ContentType="application/vnd.ms-excel.namedsheetviews+xml"/>
  <Override PartName="/xl/tables/table4.xml" ContentType="application/vnd.openxmlformats-officedocument.spreadsheetml.table+xml"/>
  <Override PartName="/xl/tables/table5.xml" ContentType="application/vnd.openxmlformats-officedocument.spreadsheetml.table+xml"/>
  <Override PartName="/xl/comments2.xml" ContentType="application/vnd.openxmlformats-officedocument.spreadsheetml.comments+xml"/>
  <Override PartName="/xl/threadedComments/threadedComment2.xml" ContentType="application/vnd.ms-excel.threadedcomments+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pivotTables/pivotTable8.xml" ContentType="application/vnd.openxmlformats-officedocument.spreadsheetml.pivotTable+xml"/>
  <Override PartName="/xl/pivotTables/pivotTable9.xml" ContentType="application/vnd.openxmlformats-officedocument.spreadsheetml.pivotTable+xml"/>
  <Override PartName="/xl/pivotTables/pivotTable10.xml" ContentType="application/vnd.openxmlformats-officedocument.spreadsheetml.pivotTable+xml"/>
  <Override PartName="/xl/pivotTables/pivotTable11.xml" ContentType="application/vnd.openxmlformats-officedocument.spreadsheetml.pivotTable+xml"/>
  <Override PartName="/xl/pivotTables/pivotTable12.xml" ContentType="application/vnd.openxmlformats-officedocument.spreadsheetml.pivotTable+xml"/>
  <Override PartName="/xl/pivotTables/pivotTable13.xml" ContentType="application/vnd.openxmlformats-officedocument.spreadsheetml.pivotTable+xml"/>
  <Override PartName="/xl/pivotTables/pivotTable14.xml" ContentType="application/vnd.openxmlformats-officedocument.spreadsheetml.pivotTable+xml"/>
  <Override PartName="/xl/pivotTables/pivotTable15.xml" ContentType="application/vnd.openxmlformats-officedocument.spreadsheetml.pivotTable+xml"/>
  <Override PartName="/xl/pivotTables/pivotTable16.xml" ContentType="application/vnd.openxmlformats-officedocument.spreadsheetml.pivotTable+xml"/>
  <Override PartName="/xl/pivotTables/pivotTable17.xml" ContentType="application/vnd.openxmlformats-officedocument.spreadsheetml.pivotTable+xml"/>
  <Override PartName="/xl/pivotTables/pivotTable18.xml" ContentType="application/vnd.openxmlformats-officedocument.spreadsheetml.pivotTable+xml"/>
  <Override PartName="/xl/pivotTables/pivotTable19.xml" ContentType="application/vnd.openxmlformats-officedocument.spreadsheetml.pivotTable+xml"/>
  <Override PartName="/xl/pivotTables/pivotTable20.xml" ContentType="application/vnd.openxmlformats-officedocument.spreadsheetml.pivotTable+xml"/>
  <Override PartName="/xl/pivotTables/pivotTable21.xml" ContentType="application/vnd.openxmlformats-officedocument.spreadsheetml.pivotTable+xml"/>
  <Override PartName="/xl/pivotTables/pivotTable22.xml" ContentType="application/vnd.openxmlformats-officedocument.spreadsheetml.pivotTable+xml"/>
  <Override PartName="/xl/pivotTables/pivotTable23.xml" ContentType="application/vnd.openxmlformats-officedocument.spreadsheetml.pivotTable+xml"/>
  <Override PartName="/xl/pivotTables/pivotTable24.xml" ContentType="application/vnd.openxmlformats-officedocument.spreadsheetml.pivotTable+xml"/>
  <Override PartName="/xl/pivotTables/pivotTable25.xml" ContentType="application/vnd.openxmlformats-officedocument.spreadsheetml.pivotTable+xml"/>
  <Override PartName="/xl/pivotTables/pivotTable26.xml" ContentType="application/vnd.openxmlformats-officedocument.spreadsheetml.pivotTable+xml"/>
  <Override PartName="/xl/pivotTables/pivotTable27.xml" ContentType="application/vnd.openxmlformats-officedocument.spreadsheetml.pivotTable+xml"/>
  <Override PartName="/xl/pivotTables/pivotTable28.xml" ContentType="application/vnd.openxmlformats-officedocument.spreadsheetml.pivotTable+xml"/>
  <Override PartName="/xl/pivotTables/pivotTable29.xml" ContentType="application/vnd.openxmlformats-officedocument.spreadsheetml.pivotTable+xml"/>
  <Override PartName="/xl/pivotTables/pivotTable30.xml" ContentType="application/vnd.openxmlformats-officedocument.spreadsheetml.pivotTable+xml"/>
  <Override PartName="/xl/pivotTables/pivotTable31.xml" ContentType="application/vnd.openxmlformats-officedocument.spreadsheetml.pivotTable+xml"/>
  <Override PartName="/xl/pivotTables/pivotTable32.xml" ContentType="application/vnd.openxmlformats-officedocument.spreadsheetml.pivotTable+xml"/>
  <Override PartName="/xl/pivotTables/pivotTable33.xml" ContentType="application/vnd.openxmlformats-officedocument.spreadsheetml.pivotTable+xml"/>
  <Override PartName="/xl/pivotTables/pivotTable34.xml" ContentType="application/vnd.openxmlformats-officedocument.spreadsheetml.pivotTable+xml"/>
  <Override PartName="/xl/pivotTables/pivotTable35.xml" ContentType="application/vnd.openxmlformats-officedocument.spreadsheetml.pivotTable+xml"/>
  <Override PartName="/xl/pivotTables/pivotTable36.xml" ContentType="application/vnd.openxmlformats-officedocument.spreadsheetml.pivotTable+xml"/>
  <Override PartName="/xl/pivotTables/pivotTable37.xml" ContentType="application/vnd.openxmlformats-officedocument.spreadsheetml.pivotTable+xml"/>
  <Override PartName="/xl/pivotTables/pivotTable38.xml" ContentType="application/vnd.openxmlformats-officedocument.spreadsheetml.pivotTable+xml"/>
  <Override PartName="/xl/pivotTables/pivotTable39.xml" ContentType="application/vnd.openxmlformats-officedocument.spreadsheetml.pivotTable+xml"/>
  <Override PartName="/xl/comments3.xml" ContentType="application/vnd.openxmlformats-officedocument.spreadsheetml.comments+xml"/>
  <Override PartName="/xl/threadedComments/threadedComment3.xml" ContentType="application/vnd.ms-excel.threadedcomments+xml"/>
  <Override PartName="/xl/comments4.xml" ContentType="application/vnd.openxmlformats-officedocument.spreadsheetml.comments+xml"/>
  <Override PartName="/xl/threadedComments/threadedComment4.xml" ContentType="application/vnd.ms-excel.threadedcomments+xml"/>
  <Override PartName="/xl/pivotTables/pivotTable40.xml" ContentType="application/vnd.openxmlformats-officedocument.spreadsheetml.pivotTable+xml"/>
  <Override PartName="/xl/pivotTables/pivotTable41.xml" ContentType="application/vnd.openxmlformats-officedocument.spreadsheetml.pivotTable+xml"/>
  <Override PartName="/xl/pivotTables/pivotTable42.xml" ContentType="application/vnd.openxmlformats-officedocument.spreadsheetml.pivotTable+xml"/>
  <Override PartName="/xl/pivotTables/pivotTable43.xml" ContentType="application/vnd.openxmlformats-officedocument.spreadsheetml.pivotTable+xml"/>
  <Override PartName="/xl/pivotTables/pivotTable44.xml" ContentType="application/vnd.openxmlformats-officedocument.spreadsheetml.pivotTable+xml"/>
  <Override PartName="/xl/tables/table6.xml" ContentType="application/vnd.openxmlformats-officedocument.spreadsheetml.table+xml"/>
  <Override PartName="/xl/persons/person.xml" ContentType="application/vnd.ms-excel.person+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415"/>
  <workbookPr updateLinks="always" hidePivotFieldList="1"/>
  <mc:AlternateContent xmlns:mc="http://schemas.openxmlformats.org/markup-compatibility/2006">
    <mc:Choice Requires="x15">
      <x15ac:absPath xmlns:x15ac="http://schemas.microsoft.com/office/spreadsheetml/2010/11/ac" url="https://lightspeedconstructiongroup.sharepoint.com/sites/SoutheastRegion-TillmanFiberProject/Shared Documents/Tillman Fiber Project/Tracking/"/>
    </mc:Choice>
  </mc:AlternateContent>
  <xr:revisionPtr revIDLastSave="7015" documentId="8_{E14B221E-02E2-46A3-8CEC-C736815F2DD5}" xr6:coauthVersionLast="47" xr6:coauthVersionMax="47" xr10:uidLastSave="{B23C7222-CC99-4932-A818-A88AA826F0E0}"/>
  <bookViews>
    <workbookView xWindow="-120" yWindow="-120" windowWidth="29040" windowHeight="15720" tabRatio="866" firstSheet="4" activeTab="1" xr2:uid="{FC9FB91A-88FE-4F8E-A4F0-A226760E3CD3}"/>
  </bookViews>
  <sheets>
    <sheet name="Raw Data" sheetId="6" state="hidden" r:id="rId1"/>
    <sheet name="Tillman UG Footage" sheetId="2" r:id="rId2"/>
    <sheet name="Comp Projects Invoiced-Paid Out" sheetId="30" r:id="rId3"/>
    <sheet name="Production Summary" sheetId="17" r:id="rId4"/>
    <sheet name="Daily Production_RAW DATA" sheetId="15" r:id="rId5"/>
    <sheet name="UG Condensed" sheetId="19" r:id="rId6"/>
    <sheet name="Projects No Longer With LS" sheetId="8" r:id="rId7"/>
    <sheet name="Completed Jobs Summary" sheetId="18" r:id="rId8"/>
    <sheet name="Vendors" sheetId="20" r:id="rId9"/>
    <sheet name="Project Summary " sheetId="23" r:id="rId10"/>
    <sheet name="Detail1" sheetId="27" r:id="rId11"/>
  </sheets>
  <definedNames>
    <definedName name="_xlnm._FilterDatabase" localSheetId="4" hidden="1">'Daily Production_RAW DATA'!$A$1:$F$342</definedName>
    <definedName name="_xlnm._FilterDatabase" localSheetId="3" hidden="1">'Production Summary'!$L$34:$L$34</definedName>
    <definedName name="_xlnm._FilterDatabase" localSheetId="9" hidden="1">'Project Summary '!$A$3:$Z$57</definedName>
    <definedName name="_xlnm._FilterDatabase" localSheetId="6" hidden="1">'Projects No Longer With LS'!$A$3:$AD$3</definedName>
    <definedName name="_xlnm._FilterDatabase" localSheetId="1" hidden="1">'Tillman UG Footage'!$A$124:$DQ$124</definedName>
    <definedName name="_xlnm._FilterDatabase" localSheetId="5" hidden="1">'UG Condensed'!$A$1:$BE$142</definedName>
  </definedNames>
  <calcPr calcId="191028"/>
  <pivotCaches>
    <pivotCache cacheId="3564" r:id="rId12"/>
    <pivotCache cacheId="3565" r:id="rId13"/>
    <pivotCache cacheId="3566" r:id="rId14"/>
    <pivotCache cacheId="3567" r:id="rId15"/>
  </pivotCaches>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Y115" i="2" l="1"/>
  <c r="X115" i="2"/>
  <c r="Y113" i="2"/>
  <c r="X113" i="2"/>
  <c r="Y100" i="2"/>
  <c r="X100" i="2"/>
  <c r="U92" i="30"/>
  <c r="Y140" i="2"/>
  <c r="X140" i="2"/>
  <c r="X129" i="2"/>
  <c r="Y129" i="2"/>
  <c r="X119" i="2"/>
  <c r="Y119" i="2"/>
  <c r="Y138" i="2"/>
  <c r="X138" i="2"/>
  <c r="Y133" i="2"/>
  <c r="X133" i="2"/>
  <c r="Y125" i="2"/>
  <c r="X125" i="2"/>
  <c r="U116" i="30"/>
  <c r="Y151" i="2"/>
  <c r="X151" i="2"/>
  <c r="Y128" i="2"/>
  <c r="X128" i="2"/>
  <c r="X142" i="2"/>
  <c r="Y142" i="2"/>
  <c r="X141" i="2"/>
  <c r="Y134" i="2"/>
  <c r="X134" i="2"/>
  <c r="Y106" i="2"/>
  <c r="X106" i="2"/>
  <c r="Y101" i="2"/>
  <c r="X101" i="2"/>
  <c r="Y114" i="2"/>
  <c r="X114" i="2"/>
  <c r="Y130" i="2"/>
  <c r="X130" i="2"/>
  <c r="Y127" i="2"/>
  <c r="X127" i="2"/>
  <c r="Y145" i="2"/>
  <c r="X145" i="2"/>
  <c r="X137" i="2"/>
  <c r="Y137" i="2"/>
  <c r="Y144" i="2"/>
  <c r="X144" i="2"/>
  <c r="Y105" i="2"/>
  <c r="X105" i="2"/>
  <c r="Y142" i="30"/>
  <c r="X142" i="30"/>
  <c r="Y141" i="30"/>
  <c r="X141" i="30"/>
  <c r="Y138" i="30"/>
  <c r="X138" i="30"/>
  <c r="Y137" i="30"/>
  <c r="X137" i="30"/>
  <c r="Y136" i="30"/>
  <c r="X136" i="30"/>
  <c r="Y135" i="30"/>
  <c r="X135" i="30"/>
  <c r="Y134" i="30"/>
  <c r="X134" i="30"/>
  <c r="Y133" i="30"/>
  <c r="X133" i="30"/>
  <c r="Y132" i="30"/>
  <c r="X132" i="30"/>
  <c r="U84" i="30"/>
  <c r="U85" i="30"/>
  <c r="U87" i="30"/>
  <c r="U91" i="30"/>
  <c r="U93" i="30"/>
  <c r="U94" i="30"/>
  <c r="U95" i="30"/>
  <c r="U96" i="30"/>
  <c r="U97" i="30"/>
  <c r="U100" i="30"/>
  <c r="U101" i="30"/>
  <c r="U105" i="30"/>
  <c r="U110" i="30"/>
  <c r="U111" i="30"/>
  <c r="U104" i="30"/>
  <c r="U108" i="30"/>
  <c r="U109" i="30"/>
  <c r="U102" i="30"/>
  <c r="U103" i="30"/>
  <c r="U86" i="30"/>
  <c r="U112" i="30"/>
  <c r="U106" i="30"/>
  <c r="U107" i="30"/>
  <c r="U90" i="30"/>
  <c r="U88" i="30"/>
  <c r="U98" i="30"/>
  <c r="U114" i="30"/>
  <c r="U115" i="30"/>
  <c r="U117" i="30"/>
  <c r="U118" i="30"/>
  <c r="U119" i="30"/>
  <c r="U120" i="30"/>
  <c r="U121" i="30"/>
  <c r="U122" i="30"/>
  <c r="U123" i="30"/>
  <c r="U124" i="30"/>
  <c r="U126" i="30"/>
  <c r="U127" i="30"/>
  <c r="U125" i="30"/>
  <c r="Y132" i="2"/>
  <c r="X132" i="2"/>
  <c r="Y135" i="2"/>
  <c r="X135" i="2"/>
  <c r="Y139" i="2"/>
  <c r="X139" i="2"/>
  <c r="Y136" i="2"/>
  <c r="X136" i="2"/>
  <c r="Y102" i="2"/>
  <c r="Y103" i="2"/>
  <c r="Y104" i="2"/>
  <c r="Y107" i="2"/>
  <c r="Y108" i="2"/>
  <c r="Y109" i="2"/>
  <c r="Y110" i="2"/>
  <c r="Y111" i="2"/>
  <c r="Y112" i="2"/>
  <c r="Y116" i="2"/>
  <c r="Y117" i="2"/>
  <c r="Y118" i="2"/>
  <c r="Y120" i="2"/>
  <c r="Y141" i="2"/>
  <c r="Y154" i="2"/>
  <c r="Y153" i="2"/>
  <c r="Y152" i="2"/>
  <c r="Y150" i="2"/>
  <c r="Y149" i="2"/>
  <c r="Y148" i="2"/>
  <c r="Y147" i="2"/>
  <c r="Y146" i="2"/>
  <c r="Y143" i="2"/>
  <c r="Y131" i="2"/>
  <c r="Y126" i="2"/>
  <c r="Y95" i="2"/>
  <c r="Y94" i="2"/>
  <c r="Y93" i="2"/>
  <c r="Y92" i="2"/>
  <c r="Y91" i="2"/>
  <c r="Y90" i="2"/>
  <c r="Y89" i="2"/>
  <c r="Y87" i="2"/>
  <c r="Y86" i="2"/>
  <c r="Y85" i="2"/>
  <c r="Y83" i="2"/>
  <c r="Y81" i="2"/>
  <c r="Y80" i="2"/>
  <c r="Y79" i="2"/>
  <c r="Y78" i="2"/>
  <c r="Y77" i="2"/>
  <c r="Y76" i="2"/>
  <c r="Y75" i="2"/>
  <c r="Y74" i="2"/>
  <c r="Y71" i="2"/>
  <c r="Y70" i="2"/>
  <c r="Y69" i="2"/>
  <c r="Y68" i="2"/>
  <c r="Y67" i="2"/>
  <c r="Y64" i="2"/>
  <c r="Y63" i="2"/>
  <c r="Y62" i="2"/>
  <c r="Y61" i="2"/>
  <c r="Y60" i="2"/>
  <c r="Y59" i="2"/>
  <c r="Y58" i="2"/>
  <c r="Y57" i="2"/>
  <c r="Y56" i="2"/>
  <c r="Y54" i="2"/>
  <c r="Y53" i="2"/>
  <c r="Y52" i="2"/>
  <c r="Y51" i="2"/>
  <c r="Y50" i="2"/>
  <c r="Y49" i="2"/>
  <c r="Y48" i="2"/>
  <c r="Y47" i="2"/>
  <c r="Y46" i="2"/>
  <c r="Y45" i="2"/>
  <c r="Y44" i="2"/>
  <c r="Y42" i="2"/>
  <c r="Y41" i="2"/>
  <c r="Y40" i="2"/>
  <c r="Y39" i="2"/>
  <c r="Y38" i="2"/>
  <c r="Y37" i="2"/>
  <c r="Y36" i="2"/>
  <c r="Y35" i="2"/>
  <c r="Y34" i="2"/>
  <c r="Y33" i="2"/>
  <c r="Y32" i="2"/>
  <c r="Y31" i="2"/>
  <c r="Y30" i="2"/>
  <c r="Y29" i="2"/>
  <c r="Y28" i="2"/>
  <c r="Y27" i="2"/>
  <c r="Y26" i="2"/>
  <c r="Y25" i="2"/>
  <c r="Y22" i="2"/>
  <c r="Y21" i="2"/>
  <c r="Y20" i="2"/>
  <c r="Y19" i="2"/>
  <c r="Y18" i="2"/>
  <c r="Y17" i="2"/>
  <c r="Y16" i="2"/>
  <c r="Y15" i="2"/>
  <c r="Y14" i="2"/>
  <c r="Y13" i="2"/>
  <c r="Y12" i="2"/>
  <c r="Y11" i="2"/>
  <c r="Y10" i="2"/>
  <c r="Y9" i="2"/>
  <c r="Y8" i="2"/>
  <c r="Y7" i="2"/>
  <c r="Y6" i="2"/>
  <c r="Y5" i="2"/>
  <c r="Y4" i="2"/>
  <c r="Y3" i="2"/>
  <c r="Y2" i="2"/>
  <c r="U35" i="30"/>
  <c r="U4" i="30"/>
  <c r="U5" i="30"/>
  <c r="U6" i="30"/>
  <c r="U7" i="30"/>
  <c r="U8" i="30"/>
  <c r="U9" i="30"/>
  <c r="U10" i="30"/>
  <c r="U11" i="30"/>
  <c r="U12" i="30"/>
  <c r="U13" i="30"/>
  <c r="U14" i="30"/>
  <c r="U15" i="30"/>
  <c r="U16" i="30"/>
  <c r="U17" i="30"/>
  <c r="U18" i="30"/>
  <c r="U19" i="30"/>
  <c r="U20" i="30"/>
  <c r="U21" i="30"/>
  <c r="U22" i="30"/>
  <c r="U23" i="30"/>
  <c r="U24" i="30"/>
  <c r="U25" i="30"/>
  <c r="U26" i="30"/>
  <c r="U27" i="30"/>
  <c r="U28" i="30"/>
  <c r="U29" i="30"/>
  <c r="U30" i="30"/>
  <c r="U31" i="30"/>
  <c r="U33" i="30"/>
  <c r="U32" i="30"/>
  <c r="U34" i="30"/>
  <c r="U36" i="30"/>
  <c r="U37" i="30"/>
  <c r="U38" i="30"/>
  <c r="U39" i="30"/>
  <c r="U40" i="30"/>
  <c r="U41" i="30"/>
  <c r="U42" i="30"/>
  <c r="U44" i="30"/>
  <c r="U45" i="30"/>
  <c r="U46" i="30"/>
  <c r="U47" i="30"/>
  <c r="U48" i="30"/>
  <c r="U49" i="30"/>
  <c r="U50" i="30"/>
  <c r="U51" i="30"/>
  <c r="U52" i="30"/>
  <c r="U53" i="30"/>
  <c r="U54" i="30"/>
  <c r="U55" i="30"/>
  <c r="U57" i="30"/>
  <c r="U58" i="30"/>
  <c r="U59" i="30"/>
  <c r="U61" i="30"/>
  <c r="U62" i="30"/>
  <c r="U63" i="30"/>
  <c r="U64" i="30"/>
  <c r="U65" i="30"/>
  <c r="U66" i="30"/>
  <c r="U67" i="30"/>
  <c r="U68" i="30"/>
  <c r="U69" i="30"/>
  <c r="U70" i="30"/>
  <c r="U71" i="30"/>
  <c r="U72" i="30"/>
  <c r="U73" i="30"/>
  <c r="U56" i="30"/>
  <c r="U60" i="30"/>
  <c r="U2" i="30"/>
  <c r="U3" i="30"/>
  <c r="X62" i="2"/>
  <c r="X63" i="2"/>
  <c r="X64" i="2"/>
  <c r="X131" i="2"/>
  <c r="X95" i="2"/>
  <c r="X69" i="2"/>
  <c r="X117" i="2"/>
  <c r="X79" i="2"/>
  <c r="X80" i="2"/>
  <c r="X74" i="2"/>
  <c r="X89" i="2"/>
  <c r="X93" i="2"/>
  <c r="X94" i="2"/>
  <c r="X90" i="2"/>
  <c r="X68" i="2"/>
  <c r="X71" i="2"/>
  <c r="X67" i="2"/>
  <c r="X50" i="2"/>
  <c r="X83" i="2"/>
  <c r="X21" i="2"/>
  <c r="X91" i="2"/>
  <c r="X111" i="2"/>
  <c r="X85" i="2"/>
  <c r="X86" i="2"/>
  <c r="X87" i="2"/>
  <c r="X19" i="2"/>
  <c r="X20" i="2"/>
  <c r="X54" i="2"/>
  <c r="X29" i="2"/>
  <c r="X152" i="2"/>
  <c r="X102" i="2"/>
  <c r="X104" i="2"/>
  <c r="X103" i="2"/>
  <c r="X52" i="2"/>
  <c r="X92" i="2"/>
  <c r="X81" i="2"/>
  <c r="X78" i="2"/>
  <c r="X76" i="2"/>
  <c r="X77" i="2"/>
  <c r="X22" i="2"/>
  <c r="X45" i="2"/>
  <c r="X47" i="2"/>
  <c r="X39" i="2"/>
  <c r="X36" i="2"/>
  <c r="X120" i="2"/>
  <c r="X110" i="2"/>
  <c r="X112" i="2"/>
  <c r="X59" i="2"/>
  <c r="X27" i="2"/>
  <c r="X37" i="2"/>
  <c r="X32" i="2"/>
  <c r="X40" i="2"/>
  <c r="X41" i="2"/>
  <c r="X35" i="2"/>
  <c r="X33" i="2"/>
  <c r="X154" i="2"/>
  <c r="X46" i="2"/>
  <c r="X25" i="2"/>
  <c r="X75" i="2"/>
  <c r="X61" i="2"/>
  <c r="X44" i="2"/>
  <c r="X38" i="2"/>
  <c r="X31" i="2"/>
  <c r="X26" i="2"/>
  <c r="X28" i="2"/>
  <c r="X107" i="2"/>
  <c r="X34" i="2"/>
  <c r="X148" i="2"/>
  <c r="X48" i="2"/>
  <c r="X49" i="2"/>
  <c r="X30" i="2"/>
  <c r="X51" i="2"/>
  <c r="X153" i="2"/>
  <c r="X150" i="2"/>
  <c r="X149" i="2"/>
  <c r="X146" i="2"/>
  <c r="X147" i="2"/>
  <c r="X143" i="2"/>
  <c r="X126" i="2"/>
  <c r="X18" i="2"/>
  <c r="X42" i="2"/>
  <c r="X108" i="2"/>
  <c r="X109" i="2"/>
  <c r="X118" i="2"/>
  <c r="X116" i="2"/>
  <c r="X4" i="2"/>
  <c r="X5" i="2"/>
  <c r="X6" i="2"/>
  <c r="X7" i="2"/>
  <c r="X8" i="2"/>
  <c r="X9" i="2"/>
  <c r="X10" i="2"/>
  <c r="X11" i="2"/>
  <c r="X12" i="2"/>
  <c r="X13" i="2"/>
  <c r="X14" i="2"/>
  <c r="X15" i="2"/>
  <c r="X16" i="2"/>
  <c r="X17" i="2"/>
  <c r="X53" i="2"/>
  <c r="X56" i="2"/>
  <c r="X57" i="2"/>
  <c r="X60" i="2"/>
  <c r="X70" i="2"/>
  <c r="X2" i="2"/>
  <c r="X3" i="2"/>
  <c r="Y35" i="19"/>
  <c r="Y36" i="19"/>
  <c r="G1202" i="15"/>
  <c r="G1201" i="15"/>
  <c r="G1200" i="15"/>
  <c r="G1199" i="15"/>
  <c r="G1198" i="15"/>
  <c r="G1197" i="15"/>
  <c r="G1196" i="15"/>
  <c r="G1195" i="15"/>
  <c r="G1194" i="15"/>
  <c r="G1193" i="15"/>
  <c r="G1192" i="15"/>
  <c r="G1191" i="15"/>
  <c r="G1190" i="15"/>
  <c r="G1189" i="15"/>
  <c r="G1188" i="15"/>
  <c r="G1187" i="15"/>
  <c r="G1186" i="15"/>
  <c r="G1185" i="15"/>
  <c r="G1184" i="15"/>
  <c r="G1183" i="15"/>
  <c r="G1182" i="15"/>
  <c r="G1181" i="15"/>
  <c r="G1180" i="15"/>
  <c r="G1179" i="15"/>
  <c r="G1178" i="15"/>
  <c r="G1177" i="15"/>
  <c r="G1176" i="15"/>
  <c r="G1175" i="15"/>
  <c r="G1174" i="15"/>
  <c r="G1173" i="15"/>
  <c r="G1172" i="15"/>
  <c r="G1171" i="15"/>
  <c r="G1170" i="15"/>
  <c r="G1169" i="15"/>
  <c r="G1168" i="15"/>
  <c r="G1167" i="15"/>
  <c r="G1166" i="15"/>
  <c r="G1165" i="15"/>
  <c r="G1164" i="15"/>
  <c r="G1163" i="15"/>
  <c r="G1162" i="15"/>
  <c r="G1161" i="15"/>
  <c r="G1160" i="15"/>
  <c r="G1159" i="15"/>
  <c r="G1158" i="15"/>
  <c r="G1157" i="15"/>
  <c r="G1156" i="15"/>
  <c r="G1155" i="15"/>
  <c r="G1154" i="15"/>
  <c r="G1153" i="15"/>
  <c r="G1152" i="15"/>
  <c r="G1151" i="15"/>
  <c r="G1149" i="15"/>
  <c r="G1150" i="15"/>
  <c r="G1148" i="15"/>
  <c r="G1147" i="15"/>
  <c r="G1146" i="15"/>
  <c r="G1145" i="15"/>
  <c r="G1144" i="15"/>
  <c r="G1143" i="15"/>
  <c r="G1142" i="15"/>
  <c r="G1141" i="15"/>
  <c r="G1140" i="15"/>
  <c r="G1139" i="15"/>
  <c r="G1138" i="15"/>
  <c r="G1137" i="15"/>
  <c r="G1136" i="15"/>
  <c r="G1135" i="15"/>
  <c r="G1134" i="15"/>
  <c r="G1133" i="15"/>
  <c r="G1132" i="15"/>
  <c r="G1131" i="15"/>
  <c r="G1130" i="15"/>
  <c r="G1129" i="15"/>
  <c r="G1128" i="15"/>
  <c r="G1127" i="15"/>
  <c r="G1126" i="15"/>
  <c r="G1125" i="15"/>
  <c r="G1124" i="15"/>
  <c r="G1123" i="15"/>
  <c r="G1122" i="15"/>
  <c r="G1121" i="15"/>
  <c r="G1120" i="15"/>
  <c r="G1102" i="15"/>
  <c r="G1103" i="15"/>
  <c r="G1104" i="15"/>
  <c r="G1105" i="15"/>
  <c r="G1106" i="15"/>
  <c r="G1107" i="15"/>
  <c r="G1108" i="15"/>
  <c r="G1109" i="15"/>
  <c r="G1110" i="15"/>
  <c r="G1111" i="15"/>
  <c r="G1112" i="15"/>
  <c r="G1113" i="15"/>
  <c r="G1114" i="15"/>
  <c r="G1115" i="15"/>
  <c r="G1116" i="15"/>
  <c r="G1117" i="15"/>
  <c r="G1118" i="15"/>
  <c r="G1119" i="15"/>
  <c r="G1101" i="15"/>
  <c r="G1100" i="15"/>
  <c r="G1099" i="15"/>
  <c r="G1098" i="15"/>
  <c r="G1097" i="15"/>
  <c r="G1096" i="15"/>
  <c r="G1095" i="15"/>
  <c r="G1094" i="15"/>
  <c r="G1093" i="15"/>
  <c r="G1092" i="15"/>
  <c r="G1091" i="15"/>
  <c r="G1081" i="15"/>
  <c r="G1083" i="15"/>
  <c r="G1084" i="15"/>
  <c r="G1085" i="15"/>
  <c r="G1086" i="15"/>
  <c r="G1088" i="15"/>
  <c r="G1089" i="15"/>
  <c r="G1090" i="15"/>
  <c r="G1080" i="15"/>
  <c r="G1079" i="15"/>
  <c r="G1078" i="15"/>
  <c r="G1077" i="15"/>
  <c r="G1076" i="15"/>
  <c r="G1075" i="15"/>
  <c r="G1074" i="15"/>
  <c r="G1073" i="15"/>
  <c r="G1071" i="15"/>
  <c r="G1070" i="15"/>
  <c r="G1060" i="15"/>
  <c r="G1061" i="15"/>
  <c r="G1062" i="15"/>
  <c r="G1063" i="15"/>
  <c r="G1064" i="15"/>
  <c r="G1065" i="15"/>
  <c r="G1066" i="15"/>
  <c r="G1067" i="15"/>
  <c r="G1068" i="15"/>
  <c r="G1069" i="15"/>
  <c r="G1053" i="15"/>
  <c r="G1054" i="15"/>
  <c r="G1055" i="15"/>
  <c r="G1056" i="15"/>
  <c r="G1057" i="15"/>
  <c r="G1058" i="15"/>
  <c r="G1059" i="15"/>
  <c r="G1052" i="15"/>
  <c r="G1051" i="15"/>
  <c r="G1050" i="15"/>
  <c r="G1049" i="15"/>
  <c r="G1048" i="15"/>
  <c r="G1047" i="15"/>
  <c r="G1046" i="15"/>
  <c r="G1045" i="15"/>
  <c r="G1044" i="15"/>
  <c r="G1042" i="15"/>
  <c r="G1041" i="15"/>
  <c r="G1040" i="15"/>
  <c r="G1039" i="15"/>
  <c r="G1038" i="15"/>
  <c r="G1037" i="15"/>
  <c r="G1036" i="15"/>
  <c r="G1035" i="15"/>
  <c r="G1034" i="15"/>
  <c r="G1033" i="15"/>
  <c r="G1032" i="15"/>
  <c r="Y42" i="19"/>
  <c r="G1031" i="15"/>
  <c r="G1030" i="15"/>
  <c r="G1029" i="15"/>
  <c r="G1028" i="15"/>
  <c r="G1027" i="15"/>
  <c r="G1026" i="15"/>
  <c r="G1025" i="15"/>
  <c r="G1024" i="15"/>
  <c r="G1023" i="15"/>
  <c r="G1022" i="15"/>
  <c r="G1021" i="15"/>
  <c r="G1020" i="15"/>
  <c r="G1019" i="15"/>
  <c r="G1018" i="15"/>
  <c r="G1017" i="15"/>
  <c r="G1016" i="15"/>
  <c r="G1015" i="15"/>
  <c r="G1014" i="15"/>
  <c r="G1013" i="15"/>
  <c r="G1012" i="15"/>
  <c r="G1011" i="15"/>
  <c r="G1010" i="15"/>
  <c r="G1009" i="15"/>
  <c r="G1008" i="15"/>
  <c r="G1007" i="15"/>
  <c r="G1006" i="15"/>
  <c r="G1005" i="15"/>
  <c r="G1004" i="15"/>
  <c r="G1003" i="15"/>
  <c r="G1002" i="15"/>
  <c r="G1001" i="15"/>
  <c r="G1000" i="15"/>
  <c r="G999" i="15"/>
  <c r="G998" i="15"/>
  <c r="G997" i="15"/>
  <c r="G996" i="15"/>
  <c r="G995" i="15"/>
  <c r="G994" i="15"/>
  <c r="G993" i="15"/>
  <c r="G992" i="15"/>
  <c r="G991" i="15"/>
  <c r="G990" i="15"/>
  <c r="G989" i="15"/>
  <c r="G988" i="15"/>
  <c r="G950" i="15"/>
  <c r="G951" i="15"/>
  <c r="G952" i="15"/>
  <c r="G953" i="15"/>
  <c r="G954" i="15"/>
  <c r="G955" i="15"/>
  <c r="G956" i="15"/>
  <c r="G957" i="15"/>
  <c r="G958" i="15"/>
  <c r="G959" i="15"/>
  <c r="G960" i="15"/>
  <c r="G961" i="15"/>
  <c r="G962" i="15"/>
  <c r="G963" i="15"/>
  <c r="G964" i="15"/>
  <c r="G965" i="15"/>
  <c r="G966" i="15"/>
  <c r="G967" i="15"/>
  <c r="G968" i="15"/>
  <c r="G969" i="15"/>
  <c r="G970" i="15"/>
  <c r="G971" i="15"/>
  <c r="G972" i="15"/>
  <c r="G973" i="15"/>
  <c r="G974" i="15"/>
  <c r="G975" i="15"/>
  <c r="G976" i="15"/>
  <c r="G977" i="15"/>
  <c r="G978" i="15"/>
  <c r="G979" i="15"/>
  <c r="G980" i="15"/>
  <c r="G981" i="15"/>
  <c r="G982" i="15"/>
  <c r="G983" i="15"/>
  <c r="G986" i="15"/>
  <c r="G987" i="15"/>
  <c r="G910" i="15"/>
  <c r="G949" i="15"/>
  <c r="G948" i="15"/>
  <c r="G947" i="15"/>
  <c r="G946" i="15"/>
  <c r="G945" i="15"/>
  <c r="G944" i="15"/>
  <c r="G943" i="15"/>
  <c r="G942" i="15"/>
  <c r="G941" i="15"/>
  <c r="G940" i="15"/>
  <c r="G939" i="15"/>
  <c r="G938" i="15"/>
  <c r="G937" i="15"/>
  <c r="G936" i="15"/>
  <c r="G935" i="15"/>
  <c r="G934" i="15"/>
  <c r="G933" i="15"/>
  <c r="G932" i="15"/>
  <c r="G931" i="15"/>
  <c r="G930" i="15"/>
  <c r="G929" i="15"/>
  <c r="G928" i="15"/>
  <c r="G927" i="15"/>
  <c r="G926" i="15"/>
  <c r="G925" i="15"/>
  <c r="AD8" i="18"/>
  <c r="AC8" i="18"/>
  <c r="Z5" i="23"/>
  <c r="Z6" i="23"/>
  <c r="Z7" i="23"/>
  <c r="Z8" i="23"/>
  <c r="Z9" i="23"/>
  <c r="Z10" i="23"/>
  <c r="Z11" i="23"/>
  <c r="Z12" i="23"/>
  <c r="Z13" i="23"/>
  <c r="Z14" i="23"/>
  <c r="Z15" i="23"/>
  <c r="Z16" i="23"/>
  <c r="Z17" i="23"/>
  <c r="Z18" i="23"/>
  <c r="Z19" i="23"/>
  <c r="Z20" i="23"/>
  <c r="Z21" i="23"/>
  <c r="Z22" i="23"/>
  <c r="Z23" i="23"/>
  <c r="Z24" i="23"/>
  <c r="Z25" i="23"/>
  <c r="Z26" i="23"/>
  <c r="Z27" i="23"/>
  <c r="Z28" i="23"/>
  <c r="Z29" i="23"/>
  <c r="Z30" i="23"/>
  <c r="Z31" i="23"/>
  <c r="Z32" i="23"/>
  <c r="Z33" i="23"/>
  <c r="Z34" i="23"/>
  <c r="Z35" i="23"/>
  <c r="Z36" i="23"/>
  <c r="Z37" i="23"/>
  <c r="Z38" i="23"/>
  <c r="Z39" i="23"/>
  <c r="Z40" i="23"/>
  <c r="Z41" i="23"/>
  <c r="Z42" i="23"/>
  <c r="Z43" i="23"/>
  <c r="Z44" i="23"/>
  <c r="Z45" i="23"/>
  <c r="Z46" i="23"/>
  <c r="Z47" i="23"/>
  <c r="Z48" i="23"/>
  <c r="Z49" i="23"/>
  <c r="Z50" i="23"/>
  <c r="Z51" i="23"/>
  <c r="Z52" i="23"/>
  <c r="Z53" i="23"/>
  <c r="Z54" i="23"/>
  <c r="Z55" i="23"/>
  <c r="Z56" i="23"/>
  <c r="Z57" i="23"/>
  <c r="Z4" i="23"/>
  <c r="G3" i="15"/>
  <c r="G4" i="15"/>
  <c r="G5" i="15"/>
  <c r="G6" i="15"/>
  <c r="G7" i="15"/>
  <c r="G8" i="15"/>
  <c r="G9" i="15"/>
  <c r="G10" i="15"/>
  <c r="G11" i="15"/>
  <c r="G12" i="15"/>
  <c r="G13" i="15"/>
  <c r="G14" i="15"/>
  <c r="G15" i="15"/>
  <c r="G16" i="15"/>
  <c r="G17" i="15"/>
  <c r="G18" i="15"/>
  <c r="G19" i="15"/>
  <c r="G20" i="15"/>
  <c r="G21" i="15"/>
  <c r="G22" i="15"/>
  <c r="G23" i="15"/>
  <c r="G24" i="15"/>
  <c r="G25" i="15"/>
  <c r="G26" i="15"/>
  <c r="G27" i="15"/>
  <c r="G28" i="15"/>
  <c r="G29" i="15"/>
  <c r="G30" i="15"/>
  <c r="G31" i="15"/>
  <c r="G32" i="15"/>
  <c r="G33" i="15"/>
  <c r="G34" i="15"/>
  <c r="G35" i="15"/>
  <c r="G36" i="15"/>
  <c r="G37" i="15"/>
  <c r="G38" i="15"/>
  <c r="G39" i="15"/>
  <c r="G40" i="15"/>
  <c r="G41" i="15"/>
  <c r="G42" i="15"/>
  <c r="G43" i="15"/>
  <c r="G44" i="15"/>
  <c r="G45" i="15"/>
  <c r="G46" i="15"/>
  <c r="G47" i="15"/>
  <c r="G48" i="15"/>
  <c r="G49" i="15"/>
  <c r="G50" i="15"/>
  <c r="G51" i="15"/>
  <c r="G52" i="15"/>
  <c r="G53" i="15"/>
  <c r="G54" i="15"/>
  <c r="G55" i="15"/>
  <c r="G56" i="15"/>
  <c r="G57" i="15"/>
  <c r="G58" i="15"/>
  <c r="G59" i="15"/>
  <c r="G60" i="15"/>
  <c r="G61" i="15"/>
  <c r="G62" i="15"/>
  <c r="G63" i="15"/>
  <c r="G64" i="15"/>
  <c r="G65" i="15"/>
  <c r="G66" i="15"/>
  <c r="G67" i="15"/>
  <c r="G68" i="15"/>
  <c r="G69" i="15"/>
  <c r="G70" i="15"/>
  <c r="G71" i="15"/>
  <c r="G72" i="15"/>
  <c r="G73" i="15"/>
  <c r="G74" i="15"/>
  <c r="G75" i="15"/>
  <c r="G76" i="15"/>
  <c r="G77" i="15"/>
  <c r="G78" i="15"/>
  <c r="G79" i="15"/>
  <c r="G80" i="15"/>
  <c r="G81" i="15"/>
  <c r="G82" i="15"/>
  <c r="G83" i="15"/>
  <c r="G84" i="15"/>
  <c r="G85" i="15"/>
  <c r="G86" i="15"/>
  <c r="G87" i="15"/>
  <c r="G88" i="15"/>
  <c r="G89" i="15"/>
  <c r="G90" i="15"/>
  <c r="G91" i="15"/>
  <c r="G92" i="15"/>
  <c r="G93" i="15"/>
  <c r="G94" i="15"/>
  <c r="G95" i="15"/>
  <c r="G96" i="15"/>
  <c r="G97" i="15"/>
  <c r="G98" i="15"/>
  <c r="G99" i="15"/>
  <c r="G100" i="15"/>
  <c r="G101" i="15"/>
  <c r="G102" i="15"/>
  <c r="G103" i="15"/>
  <c r="G104" i="15"/>
  <c r="G105" i="15"/>
  <c r="G106" i="15"/>
  <c r="G107" i="15"/>
  <c r="G108" i="15"/>
  <c r="G109" i="15"/>
  <c r="G110" i="15"/>
  <c r="G111" i="15"/>
  <c r="G112" i="15"/>
  <c r="G113" i="15"/>
  <c r="G114" i="15"/>
  <c r="G115" i="15"/>
  <c r="G116" i="15"/>
  <c r="G117" i="15"/>
  <c r="G118" i="15"/>
  <c r="G119" i="15"/>
  <c r="G120" i="15"/>
  <c r="G121" i="15"/>
  <c r="G122" i="15"/>
  <c r="G123" i="15"/>
  <c r="G124" i="15"/>
  <c r="G125" i="15"/>
  <c r="G126" i="15"/>
  <c r="G127" i="15"/>
  <c r="G128" i="15"/>
  <c r="G129" i="15"/>
  <c r="G130" i="15"/>
  <c r="G131" i="15"/>
  <c r="G132" i="15"/>
  <c r="G133" i="15"/>
  <c r="G134" i="15"/>
  <c r="G135" i="15"/>
  <c r="G136" i="15"/>
  <c r="G137" i="15"/>
  <c r="G138" i="15"/>
  <c r="G139" i="15"/>
  <c r="G140" i="15"/>
  <c r="G141" i="15"/>
  <c r="G142" i="15"/>
  <c r="G143" i="15"/>
  <c r="G144" i="15"/>
  <c r="G145" i="15"/>
  <c r="G146" i="15"/>
  <c r="G147" i="15"/>
  <c r="G148" i="15"/>
  <c r="G149" i="15"/>
  <c r="G150" i="15"/>
  <c r="G151" i="15"/>
  <c r="G152" i="15"/>
  <c r="G153" i="15"/>
  <c r="G154" i="15"/>
  <c r="G155" i="15"/>
  <c r="G156" i="15"/>
  <c r="G157" i="15"/>
  <c r="G158" i="15"/>
  <c r="G159" i="15"/>
  <c r="G160" i="15"/>
  <c r="G161" i="15"/>
  <c r="G162" i="15"/>
  <c r="G163" i="15"/>
  <c r="G164" i="15"/>
  <c r="G165" i="15"/>
  <c r="G166" i="15"/>
  <c r="G167" i="15"/>
  <c r="G168" i="15"/>
  <c r="G169" i="15"/>
  <c r="G170" i="15"/>
  <c r="G171" i="15"/>
  <c r="G172" i="15"/>
  <c r="G173" i="15"/>
  <c r="G174" i="15"/>
  <c r="G175" i="15"/>
  <c r="G176" i="15"/>
  <c r="G177" i="15"/>
  <c r="G178" i="15"/>
  <c r="G179" i="15"/>
  <c r="G180" i="15"/>
  <c r="G181" i="15"/>
  <c r="G182" i="15"/>
  <c r="G183" i="15"/>
  <c r="G184" i="15"/>
  <c r="G185" i="15"/>
  <c r="G186" i="15"/>
  <c r="G187" i="15"/>
  <c r="G188" i="15"/>
  <c r="G189" i="15"/>
  <c r="G190" i="15"/>
  <c r="G191" i="15"/>
  <c r="G192" i="15"/>
  <c r="G193" i="15"/>
  <c r="G194" i="15"/>
  <c r="G195" i="15"/>
  <c r="G196" i="15"/>
  <c r="G197" i="15"/>
  <c r="G198" i="15"/>
  <c r="G199" i="15"/>
  <c r="G200" i="15"/>
  <c r="G201" i="15"/>
  <c r="G202" i="15"/>
  <c r="G203" i="15"/>
  <c r="G204" i="15"/>
  <c r="G205" i="15"/>
  <c r="G206" i="15"/>
  <c r="G207" i="15"/>
  <c r="G208" i="15"/>
  <c r="G209" i="15"/>
  <c r="G210" i="15"/>
  <c r="G211" i="15"/>
  <c r="G212" i="15"/>
  <c r="G213" i="15"/>
  <c r="G214" i="15"/>
  <c r="G215" i="15"/>
  <c r="G216" i="15"/>
  <c r="G217" i="15"/>
  <c r="G218" i="15"/>
  <c r="G219" i="15"/>
  <c r="G220" i="15"/>
  <c r="G221" i="15"/>
  <c r="G222" i="15"/>
  <c r="G223" i="15"/>
  <c r="G224" i="15"/>
  <c r="G225" i="15"/>
  <c r="G226" i="15"/>
  <c r="G227" i="15"/>
  <c r="G228" i="15"/>
  <c r="G229" i="15"/>
  <c r="G230" i="15"/>
  <c r="G231" i="15"/>
  <c r="G232" i="15"/>
  <c r="G233" i="15"/>
  <c r="G234" i="15"/>
  <c r="G235" i="15"/>
  <c r="G236" i="15"/>
  <c r="G237" i="15"/>
  <c r="G238" i="15"/>
  <c r="G239" i="15"/>
  <c r="G240" i="15"/>
  <c r="G241" i="15"/>
  <c r="G242" i="15"/>
  <c r="G243" i="15"/>
  <c r="G244" i="15"/>
  <c r="G245" i="15"/>
  <c r="G246" i="15"/>
  <c r="G247" i="15"/>
  <c r="G248" i="15"/>
  <c r="G249" i="15"/>
  <c r="G250" i="15"/>
  <c r="G251" i="15"/>
  <c r="G252" i="15"/>
  <c r="G253" i="15"/>
  <c r="G254" i="15"/>
  <c r="G255" i="15"/>
  <c r="G256" i="15"/>
  <c r="G257" i="15"/>
  <c r="G258" i="15"/>
  <c r="G259" i="15"/>
  <c r="G260" i="15"/>
  <c r="G261" i="15"/>
  <c r="G262" i="15"/>
  <c r="G263" i="15"/>
  <c r="G264" i="15"/>
  <c r="G265" i="15"/>
  <c r="G266" i="15"/>
  <c r="G267" i="15"/>
  <c r="G268" i="15"/>
  <c r="G269" i="15"/>
  <c r="G270" i="15"/>
  <c r="G271" i="15"/>
  <c r="G272" i="15"/>
  <c r="G273" i="15"/>
  <c r="G274" i="15"/>
  <c r="G275" i="15"/>
  <c r="G276" i="15"/>
  <c r="G277" i="15"/>
  <c r="G278" i="15"/>
  <c r="G279" i="15"/>
  <c r="G280" i="15"/>
  <c r="G281" i="15"/>
  <c r="G282" i="15"/>
  <c r="G283" i="15"/>
  <c r="G284" i="15"/>
  <c r="G285" i="15"/>
  <c r="G286" i="15"/>
  <c r="G287" i="15"/>
  <c r="G288" i="15"/>
  <c r="G289" i="15"/>
  <c r="G290" i="15"/>
  <c r="G291" i="15"/>
  <c r="G292" i="15"/>
  <c r="G293" i="15"/>
  <c r="G294" i="15"/>
  <c r="G295" i="15"/>
  <c r="G296" i="15"/>
  <c r="G297" i="15"/>
  <c r="G298" i="15"/>
  <c r="G299" i="15"/>
  <c r="G300" i="15"/>
  <c r="G301" i="15"/>
  <c r="G302" i="15"/>
  <c r="G303" i="15"/>
  <c r="G304" i="15"/>
  <c r="G305" i="15"/>
  <c r="G306" i="15"/>
  <c r="G307" i="15"/>
  <c r="G308" i="15"/>
  <c r="G309" i="15"/>
  <c r="G310" i="15"/>
  <c r="G311" i="15"/>
  <c r="G312" i="15"/>
  <c r="G313" i="15"/>
  <c r="G314" i="15"/>
  <c r="G315" i="15"/>
  <c r="G316" i="15"/>
  <c r="G317" i="15"/>
  <c r="G318" i="15"/>
  <c r="G319" i="15"/>
  <c r="G320" i="15"/>
  <c r="G321" i="15"/>
  <c r="G322" i="15"/>
  <c r="G323" i="15"/>
  <c r="G324" i="15"/>
  <c r="G325" i="15"/>
  <c r="G326" i="15"/>
  <c r="G327" i="15"/>
  <c r="G328" i="15"/>
  <c r="G329" i="15"/>
  <c r="G330" i="15"/>
  <c r="G331" i="15"/>
  <c r="G332" i="15"/>
  <c r="G333" i="15"/>
  <c r="G334" i="15"/>
  <c r="G335" i="15"/>
  <c r="G336" i="15"/>
  <c r="G337" i="15"/>
  <c r="G338" i="15"/>
  <c r="G339" i="15"/>
  <c r="G340" i="15"/>
  <c r="G341" i="15"/>
  <c r="G342" i="15"/>
  <c r="G343" i="15"/>
  <c r="G344" i="15"/>
  <c r="G345" i="15"/>
  <c r="G346" i="15"/>
  <c r="G347" i="15"/>
  <c r="G348" i="15"/>
  <c r="G349" i="15"/>
  <c r="G350" i="15"/>
  <c r="G351" i="15"/>
  <c r="G352" i="15"/>
  <c r="G353" i="15"/>
  <c r="G354" i="15"/>
  <c r="G355" i="15"/>
  <c r="G356" i="15"/>
  <c r="G357" i="15"/>
  <c r="G358" i="15"/>
  <c r="G359" i="15"/>
  <c r="G360" i="15"/>
  <c r="G361" i="15"/>
  <c r="G362" i="15"/>
  <c r="G363" i="15"/>
  <c r="G364" i="15"/>
  <c r="G365" i="15"/>
  <c r="G366" i="15"/>
  <c r="G367" i="15"/>
  <c r="G368" i="15"/>
  <c r="G369" i="15"/>
  <c r="G370" i="15"/>
  <c r="G371" i="15"/>
  <c r="G372" i="15"/>
  <c r="G373" i="15"/>
  <c r="G374" i="15"/>
  <c r="G375" i="15"/>
  <c r="G376" i="15"/>
  <c r="G377" i="15"/>
  <c r="G378" i="15"/>
  <c r="G379" i="15"/>
  <c r="G380" i="15"/>
  <c r="G381" i="15"/>
  <c r="G382" i="15"/>
  <c r="G383" i="15"/>
  <c r="G384" i="15"/>
  <c r="G385" i="15"/>
  <c r="G386" i="15"/>
  <c r="G387" i="15"/>
  <c r="G388" i="15"/>
  <c r="G389" i="15"/>
  <c r="G390" i="15"/>
  <c r="G391" i="15"/>
  <c r="G392" i="15"/>
  <c r="G393" i="15"/>
  <c r="G394" i="15"/>
  <c r="G395" i="15"/>
  <c r="G396" i="15"/>
  <c r="G397" i="15"/>
  <c r="G398" i="15"/>
  <c r="G399" i="15"/>
  <c r="G400" i="15"/>
  <c r="G401" i="15"/>
  <c r="G402" i="15"/>
  <c r="G403" i="15"/>
  <c r="G404" i="15"/>
  <c r="G405" i="15"/>
  <c r="G406" i="15"/>
  <c r="G407" i="15"/>
  <c r="G408" i="15"/>
  <c r="G409" i="15"/>
  <c r="G410" i="15"/>
  <c r="G411" i="15"/>
  <c r="G412" i="15"/>
  <c r="G413" i="15"/>
  <c r="G414" i="15"/>
  <c r="G415" i="15"/>
  <c r="G416" i="15"/>
  <c r="G417" i="15"/>
  <c r="G418" i="15"/>
  <c r="G419" i="15"/>
  <c r="G420" i="15"/>
  <c r="G421" i="15"/>
  <c r="G422" i="15"/>
  <c r="G423" i="15"/>
  <c r="G424" i="15"/>
  <c r="G425" i="15"/>
  <c r="G426" i="15"/>
  <c r="G427" i="15"/>
  <c r="G428" i="15"/>
  <c r="G429" i="15"/>
  <c r="G430" i="15"/>
  <c r="G431" i="15"/>
  <c r="G432" i="15"/>
  <c r="G433" i="15"/>
  <c r="G434" i="15"/>
  <c r="G435" i="15"/>
  <c r="G436" i="15"/>
  <c r="G437" i="15"/>
  <c r="G438" i="15"/>
  <c r="G439" i="15"/>
  <c r="G440" i="15"/>
  <c r="G441" i="15"/>
  <c r="G442" i="15"/>
  <c r="G443" i="15"/>
  <c r="G444" i="15"/>
  <c r="G445" i="15"/>
  <c r="G446" i="15"/>
  <c r="G447" i="15"/>
  <c r="G448" i="15"/>
  <c r="G449" i="15"/>
  <c r="G450" i="15"/>
  <c r="G451" i="15"/>
  <c r="G452" i="15"/>
  <c r="G453" i="15"/>
  <c r="G454" i="15"/>
  <c r="G455" i="15"/>
  <c r="G456" i="15"/>
  <c r="G457" i="15"/>
  <c r="G458" i="15"/>
  <c r="G459" i="15"/>
  <c r="G460" i="15"/>
  <c r="G461" i="15"/>
  <c r="G462" i="15"/>
  <c r="G463" i="15"/>
  <c r="G464" i="15"/>
  <c r="G465" i="15"/>
  <c r="G466" i="15"/>
  <c r="G467" i="15"/>
  <c r="G468" i="15"/>
  <c r="G469" i="15"/>
  <c r="G470" i="15"/>
  <c r="G471" i="15"/>
  <c r="G472" i="15"/>
  <c r="G473" i="15"/>
  <c r="G474" i="15"/>
  <c r="G475" i="15"/>
  <c r="G476" i="15"/>
  <c r="G477" i="15"/>
  <c r="G478" i="15"/>
  <c r="G479" i="15"/>
  <c r="G480" i="15"/>
  <c r="G481" i="15"/>
  <c r="G482" i="15"/>
  <c r="G483" i="15"/>
  <c r="G484" i="15"/>
  <c r="G485" i="15"/>
  <c r="G486" i="15"/>
  <c r="G487" i="15"/>
  <c r="G488" i="15"/>
  <c r="G489" i="15"/>
  <c r="G490" i="15"/>
  <c r="G491" i="15"/>
  <c r="G492" i="15"/>
  <c r="G493" i="15"/>
  <c r="G494" i="15"/>
  <c r="G495" i="15"/>
  <c r="G496" i="15"/>
  <c r="G497" i="15"/>
  <c r="G498" i="15"/>
  <c r="G499" i="15"/>
  <c r="G500" i="15"/>
  <c r="G501" i="15"/>
  <c r="G502" i="15"/>
  <c r="G503" i="15"/>
  <c r="G504" i="15"/>
  <c r="G505" i="15"/>
  <c r="G506" i="15"/>
  <c r="G507" i="15"/>
  <c r="G508" i="15"/>
  <c r="G509" i="15"/>
  <c r="G510" i="15"/>
  <c r="G511" i="15"/>
  <c r="G512" i="15"/>
  <c r="G513" i="15"/>
  <c r="G514" i="15"/>
  <c r="G515" i="15"/>
  <c r="G516" i="15"/>
  <c r="G517" i="15"/>
  <c r="G518" i="15"/>
  <c r="G519" i="15"/>
  <c r="G520" i="15"/>
  <c r="G521" i="15"/>
  <c r="G522" i="15"/>
  <c r="G523" i="15"/>
  <c r="G524" i="15"/>
  <c r="G525" i="15"/>
  <c r="G526" i="15"/>
  <c r="G527" i="15"/>
  <c r="G528" i="15"/>
  <c r="G529" i="15"/>
  <c r="G530" i="15"/>
  <c r="G531" i="15"/>
  <c r="G532" i="15"/>
  <c r="G533" i="15"/>
  <c r="G534" i="15"/>
  <c r="G535" i="15"/>
  <c r="G536" i="15"/>
  <c r="G537" i="15"/>
  <c r="G538" i="15"/>
  <c r="G539" i="15"/>
  <c r="G540" i="15"/>
  <c r="G541" i="15"/>
  <c r="G542" i="15"/>
  <c r="G543" i="15"/>
  <c r="G544" i="15"/>
  <c r="G545" i="15"/>
  <c r="G546" i="15"/>
  <c r="G547" i="15"/>
  <c r="G548" i="15"/>
  <c r="G549" i="15"/>
  <c r="G550" i="15"/>
  <c r="G551" i="15"/>
  <c r="G552" i="15"/>
  <c r="G553" i="15"/>
  <c r="G554" i="15"/>
  <c r="G555" i="15"/>
  <c r="G556" i="15"/>
  <c r="G557" i="15"/>
  <c r="G558" i="15"/>
  <c r="G559" i="15"/>
  <c r="G560" i="15"/>
  <c r="G561" i="15"/>
  <c r="G562" i="15"/>
  <c r="G563" i="15"/>
  <c r="G564" i="15"/>
  <c r="G565" i="15"/>
  <c r="G566" i="15"/>
  <c r="G567" i="15"/>
  <c r="G568" i="15"/>
  <c r="G569" i="15"/>
  <c r="G570" i="15"/>
  <c r="G571" i="15"/>
  <c r="G572" i="15"/>
  <c r="G573" i="15"/>
  <c r="G574" i="15"/>
  <c r="G575" i="15"/>
  <c r="G576" i="15"/>
  <c r="G577" i="15"/>
  <c r="G578" i="15"/>
  <c r="G579" i="15"/>
  <c r="G580" i="15"/>
  <c r="G581" i="15"/>
  <c r="G582" i="15"/>
  <c r="G583" i="15"/>
  <c r="G584" i="15"/>
  <c r="G585" i="15"/>
  <c r="G586" i="15"/>
  <c r="G587" i="15"/>
  <c r="G588" i="15"/>
  <c r="G589" i="15"/>
  <c r="G590" i="15"/>
  <c r="G591" i="15"/>
  <c r="G592" i="15"/>
  <c r="G593" i="15"/>
  <c r="G594" i="15"/>
  <c r="G595" i="15"/>
  <c r="G596" i="15"/>
  <c r="G597" i="15"/>
  <c r="G598" i="15"/>
  <c r="G599" i="15"/>
  <c r="G600" i="15"/>
  <c r="G601" i="15"/>
  <c r="G602" i="15"/>
  <c r="G603" i="15"/>
  <c r="G604" i="15"/>
  <c r="G605" i="15"/>
  <c r="G606" i="15"/>
  <c r="G607" i="15"/>
  <c r="G608" i="15"/>
  <c r="G609" i="15"/>
  <c r="G610" i="15"/>
  <c r="G611" i="15"/>
  <c r="G612" i="15"/>
  <c r="G613" i="15"/>
  <c r="G614" i="15"/>
  <c r="G615" i="15"/>
  <c r="G616" i="15"/>
  <c r="G617" i="15"/>
  <c r="G618" i="15"/>
  <c r="G619" i="15"/>
  <c r="G620" i="15"/>
  <c r="G621" i="15"/>
  <c r="G622" i="15"/>
  <c r="G623" i="15"/>
  <c r="G624" i="15"/>
  <c r="G625" i="15"/>
  <c r="G626" i="15"/>
  <c r="G627" i="15"/>
  <c r="G628" i="15"/>
  <c r="G629" i="15"/>
  <c r="G630" i="15"/>
  <c r="G631" i="15"/>
  <c r="G632" i="15"/>
  <c r="G633" i="15"/>
  <c r="G634" i="15"/>
  <c r="G635" i="15"/>
  <c r="G636" i="15"/>
  <c r="G637" i="15"/>
  <c r="G638" i="15"/>
  <c r="G639" i="15"/>
  <c r="G640" i="15"/>
  <c r="G641" i="15"/>
  <c r="G642" i="15"/>
  <c r="G643" i="15"/>
  <c r="G644" i="15"/>
  <c r="G645" i="15"/>
  <c r="G646" i="15"/>
  <c r="G647" i="15"/>
  <c r="G648" i="15"/>
  <c r="G649" i="15"/>
  <c r="G650" i="15"/>
  <c r="G651" i="15"/>
  <c r="G652" i="15"/>
  <c r="G653" i="15"/>
  <c r="G654" i="15"/>
  <c r="G655" i="15"/>
  <c r="G656" i="15"/>
  <c r="G657" i="15"/>
  <c r="G658" i="15"/>
  <c r="G659" i="15"/>
  <c r="G660" i="15"/>
  <c r="G661" i="15"/>
  <c r="G662" i="15"/>
  <c r="G663" i="15"/>
  <c r="G664" i="15"/>
  <c r="G665" i="15"/>
  <c r="G666" i="15"/>
  <c r="G667" i="15"/>
  <c r="G668" i="15"/>
  <c r="G669" i="15"/>
  <c r="G670" i="15"/>
  <c r="G671" i="15"/>
  <c r="G672" i="15"/>
  <c r="G673" i="15"/>
  <c r="G674" i="15"/>
  <c r="G675" i="15"/>
  <c r="G676" i="15"/>
  <c r="G677" i="15"/>
  <c r="G678" i="15"/>
  <c r="G679" i="15"/>
  <c r="G680" i="15"/>
  <c r="G681" i="15"/>
  <c r="G682" i="15"/>
  <c r="G683" i="15"/>
  <c r="G684" i="15"/>
  <c r="G685" i="15"/>
  <c r="G686" i="15"/>
  <c r="G687" i="15"/>
  <c r="G688" i="15"/>
  <c r="G689" i="15"/>
  <c r="G690" i="15"/>
  <c r="G691" i="15"/>
  <c r="G692" i="15"/>
  <c r="G693" i="15"/>
  <c r="G694" i="15"/>
  <c r="G695" i="15"/>
  <c r="G696" i="15"/>
  <c r="G697" i="15"/>
  <c r="G698" i="15"/>
  <c r="G699" i="15"/>
  <c r="G700" i="15"/>
  <c r="G701" i="15"/>
  <c r="G702" i="15"/>
  <c r="G703" i="15"/>
  <c r="G704" i="15"/>
  <c r="G705" i="15"/>
  <c r="G706" i="15"/>
  <c r="G707" i="15"/>
  <c r="G708" i="15"/>
  <c r="G709" i="15"/>
  <c r="G710" i="15"/>
  <c r="G711" i="15"/>
  <c r="G712" i="15"/>
  <c r="G713" i="15"/>
  <c r="G714" i="15"/>
  <c r="G715" i="15"/>
  <c r="G716" i="15"/>
  <c r="G717" i="15"/>
  <c r="G718" i="15"/>
  <c r="G719" i="15"/>
  <c r="G720" i="15"/>
  <c r="G721" i="15"/>
  <c r="G722" i="15"/>
  <c r="G723" i="15"/>
  <c r="G724" i="15"/>
  <c r="G725" i="15"/>
  <c r="G726" i="15"/>
  <c r="G727" i="15"/>
  <c r="G728" i="15"/>
  <c r="G729" i="15"/>
  <c r="G730" i="15"/>
  <c r="G731" i="15"/>
  <c r="G732" i="15"/>
  <c r="G733" i="15"/>
  <c r="G734" i="15"/>
  <c r="G735" i="15"/>
  <c r="G736" i="15"/>
  <c r="G737" i="15"/>
  <c r="G738" i="15"/>
  <c r="G739" i="15"/>
  <c r="G740" i="15"/>
  <c r="G741" i="15"/>
  <c r="G742" i="15"/>
  <c r="G743" i="15"/>
  <c r="G744" i="15"/>
  <c r="G745" i="15"/>
  <c r="G746" i="15"/>
  <c r="G747" i="15"/>
  <c r="G748" i="15"/>
  <c r="G749" i="15"/>
  <c r="G750" i="15"/>
  <c r="G751" i="15"/>
  <c r="G752" i="15"/>
  <c r="G753" i="15"/>
  <c r="G754" i="15"/>
  <c r="G755" i="15"/>
  <c r="G756" i="15"/>
  <c r="G757" i="15"/>
  <c r="G758" i="15"/>
  <c r="G759" i="15"/>
  <c r="G760" i="15"/>
  <c r="G761" i="15"/>
  <c r="G762" i="15"/>
  <c r="G763" i="15"/>
  <c r="G764" i="15"/>
  <c r="G765" i="15"/>
  <c r="G766" i="15"/>
  <c r="G767" i="15"/>
  <c r="G768" i="15"/>
  <c r="G769" i="15"/>
  <c r="G770" i="15"/>
  <c r="G771" i="15"/>
  <c r="G772" i="15"/>
  <c r="G773" i="15"/>
  <c r="G774" i="15"/>
  <c r="G775" i="15"/>
  <c r="G776" i="15"/>
  <c r="G777" i="15"/>
  <c r="G778" i="15"/>
  <c r="G779" i="15"/>
  <c r="G780" i="15"/>
  <c r="G781" i="15"/>
  <c r="G782" i="15"/>
  <c r="G783" i="15"/>
  <c r="G784" i="15"/>
  <c r="G785" i="15"/>
  <c r="G786" i="15"/>
  <c r="G787" i="15"/>
  <c r="G788" i="15"/>
  <c r="G789" i="15"/>
  <c r="G790" i="15"/>
  <c r="G791" i="15"/>
  <c r="G792" i="15"/>
  <c r="G793" i="15"/>
  <c r="G794" i="15"/>
  <c r="G795" i="15"/>
  <c r="G796" i="15"/>
  <c r="G797" i="15"/>
  <c r="G798" i="15"/>
  <c r="G799" i="15"/>
  <c r="G800" i="15"/>
  <c r="G801" i="15"/>
  <c r="G802" i="15"/>
  <c r="G803" i="15"/>
  <c r="G804" i="15"/>
  <c r="G805" i="15"/>
  <c r="G806" i="15"/>
  <c r="G807" i="15"/>
  <c r="G808" i="15"/>
  <c r="G809" i="15"/>
  <c r="G810" i="15"/>
  <c r="G811" i="15"/>
  <c r="G812" i="15"/>
  <c r="G813" i="15"/>
  <c r="G814" i="15"/>
  <c r="G815" i="15"/>
  <c r="G816" i="15"/>
  <c r="G817" i="15"/>
  <c r="G818" i="15"/>
  <c r="G819" i="15"/>
  <c r="G820" i="15"/>
  <c r="G821" i="15"/>
  <c r="G822" i="15"/>
  <c r="G823" i="15"/>
  <c r="G824" i="15"/>
  <c r="G825" i="15"/>
  <c r="G826" i="15"/>
  <c r="G827" i="15"/>
  <c r="G828" i="15"/>
  <c r="G829" i="15"/>
  <c r="G830" i="15"/>
  <c r="G831" i="15"/>
  <c r="G832" i="15"/>
  <c r="G833" i="15"/>
  <c r="G834" i="15"/>
  <c r="G835" i="15"/>
  <c r="G836" i="15"/>
  <c r="G837" i="15"/>
  <c r="G838" i="15"/>
  <c r="G839" i="15"/>
  <c r="G840" i="15"/>
  <c r="G841" i="15"/>
  <c r="G842" i="15"/>
  <c r="G843" i="15"/>
  <c r="G844" i="15"/>
  <c r="G845" i="15"/>
  <c r="G846" i="15"/>
  <c r="G847" i="15"/>
  <c r="G848" i="15"/>
  <c r="G849" i="15"/>
  <c r="G850" i="15"/>
  <c r="G851" i="15"/>
  <c r="G852" i="15"/>
  <c r="G853" i="15"/>
  <c r="G854" i="15"/>
  <c r="G855" i="15"/>
  <c r="G856" i="15"/>
  <c r="G857" i="15"/>
  <c r="G858" i="15"/>
  <c r="G859" i="15"/>
  <c r="G860" i="15"/>
  <c r="G861" i="15"/>
  <c r="G862" i="15"/>
  <c r="G863" i="15"/>
  <c r="G864" i="15"/>
  <c r="G865" i="15"/>
  <c r="G866" i="15"/>
  <c r="G867" i="15"/>
  <c r="G868" i="15"/>
  <c r="G869" i="15"/>
  <c r="G870" i="15"/>
  <c r="G871" i="15"/>
  <c r="G872" i="15"/>
  <c r="G873" i="15"/>
  <c r="G874" i="15"/>
  <c r="G875" i="15"/>
  <c r="G876" i="15"/>
  <c r="G877" i="15"/>
  <c r="G878" i="15"/>
  <c r="G879" i="15"/>
  <c r="G880" i="15"/>
  <c r="G881" i="15"/>
  <c r="G882" i="15"/>
  <c r="G883" i="15"/>
  <c r="G884" i="15"/>
  <c r="G885" i="15"/>
  <c r="G886" i="15"/>
  <c r="G887" i="15"/>
  <c r="G888" i="15"/>
  <c r="G889" i="15"/>
  <c r="G890" i="15"/>
  <c r="G891" i="15"/>
  <c r="G892" i="15"/>
  <c r="G893" i="15"/>
  <c r="G894" i="15"/>
  <c r="G895" i="15"/>
  <c r="G896" i="15"/>
  <c r="G897" i="15"/>
  <c r="G898" i="15"/>
  <c r="G899" i="15"/>
  <c r="G900" i="15"/>
  <c r="G901" i="15"/>
  <c r="G902" i="15"/>
  <c r="G903" i="15"/>
  <c r="G904" i="15"/>
  <c r="G905" i="15"/>
  <c r="G906" i="15"/>
  <c r="G907" i="15"/>
  <c r="G908" i="15"/>
  <c r="G909" i="15"/>
  <c r="G911" i="15"/>
  <c r="G912" i="15"/>
  <c r="G913" i="15"/>
  <c r="G914" i="15"/>
  <c r="G915" i="15"/>
  <c r="G916" i="15"/>
  <c r="G917" i="15"/>
  <c r="G918" i="15"/>
  <c r="G919" i="15"/>
  <c r="G920" i="15"/>
  <c r="G921" i="15"/>
  <c r="G922" i="15"/>
  <c r="G923" i="15"/>
  <c r="G924" i="15"/>
  <c r="G2" i="15"/>
  <c r="Y20" i="19"/>
  <c r="Y3" i="19"/>
  <c r="Y4" i="19"/>
  <c r="Y25" i="19"/>
  <c r="Y83" i="19"/>
  <c r="Y84" i="19"/>
  <c r="Y85" i="19"/>
  <c r="Y103" i="19"/>
  <c r="Y86" i="19"/>
  <c r="Y88" i="19"/>
  <c r="Y89" i="19"/>
  <c r="Y90" i="19"/>
  <c r="Y91" i="19"/>
  <c r="Y92" i="19"/>
  <c r="Y93" i="19"/>
  <c r="Y94" i="19"/>
  <c r="Y95" i="19"/>
  <c r="Y96" i="19"/>
  <c r="Y97" i="19"/>
  <c r="Y98" i="19"/>
  <c r="Y99" i="19"/>
  <c r="Y100" i="19"/>
  <c r="Y101" i="19"/>
  <c r="Y102" i="19"/>
  <c r="Y125" i="19"/>
  <c r="Y104" i="19"/>
  <c r="Y105" i="19"/>
  <c r="Y106" i="19"/>
  <c r="Y110" i="19"/>
  <c r="Y111" i="19"/>
  <c r="Y37" i="19"/>
  <c r="Y38" i="19"/>
  <c r="Y39" i="19"/>
  <c r="Y164" i="19"/>
  <c r="Y61" i="19"/>
  <c r="Y81" i="19"/>
  <c r="Y127" i="19"/>
  <c r="Y132" i="19"/>
  <c r="Y134" i="19"/>
  <c r="Y136" i="19"/>
  <c r="Y138" i="19"/>
  <c r="Y29" i="19"/>
  <c r="Y30" i="19"/>
  <c r="Y45" i="19"/>
  <c r="Y143" i="19"/>
  <c r="Y146" i="19"/>
  <c r="Y148" i="19"/>
  <c r="Y149" i="19"/>
  <c r="Y151" i="19"/>
  <c r="Y153" i="19"/>
  <c r="Y31" i="19"/>
  <c r="Y43" i="19"/>
  <c r="Y68" i="19"/>
  <c r="Y157" i="19"/>
  <c r="Y158" i="19"/>
  <c r="Y70" i="19"/>
  <c r="Y87" i="19"/>
  <c r="Y128" i="19"/>
  <c r="Y131" i="19"/>
  <c r="Y133" i="19"/>
  <c r="Y12" i="19"/>
  <c r="Y137" i="19"/>
  <c r="Y139" i="19"/>
  <c r="Y142" i="19"/>
  <c r="Y154" i="19"/>
  <c r="Y7" i="19"/>
  <c r="Y8" i="19"/>
  <c r="Y9" i="19"/>
  <c r="Y10" i="19"/>
  <c r="Y40" i="19"/>
  <c r="Y167" i="19"/>
  <c r="Y130" i="19"/>
  <c r="Y159" i="19"/>
  <c r="Y160" i="19"/>
  <c r="Y161" i="19"/>
  <c r="Y162" i="19"/>
  <c r="Y163" i="19"/>
  <c r="Y155" i="19"/>
  <c r="Y166" i="19"/>
  <c r="Y156" i="19"/>
  <c r="Y168" i="19"/>
  <c r="Y170" i="19"/>
  <c r="Y171" i="19"/>
  <c r="Y15" i="19"/>
  <c r="Y16" i="19"/>
  <c r="Y6" i="19"/>
  <c r="Y126" i="19"/>
  <c r="Y129" i="19"/>
  <c r="Y135" i="19"/>
  <c r="Y79" i="19"/>
  <c r="Y21" i="19"/>
  <c r="Y41" i="19"/>
  <c r="Y44" i="19"/>
  <c r="Y140" i="19"/>
  <c r="Y141" i="19"/>
  <c r="Y109" i="19"/>
  <c r="Y112" i="19"/>
  <c r="Y122" i="19"/>
  <c r="Y114" i="19"/>
  <c r="Y123" i="19"/>
  <c r="Y124" i="19"/>
  <c r="Y33" i="19"/>
  <c r="B70" i="23"/>
  <c r="B71" i="23"/>
  <c r="B72" i="23"/>
  <c r="C6" i="6"/>
  <c r="D6" i="6"/>
  <c r="E6" i="6"/>
  <c r="F6" i="6"/>
  <c r="G6" i="6"/>
  <c r="H6" i="6"/>
  <c r="I6" i="6"/>
  <c r="J6" i="6"/>
  <c r="K6" i="6"/>
  <c r="L6" i="6"/>
  <c r="M6" i="6"/>
  <c r="N6" i="6"/>
  <c r="B3" i="6"/>
  <c r="B2" i="6"/>
  <c r="B6" i="6"/>
  <c r="B4" i="6"/>
  <c r="B5" i="6"/>
  <c r="D5" i="6"/>
  <c r="E5" i="6"/>
  <c r="F5" i="6"/>
  <c r="G5" i="6"/>
  <c r="H5" i="6"/>
  <c r="I5" i="6"/>
  <c r="J5" i="6"/>
  <c r="K5" i="6"/>
  <c r="L5" i="6"/>
  <c r="M5" i="6"/>
  <c r="N5" i="6"/>
  <c r="C5" i="6"/>
  <c r="Y1" i="19" a="1"/>
  <c r="Y1" i="19"/>
  <c r="B73" i="23"/>
  <c r="C70" i="23"/>
  <c r="C72" i="23"/>
  <c r="C71" i="23"/>
</calcChain>
</file>

<file path=xl/comments1.xml><?xml version="1.0" encoding="utf-8"?>
<comments xmlns="http://schemas.openxmlformats.org/spreadsheetml/2006/main" xmlns:mc="http://schemas.openxmlformats.org/markup-compatibility/2006" xmlns:xr="http://schemas.microsoft.com/office/spreadsheetml/2014/revision" mc:Ignorable="xr">
  <authors>
    <author>tc={2411FAA5-90ED-4606-B0FD-4695D377E637}</author>
    <author>tc={83288168-7FAB-47A4-AA10-E6D2912B43AA}</author>
    <author>tc={AD89AB58-5448-439E-B6A3-61B54B34137B}</author>
    <author>tc={420BD8EA-595E-4007-82C3-4541EB7C9AAD}</author>
    <author>tc={C102D2BD-3CA5-4163-9356-CEA05CF3D7E2}</author>
    <author>tc={58237DDF-ED81-40D2-8552-BC39B5D51361}</author>
    <author>tc={39A4B49C-4040-4FAE-81F5-28FC49A709E3}</author>
    <author>tc={3777433F-67B5-48A7-89D5-78B7DAEC0CCD}</author>
    <author>tc={17521C36-1F28-41D9-97EB-496B99AF8C76}</author>
    <author>tc={32D4CCEB-6698-4E35-B70F-3B8E9B3C4BDD}</author>
    <author>tc={DADAEB01-97A1-4226-9830-B3C6218F9E21}</author>
    <author>tc={EAD7386E-2C96-4369-B4D7-86C063B9B17F}</author>
    <author>tc={7AF3E93C-8F9B-409F-85C4-72330188EFB9}</author>
    <author>tc={08922E50-CBAE-433D-B0B2-DAA0CF85FBA4}</author>
    <author>tc={46EE81BA-5E9F-4076-836B-D8995C188079}</author>
    <author>tc={B9CD9F15-4E7B-40FF-87D2-52BA0ACCD6AE}</author>
    <author>tc={B492FF41-7DD9-4EEE-BED1-A3B1CA231934}</author>
    <author>tc={E573ABCC-20C0-430A-A4E0-086A5B0B404A}</author>
    <author>tc={8564D662-3EE8-4281-A976-82111C3B89C8}</author>
    <author>tc={1EF627E9-8A8B-4A36-A73E-17CA22C10B40}</author>
    <author>tc={6D38BE64-AAE7-47BD-9A0A-4A1197C63116}</author>
    <author>tc={C9DA85F6-16AB-4724-A591-FB87DA9029F7}</author>
    <author>tc={37CA1B23-2A17-48E1-A106-7E1CAB2735EE}</author>
    <author>tc={D3F442F4-1000-4019-BA07-4C639A8814CE}</author>
    <author>tc={9169CC29-F65C-4AD9-BF81-AF96A61A3C51}</author>
    <author>tc={F6D4ED80-76DA-4F5D-BA3C-B55F200C9787}</author>
    <author>tc={20A351FF-9F3F-4A32-B205-FBCAF0FCCC9E}</author>
    <author>tc={D04DB83A-5351-4BAD-82F0-A4E2F7859EA4}</author>
    <author>tc={DB1AD715-CF47-4CE1-963B-62CEEF45E451}</author>
    <author>tc={372A0381-E97D-4B2D-A65C-3C72822968D4}</author>
    <author>tc={D8FF6DB5-C015-4297-8E84-0C81CC639EDB}</author>
    <author>tc={976C8507-9DDE-4C09-9059-AEB13F89F292}</author>
    <author>tc={BC70150F-03A4-4CFF-9823-0FAAB0B04A19}</author>
    <author>tc={F53E1505-B03D-469F-A58A-D8A54AF66FC1}</author>
    <author>tc={0CFA3365-EF73-43AD-B87D-30FA7E47785A}</author>
    <author>tc={9654528C-4FA2-4730-BFC6-FA593A2D9C81}</author>
    <author>tc={C72C17C8-452C-4567-AB4B-9D6B424B7405}</author>
    <author>tc={6BC306F0-B27F-45A8-8D63-417E622E0EEB}</author>
    <author>tc={5FA66F0A-FD19-4BBC-A2A8-C1BA1031066C}</author>
    <author>tc={8901EEC9-489F-4DA2-9AA5-CCF399EB842E}</author>
    <author>tc={51EC05F1-F1E4-4CDA-BEDD-A5D5F33EC1FE}</author>
    <author>tc={3DDE4527-D598-4CA2-8BB5-4CC4D3B5D020}</author>
    <author>tc={513D4A3C-844B-4EBA-8EF2-667227988A0F}</author>
    <author>tc={D83B4A46-891E-48F4-94C1-4E90AE54784D}</author>
    <author>tc={E8B9EA9F-46D0-4AB6-BBE9-F62C6EE8CA3D}</author>
    <author>tc={2E25B138-24BC-4E61-9691-50643D8219CF}</author>
    <author>tc={7C44D05E-EB2C-474D-88B5-06D505A8D035}</author>
    <author>tc={F18D5514-AE0C-4A42-98E5-4606955076CB}</author>
    <author>tc={F2BBDD02-4459-4DC1-A163-1EE3E0FA1056}</author>
    <author>tc={0C5F8799-733D-42AB-B6E4-51731455DA30}</author>
    <author>tc={AE04AC57-21D1-43AF-931F-A50135C473BF}</author>
    <author>tc={DF184910-601D-4AC4-BAA7-E8635DD789D6}</author>
    <author>tc={3B9BF79E-E1AA-483E-BBA3-79D48E7A1367}</author>
    <author>tc={89CCF6CA-D0C5-4407-83B5-6D29A78341FA}</author>
    <author>tc={30ACE511-D953-4DAA-A9DE-7689A99DD0B2}</author>
    <author>tc={FB89EE95-0BF8-4174-A60F-9D252EDBF20D}</author>
    <author>tc={90A74540-A7FE-470B-8803-48D83B8640BF}</author>
    <author>tc={EFADC386-E48E-4009-A7A1-846FAF1F708C}</author>
    <author>tc={A702AD1E-A7EF-4DEA-8AD5-5D4F929F9BE6}</author>
    <author>tc={951EBB75-16D0-46BF-BCB2-8B9AA9659219}</author>
    <author>tc={7542434C-9696-41A3-88E3-ABE1C8124853}</author>
    <author>tc={D3B85FFE-B175-4F90-A5DC-88D20F23F977}</author>
    <author>tc={1D83D4CB-D010-45DF-9738-9028BF5F8F78}</author>
    <author>tc={C79C0F0F-563F-4F00-95DC-467484A82816}</author>
    <author>tc={6D66205E-B918-4AA1-A1FD-9270CF651B85}</author>
    <author>tc={553536B4-EBE9-4CA5-8239-AB52D15986D0}</author>
    <author>tc={455C4D6E-3507-4152-B9B0-EA86874CA473}</author>
    <author>tc={8B34606F-1908-432C-9B46-25EF235BE3B3}</author>
    <author>tc={E8DCBCD4-1A02-4D9A-8F10-24E225A13461}</author>
  </authors>
  <commentList>
    <comment ref="A11" authorId="0" shapeId="0" xr:uid="{2411FAA5-90ED-4606-B0FD-4695D377E637}">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J22" authorId="1" shapeId="0" xr:uid="{83288168-7FAB-47A4-AA10-E6D2912B43AA}">
      <text>
        <t>[Threaded comment]
Your version of Excel allows you to read this threaded comment; however, any edits to it will get removed if the file is opened in a newer version of Excel. Learn more: https://go.microsoft.com/fwlink/?linkid=870924
Comment:
    9-15-2025 FDOT Permit Received.</t>
      </text>
    </comment>
    <comment ref="V111" authorId="2" shapeId="0" xr:uid="{AD89AB58-5448-439E-B6A3-61B54B34137B}">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1" authorId="3" shapeId="0" xr:uid="{420BD8EA-595E-4007-82C3-4541EB7C9AAD}">
      <text>
        <t>[Threaded comment]
Your version of Excel allows you to read this threaded comment; however, any edits to it will get removed if the file is opened in a newer version of Excel. Learn more: https://go.microsoft.com/fwlink/?linkid=870924
Comment:
    9-24-2025 Design Change--Part of The Footage On Project D-HWP811 Was Removed And Changed To Project D-HWP808. Approx 1000' As Per Anthony.</t>
      </text>
    </comment>
    <comment ref="W116" authorId="4" shapeId="0" xr:uid="{C102D2BD-3CA5-4163-9356-CEA05CF3D7E2}">
      <text>
        <t>[Threaded comment]
Your version of Excel allows you to read this threaded comment; however, any edits to it will get removed if the file is opened in a newer version of Excel. Learn more: https://go.microsoft.com/fwlink/?linkid=870924
Comment:
    9-2-2025 Change Order Submitted For Addition Conduit Placement---New Total Is 5,776'.</t>
      </text>
    </comment>
    <comment ref="W125" authorId="5" shapeId="0" xr:uid="{58237DDF-ED81-40D2-8552-BC39B5D51361}">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25" authorId="6" shapeId="0" xr:uid="{39A4B49C-4040-4FAE-81F5-28FC49A709E3}">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A126" authorId="7" shapeId="0" xr:uid="{3777433F-67B5-48A7-89D5-78B7DAEC0CC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W126" authorId="8" shapeId="0" xr:uid="{17521C36-1F28-41D9-97EB-496B99AF8C76}">
      <text>
        <t>[Threaded comment]
Your version of Excel allows you to read this threaded comment; however, any edits to it will get removed if the file is opened in a newer version of Excel. Learn more: https://go.microsoft.com/fwlink/?linkid=870924
Comment:
    5-23-2025 Completed Missing Bore Connection To Feed.
Reply:
    Change Order Approved By Joe Cutright On 7-18-2025.</t>
      </text>
    </comment>
    <comment ref="W127" authorId="9" shapeId="0" xr:uid="{32D4CCEB-6698-4E35-B70F-3B8E9B3C4BDD}">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27" authorId="10" shapeId="0" xr:uid="{DADAEB01-97A1-4226-9830-B3C6218F9E2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28" authorId="11" shapeId="0" xr:uid="{EAD7386E-2C96-4369-B4D7-86C063B9B17F}">
      <text>
        <t>[Threaded comment]
Your version of Excel allows you to read this threaded comment; however, any edits to it will get removed if the file is opened in a newer version of Excel. Learn more: https://go.microsoft.com/fwlink/?linkid=870924
Comment:
    10-16-2025 Project Was Re-Designed New Footage Will Be 117' Total.
Reply:
    10-16-2025 Confirmed Actual Completed Footage.</t>
      </text>
    </comment>
    <comment ref="Y128" authorId="12" shapeId="0" xr:uid="{7AF3E93C-8F9B-409F-85C4-72330188EFB9}">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W129" authorId="13" shapeId="0" xr:uid="{08922E50-CBAE-433D-B0B2-DAA0CF85FBA4}">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29" authorId="14" shapeId="0" xr:uid="{46EE81BA-5E9F-4076-836B-D8995C188079}">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0" authorId="15" shapeId="0" xr:uid="{B9CD9F15-4E7B-40FF-87D2-52BA0ACCD6AE}">
      <text>
        <t>[Threaded comment]
Your version of Excel allows you to read this threaded comment; however, any edits to it will get removed if the file is opened in a newer version of Excel. Learn more: https://go.microsoft.com/fwlink/?linkid=870924
Comment:
    9-17-2025 673' Was Removed From The Project As Per Travis.
Reply:
    10-15-2025 Confirmed Actual Completed Footage.</t>
      </text>
    </comment>
    <comment ref="Y130" authorId="16" shapeId="0" xr:uid="{B492FF41-7DD9-4EEE-BED1-A3B1CA231934}">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1" authorId="17" shapeId="0" xr:uid="{E573ABCC-20C0-430A-A4E0-086A5B0B404A}">
      <text>
        <t>[Threaded comment]
Your version of Excel allows you to read this threaded comment; however, any edits to it will get removed if the file is opened in a newer version of Excel. Learn more: https://go.microsoft.com/fwlink/?linkid=870924
Comment:
    10-6-2025 Confirmed Actual Completed Footage.</t>
      </text>
    </comment>
    <comment ref="Y131" authorId="18" shapeId="0" xr:uid="{8564D662-3EE8-4281-A976-82111C3B89C8}">
      <text>
        <t>[Threaded comment]
Your version of Excel allows you to read this threaded comment; however, any edits to it will get removed if the file is opened in a newer version of Excel. Learn more: https://go.microsoft.com/fwlink/?linkid=870924
Comment:
    10-6-2025 Conduit Placement Confirmed Completed.</t>
      </text>
    </comment>
    <comment ref="W132" authorId="19" shapeId="0" xr:uid="{1EF627E9-8A8B-4A36-A73E-17CA22C10B40}">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2" authorId="20" shapeId="0" xr:uid="{6D38BE64-AAE7-47BD-9A0A-4A1197C63116}">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3" authorId="21" shapeId="0" xr:uid="{C9DA85F6-16AB-4724-A591-FB87DA9029F7}">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3" authorId="22" shapeId="0" xr:uid="{37CA1B23-2A17-48E1-A106-7E1CAB2735EE}">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4" authorId="23" shapeId="0" xr:uid="{D3F442F4-1000-4019-BA07-4C639A8814CE}">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Y134" authorId="24" shapeId="0" xr:uid="{9169CC29-F65C-4AD9-BF81-AF96A61A3C51}">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35" authorId="25" shapeId="0" xr:uid="{F6D4ED80-76DA-4F5D-BA3C-B55F200C9787}">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5" authorId="26" shapeId="0" xr:uid="{20A351FF-9F3F-4A32-B205-FBCAF0FCCC9E}">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36" authorId="27" shapeId="0" xr:uid="{D04DB83A-5351-4BAD-82F0-A4E2F7859EA4}">
      <text>
        <t>[Threaded comment]
Your version of Excel allows you to read this threaded comment; however, any edits to it will get removed if the file is opened in a newer version of Excel. Learn more: https://go.microsoft.com/fwlink/?linkid=870924
Comment:
    9-18-2025 Additional Conduit Placement Has Been Added Due To Existing Utility Conflicts, This Additional Conduit Placement Has Been Approved By Tillman As Per Anthony.
Reply:
    10-9-2025 Confirmed Actual Completed Footage.</t>
      </text>
    </comment>
    <comment ref="Y136" authorId="28" shapeId="0" xr:uid="{DB1AD715-CF47-4CE1-963B-62CEEF45E451}">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W137" authorId="29" shapeId="0" xr:uid="{372A0381-E97D-4B2D-A65C-3C72822968D4}">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37" authorId="30" shapeId="0" xr:uid="{D8FF6DB5-C015-4297-8E84-0C81CC639ED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V138" authorId="31" shapeId="0" xr:uid="{976C8507-9DDE-4C09-9059-AEB13F89F292}">
      <text>
        <t>[Threaded comment]
Your version of Excel allows you to read this threaded comment; however, any edits to it will get removed if the file is opened in a newer version of Excel. Learn more: https://go.microsoft.com/fwlink/?linkid=870924
Comment:
    10-8-2025 As Per Anthony Footage Removed Per Mike Garrison.</t>
      </text>
    </comment>
    <comment ref="W138" authorId="32" shapeId="0" xr:uid="{BC70150F-03A4-4CFF-9823-0FAAB0B04A19}">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38" authorId="33" shapeId="0" xr:uid="{F53E1505-B03D-469F-A58A-D8A54AF66FC1}">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39" authorId="34" shapeId="0" xr:uid="{0CFA3365-EF73-43AD-B87D-30FA7E47785A}">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Y139" authorId="35" shapeId="0" xr:uid="{9654528C-4FA2-4730-BFC6-FA593A2D9C81}">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W140" authorId="36" shapeId="0" xr:uid="{C72C17C8-452C-4567-AB4B-9D6B424B7405}">
      <text>
        <t>[Threaded comment]
Your version of Excel allows you to read this threaded comment; however, any edits to it will get removed if the file is opened in a newer version of Excel. Learn more: https://go.microsoft.com/fwlink/?linkid=870924
Comment:
    10-20-2025 Confirmed Actual Completed Footage.</t>
      </text>
    </comment>
    <comment ref="Y140" authorId="37" shapeId="0" xr:uid="{6BC306F0-B27F-45A8-8D63-417E622E0EEB}">
      <text>
        <t>[Threaded comment]
Your version of Excel allows you to read this threaded comment; however, any edits to it will get removed if the file is opened in a newer version of Excel. Learn more: https://go.microsoft.com/fwlink/?linkid=870924
Comment:
    10-20-2025 Conduit Placement Confirmed Completed.</t>
      </text>
    </comment>
    <comment ref="W141" authorId="38" shapeId="0" xr:uid="{5FA66F0A-FD19-4BBC-A2A8-C1BA1031066C}">
      <text>
        <t>[Threaded comment]
Your version of Excel allows you to read this threaded comment; however, any edits to it will get removed if the file is opened in a newer version of Excel. Learn more: https://go.microsoft.com/fwlink/?linkid=870924
Comment:
    9-25-2025 Confirmed Actual Completed Footage.</t>
      </text>
    </comment>
    <comment ref="Y141" authorId="39" shapeId="0" xr:uid="{8901EEC9-489F-4DA2-9AA5-CCF399EB842E}">
      <text>
        <t>[Threaded comment]
Your version of Excel allows you to read this threaded comment; however, any edits to it will get removed if the file is opened in a newer version of Excel. Learn more: https://go.microsoft.com/fwlink/?linkid=870924
Comment:
    9-25-2025 Conduit Placement Confirmed Completed.</t>
      </text>
    </comment>
    <comment ref="W142" authorId="40" shapeId="0" xr:uid="{51EC05F1-F1E4-4CDA-BEDD-A5D5F33EC1FE}">
      <text>
        <t>[Threaded comment]
Your version of Excel allows you to read this threaded comment; however, any edits to it will get removed if the file is opened in a newer version of Excel. Learn more: https://go.microsoft.com/fwlink/?linkid=870924
Comment:
    10-16-2025 Confirmed Actual Completed Footage.</t>
      </text>
    </comment>
    <comment ref="Y142" authorId="41" shapeId="0" xr:uid="{3DDE4527-D598-4CA2-8BB5-4CC4D3B5D020}">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W143" authorId="42" shapeId="0" xr:uid="{513D4A3C-844B-4EBA-8EF2-667227988A0F}">
      <text>
        <t xml:space="preserve">[Threaded comment]
Your version of Excel allows you to read this threaded comment; however, any edits to it will get removed if the file is opened in a newer version of Excel. Learn more: https://go.microsoft.com/fwlink/?linkid=870924
Comment:
    6-20-2025 Confirmed Actual Completed Footage. </t>
      </text>
    </comment>
    <comment ref="Y143" authorId="43" shapeId="0" xr:uid="{D83B4A46-891E-48F4-94C1-4E90AE54784D}">
      <text>
        <t>[Threaded comment]
Your version of Excel allows you to read this threaded comment; however, any edits to it will get removed if the file is opened in a newer version of Excel. Learn more: https://go.microsoft.com/fwlink/?linkid=870924
Comment:
    6-20-2025 Conduit Placement Confirmed Completed.</t>
      </text>
    </comment>
    <comment ref="W144" authorId="44" shapeId="0" xr:uid="{E8B9EA9F-46D0-4AB6-BBE9-F62C6EE8CA3D}">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4" authorId="45" shapeId="0" xr:uid="{2E25B138-24BC-4E61-9691-50643D8219CF}">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W145" authorId="46" shapeId="0" xr:uid="{7C44D05E-EB2C-474D-88B5-06D505A8D035}">
      <text>
        <t>[Threaded comment]
Your version of Excel allows you to read this threaded comment; however, any edits to it will get removed if the file is opened in a newer version of Excel. Learn more: https://go.microsoft.com/fwlink/?linkid=870924
Comment:
    10-14-2025 Confirmed Actual Completed Footage.</t>
      </text>
    </comment>
    <comment ref="Y145" authorId="47" shapeId="0" xr:uid="{F18D5514-AE0C-4A42-98E5-4606955076CB}">
      <text>
        <t>[Threaded comment]
Your version of Excel allows you to read this threaded comment; however, any edits to it will get removed if the file is opened in a newer version of Excel. Learn more: https://go.microsoft.com/fwlink/?linkid=870924
Comment:
    10-14-2025 Conduit Placement Confirmed Completed.</t>
      </text>
    </comment>
    <comment ref="P146" authorId="48" shapeId="0" xr:uid="{F2BBDD02-4459-4DC1-A163-1EE3E0FA105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W146" authorId="49" shapeId="0" xr:uid="{0C5F8799-733D-42AB-B6E4-51731455DA30}">
      <text>
        <t xml:space="preserve">[Threaded comment]
Your version of Excel allows you to read this threaded comment; however, any edits to it will get removed if the file is opened in a newer version of Excel. Learn more: https://go.microsoft.com/fwlink/?linkid=870924
Comment:
    7-2-2025 Confirmed Actual Completed Footage. </t>
      </text>
    </comment>
    <comment ref="Y146" authorId="50" shapeId="0" xr:uid="{AE04AC57-21D1-43AF-931F-A50135C473BF}">
      <text>
        <t>[Threaded comment]
Your version of Excel allows you to read this threaded comment; however, any edits to it will get removed if the file is opened in a newer version of Excel. Learn more: https://go.microsoft.com/fwlink/?linkid=870924
Comment:
    7-2-2025 Conduit Placement Confirmed Completed.</t>
      </text>
    </comment>
    <comment ref="W147" authorId="51" shapeId="0" xr:uid="{DF184910-601D-4AC4-BAA7-E8635DD789D6}">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Y147" authorId="52" shapeId="0" xr:uid="{3B9BF79E-E1AA-483E-BBA3-79D48E7A1367}">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W148" authorId="53" shapeId="0" xr:uid="{89CCF6CA-D0C5-4407-83B5-6D29A78341FA}">
      <text>
        <t>[Threaded comment]
Your version of Excel allows you to read this threaded comment; however, any edits to it will get removed if the file is opened in a newer version of Excel. Learn more: https://go.microsoft.com/fwlink/?linkid=870924
Comment:
    Per Tillman On 2-10-2025 SOW Footage/Work Is Only For The County Permit That Is Pending Approval, All The City Work Is Already Completed. 
Reply:
    10-16-2025 Confirmed Actual Completed Footage.</t>
      </text>
    </comment>
    <comment ref="Y148" authorId="54" shapeId="0" xr:uid="{30ACE511-D953-4DAA-A9DE-7689A99DD0B2}">
      <text>
        <t>[Threaded comment]
Your version of Excel allows you to read this threaded comment; however, any edits to it will get removed if the file is opened in a newer version of Excel. Learn more: https://go.microsoft.com/fwlink/?linkid=870924
Comment:
    10-16-2025 Conduit Placement Confirmed Completed.</t>
      </text>
    </comment>
    <comment ref="P149" authorId="55" shapeId="0" xr:uid="{FB89EE95-0BF8-4174-A60F-9D252EDBF20D}">
      <text>
        <t>[Threaded comment]
Your version of Excel allows you to read this threaded comment; however, any edits to it will get removed if the file is opened in a newer version of Excel. Learn more: https://go.microsoft.com/fwlink/?linkid=870924
Comment:
    Assigned To Barlett Fiber Per David On 1/29/2025</t>
      </text>
    </comment>
    <comment ref="W149" authorId="56" shapeId="0" xr:uid="{90A74540-A7FE-470B-8803-48D83B8640BF}">
      <text>
        <t>[Threaded comment]
Your version of Excel allows you to read this threaded comment; however, any edits to it will get removed if the file is opened in a newer version of Excel. Learn more: https://go.microsoft.com/fwlink/?linkid=870924
Comment:
    10-13-2025 Confirmed Actual Completed Footage.</t>
      </text>
    </comment>
    <comment ref="Y149" authorId="57" shapeId="0" xr:uid="{EFADC386-E48E-4009-A7A1-846FAF1F708C}">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W150" authorId="58" shapeId="0" xr:uid="{A702AD1E-A7EF-4DEA-8AD5-5D4F929F9BE6}">
      <text>
        <t>[Threaded comment]
Your version of Excel allows you to read this threaded comment; however, any edits to it will get removed if the file is opened in a newer version of Excel. Learn more: https://go.microsoft.com/fwlink/?linkid=870924
Comment:
    5-27-2025 Confirmed Actual Completed Footage.</t>
      </text>
    </comment>
    <comment ref="Y150" authorId="59" shapeId="0" xr:uid="{951EBB75-16D0-46BF-BCB2-8B9AA9659219}">
      <text>
        <t>[Threaded comment]
Your version of Excel allows you to read this threaded comment; however, any edits to it will get removed if the file is opened in a newer version of Excel. Learn more: https://go.microsoft.com/fwlink/?linkid=870924
Comment:
    5-27-2025 Conduit Placement Confirmed Completed.</t>
      </text>
    </comment>
    <comment ref="W151" authorId="60" shapeId="0" xr:uid="{7542434C-9696-41A3-88E3-ABE1C8124853}">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Y151" authorId="61" shapeId="0" xr:uid="{D3B85FFE-B175-4F90-A5DC-88D20F23F977}">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W152" authorId="62" shapeId="0" xr:uid="{1D83D4CB-D010-45DF-9738-9028BF5F8F78}">
      <text>
        <t>[Threaded comment]
Your version of Excel allows you to read this threaded comment; however, any edits to it will get removed if the file is opened in a newer version of Excel. Learn more: https://go.microsoft.com/fwlink/?linkid=870924
Comment:
    9-19-2025 Confirmed Actual Completed Footage.</t>
      </text>
    </comment>
    <comment ref="Y152" authorId="63" shapeId="0" xr:uid="{C79C0F0F-563F-4F00-95DC-467484A82816}">
      <text>
        <t>[Threaded comment]
Your version of Excel allows you to read this threaded comment; however, any edits to it will get removed if the file is opened in a newer version of Excel. Learn more: https://go.microsoft.com/fwlink/?linkid=870924
Comment:
    9-19-2025 Conduit Placement Confirmed Completed.</t>
      </text>
    </comment>
    <comment ref="J153" authorId="64" shapeId="0" xr:uid="{6D66205E-B918-4AA1-A1FD-9270CF651B85}">
      <text>
        <t>[Threaded comment]
Your version of Excel allows you to read this threaded comment; however, any edits to it will get removed if the file is opened in a newer version of Excel. Learn more: https://go.microsoft.com/fwlink/?linkid=870924
Comment:
    2-26-2025 FDOT Permit Activated As Per Dustin From Tillman.</t>
      </text>
    </comment>
    <comment ref="W153" authorId="65" shapeId="0" xr:uid="{553536B4-EBE9-4CA5-8239-AB52D15986D0}">
      <text>
        <t>[Threaded comment]
Your version of Excel allows you to read this threaded comment; however, any edits to it will get removed if the file is opened in a newer version of Excel. Learn more: https://go.microsoft.com/fwlink/?linkid=870924
Comment:
    4-7-2025 Design Change Per Tillman.
Reply:
    6-10-2025 Confirmed Actual Completed Footage.</t>
      </text>
    </comment>
    <comment ref="Y153" authorId="66" shapeId="0" xr:uid="{455C4D6E-3507-4152-B9B0-EA86874CA473}">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W154" authorId="67" shapeId="0" xr:uid="{8B34606F-1908-432C-9B46-25EF235BE3B3}">
      <text>
        <t>[Threaded comment]
Your version of Excel allows you to read this threaded comment; however, any edits to it will get removed if the file is opened in a newer version of Excel. Learn more: https://go.microsoft.com/fwlink/?linkid=870924
Comment:
    9-3-2025 Confirmed Actual Completed Footage.</t>
      </text>
    </comment>
    <comment ref="Y154" authorId="68" shapeId="0" xr:uid="{E8DCBCD4-1A02-4D9A-8F10-24E225A13461}">
      <text>
        <t>[Threaded comment]
Your version of Excel allows you to read this threaded comment; however, any edits to it will get removed if the file is opened in a newer version of Excel. Learn more: https://go.microsoft.com/fwlink/?linkid=870924
Comment:
    9-3-2025 Conduit Placement Confirmed Completed.</t>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tc={465BB474-04C4-4CB2-8532-50D9B1283754}</author>
    <author>tc={65711907-D11D-4440-93B7-81A12CAE87A2}</author>
    <author>tc={3AAC2DF9-F0AF-4E41-B3EC-288AD0C8A4AE}</author>
    <author>tc={40343B54-D8B2-47CA-B6AB-101278650AC1}</author>
    <author>tc={2AF21A2F-B6B2-49FF-B99E-41A24B7862D0}</author>
    <author>tc={42750299-9342-4F35-9BC4-47BA8A1B69DA}</author>
    <author>tc={2B53E856-E309-4D53-9B5A-6036D751714D}</author>
    <author>tc={F6CA4C13-066A-498B-9D3B-B5606C3F7E92}</author>
    <author>tc={0168C5F2-B672-458D-A7FF-2A14395C6677}</author>
    <author>tc={8A382ED8-9241-406C-9889-993873894611}</author>
    <author>tc={D7B0F75C-664D-4C44-B701-E46D9512E4CD}</author>
    <author>tc={9FAE20EF-9C27-42AC-A2D2-D1F79D5C481F}</author>
    <author>tc={DBBDC5DB-88D3-4BA8-81CE-BD04F9C5E305}</author>
    <author>tc={FE35B967-C772-473C-AACF-201D040C2E22}</author>
    <author>tc={F319343A-0FAD-4D18-8201-9FB6F3D5A89D}</author>
    <author>tc={E29B3197-BB94-4029-BFEA-4A4C1DC73D74}</author>
    <author>tc={2BEF26C4-0CD0-4C94-AA90-CAD272EC18F7}</author>
    <author>tc={399FED4B-7B8E-4398-80E5-102F0DD21DC1}</author>
    <author>tc={21F2B5B5-7FD9-42AD-8882-D594CA67A7D3}</author>
    <author>tc={420DE243-6045-4B70-95C6-1F826765CDAF}</author>
    <author>tc={008E59C7-68C3-4EDF-9485-CCD8BBD0DB0A}</author>
    <author>tc={34C46338-E9CB-4356-93C0-BF9B1579E1EE}</author>
    <author>tc={7D36F7B2-5791-4C4D-8461-E4B6990D006D}</author>
    <author>tc={099174D5-846D-40E7-A93A-0E52644EEDB7}</author>
    <author>tc={887C5C47-BA6C-47B5-BCC4-1F5D36AC2821}</author>
    <author>tc={A3497B23-E4BC-4490-B157-2D14EE3244FE}</author>
    <author>tc={ECD3A857-C27D-42D7-87C3-D13D47DA5473}</author>
    <author>tc={86B44389-35D9-4E3D-B86E-B8F5889E0D7D}</author>
    <author>tc={79FB3A3C-7B7D-4AD0-9C66-AAA649AEEFFB}</author>
    <author>tc={E633E3DD-3579-4532-9897-3EC7D9B156D5}</author>
    <author>tc={CE68F104-0C72-4B37-9815-B41D7816B33A}</author>
    <author>tc={BDCABCBE-DF5C-41C6-9B19-584BAAB40306}</author>
    <author>tc={0B89C843-BFBB-43B8-9E6A-E1CA5334F658}</author>
    <author>tc={0FBBF978-BEEC-4AEB-9464-1283FCD03554}</author>
    <author>tc={472929E2-1E0C-4637-8735-930194C370D0}</author>
    <author>tc={3FA55F1D-F04C-4776-B947-CAC9FEE6B7A9}</author>
    <author>tc={68110DE2-CB8A-4AC2-A0B7-C984B4E1339B}</author>
    <author>tc={F53CE28D-603F-45F0-90A8-12766FAD8A96}</author>
    <author>tc={3D9B7B41-5EA6-4B0F-B236-A5795A72367F}</author>
    <author>tc={E6DC54A9-6994-4909-AB3D-722A758DC7BD}</author>
    <author>tc={85795B72-457D-4F47-8E97-F034B2084962}</author>
    <author>tc={A5517846-4341-455E-B93E-2E9B2955F7B5}</author>
    <author>tc={4D44D8A4-BEC4-4399-9F3A-2FB877E19773}</author>
    <author>tc={CF30E5BA-2B9A-4CF2-970D-4BEE5B306658}</author>
    <author>tc={212AA3E8-7373-4EF7-84C8-190E662DC3C0}</author>
    <author>tc={7753545C-D8C1-49F1-965A-EFA63604E08A}</author>
    <author>tc={A06C4EA0-F925-44E9-A541-DB87B405133C}</author>
    <author>tc={D334CD67-902D-4423-904F-18435E3EEB7E}</author>
    <author>tc={3F94F920-FA6A-4443-ADA6-995AAA9C7221}</author>
    <author>tc={59EFE1F4-B698-4527-B5BB-B358A5E198E9}</author>
    <author>tc={E5BB0490-F0AD-46A7-A598-060619792EC9}</author>
    <author>tc={EDD592A8-9F22-4015-8129-D74B5C7F2FBB}</author>
    <author>tc={69648F2D-B417-41F3-8F5F-E4075C94DD8C}</author>
    <author>tc={5947898B-BE2B-4D08-B272-2860B82A9D17}</author>
    <author>tc={28849541-6870-4CAC-BEC9-0735FF966567}</author>
    <author>tc={A33692D2-C2F6-4EA3-865F-94B171D505F9}</author>
    <author>tc={CC64C597-726B-4ABC-B74C-08208068C6EC}</author>
    <author>tc={695A66FE-D8C4-4C55-A820-51F090FEB240}</author>
    <author>tc={34B1B24D-0B1A-4011-8EA4-14E395FC0DC4}</author>
    <author>tc={7D7AB3CB-62DD-4C27-8426-228C8BA15157}</author>
    <author>tc={0660EC26-84B7-42BF-BE09-181C4E2ECEE9}</author>
    <author>tc={213574C7-F9A0-4D97-ADFE-307F6BDAA40E}</author>
    <author>tc={F786086C-654F-4FAA-AA4B-1424FDDEC757}</author>
    <author>tc={6AA91C58-15D7-4699-9E0C-6DFF6BD08203}</author>
    <author>tc={DA729E1F-8DAC-4C6D-AC86-A88346E9DFED}</author>
    <author>tc={2E650756-CA36-4EA7-809F-203A5EA1C242}</author>
    <author>tc={A075A4E6-634D-4456-AB5E-B7FBFAEB1EB8}</author>
    <author>tc={F5C6B76B-9528-4DB6-A6B4-EA31EA0A7644}</author>
    <author>tc={16BD6B61-0568-4775-965B-E0D5DCD5736B}</author>
    <author>tc={8678D32F-EAB3-4ED2-AA74-8FED50F0813D}</author>
    <author>tc={3BE7E649-5F51-4928-9C42-DDAA23C732DE}</author>
    <author>tc={93D6966F-A849-445B-8ACF-7EFE68D283F1}</author>
    <author>tc={EF0475C2-5948-486E-B1A4-908DE8E2B105}</author>
    <author>tc={825EB505-F716-4364-96F3-0F723660F9E3}</author>
    <author>tc={19CDEA32-BD10-42CD-B1B9-7B2A2EDA1505}</author>
    <author>tc={1D49E96E-CEC9-4C45-BF55-C4BD88CD37C7}</author>
    <author>tc={9E72222E-A9B1-4C37-A767-ED016965F9BD}</author>
    <author>tc={E63759E2-B389-496C-9A17-57621630640F}</author>
    <author>tc={87770A08-3DDC-4FB0-826F-CD8D3E166950}</author>
    <author>tc={7DBE1978-C9DC-4B5D-951B-E7CC88CF61C5}</author>
    <author>tc={B05137B2-2DF7-4432-9991-337DC37A513C}</author>
    <author>tc={DA31CC40-B71D-4E04-AFB7-CEB38E9D0D41}</author>
    <author>tc={A2EECA6F-E0A9-4DEF-8A42-8DA7A3064B91}</author>
    <author>tc={4EDE1025-1DF2-4186-A81E-2550D8AAE0F2}</author>
    <author>tc={D63891D1-B63D-41FA-9049-C7FE6168AF6B}</author>
    <author>tc={282D6673-B24A-455B-95E7-C871BAF406D5}</author>
    <author>tc={52D65CE4-8089-49DC-A51B-9D52CD0F4CC1}</author>
    <author>tc={82D7BAD6-85F5-4968-B628-F0AC604AFE8E}</author>
    <author>tc={C62AF3CD-2024-4A2E-9FCE-BE19F815E1F9}</author>
    <author>tc={FD4DAAEF-3FAB-452B-9B10-5B23DFB5BC74}</author>
    <author>tc={791008E6-9476-437A-84C8-A62A9B68CEBA}</author>
    <author>tc={118D55CE-7F3D-4CFB-BC55-8BBBFD5D354F}</author>
    <author>tc={208D2E71-1073-4D10-8F05-E6F182C8100B}</author>
    <author>tc={68C47C04-B1B7-4706-B5B3-D2BDF7CB0B19}</author>
    <author>tc={DA4FFBC6-7B22-47AF-A9E5-A8A5E006F707}</author>
    <author>tc={CE46A139-0E5C-4B8F-BFC8-1D2CA335E239}</author>
    <author>tc={B43DEA29-7A45-46FD-BBAD-AADB264A3190}</author>
    <author>tc={4A698453-4111-43AF-951B-C747D72DA3D6}</author>
    <author>tc={B3E2B1BE-0B1A-4ED7-A353-583ED0A8E65E}</author>
    <author>tc={57E0DC0F-F634-45A9-B5B7-67D12F3D76E5}</author>
    <author>tc={5C780074-DF5E-42A7-8E51-FC06BB9E174F}</author>
    <author>tc={E86FAA6B-1C9E-49B9-8ADF-F55A6158DF7E}</author>
    <author>tc={E485DB2A-5421-456E-B6A2-B750CC8DDF8A}</author>
    <author>tc={360CFB38-FDC6-481C-87D5-DAA2D5C18EAC}</author>
    <author>tc={5BF9176E-6152-43DD-860F-43BBF7F502F1}</author>
    <author>tc={6D61EB58-6694-4F8D-A13D-D743469E4926}</author>
    <author>tc={95A97733-8D19-4BA3-9734-A6A71CE51A52}</author>
    <author>tc={15F34D54-758C-4892-8C30-57F01CD19E30}</author>
    <author>tc={01CDAA1E-E0F9-42B5-B097-A4AB1928A673}</author>
    <author>tc={6D5922F0-6B26-4ED9-99AA-2598B9753C96}</author>
    <author>tc={3A162613-9BD8-46DC-BBE8-92E0560E4D6E}</author>
    <author>tc={75DA41FE-A23F-45BB-96B4-77F584D661DE}</author>
    <author>tc={D723D86C-07D0-471E-BFA4-14EDC9295307}</author>
    <author>tc={554037E9-3245-4D32-AB97-8AF8411CC553}</author>
    <author>tc={ED8A7839-34B9-49D7-A83E-D2440FFCDA05}</author>
    <author>tc={50E2BB35-0D07-4A0B-9A63-A1A21AF9ACA7}</author>
    <author>tc={50F356FD-8F80-4A11-AD68-F3D67CFB11E9}</author>
    <author>tc={B6848518-F250-495F-9FFF-E23B4F259B4C}</author>
    <author>tc={C684C795-517E-47EE-B8F0-7F5445461DAA}</author>
    <author>tc={9092D2C9-A083-486A-9660-F12709874AAB}</author>
    <author>tc={160FA930-1EDF-4F4A-8C0F-0834978AA273}</author>
    <author>tc={2ECF5A3A-0820-48C5-A5A7-7291058C6E23}</author>
    <author>tc={72A6F3D6-24D6-4FDC-8B82-2C3D2D7CD0AD}</author>
    <author>tc={7D47EE29-CA9A-48B2-A150-B3D3E5550791}</author>
    <author>tc={56413FE3-5AAE-4ADB-91B8-5060003CF925}</author>
    <author>tc={DCB1BDBA-70B7-453B-92AA-BE542DE04513}</author>
    <author>tc={43F0DF9F-2F89-4995-BA61-2D46ED22BAEA}</author>
    <author>tc={A2B7280E-BBEF-432C-B84A-BCABE6529A43}</author>
    <author>tc={40CB1EB0-05ED-43D7-89CD-454F851A71EB}</author>
    <author>tc={5996C28E-EB3A-4457-8F20-F5186D237CAF}</author>
    <author>tc={77F10BA2-E740-4905-88CC-258BBA5A89C9}</author>
    <author>tc={04524F86-FC6D-4302-A9EE-628C4B59B9BC}</author>
    <author>tc={C6F290D9-52FA-4091-88E8-E73E5CB794B6}</author>
    <author>tc={C1ED464D-F610-4351-9D06-08FE61930CCE}</author>
    <author>tc={8F482468-4398-457F-88FC-1F7518747DD6}</author>
    <author>tc={B0179F44-1493-41C0-88C3-52E02D9E32F0}</author>
    <author>tc={AE87A053-617D-486C-B4D4-3150030E4F69}</author>
    <author>tc={46D902E2-FE43-45F8-8DBA-436DB5C68BA9}</author>
    <author>tc={846D0FAE-420F-47AB-BCEE-2CDA053C1A70}</author>
    <author>tc={8C073D29-1AEB-47AD-9BDD-2A134ED20A2B}</author>
    <author>tc={85498D14-D5E6-4596-B0FC-A88806092BB2}</author>
    <author>tc={7FE17918-1458-4EAB-9985-83BB176DA646}</author>
    <author>tc={62C262AC-454C-45A9-91B8-96683D8A9855}</author>
    <author>tc={C4C9E95D-57CA-49AE-B627-3A029C7CED38}</author>
    <author>tc={59BC3B04-8F3B-4FD8-A280-6DA196D444DA}</author>
    <author>tc={D2774464-7DB3-4189-9192-60D4DA75D48C}</author>
    <author>tc={CB0758B4-428B-494F-8F8F-D59CC0037C51}</author>
    <author>tc={DEF50DC7-69F4-4C6E-ABD9-A4CD9963C270}</author>
    <author>tc={2237F15A-2877-4628-8961-F6D9EF4CACB2}</author>
    <author>tc={E57DCA75-71D8-48DE-8A6B-E3D1EB00B56B}</author>
    <author>tc={E332339B-7F40-4E57-A76A-93AD263997E9}</author>
    <author>tc={AB876E59-95BA-4DFD-BFF5-D47013424731}</author>
    <author>tc={A7DE4E9F-CA1B-40C7-A32F-C29BF335970F}</author>
    <author>tc={7FBEAE6E-BCF4-4190-A1E3-C1AE50A12C54}</author>
    <author>tc={A31C4915-9B2A-4466-81D2-F061A1AD2B0B}</author>
    <author>tc={5886D154-48F9-4169-8D32-FF04E42A465C}</author>
    <author>tc={C803588A-D90C-4ABA-9B47-F05273A01B4A}</author>
    <author>tc={6D3F2EB1-3368-4ADC-B57B-1874656DB15B}</author>
    <author>tc={D1BE0F44-91D7-423E-8F0B-F2E99C75D1A3}</author>
    <author>tc={3398BD66-3977-4B75-A489-2B4B31F8F2D0}</author>
    <author>tc={DA9F3A93-94DB-4551-AD1B-11F638EB4495}</author>
    <author>tc={A118B744-27E3-45CC-AC17-66DEEA69D42C}</author>
    <author>tc={93F11D5C-C5E3-4DD0-821B-B71EF5D628E4}</author>
    <author>tc={D80F00F6-71DC-4D2F-89EA-3A38FE98394B}</author>
    <author>tc={13405531-94C7-4C8A-B853-7FB996BDC89E}</author>
    <author>tc={26F0574F-6AAE-4BE8-AB2A-31353AF91E1A}</author>
    <author>tc={500DA29B-7B97-4D3C-8CC5-40F0476B4AAE}</author>
    <author>tc={2C0CEE6E-83AB-4729-84EC-C8B3A2DDCFDA}</author>
    <author>tc={AC418C3E-52EA-4D76-99A7-CC976CB570BD}</author>
    <author>tc={F3E7DAE6-5DD4-4110-9165-64B418750F86}</author>
    <author>tc={89650FE0-4AFB-4F1C-80A2-B5CB93B356CE}</author>
    <author>tc={CE9386FF-FDF2-4927-92D7-865AF317155F}</author>
    <author>tc={E52EE323-BBE0-4E60-A03D-328D190E260D}</author>
    <author>tc={7F147FDC-8639-485A-812D-7381CDBA6AF5}</author>
    <author>tc={59045F98-7723-4A00-BC86-CE528FCF7A9E}</author>
    <author>tc={608D8C8C-6C66-4B67-979F-6CAC8DD9CEB8}</author>
    <author>tc={27A4E76C-3487-42A9-A264-3AA2DF4FC5A0}</author>
    <author>tc={DACBA3BA-750D-4E8B-8330-E4800D186DE0}</author>
    <author>tc={63446A9B-B898-415B-B7BB-2B9AE01539D0}</author>
    <author>tc={978A7D16-1AC3-45AE-81AC-3FEB51E12DC6}</author>
    <author>tc={78A22408-080E-462B-ABFE-72F189E2975C}</author>
    <author>tc={8814AE65-EFB5-4EEF-8F47-1C8FD1B028C2}</author>
    <author>tc={0504E721-4CA0-426B-B3B9-FB07D02E9EEA}</author>
    <author>tc={626A4E77-DD2A-46A9-BA2A-7183EDC5155D}</author>
    <author>tc={04D5ED52-C14E-49AB-A29E-CE7ABEE1C27A}</author>
    <author>tc={8344E9AA-BAB4-4405-8729-B5226644BB64}</author>
    <author>tc={C7D4EFF2-1078-4200-BF3A-4FB4B89D5A73}</author>
    <author>tc={93B7186D-9E27-4279-8E29-BFF4CFBCA8E4}</author>
    <author>tc={F6551809-F240-4B97-AABC-471215EF6CED}</author>
    <author>tc={13BAE7E2-5330-4094-BE68-9EEC74349E59}</author>
    <author>tc={40B294D8-6434-46EC-A401-4A703E6E0D7B}</author>
    <author>tc={FE972BB2-5051-45E1-87A7-528E3A93A221}</author>
    <author>tc={BD940C3C-CBF5-44BD-A56F-FB4BF98C8DE8}</author>
    <author>tc={6C601E3E-113C-4820-A1E1-8FB7BB9D1FAB}</author>
    <author>tc={7735B41D-12AD-444B-BF8E-CCAECED49689}</author>
    <author>tc={E0F1108F-09F5-47ED-9E71-10CC09460312}</author>
    <author>tc={B70F5AC2-CD81-4F95-92D6-9CDEB5BEACB0}</author>
    <author>tc={9EDE62DA-699D-4CD1-94A7-A1C2768E7722}</author>
    <author>tc={E7287F8C-D13D-41E8-829A-2BD5E3383D5E}</author>
    <author>tc={5FE30336-24C9-48CF-BBDE-9B2944348457}</author>
    <author>tc={C7DB8D17-B5D8-4D42-8E6A-5FF9DCAC9652}</author>
    <author>tc={09258722-2BDC-4D16-8EEB-BB71B1608C6B}</author>
    <author>tc={3DA9037F-8BCC-4A07-AEED-CDDCD5A00805}</author>
    <author>tc={3204BB5C-B51C-4DDC-BAE4-E9573A8A85FF}</author>
    <author>tc={D3B74EB7-D243-4614-A897-BEBC479AB5A6}</author>
    <author>tc={7D862C7B-DF3D-4930-AC55-9AD192A3C20C}</author>
    <author>tc={CD6A4135-AA39-4133-8A20-AA77C2F4381E}</author>
    <author>tc={3704B04E-FA54-40B9-964E-CBF99AA84648}</author>
    <author>tc={FF3221B6-7635-4F2A-8708-0909B4EF8EE7}</author>
    <author>tc={A5782030-64EE-4D31-9D21-1D624FD53123}</author>
    <author>tc={A24D899C-4C79-473D-BDB2-DB35BD35ADCC}</author>
    <author>tc={EB2FFE04-6AB5-4E0F-A76A-607F92C62BEA}</author>
    <author>tc={2BE076AB-7D99-4D62-991F-26CFFBEDA668}</author>
    <author>tc={5A892285-496B-4801-BF22-D2B00C3C6C19}</author>
    <author>tc={35CEF0A4-5153-4CA6-B949-7C3F3FCA2B53}</author>
    <author>tc={B92A0BD3-17A2-462C-8A1E-728D1742515D}</author>
    <author>tc={984FC351-6A67-43EC-B53D-2882AA0A3516}</author>
    <author>tc={4A6D8137-EBD1-49D5-8E35-ED812842061C}</author>
    <author>tc={5748F5F6-0F4D-4F37-B49C-64ED1C2679C3}</author>
    <author>tc={C91F0039-EE9E-4353-8BCE-086224178DD4}</author>
    <author>tc={4BF9FB6E-B690-4E73-B2E4-95505C9CE644}</author>
    <author>tc={0768F516-DF80-4A01-8A7C-8BB5601C745D}</author>
    <author>tc={337AAF36-945C-4FB5-BCF4-720FA737C13D}</author>
    <author>tc={E0E3D308-FE53-4351-8496-68E9B3831CE3}</author>
    <author>tc={17EB117E-DB07-4E89-8887-C43EFB26FE38}</author>
    <author>tc={F40A80F4-22E5-4AB7-A3EE-D9942D3E07F2}</author>
    <author>tc={70A85D09-ABB2-4ABE-A67D-A0DA2DD1DF2F}</author>
    <author>tc={52117EF6-31E4-4888-A04E-4FEB13AA53F1}</author>
    <author>tc={3872CF74-48CD-43CE-8A6F-B150DFBDA571}</author>
    <author>tc={D9FEC23C-448F-45E5-B8F6-92B82EA38714}</author>
    <author>tc={1443566E-0604-4985-A3E3-C10EBAA3ECD3}</author>
    <author>tc={71648C94-AE5A-4CBE-8964-062D8765D93E}</author>
    <author>tc={B2DFEF0E-EB7A-40F1-8DB2-053C56B0287E}</author>
    <author>tc={981631C4-3B47-4838-A660-2DD2FB5A5B15}</author>
    <author>tc={27317832-6007-4852-8120-ECDCB29C5C81}</author>
    <author>tc={85FA81A4-25F9-40E3-B5CE-7B12B550C082}</author>
    <author>tc={C56FE93D-C37F-4D25-B049-192E66D126AD}</author>
    <author>tc={092F352F-24A5-425E-82FB-1643E38E162D}</author>
    <author>tc={05C2C591-F696-4C5F-8436-820D383D6963}</author>
    <author>tc={C061FD84-E02D-45B6-AF21-A1A0E2E8FD13}</author>
    <author>tc={EF8ED614-73CC-4A76-924E-92D11278DBA1}</author>
    <author>tc={D1852C84-14FD-4DC1-BC16-89890BB4781E}</author>
    <author>tc={3BBE86DA-5374-4D96-8579-A3B1FA92A2A9}</author>
    <author>tc={D0F622DF-66F5-4FFE-8252-12E25E5E8652}</author>
    <author>tc={B8542210-4ED3-477D-A1CA-A913058EB8D1}</author>
    <author>tc={2B1CC3E9-D854-4E25-8AA7-5D1C396C9C7C}</author>
    <author>tc={085773B8-9C7F-4780-9EC2-98053D0A9D6B}</author>
    <author>tc={745D7727-40D7-47F6-A2B1-BA4AB1E0BB2E}</author>
    <author>tc={2F8020AC-CF79-42FC-93FF-5B7A2960DB7C}</author>
    <author>tc={6AB5DE0D-3B51-4FD4-9A91-1598EDB71722}</author>
    <author>tc={33521AA2-0B39-4641-B599-8482897CB736}</author>
    <author>tc={45665442-E3C8-4B10-A5C7-C77C21BFDB56}</author>
    <author>tc={90997271-9650-4039-9458-321FFE3F47F6}</author>
    <author>tc={12EBF934-4B1E-4D91-BBED-45665DC0066C}</author>
    <author>tc={043965F7-2AB8-4A4E-B0BA-97959612B9E9}</author>
    <author>tc={FBDBFBEE-9172-4860-B2CA-35100608E520}</author>
    <author>tc={91D41E3C-AADF-41FE-B394-E973302EBC95}</author>
    <author>tc={2A520938-25D8-4CB4-B48C-697CDEBBF6C3}</author>
    <author>tc={F8591CF4-A98E-4222-9E38-73F1B064B572}</author>
    <author>tc={93624760-D0E6-4ABC-931D-45B09B550AD0}</author>
    <author>tc={64DD77A1-FDBA-417B-B29B-CD344648A6A2}</author>
    <author>tc={E0656D9E-91FB-43EA-BA86-B9995DFABA33}</author>
    <author>tc={E93D87B3-3FBB-4ECE-A260-E3DA40656D32}</author>
    <author>tc={C0706972-4404-4AC2-9F60-7E1BECE80834}</author>
    <author>tc={A0F3F424-93C3-4BC4-8961-BFDC20D06FCE}</author>
    <author>tc={042C6DFA-E076-4864-A795-4AAB25B59FE9}</author>
    <author>tc={293E2FD1-2553-4797-BAF1-333A734002C9}</author>
    <author>tc={B97ED39A-CD0D-4492-92C2-D0381C57DD83}</author>
    <author>tc={BC08C34B-74CE-4481-AE4C-C38723197254}</author>
    <author>tc={5CD4C6DC-C33C-45D6-B6AA-40FFA50AB4E6}</author>
    <author>tc={24B742A4-1CDA-4ECA-91C3-1197BE43FF62}</author>
    <author>tc={1B31B59A-2D5F-402A-925E-BB7C97DFA533}</author>
    <author>tc={A37A4793-E60C-4CE6-A76D-C7E3B8D681AB}</author>
    <author>tc={DA91151F-4A1B-4C7E-8021-AEA313E78314}</author>
    <author>tc={22BB94B6-292D-4F48-9F8F-2E7606AE5DB2}</author>
    <author>tc={1C613D79-198D-4F2E-B2B9-68EF42CB9F7B}</author>
    <author>tc={CBF15CBA-88EB-470D-A62F-EE9DD467B0E9}</author>
    <author>tc={C6D60ED1-BBF7-4E26-82EE-4A886DDDEEC6}</author>
    <author>tc={F6E499A0-F22E-4BC3-99F7-2214F12B4AF1}</author>
    <author>tc={5A6DA43F-3E8D-489F-A7C7-81F36A33DD07}</author>
    <author>tc={71A8135D-E913-4871-A81E-2F6A38E72F03}</author>
    <author>tc={D9F82B91-30C2-447A-9648-88D40C07F333}</author>
    <author>tc={7DFF0006-B99C-46CE-90DA-63CA840B8AD8}</author>
    <author>tc={BFFB3A05-E815-4E8B-986D-A7F5FC862DC2}</author>
    <author>tc={34365959-AADA-4175-BEAD-5AE4D2FD766E}</author>
    <author>tc={670D42A8-5418-4E36-950C-1200A0E7FE7D}</author>
    <author>tc={A24F9781-5662-44CF-BEE7-9DE1D8BBE520}</author>
    <author>tc={4D081AB0-7181-441F-9D9C-5CF8BB9C0114}</author>
  </authors>
  <commentList>
    <comment ref="P2" authorId="0" shapeId="0" xr:uid="{465BB474-04C4-4CB2-8532-50D9B128375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2" authorId="1" shapeId="0" xr:uid="{65711907-D11D-4440-93B7-81A12CAE87A2}">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2" authorId="2" shapeId="0" xr:uid="{3AAC2DF9-F0AF-4E41-B3EC-288AD0C8A4AE}">
      <text>
        <t>[Threaded comment]
Your version of Excel allows you to read this threaded comment; however, any edits to it will get removed if the file is opened in a newer version of Excel. Learn more: https://go.microsoft.com/fwlink/?linkid=870924
Comment:
    7-9-2025 Conduit Placement Confirmed Completed.
Reply:
    7-10-2025 Change Order Approved By Tillman(Chad Plummer).</t>
      </text>
    </comment>
    <comment ref="S3" authorId="3" shapeId="0" xr:uid="{40343B54-D8B2-47CA-B6AB-101278650AC1}">
      <text>
        <t>[Threaded comment]
Your version of Excel allows you to read this threaded comment; however, any edits to it will get removed if the file is opened in a newer version of Excel. Learn more: https://go.microsoft.com/fwlink/?linkid=870924
Comment:
    6-3-2025 Approx. 100' Added For Tie In To D-HWP701.
Reply:
    5-20-2025 Confirmed Actual Completed Footage.</t>
      </text>
    </comment>
    <comment ref="U3" authorId="4" shapeId="0" xr:uid="{2AF21A2F-B6B2-49FF-B99E-41A24B7862D0}">
      <text>
        <t>[Threaded comment]
Your version of Excel allows you to read this threaded comment; however, any edits to it will get removed if the file is opened in a newer version of Excel. Learn more: https://go.microsoft.com/fwlink/?linkid=870924
Comment:
    6-3-2025 Conduit Placement Confirmed Completed.
Reply:
    6-3-2025 Approx. 100' Added For Tie In To D-HWP701.</t>
      </text>
    </comment>
    <comment ref="S4" authorId="5" shapeId="0" xr:uid="{42750299-9342-4F35-9BC4-47BA8A1B69DA}">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4" authorId="6" shapeId="0" xr:uid="{2B53E856-E309-4D53-9B5A-6036D751714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5" authorId="7" shapeId="0" xr:uid="{F6CA4C13-066A-498B-9D3B-B5606C3F7E92}">
      <text>
        <t xml:space="preserve">[Threaded comment]
Your version of Excel allows you to read this threaded comment; however, any edits to it will get removed if the file is opened in a newer version of Excel. Learn more: https://go.microsoft.com/fwlink/?linkid=870924
Comment:
    6-18-2025 Confirmed Actual Completed Footage. </t>
      </text>
    </comment>
    <comment ref="U5" authorId="8" shapeId="0" xr:uid="{0168C5F2-B672-458D-A7FF-2A14395C6677}">
      <text>
        <t>[Threaded comment]
Your version of Excel allows you to read this threaded comment; however, any edits to it will get removed if the file is opened in a newer version of Excel. Learn more: https://go.microsoft.com/fwlink/?linkid=870924
Comment:
    6-18-2025 Conduit Placement Confirmed Completed.</t>
      </text>
    </comment>
    <comment ref="J6" authorId="9" shapeId="0" xr:uid="{8A382ED8-9241-406C-9889-993873894611}">
      <text>
        <t>[Threaded comment]
Your version of Excel allows you to read this threaded comment; however, any edits to it will get removed if the file is opened in a newer version of Excel. Learn more: https://go.microsoft.com/fwlink/?linkid=870924
Comment:
    2-20-2025 Only the FDOT Permit Has Been Received--City Permit to Follow.
Reply:
    3-11-2025 City of Lakeland Permit Added to the Folder.
Reply:
    3-11-2025 City of Lakeland Permit Is Only the Cover Page.</t>
      </text>
    </comment>
    <comment ref="S6" authorId="10" shapeId="0" xr:uid="{D7B0F75C-664D-4C44-B701-E46D9512E4CD}">
      <text>
        <t>[Threaded comment]
Your version of Excel allows you to read this threaded comment; however, any edits to it will get removed if the file is opened in a newer version of Excel. Learn more: https://go.microsoft.com/fwlink/?linkid=870924
Comment:
    3-31-2025 Drill Footage Changed. Project Completed
Reply:
    4-9-2025 Confirmed Actual Completed Footage.</t>
      </text>
    </comment>
    <comment ref="U6" authorId="11" shapeId="0" xr:uid="{9FAE20EF-9C27-42AC-A2D2-D1F79D5C481F}">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7" authorId="12" shapeId="0" xr:uid="{DBBDC5DB-88D3-4BA8-81CE-BD04F9C5E305}">
      <text>
        <t>[Threaded comment]
Your version of Excel allows you to read this threaded comment; however, any edits to it will get removed if the file is opened in a newer version of Excel. Learn more: https://go.microsoft.com/fwlink/?linkid=870924
Comment:
    Assigned To FDC On 2-5-2025.</t>
      </text>
    </comment>
    <comment ref="S7" authorId="13" shapeId="0" xr:uid="{FE35B967-C772-473C-AACF-201D040C2E2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7" authorId="14" shapeId="0" xr:uid="{F319343A-0FAD-4D18-8201-9FB6F3D5A89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8" authorId="15" shapeId="0" xr:uid="{E29B3197-BB94-4029-BFEA-4A4C1DC73D74}">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8" authorId="16" shapeId="0" xr:uid="{2BEF26C4-0CD0-4C94-AA90-CAD272EC18F7}">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8" authorId="17" shapeId="0" xr:uid="{399FED4B-7B8E-4398-80E5-102F0DD21DC1}">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9" authorId="18" shapeId="0" xr:uid="{21F2B5B5-7FD9-42AD-8882-D594CA67A7D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9" authorId="19" shapeId="0" xr:uid="{420DE243-6045-4B70-95C6-1F826765CDAF}">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0" authorId="20" shapeId="0" xr:uid="{008E59C7-68C3-4EDF-9485-CCD8BBD0DB0A}">
      <text>
        <t>[Threaded comment]
Your version of Excel allows you to read this threaded comment; however, any edits to it will get removed if the file is opened in a newer version of Excel. Learn more: https://go.microsoft.com/fwlink/?linkid=870924
Comment:
    5-15-2025 Confirmed Actual Completed Footage.</t>
      </text>
    </comment>
    <comment ref="U10" authorId="21" shapeId="0" xr:uid="{34C46338-E9CB-4356-93C0-BF9B1579E1EE}">
      <text>
        <t>[Threaded comment]
Your version of Excel allows you to read this threaded comment; however, any edits to it will get removed if the file is opened in a newer version of Excel. Learn more: https://go.microsoft.com/fwlink/?linkid=870924
Comment:
    5-15-2025 Conduit Placement Confirmed Completed.</t>
      </text>
    </comment>
    <comment ref="S11" authorId="22" shapeId="0" xr:uid="{7D36F7B2-5791-4C4D-8461-E4B6990D006D}">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11" authorId="23" shapeId="0" xr:uid="{099174D5-846D-40E7-A93A-0E52644EEDB7}">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12" authorId="24" shapeId="0" xr:uid="{887C5C47-BA6C-47B5-BCC4-1F5D36AC2821}">
      <text>
        <t>[Threaded comment]
Your version of Excel allows you to read this threaded comment; however, any edits to it will get removed if the file is opened in a newer version of Excel. Learn more: https://go.microsoft.com/fwlink/?linkid=870924
Comment:
    5-5-2025 Confirmed Actual Completed Footage.</t>
      </text>
    </comment>
    <comment ref="U12" authorId="25" shapeId="0" xr:uid="{A3497B23-E4BC-4490-B157-2D14EE3244FE}">
      <text>
        <t>[Threaded comment]
Your version of Excel allows you to read this threaded comment; however, any edits to it will get removed if the file is opened in a newer version of Excel. Learn more: https://go.microsoft.com/fwlink/?linkid=870924
Comment:
    5-5-2025 Conduit Placement Confirmed Completed.</t>
      </text>
    </comment>
    <comment ref="S13" authorId="26" shapeId="0" xr:uid="{ECD3A857-C27D-42D7-87C3-D13D47DA5473}">
      <text>
        <t>[Threaded comment]
Your version of Excel allows you to read this threaded comment; however, any edits to it will get removed if the file is opened in a newer version of Excel. Learn more: https://go.microsoft.com/fwlink/?linkid=870924
Comment:
    4-14-2025 Confirmed Actual Completed Footage.</t>
      </text>
    </comment>
    <comment ref="U13" authorId="27" shapeId="0" xr:uid="{86B44389-35D9-4E3D-B86E-B8F5889E0D7D}">
      <text>
        <t>[Threaded comment]
Your version of Excel allows you to read this threaded comment; however, any edits to it will get removed if the file is opened in a newer version of Excel. Learn more: https://go.microsoft.com/fwlink/?linkid=870924
Comment:
    4-14-2025 Conduit Placement Confirmed Completed.</t>
      </text>
    </comment>
    <comment ref="S14" authorId="28" shapeId="0" xr:uid="{79FB3A3C-7B7D-4AD0-9C66-AAA649AEEFFB}">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4" authorId="29" shapeId="0" xr:uid="{E633E3DD-3579-4532-9897-3EC7D9B156D5}">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5" authorId="30" shapeId="0" xr:uid="{CE68F104-0C72-4B37-9815-B41D7816B33A}">
      <text>
        <t>[Threaded comment]
Your version of Excel allows you to read this threaded comment; however, any edits to it will get removed if the file is opened in a newer version of Excel. Learn more: https://go.microsoft.com/fwlink/?linkid=870924
Comment:
    Project Completed As Per Brothers On 2-3-2025.</t>
      </text>
    </comment>
    <comment ref="S15" authorId="31" shapeId="0" xr:uid="{BDCABCBE-DF5C-41C6-9B19-584BAAB40306}">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5" authorId="32" shapeId="0" xr:uid="{0B89C843-BFBB-43B8-9E6A-E1CA5334F658}">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16" authorId="33" shapeId="0" xr:uid="{0FBBF978-BEEC-4AEB-9464-1283FCD03554}">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16" authorId="34" shapeId="0" xr:uid="{472929E2-1E0C-4637-8735-930194C370D0}">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S17" authorId="35" shapeId="0" xr:uid="{3FA55F1D-F04C-4776-B947-CAC9FEE6B7A9}">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17" authorId="36" shapeId="0" xr:uid="{68110DE2-CB8A-4AC2-A0B7-C984B4E1339B}">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P18" authorId="37" shapeId="0" xr:uid="{F53CE28D-603F-45F0-90A8-12766FAD8A96}">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18" authorId="38" shapeId="0" xr:uid="{3D9B7B41-5EA6-4B0F-B236-A5795A72367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18" authorId="39" shapeId="0" xr:uid="{E6DC54A9-6994-4909-AB3D-722A758DC7B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19" authorId="40" shapeId="0" xr:uid="{85795B72-457D-4F47-8E97-F034B2084962}">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19" authorId="41" shapeId="0" xr:uid="{A5517846-4341-455E-B93E-2E9B2955F7B5}">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S20" authorId="42" shapeId="0" xr:uid="{4D44D8A4-BEC4-4399-9F3A-2FB877E19773}">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20" authorId="43" shapeId="0" xr:uid="{CF30E5BA-2B9A-4CF2-970D-4BEE5B306658}">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21" authorId="44" shapeId="0" xr:uid="{212AA3E8-7373-4EF7-84C8-190E662DC3C0}">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21" authorId="45" shapeId="0" xr:uid="{7753545C-D8C1-49F1-965A-EFA63604E08A}">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R22" authorId="46" shapeId="0" xr:uid="{A06C4EA0-F925-44E9-A541-DB87B405133C}">
      <text>
        <t>[Threaded comment]
Your version of Excel allows you to read this threaded comment; however, any edits to it will get removed if the file is opened in a newer version of Excel. Learn more: https://go.microsoft.com/fwlink/?linkid=870924
Comment:
    4-17-2025 SiteTracker Footage Has 4,123'.</t>
      </text>
    </comment>
    <comment ref="S22" authorId="47" shapeId="0" xr:uid="{D334CD67-902D-4423-904F-18435E3EEB7E}">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22" authorId="48" shapeId="0" xr:uid="{3F94F920-FA6A-4443-ADA6-995AAA9C7221}">
      <text>
        <t>[Threaded comment]
Your version of Excel allows you to read this threaded comment; however, any edits to it will get removed if the file is opened in a newer version of Excel. Learn more: https://go.microsoft.com/fwlink/?linkid=870924
Comment:
    4-17-2025 Conduit Placement Confirmed Completed.</t>
      </text>
    </comment>
    <comment ref="S23" authorId="49" shapeId="0" xr:uid="{59EFE1F4-B698-4527-B5BB-B358A5E198E9}">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3" authorId="50" shapeId="0" xr:uid="{E5BB0490-F0AD-46A7-A598-060619792EC9}">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P24" authorId="51" shapeId="0" xr:uid="{EDD592A8-9F22-4015-8129-D74B5C7F2FBB}">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4" authorId="52" shapeId="0" xr:uid="{69648F2D-B417-41F3-8F5F-E4075C94DD8C}">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24" authorId="53" shapeId="0" xr:uid="{5947898B-BE2B-4D08-B272-2860B82A9D17}">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25" authorId="54" shapeId="0" xr:uid="{28849541-6870-4CAC-BEC9-0735FF966567}">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25" authorId="55" shapeId="0" xr:uid="{A33692D2-C2F6-4EA3-865F-94B171D505F9}">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26" authorId="56" shapeId="0" xr:uid="{CC64C597-726B-4ABC-B74C-08208068C6EC}">
      <text>
        <t>[Threaded comment]
Your version of Excel allows you to read this threaded comment; however, any edits to it will get removed if the file is opened in a newer version of Excel. Learn more: https://go.microsoft.com/fwlink/?linkid=870924
Comment:
    5-19-2025 Confirmed Actual Completed Footage.</t>
      </text>
    </comment>
    <comment ref="U26" authorId="57" shapeId="0" xr:uid="{695A66FE-D8C4-4C55-A820-51F090FEB240}">
      <text>
        <t>[Threaded comment]
Your version of Excel allows you to read this threaded comment; however, any edits to it will get removed if the file is opened in a newer version of Excel. Learn more: https://go.microsoft.com/fwlink/?linkid=870924
Comment:
    5-19-2025 Conduit Placement Confirmed Completed.</t>
      </text>
    </comment>
    <comment ref="P27" authorId="58" shapeId="0" xr:uid="{34B1B24D-0B1A-4011-8EA4-14E395FC0DC4}">
      <text>
        <t>[Threaded comment]
Your version of Excel allows you to read this threaded comment; however, any edits to it will get removed if the file is opened in a newer version of Excel. Learn more: https://go.microsoft.com/fwlink/?linkid=870924
Comment:
    Assigned To Brothers As Per Tom On 2-3-2025. Locates To Be Called In On 2-6-2025.</t>
      </text>
    </comment>
    <comment ref="S27" authorId="59" shapeId="0" xr:uid="{7D7AB3CB-62DD-4C27-8426-228C8BA15157}">
      <text>
        <t>[Threaded comment]
Your version of Excel allows you to read this threaded comment; however, any edits to it will get removed if the file is opened in a newer version of Excel. Learn more: https://go.microsoft.com/fwlink/?linkid=870924
Comment:
    5-16-2025 Confirmed Actual Completed Footage.</t>
      </text>
    </comment>
    <comment ref="U27" authorId="60" shapeId="0" xr:uid="{0660EC26-84B7-42BF-BE09-181C4E2ECEE9}">
      <text>
        <t>[Threaded comment]
Your version of Excel allows you to read this threaded comment; however, any edits to it will get removed if the file is opened in a newer version of Excel. Learn more: https://go.microsoft.com/fwlink/?linkid=870924
Comment:
    5-16-2025 Conduit Placement Confirmed Completed.</t>
      </text>
    </comment>
    <comment ref="S28" authorId="61" shapeId="0" xr:uid="{213574C7-F9A0-4D97-ADFE-307F6BDAA40E}">
      <text>
        <t>[Threaded comment]
Your version of Excel allows you to read this threaded comment; however, any edits to it will get removed if the file is opened in a newer version of Excel. Learn more: https://go.microsoft.com/fwlink/?linkid=870924
Comment:
    6-16-2025 Confirmed Actual Completed Footage.</t>
      </text>
    </comment>
    <comment ref="U28" authorId="62" shapeId="0" xr:uid="{F786086C-654F-4FAA-AA4B-1424FDDEC757}">
      <text>
        <t>[Threaded comment]
Your version of Excel allows you to read this threaded comment; however, any edits to it will get removed if the file is opened in a newer version of Excel. Learn more: https://go.microsoft.com/fwlink/?linkid=870924
Comment:
    6-16-2025 Conduit Placement Confirmed Completed.</t>
      </text>
    </comment>
    <comment ref="R29" authorId="63" shapeId="0" xr:uid="{6AA91C58-15D7-4699-9E0C-6DFF6BD08203}">
      <text>
        <t>[Threaded comment]
Your version of Excel allows you to read this threaded comment; however, any edits to it will get removed if the file is opened in a newer version of Excel. Learn more: https://go.microsoft.com/fwlink/?linkid=870924
Comment:
    4-11-2025 Partial Project, Most Of The Drilling Was Completed By Circet Prior To Lightspeed Receiving The Project.</t>
      </text>
    </comment>
    <comment ref="S29" authorId="64" shapeId="0" xr:uid="{DA729E1F-8DAC-4C6D-AC86-A88346E9DFED}">
      <text>
        <t>[Threaded comment]
Your version of Excel allows you to read this threaded comment; however, any edits to it will get removed if the file is opened in a newer version of Excel. Learn more: https://go.microsoft.com/fwlink/?linkid=870924
Comment:
    4-11-2025 Confirmed Actual Completed Footage.</t>
      </text>
    </comment>
    <comment ref="U29" authorId="65" shapeId="0" xr:uid="{2E650756-CA36-4EA7-809F-203A5EA1C242}">
      <text>
        <t>[Threaded comment]
Your version of Excel allows you to read this threaded comment; however, any edits to it will get removed if the file is opened in a newer version of Excel. Learn more: https://go.microsoft.com/fwlink/?linkid=870924
Comment:
    4-11-2025 Conduit Placement Confirmed Completed.</t>
      </text>
    </comment>
    <comment ref="S30" authorId="66" shapeId="0" xr:uid="{A075A4E6-634D-4456-AB5E-B7FBFAEB1EB8}">
      <text>
        <t>[Threaded comment]
Your version of Excel allows you to read this threaded comment; however, any edits to it will get removed if the file is opened in a newer version of Excel. Learn more: https://go.microsoft.com/fwlink/?linkid=870924
Comment:
    8-20-2025 Confirmed Actual Completed Footage.</t>
      </text>
    </comment>
    <comment ref="U30" authorId="67" shapeId="0" xr:uid="{F5C6B76B-9528-4DB6-A6B4-EA31EA0A7644}">
      <text>
        <t>[Threaded comment]
Your version of Excel allows you to read this threaded comment; however, any edits to it will get removed if the file is opened in a newer version of Excel. Learn more: https://go.microsoft.com/fwlink/?linkid=870924
Comment:
    8-20-2025 Conduit Placement Confirmed Completed.</t>
      </text>
    </comment>
    <comment ref="S31" authorId="68" shapeId="0" xr:uid="{16BD6B61-0568-4775-965B-E0D5DCD5736B}">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1" authorId="69" shapeId="0" xr:uid="{8678D32F-EAB3-4ED2-AA74-8FED50F0813D}">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2" authorId="70" shapeId="0" xr:uid="{3BE7E649-5F51-4928-9C42-DDAA23C732DE}">
      <text>
        <t>[Threaded comment]
Your version of Excel allows you to read this threaded comment; however, any edits to it will get removed if the file is opened in a newer version of Excel. Learn more: https://go.microsoft.com/fwlink/?linkid=870924
Comment:
    7-10-2025 Confirmed Actual Completed Footage. This Project Called For A Design Change--Approved By Tillman.</t>
      </text>
    </comment>
    <comment ref="U32" authorId="71" shapeId="0" xr:uid="{93D6966F-A849-445B-8ACF-7EFE68D283F1}">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 This Project Called For A Design Change--Approved By Tillman.</t>
      </text>
    </comment>
    <comment ref="S33" authorId="72" shapeId="0" xr:uid="{EF0475C2-5948-486E-B1A4-908DE8E2B105}">
      <text>
        <t>[Threaded comment]
Your version of Excel allows you to read this threaded comment; however, any edits to it will get removed if the file is opened in a newer version of Excel. Learn more: https://go.microsoft.com/fwlink/?linkid=870924
Comment:
    4-9-2025 Confirmed Actual Completed Footage.</t>
      </text>
    </comment>
    <comment ref="U33" authorId="73" shapeId="0" xr:uid="{825EB505-F716-4364-96F3-0F723660F9E3}">
      <text>
        <t>[Threaded comment]
Your version of Excel allows you to read this threaded comment; however, any edits to it will get removed if the file is opened in a newer version of Excel. Learn more: https://go.microsoft.com/fwlink/?linkid=870924
Comment:
    4-9-2025 Conduit Placement Confirmed Completed.</t>
      </text>
    </comment>
    <comment ref="P34" authorId="74" shapeId="0" xr:uid="{19CDEA32-BD10-42CD-B1B9-7B2A2EDA1505}">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34" authorId="75" shapeId="0" xr:uid="{1D49E96E-CEC9-4C45-BF55-C4BD88CD37C7}">
      <text>
        <t xml:space="preserve">[Threaded comment]
Your version of Excel allows you to read this threaded comment; however, any edits to it will get removed if the file is opened in a newer version of Excel. Learn more: https://go.microsoft.com/fwlink/?linkid=870924
Comment:
    6-13-2025 Confirmed Actual Completed Footage. </t>
      </text>
    </comment>
    <comment ref="U34" authorId="76" shapeId="0" xr:uid="{9E72222E-A9B1-4C37-A767-ED016965F9BD}">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35" authorId="77" shapeId="0" xr:uid="{E63759E2-B389-496C-9A17-57621630640F}">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5" authorId="78" shapeId="0" xr:uid="{87770A08-3DDC-4FB0-826F-CD8D3E166950}">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AA35" authorId="79" shapeId="0" xr:uid="{7DBE1978-C9DC-4B5D-951B-E7CC88CF61C5}">
      <text>
        <t>[Threaded comment]
Your version of Excel allows you to read this threaded comment; however, any edits to it will get removed if the file is opened in a newer version of Excel. Learn more: https://go.microsoft.com/fwlink/?linkid=870924
Comment:
    4/28 CREW WILL NO COME BACK TO RESTRO THIS JOB, SPOKE WITH CURTIS AND WILL NEED TO HAVE A LANDSCAPE CREW TO REST. HAS NOT PASSED TILLMAN WO
Reply:
    SUBMITTED RESTORATION AS BUILT TO CURTIS 4/27/2025</t>
      </text>
    </comment>
    <comment ref="S36" authorId="80" shapeId="0" xr:uid="{B05137B2-2DF7-4432-9991-337DC37A513C}">
      <text>
        <t>[Threaded comment]
Your version of Excel allows you to read this threaded comment; however, any edits to it will get removed if the file is opened in a newer version of Excel. Learn more: https://go.microsoft.com/fwlink/?linkid=870924
Comment:
    6-23-2025 Confirmed Actual Completed Footage.</t>
      </text>
    </comment>
    <comment ref="U36" authorId="81" shapeId="0" xr:uid="{DA31CC40-B71D-4E04-AFB7-CEB38E9D0D41}">
      <text>
        <t>[Threaded comment]
Your version of Excel allows you to read this threaded comment; however, any edits to it will get removed if the file is opened in a newer version of Excel. Learn more: https://go.microsoft.com/fwlink/?linkid=870924
Comment:
    6-23-2025 Conduit Placement Confirmed Completed.</t>
      </text>
    </comment>
    <comment ref="R37" authorId="82" shapeId="0" xr:uid="{A2EECA6F-E0A9-4DEF-8A42-8DA7A3064B91}">
      <text>
        <t>[Threaded comment]
Your version of Excel allows you to read this threaded comment; however, any edits to it will get removed if the file is opened in a newer version of Excel. Learn more: https://go.microsoft.com/fwlink/?linkid=870924
Comment:
    Design Change Approved By Tillman.</t>
      </text>
    </comment>
    <comment ref="S37" authorId="83" shapeId="0" xr:uid="{4EDE1025-1DF2-4186-A81E-2550D8AAE0F2}">
      <text>
        <t>[Threaded comment]
Your version of Excel allows you to read this threaded comment; however, any edits to it will get removed if the file is opened in a newer version of Excel. Learn more: https://go.microsoft.com/fwlink/?linkid=870924
Comment:
    4-10-2025 Confirmed Actual Completed Footage.</t>
      </text>
    </comment>
    <comment ref="U37" authorId="84" shapeId="0" xr:uid="{D63891D1-B63D-41FA-9049-C7FE6168AF6B}">
      <text>
        <t>[Threaded comment]
Your version of Excel allows you to read this threaded comment; however, any edits to it will get removed if the file is opened in a newer version of Excel. Learn more: https://go.microsoft.com/fwlink/?linkid=870924
Comment:
    4-10-2025 Conduit Placement Confirmed Completed.</t>
      </text>
    </comment>
    <comment ref="S38" authorId="85" shapeId="0" xr:uid="{282D6673-B24A-455B-95E7-C871BAF406D5}">
      <text>
        <t xml:space="preserve">[Threaded comment]
Your version of Excel allows you to read this threaded comment; however, any edits to it will get removed if the file is opened in a newer version of Excel. Learn more: https://go.microsoft.com/fwlink/?linkid=870924
Comment:
    6-6-2025 Confirmed Actual Completed Footage. </t>
      </text>
    </comment>
    <comment ref="U38" authorId="86" shapeId="0" xr:uid="{52D65CE4-8089-49DC-A51B-9D52CD0F4CC1}">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39" authorId="87" shapeId="0" xr:uid="{82D7BAD6-85F5-4968-B628-F0AC604AFE8E}">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39" authorId="88" shapeId="0" xr:uid="{C62AF3CD-2024-4A2E-9FCE-BE19F815E1F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40" authorId="89" shapeId="0" xr:uid="{FD4DAAEF-3FAB-452B-9B10-5B23DFB5BC7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40" authorId="90" shapeId="0" xr:uid="{791008E6-9476-437A-84C8-A62A9B68CEBA}">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41" authorId="91" shapeId="0" xr:uid="{118D55CE-7F3D-4CFB-BC55-8BBBFD5D354F}">
      <text>
        <t>[Threaded comment]
Your version of Excel allows you to read this threaded comment; however, any edits to it will get removed if the file is opened in a newer version of Excel. Learn more: https://go.microsoft.com/fwlink/?linkid=870924
Comment:
    Partial Build Project Per Tillman On 2-10-2025.</t>
      </text>
    </comment>
    <comment ref="R41" authorId="92" shapeId="0" xr:uid="{208D2E71-1073-4D10-8F05-E6F182C8100B}">
      <text>
        <t>[Threaded comment]
Your version of Excel allows you to read this threaded comment; however, any edits to it will get removed if the file is opened in a newer version of Excel. Learn more: https://go.microsoft.com/fwlink/?linkid=870924
Comment:
    6-19-2025 Drill Footage Based Off SiteTracker--5,325 Total</t>
      </text>
    </comment>
    <comment ref="S41" authorId="93" shapeId="0" xr:uid="{68C47C04-B1B7-4706-B5B3-D2BDF7CB0B19}">
      <text>
        <t>[Threaded comment]
Your version of Excel allows you to read this threaded comment; however, any edits to it will get removed if the file is opened in a newer version of Excel. Learn more: https://go.microsoft.com/fwlink/?linkid=870924
Comment:
    Per Tillman on 2-10-2025 Job Is Completed Except 6 Crossings On 6th Ave. SOW Shows Total For The Entire Project.    
Reply:
    6-27-2025 Confirmed Actual Completed Footage.</t>
      </text>
    </comment>
    <comment ref="U41" authorId="94" shapeId="0" xr:uid="{DA4FFBC6-7B22-47AF-A9E5-A8A5E006F707}">
      <text>
        <t>[Threaded comment]
Your version of Excel allows you to read this threaded comment; however, any edits to it will get removed if the file is opened in a newer version of Excel. Learn more: https://go.microsoft.com/fwlink/?linkid=870924
Comment:
    6-27-2025 Conduit Placement Confirmed Completed.</t>
      </text>
    </comment>
    <comment ref="S42" authorId="95" shapeId="0" xr:uid="{CE46A139-0E5C-4B8F-BFC8-1D2CA335E239}">
      <text>
        <t>[Threaded comment]
Your version of Excel allows you to read this threaded comment; however, any edits to it will get removed if the file is opened in a newer version of Excel. Learn more: https://go.microsoft.com/fwlink/?linkid=870924
Comment:
    6-13-2025 Confirmed Actual Completed Footage.</t>
      </text>
    </comment>
    <comment ref="U42" authorId="96" shapeId="0" xr:uid="{B43DEA29-7A45-46FD-BBAD-AADB264A3190}">
      <text>
        <t>[Threaded comment]
Your version of Excel allows you to read this threaded comment; however, any edits to it will get removed if the file is opened in a newer version of Excel. Learn more: https://go.microsoft.com/fwlink/?linkid=870924
Comment:
    6-13-2025 Conduit Placement Confirmed Completed.</t>
      </text>
    </comment>
    <comment ref="S43" authorId="97" shapeId="0" xr:uid="{4A698453-4111-43AF-951B-C747D72DA3D6}">
      <text>
        <t>[Threaded comment]
Your version of Excel allows you to read this threaded comment; however, any edits to it will get removed if the file is opened in a newer version of Excel. Learn more: https://go.microsoft.com/fwlink/?linkid=870924
Comment:
    8-25-2025 Confirmed Actual Completed Footage.</t>
      </text>
    </comment>
    <comment ref="U43" authorId="98" shapeId="0" xr:uid="{B3E2B1BE-0B1A-4ED7-A353-583ED0A8E65E}">
      <text>
        <t>[Threaded comment]
Your version of Excel allows you to read this threaded comment; however, any edits to it will get removed if the file is opened in a newer version of Excel. Learn more: https://go.microsoft.com/fwlink/?linkid=870924
Comment:
    8-25-2025 Conduit Placement Confirmed Completed.</t>
      </text>
    </comment>
    <comment ref="S44" authorId="99" shapeId="0" xr:uid="{57E0DC0F-F634-45A9-B5B7-67D12F3D76E5}">
      <text>
        <t>[Threaded comment]
Your version of Excel allows you to read this threaded comment; however, any edits to it will get removed if the file is opened in a newer version of Excel. Learn more: https://go.microsoft.com/fwlink/?linkid=870924
Comment:
    5-21-2025 Confirmed Actual Completed Footage.</t>
      </text>
    </comment>
    <comment ref="U44" authorId="100" shapeId="0" xr:uid="{5C780074-DF5E-42A7-8E51-FC06BB9E174F}">
      <text>
        <t>[Threaded comment]
Your version of Excel allows you to read this threaded comment; however, any edits to it will get removed if the file is opened in a newer version of Excel. Learn more: https://go.microsoft.com/fwlink/?linkid=870924
Comment:
    5-21-2025 Conduit Placement Confirmed Completed.</t>
      </text>
    </comment>
    <comment ref="S45" authorId="101" shapeId="0" xr:uid="{E86FAA6B-1C9E-49B9-8ADF-F55A6158DF7E}">
      <text>
        <t>[Threaded comment]
Your version of Excel allows you to read this threaded comment; however, any edits to it will get removed if the file is opened in a newer version of Excel. Learn more: https://go.microsoft.com/fwlink/?linkid=870924
Comment:
    8-22-2025 Confirmed Actual Completed Footage.</t>
      </text>
    </comment>
    <comment ref="U45" authorId="102" shapeId="0" xr:uid="{E485DB2A-5421-456E-B6A2-B750CC8DDF8A}">
      <text>
        <t>[Threaded comment]
Your version of Excel allows you to read this threaded comment; however, any edits to it will get removed if the file is opened in a newer version of Excel. Learn more: https://go.microsoft.com/fwlink/?linkid=870924
Comment:
    8-22-2025 Conduit Placement Confirmed Completed.</t>
      </text>
    </comment>
    <comment ref="P46" authorId="103" shapeId="0" xr:uid="{360CFB38-FDC6-481C-87D5-DAA2D5C18EAC}">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46" authorId="104" shapeId="0" xr:uid="{5BF9176E-6152-43DD-860F-43BBF7F502F1}">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46" authorId="105" shapeId="0" xr:uid="{6D61EB58-6694-4F8D-A13D-D743469E4926}">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47" authorId="106" shapeId="0" xr:uid="{95A97733-8D19-4BA3-9734-A6A71CE51A52}">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7" authorId="107" shapeId="0" xr:uid="{15F34D54-758C-4892-8C30-57F01CD19E30}">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8" authorId="108" shapeId="0" xr:uid="{01CDAA1E-E0F9-42B5-B097-A4AB1928A673}">
      <text>
        <t>[Threaded comment]
Your version of Excel allows you to read this threaded comment; however, any edits to it will get removed if the file is opened in a newer version of Excel. Learn more: https://go.microsoft.com/fwlink/?linkid=870924
Comment:
    5-14-2025 Confirmed Actual Completed Footage.</t>
      </text>
    </comment>
    <comment ref="U48" authorId="109" shapeId="0" xr:uid="{6D5922F0-6B26-4ED9-99AA-2598B9753C96}">
      <text>
        <t>[Threaded comment]
Your version of Excel allows you to read this threaded comment; however, any edits to it will get removed if the file is opened in a newer version of Excel. Learn more: https://go.microsoft.com/fwlink/?linkid=870924
Comment:
    5-14-2025 Conduit Placement Confirmed Completed.</t>
      </text>
    </comment>
    <comment ref="S49" authorId="110" shapeId="0" xr:uid="{3A162613-9BD8-46DC-BBE8-92E0560E4D6E}">
      <text>
        <t>[Threaded comment]
Your version of Excel allows you to read this threaded comment; however, any edits to it will get removed if the file is opened in a newer version of Excel. Learn more: https://go.microsoft.com/fwlink/?linkid=870924
Comment:
    4-23-2025 Confirmed Actual Completed Footage.</t>
      </text>
    </comment>
    <comment ref="U49" authorId="111" shapeId="0" xr:uid="{75DA41FE-A23F-45BB-96B4-77F584D661DE}">
      <text>
        <t>[Threaded comment]
Your version of Excel allows you to read this threaded comment; however, any edits to it will get removed if the file is opened in a newer version of Excel. Learn more: https://go.microsoft.com/fwlink/?linkid=870924
Comment:
    4-23-2025 Conduit Placement Confirmed Completed.</t>
      </text>
    </comment>
    <comment ref="S50" authorId="112" shapeId="0" xr:uid="{D723D86C-07D0-471E-BFA4-14EDC9295307}">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0" authorId="113" shapeId="0" xr:uid="{554037E9-3245-4D32-AB97-8AF8411CC553}">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51" authorId="114" shapeId="0" xr:uid="{ED8A7839-34B9-49D7-A83E-D2440FFCDA05}">
      <text>
        <t>[Threaded comment]
Your version of Excel allows you to read this threaded comment; however, any edits to it will get removed if the file is opened in a newer version of Excel. Learn more: https://go.microsoft.com/fwlink/?linkid=870924
Comment:
    5-30-2025 Confirmed Actual Completed Footage.</t>
      </text>
    </comment>
    <comment ref="U51" authorId="115" shapeId="0" xr:uid="{50E2BB35-0D07-4A0B-9A63-A1A21AF9ACA7}">
      <text>
        <t>[Threaded comment]
Your version of Excel allows you to read this threaded comment; however, any edits to it will get removed if the file is opened in a newer version of Excel. Learn more: https://go.microsoft.com/fwlink/?linkid=870924
Comment:
    5-30-2025 Conduit Placement Confirmed Completed.</t>
      </text>
    </comment>
    <comment ref="S52" authorId="116" shapeId="0" xr:uid="{50F356FD-8F80-4A11-AD68-F3D67CFB11E9}">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2" authorId="117" shapeId="0" xr:uid="{B6848518-F250-495F-9FFF-E23B4F259B4C}">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3" authorId="118" shapeId="0" xr:uid="{C684C795-517E-47EE-B8F0-7F5445461DAA}">
      <text>
        <t>[Threaded comment]
Your version of Excel allows you to read this threaded comment; however, any edits to it will get removed if the file is opened in a newer version of Excel. Learn more: https://go.microsoft.com/fwlink/?linkid=870924
Comment:
    6-2-2025 Confirmed Actual Completed Footage.</t>
      </text>
    </comment>
    <comment ref="U53" authorId="119" shapeId="0" xr:uid="{9092D2C9-A083-486A-9660-F12709874AAB}">
      <text>
        <t>[Threaded comment]
Your version of Excel allows you to read this threaded comment; however, any edits to it will get removed if the file is opened in a newer version of Excel. Learn more: https://go.microsoft.com/fwlink/?linkid=870924
Comment:
    6-2-2025 Conduit Placement Confirmed Completed.</t>
      </text>
    </comment>
    <comment ref="S54" authorId="120" shapeId="0" xr:uid="{160FA930-1EDF-4F4A-8C0F-0834978AA273}">
      <text>
        <t>[Threaded comment]
Your version of Excel allows you to read this threaded comment; however, any edits to it will get removed if the file is opened in a newer version of Excel. Learn more: https://go.microsoft.com/fwlink/?linkid=870924
Comment:
    6-5-2025 Confirmed Actual Completed Footage.</t>
      </text>
    </comment>
    <comment ref="U54" authorId="121" shapeId="0" xr:uid="{2ECF5A3A-0820-48C5-A5A7-7291058C6E23}">
      <text>
        <t>[Threaded comment]
Your version of Excel allows you to read this threaded comment; however, any edits to it will get removed if the file is opened in a newer version of Excel. Learn more: https://go.microsoft.com/fwlink/?linkid=870924
Comment:
    6-5-2025 Conduit Placement Confirmed Completed.</t>
      </text>
    </comment>
    <comment ref="S55" authorId="122" shapeId="0" xr:uid="{72A6F3D6-24D6-4FDC-8B82-2C3D2D7CD0AD}">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5" authorId="123" shapeId="0" xr:uid="{7D47EE29-CA9A-48B2-A150-B3D3E5550791}">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6" authorId="124" shapeId="0" xr:uid="{56413FE3-5AAE-4ADB-91B8-5060003CF925}">
      <text>
        <t>[Threaded comment]
Your version of Excel allows you to read this threaded comment; however, any edits to it will get removed if the file is opened in a newer version of Excel. Learn more: https://go.microsoft.com/fwlink/?linkid=870924
Comment:
    4-25-2025 Confirmed Actual Completed Footage.</t>
      </text>
    </comment>
    <comment ref="U56" authorId="125" shapeId="0" xr:uid="{DCB1BDBA-70B7-453B-92AA-BE542DE04513}">
      <text>
        <t>[Threaded comment]
Your version of Excel allows you to read this threaded comment; however, any edits to it will get removed if the file is opened in a newer version of Excel. Learn more: https://go.microsoft.com/fwlink/?linkid=870924
Comment:
    4-25-2025 Conduit Placement Confirmed Completed.</t>
      </text>
    </comment>
    <comment ref="S57" authorId="126" shapeId="0" xr:uid="{43F0DF9F-2F89-4995-BA61-2D46ED22BAEA}">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57" authorId="127" shapeId="0" xr:uid="{A2B7280E-BBEF-432C-B84A-BCABE6529A43}">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S58" authorId="128" shapeId="0" xr:uid="{40CB1EB0-05ED-43D7-89CD-454F851A71EB}">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58" authorId="129" shapeId="0" xr:uid="{5996C28E-EB3A-4457-8F20-F5186D237CAF}">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X58" authorId="130" shapeId="0" xr:uid="{77F10BA2-E740-4905-88CC-258BBA5A89C9}">
      <text>
        <t>[Threaded comment]
Your version of Excel allows you to read this threaded comment; however, any edits to it will get removed if the file is opened in a newer version of Excel. Learn more: https://go.microsoft.com/fwlink/?linkid=870924
Comment:
    3-14-2025 Splicing Completed by Utilities One as Per Tillman.</t>
      </text>
    </comment>
    <comment ref="S59" authorId="131" shapeId="0" xr:uid="{04524F86-FC6D-4302-A9EE-628C4B59B9BC}">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59" authorId="132" shapeId="0" xr:uid="{C6F290D9-52FA-4091-88E8-E73E5CB794B6}">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0" authorId="133" shapeId="0" xr:uid="{C1ED464D-F610-4351-9D06-08FE61930CCE}">
      <text>
        <t>[Threaded comment]
Your version of Excel allows you to read this threaded comment; however, any edits to it will get removed if the file is opened in a newer version of Excel. Learn more: https://go.microsoft.com/fwlink/?linkid=870924
Comment:
    6-4-2025 Confirmed Actual Completed Footage.</t>
      </text>
    </comment>
    <comment ref="U60" authorId="134" shapeId="0" xr:uid="{8F482468-4398-457F-88FC-1F7518747DD6}">
      <text>
        <t>[Threaded comment]
Your version of Excel allows you to read this threaded comment; however, any edits to it will get removed if the file is opened in a newer version of Excel. Learn more: https://go.microsoft.com/fwlink/?linkid=870924
Comment:
    6-4-2025 Conduit Placement Confirmed Completed.</t>
      </text>
    </comment>
    <comment ref="S61" authorId="135" shapeId="0" xr:uid="{B0179F44-1493-41C0-88C3-52E02D9E32F0}">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1" authorId="136" shapeId="0" xr:uid="{AE87A053-617D-486C-B4D4-3150030E4F69}">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P62" authorId="137" shapeId="0" xr:uid="{46D902E2-FE43-45F8-8DBA-436DB5C68BA9}">
      <text>
        <t>[Threaded comment]
Your version of Excel allows you to read this threaded comment; however, any edits to it will get removed if the file is opened in a newer version of Excel. Learn more: https://go.microsoft.com/fwlink/?linkid=870924
Comment:
    Assigned To Power Connect as Per Curtis on 2-4-2025.</t>
      </text>
    </comment>
    <comment ref="S62" authorId="138" shapeId="0" xr:uid="{846D0FAE-420F-47AB-BCEE-2CDA053C1A70}">
      <text>
        <t>[Threaded comment]
Your version of Excel allows you to read this threaded comment; however, any edits to it will get removed if the file is opened in a newer version of Excel. Learn more: https://go.microsoft.com/fwlink/?linkid=870924
Comment:
    6-12-2025 Confirmed Actual Completed Footage.</t>
      </text>
    </comment>
    <comment ref="U62" authorId="139" shapeId="0" xr:uid="{8C073D29-1AEB-47AD-9BDD-2A134ED20A2B}">
      <text>
        <t>[Threaded comment]
Your version of Excel allows you to read this threaded comment; however, any edits to it will get removed if the file is opened in a newer version of Excel. Learn more: https://go.microsoft.com/fwlink/?linkid=870924
Comment:
    6-12-2025 Conduit Placement Confirmed Completed.</t>
      </text>
    </comment>
    <comment ref="S63" authorId="140" shapeId="0" xr:uid="{85498D14-D5E6-4596-B0FC-A88806092BB2}">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63" authorId="141" shapeId="0" xr:uid="{7FE17918-1458-4EAB-9985-83BB176DA646}">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64" authorId="142" shapeId="0" xr:uid="{62C262AC-454C-45A9-91B8-96683D8A9855}">
      <text>
        <t>[Threaded comment]
Your version of Excel allows you to read this threaded comment; however, any edits to it will get removed if the file is opened in a newer version of Excel. Learn more: https://go.microsoft.com/fwlink/?linkid=870924
Comment:
    4-16-2025 Confirmed Actual Completed Footage.</t>
      </text>
    </comment>
    <comment ref="U64" authorId="143" shapeId="0" xr:uid="{C4C9E95D-57CA-49AE-B627-3A029C7CED38}">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5" authorId="144" shapeId="0" xr:uid="{59BC3B04-8F3B-4FD8-A280-6DA196D444DA}">
      <text>
        <t>[Threaded comment]
Your version of Excel allows you to read this threaded comment; however, any edits to it will get removed if the file is opened in a newer version of Excel. Learn more: https://go.microsoft.com/fwlink/?linkid=870924
Comment:
    4-17-2025 Confirmed Actual Completed Footage.</t>
      </text>
    </comment>
    <comment ref="U65" authorId="145" shapeId="0" xr:uid="{D2774464-7DB3-4189-9192-60D4DA75D48C}">
      <text>
        <t>[Threaded comment]
Your version of Excel allows you to read this threaded comment; however, any edits to it will get removed if the file is opened in a newer version of Excel. Learn more: https://go.microsoft.com/fwlink/?linkid=870924
Comment:
    4-16-2025 Conduit Placement Confirmed Completed.</t>
      </text>
    </comment>
    <comment ref="S66" authorId="146" shapeId="0" xr:uid="{CB0758B4-428B-494F-8F8F-D59CC0037C51}">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66" authorId="147" shapeId="0" xr:uid="{DEF50DC7-69F4-4C6E-ABD9-A4CD9963C270}">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67" authorId="148" shapeId="0" xr:uid="{2237F15A-2877-4628-8961-F6D9EF4CACB2}">
      <text>
        <t>[Threaded comment]
Your version of Excel allows you to read this threaded comment; however, any edits to it will get removed if the file is opened in a newer version of Excel. Learn more: https://go.microsoft.com/fwlink/?linkid=870924
Comment:
    6-3-2025 Confirmed Actual Completed Footage.</t>
      </text>
    </comment>
    <comment ref="U67" authorId="149" shapeId="0" xr:uid="{E57DCA75-71D8-48DE-8A6B-E3D1EB00B56B}">
      <text>
        <t>[Threaded comment]
Your version of Excel allows you to read this threaded comment; however, any edits to it will get removed if the file is opened in a newer version of Excel. Learn more: https://go.microsoft.com/fwlink/?linkid=870924
Comment:
    6-3-2025 Conduit Placement Confirmed Completed.</t>
      </text>
    </comment>
    <comment ref="R68" authorId="150" shapeId="0" xr:uid="{E332339B-7F40-4E57-A76A-93AD263997E9}">
      <text>
        <t>[Threaded comment]
Your version of Excel allows you to read this threaded comment; however, any edits to it will get removed if the file is opened in a newer version of Excel. Learn more: https://go.microsoft.com/fwlink/?linkid=870924
Comment:
    3-19-2025 Project Completed-Re-Design on Project Changed the Footage.</t>
      </text>
    </comment>
    <comment ref="S68" authorId="151" shapeId="0" xr:uid="{AB876E59-95BA-4DFD-BFF5-D47013424731}">
      <text>
        <t>[Threaded comment]
Your version of Excel allows you to read this threaded comment; however, any edits to it will get removed if the file is opened in a newer version of Excel. Learn more: https://go.microsoft.com/fwlink/?linkid=870924
Comment:
    5-29-2025 Confirmed Actual Completed Footage.</t>
      </text>
    </comment>
    <comment ref="U68" authorId="152" shapeId="0" xr:uid="{A7DE4E9F-CA1B-40C7-A32F-C29BF335970F}">
      <text>
        <t>[Threaded comment]
Your version of Excel allows you to read this threaded comment; however, any edits to it will get removed if the file is opened in a newer version of Excel. Learn more: https://go.microsoft.com/fwlink/?linkid=870924
Comment:
    5-29-2025 Conduit Placement Confirmed Completed.</t>
      </text>
    </comment>
    <comment ref="A69" authorId="153" shapeId="0" xr:uid="{7FBEAE6E-BCF4-4190-A1E3-C1AE50A12C54}">
      <text>
        <t>[Threaded comment]
Your version of Excel allows you to read this threaded comment; however, any edits to it will get removed if the file is opened in a newer version of Excel. Learn more: https://go.microsoft.com/fwlink/?linkid=870924
Comment:
    6-3-2025 As Per Theresa Only Construction Has Been Invoiced--Fiber To Follow.</t>
      </text>
    </comment>
    <comment ref="P69" authorId="154" shapeId="0" xr:uid="{A31C4915-9B2A-4466-81D2-F061A1AD2B0B}">
      <text>
        <t>[Threaded comment]
Your version of Excel allows you to read this threaded comment; however, any edits to it will get removed if the file is opened in a newer version of Excel. Learn more: https://go.microsoft.com/fwlink/?linkid=870924
Comment:
    FCA</t>
      </text>
    </comment>
    <comment ref="S69" authorId="155" shapeId="0" xr:uid="{5886D154-48F9-4169-8D32-FF04E42A465C}">
      <text>
        <t>[Threaded comment]
Your version of Excel allows you to read this threaded comment; however, any edits to it will get removed if the file is opened in a newer version of Excel. Learn more: https://go.microsoft.com/fwlink/?linkid=870924
Comment:
    5-13-2025 Confirmed Actual Completed Footage.</t>
      </text>
    </comment>
    <comment ref="U69" authorId="156" shapeId="0" xr:uid="{C803588A-D90C-4ABA-9B47-F05273A01B4A}">
      <text>
        <t>[Threaded comment]
Your version of Excel allows you to read this threaded comment; however, any edits to it will get removed if the file is opened in a newer version of Excel. Learn more: https://go.microsoft.com/fwlink/?linkid=870924
Comment:
    5-13-2025 Conduit Placement Confirmed Completed.</t>
      </text>
    </comment>
    <comment ref="S70" authorId="157" shapeId="0" xr:uid="{6D3F2EB1-3368-4ADC-B57B-1874656DB15B}">
      <text>
        <t>[Threaded comment]
Your version of Excel allows you to read this threaded comment; however, any edits to it will get removed if the file is opened in a newer version of Excel. Learn more: https://go.microsoft.com/fwlink/?linkid=870924
Comment:
    6-11-2025 Confirmed Actual Completed Footage.</t>
      </text>
    </comment>
    <comment ref="U70" authorId="158" shapeId="0" xr:uid="{D1BE0F44-91D7-423E-8F0B-F2E99C75D1A3}">
      <text>
        <t>[Threaded comment]
Your version of Excel allows you to read this threaded comment; however, any edits to it will get removed if the file is opened in a newer version of Excel. Learn more: https://go.microsoft.com/fwlink/?linkid=870924
Comment:
    6-11-2025 Conduit Placement Confirmed Completed.</t>
      </text>
    </comment>
    <comment ref="S71" authorId="159" shapeId="0" xr:uid="{3398BD66-3977-4B75-A489-2B4B31F8F2D0}">
      <text>
        <t>[Threaded comment]
Your version of Excel allows you to read this threaded comment; however, any edits to it will get removed if the file is opened in a newer version of Excel. Learn more: https://go.microsoft.com/fwlink/?linkid=870924
Comment:
    6-9-2025 Confirmed Actual Completed Footage.</t>
      </text>
    </comment>
    <comment ref="U71" authorId="160" shapeId="0" xr:uid="{DA9F3A93-94DB-4551-AD1B-11F638EB4495}">
      <text>
        <t>[Threaded comment]
Your version of Excel allows you to read this threaded comment; however, any edits to it will get removed if the file is opened in a newer version of Excel. Learn more: https://go.microsoft.com/fwlink/?linkid=870924
Comment:
    6-9-2025 Conduit Placement Confirmed Completed.</t>
      </text>
    </comment>
    <comment ref="R72" authorId="161" shapeId="0" xr:uid="{A118B744-27E3-45CC-AC17-66DEEA69D42C}">
      <text>
        <t>[Threaded comment]
Your version of Excel allows you to read this threaded comment; however, any edits to it will get removed if the file is opened in a newer version of Excel. Learn more: https://go.microsoft.com/fwlink/?linkid=870924
Comment:
    6-6-2025 222' Of Additional 1 1/2 Conduit Was Placed On This Project.</t>
      </text>
    </comment>
    <comment ref="S72" authorId="162" shapeId="0" xr:uid="{93F11D5C-C5E3-4DD0-821B-B71EF5D628E4}">
      <text>
        <t>[Threaded comment]
Your version of Excel allows you to read this threaded comment; however, any edits to it will get removed if the file is opened in a newer version of Excel. Learn more: https://go.microsoft.com/fwlink/?linkid=870924
Comment:
    6-6-2025 Confirmed Actual Completed Footage.</t>
      </text>
    </comment>
    <comment ref="U72" authorId="163" shapeId="0" xr:uid="{D80F00F6-71DC-4D2F-89EA-3A38FE98394B}">
      <text>
        <t>[Threaded comment]
Your version of Excel allows you to read this threaded comment; however, any edits to it will get removed if the file is opened in a newer version of Excel. Learn more: https://go.microsoft.com/fwlink/?linkid=870924
Comment:
    6-6-2025 Conduit Placement Confirmed Completed.</t>
      </text>
    </comment>
    <comment ref="S73" authorId="164" shapeId="0" xr:uid="{13405531-94C7-4C8A-B853-7FB996BDC89E}">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73" authorId="165" shapeId="0" xr:uid="{26F0574F-6AAE-4BE8-AB2A-31353AF91E1A}">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74" authorId="166" shapeId="0" xr:uid="{500DA29B-7B97-4D3C-8CC5-40F0476B4AAE}">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74" authorId="167" shapeId="0" xr:uid="{2C0CEE6E-83AB-4729-84EC-C8B3A2DDCFDA}">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75" authorId="168" shapeId="0" xr:uid="{AC418C3E-52EA-4D76-99A7-CC976CB570BD}">
      <text>
        <t>[Threaded comment]
Your version of Excel allows you to read this threaded comment; however, any edits to it will get removed if the file is opened in a newer version of Excel. Learn more: https://go.microsoft.com/fwlink/?linkid=870924
Comment:
    4-15-2025 Confirmed Actual Completed Footage.</t>
      </text>
    </comment>
    <comment ref="U75" authorId="169" shapeId="0" xr:uid="{F3E7DAE6-5DD4-4110-9165-64B418750F86}">
      <text>
        <t>[Threaded comment]
Your version of Excel allows you to read this threaded comment; however, any edits to it will get removed if the file is opened in a newer version of Excel. Learn more: https://go.microsoft.com/fwlink/?linkid=870924
Comment:
    4-15-2025 Conduit Placement Confirmed Completed.</t>
      </text>
    </comment>
    <comment ref="P76" authorId="170" shapeId="0" xr:uid="{89650FE0-4AFB-4F1C-80A2-B5CB93B356CE}">
      <text>
        <t>[Threaded comment]
Your version of Excel allows you to read this threaded comment; however, any edits to it will get removed if the file is opened in a newer version of Excel. Learn more: https://go.microsoft.com/fwlink/?linkid=870924
Comment:
    HDD 2-6</t>
      </text>
    </comment>
    <comment ref="S76" authorId="171" shapeId="0" xr:uid="{CE9386FF-FDF2-4927-92D7-865AF317155F}">
      <text>
        <t>[Threaded comment]
Your version of Excel allows you to read this threaded comment; however, any edits to it will get removed if the file is opened in a newer version of Excel. Learn more: https://go.microsoft.com/fwlink/?linkid=870924
Comment:
    7-10-2025 Confirmed Actual Completed Footage.</t>
      </text>
    </comment>
    <comment ref="U76" authorId="172" shapeId="0" xr:uid="{E52EE323-BBE0-4E60-A03D-328D190E260D}">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77" authorId="173" shapeId="0" xr:uid="{7F147FDC-8639-485A-812D-7381CDBA6AF5}">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77" authorId="174" shapeId="0" xr:uid="{59045F98-7723-4A00-BC86-CE528FCF7A9E}">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4" authorId="175" shapeId="0" xr:uid="{608D8C8C-6C66-4B67-979F-6CAC8DD9CEB8}">
      <text>
        <t>[Threaded comment]
Your version of Excel allows you to read this threaded comment; however, any edits to it will get removed if the file is opened in a newer version of Excel. Learn more: https://go.microsoft.com/fwlink/?linkid=870924
Comment:
    7-18-2025 Confirmed Actual Completed Footage.</t>
      </text>
    </comment>
    <comment ref="U84" authorId="176" shapeId="0" xr:uid="{27A4E76C-3487-42A9-A264-3AA2DF4FC5A0}">
      <text>
        <t>[Threaded comment]
Your version of Excel allows you to read this threaded comment; however, any edits to it will get removed if the file is opened in a newer version of Excel. Learn more: https://go.microsoft.com/fwlink/?linkid=870924
Comment:
    7-18-2025 Conduit Placement Confirmed Completed.</t>
      </text>
    </comment>
    <comment ref="S85" authorId="177" shapeId="0" xr:uid="{DACBA3BA-750D-4E8B-8330-E4800D186DE0}">
      <text>
        <t>[Threaded comment]
Your version of Excel allows you to read this threaded comment; however, any edits to it will get removed if the file is opened in a newer version of Excel. Learn more: https://go.microsoft.com/fwlink/?linkid=870924
Comment:
    10-9-2025 Confirmed Actual Completed Footage.</t>
      </text>
    </comment>
    <comment ref="U85" authorId="178" shapeId="0" xr:uid="{63446A9B-B898-415B-B7BB-2B9AE01539D0}">
      <text>
        <t>[Threaded comment]
Your version of Excel allows you to read this threaded comment; however, any edits to it will get removed if the file is opened in a newer version of Excel. Learn more: https://go.microsoft.com/fwlink/?linkid=870924
Comment:
    10-9-2025 Conduit Placement Confirmed Completed.</t>
      </text>
    </comment>
    <comment ref="S86" authorId="179" shapeId="0" xr:uid="{978A7D16-1AC3-45AE-81AC-3FEB51E12DC6}">
      <text>
        <t>[Threaded comment]
Your version of Excel allows you to read this threaded comment; however, any edits to it will get removed if the file is opened in a newer version of Excel. Learn more: https://go.microsoft.com/fwlink/?linkid=870924
Comment:
    9-11-2025 Confirmed Actual Completed Footage.</t>
      </text>
    </comment>
    <comment ref="U86" authorId="180" shapeId="0" xr:uid="{78A22408-080E-462B-ABFE-72F189E2975C}">
      <text>
        <t>[Threaded comment]
Your version of Excel allows you to read this threaded comment; however, any edits to it will get removed if the file is opened in a newer version of Excel. Learn more: https://go.microsoft.com/fwlink/?linkid=870924
Comment:
    9-11-2025 Conduit Placement Confirmed Completed.</t>
      </text>
    </comment>
    <comment ref="S87" authorId="181" shapeId="0" xr:uid="{8814AE65-EFB5-4EEF-8F47-1C8FD1B028C2}">
      <text>
        <t xml:space="preserve">[Threaded comment]
Your version of Excel allows you to read this threaded comment; however, any edits to it will get removed if the file is opened in a newer version of Excel. Learn more: https://go.microsoft.com/fwlink/?linkid=870924
Comment:
    7-10-2025 Confirmed Actual Completed Footage. </t>
      </text>
    </comment>
    <comment ref="U87" authorId="182" shapeId="0" xr:uid="{0504E721-4CA0-426B-B3B9-FB07D02E9EEA}">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88" authorId="183" shapeId="0" xr:uid="{626A4E77-DD2A-46A9-BA2A-7183EDC5155D}">
      <text>
        <t>[Threaded comment]
Your version of Excel allows you to read this threaded comment; however, any edits to it will get removed if the file is opened in a newer version of Excel. Learn more: https://go.microsoft.com/fwlink/?linkid=870924
Comment:
    10-3-2025 Confirmed Actual Completed Footage.</t>
      </text>
    </comment>
    <comment ref="U88" authorId="184" shapeId="0" xr:uid="{04D5ED52-C14E-49AB-A29E-CE7ABEE1C27A}">
      <text>
        <t>[Threaded comment]
Your version of Excel allows you to read this threaded comment; however, any edits to it will get removed if the file is opened in a newer version of Excel. Learn more: https://go.microsoft.com/fwlink/?linkid=870924
Comment:
    10-3-2025 Conduit Placement Confirmed Completed.</t>
      </text>
    </comment>
    <comment ref="S89" authorId="185" shapeId="0" xr:uid="{8344E9AA-BAB4-4405-8729-B5226644BB64}">
      <text>
        <t>[Threaded comment]
Your version of Excel allows you to read this threaded comment; however, any edits to it will get removed if the file is opened in a newer version of Excel. Learn more: https://go.microsoft.com/fwlink/?linkid=870924
Comment:
    10-15-2025 Confirmed Actual Completed Footage.</t>
      </text>
    </comment>
    <comment ref="U89" authorId="186" shapeId="0" xr:uid="{C7D4EFF2-1078-4200-BF3A-4FB4B89D5A73}">
      <text>
        <t>[Threaded comment]
Your version of Excel allows you to read this threaded comment; however, any edits to it will get removed if the file is opened in a newer version of Excel. Learn more: https://go.microsoft.com/fwlink/?linkid=870924
Comment:
    10-15-2025 Conduit Placement Confirmed Completed.</t>
      </text>
    </comment>
    <comment ref="S90" authorId="187" shapeId="0" xr:uid="{93B7186D-9E27-4279-8E29-BFF4CFBCA8E4}">
      <text>
        <t>[Threaded comment]
Your version of Excel allows you to read this threaded comment; however, any edits to it will get removed if the file is opened in a newer version of Excel. Learn more: https://go.microsoft.com/fwlink/?linkid=870924
Comment:
    9-17-2025 Footage Changed Due To Adding Additional Conduit To Project BHZD-FWP-13-W.
Reply:
    9-30-2025 Confirmed Actual Completed Footage.</t>
      </text>
    </comment>
    <comment ref="U90" authorId="188" shapeId="0" xr:uid="{F6551809-F240-4B97-AABC-471215EF6CED}">
      <text>
        <t>[Threaded comment]
Your version of Excel allows you to read this threaded comment; however, any edits to it will get removed if the file is opened in a newer version of Excel. Learn more: https://go.microsoft.com/fwlink/?linkid=870924
Comment:
    9-30-2025 Conduit Placement Confirmed Completed.</t>
      </text>
    </comment>
    <comment ref="A91" authorId="189" shapeId="0" xr:uid="{13BAE7E2-5330-4094-BE68-9EEC74349E59}">
      <text>
        <t>[Threaded comment]
Your version of Excel allows you to read this threaded comment; however, any edits to it will get removed if the file is opened in a newer version of Excel. Learn more: https://go.microsoft.com/fwlink/?linkid=870924
Comment:
    8-20-2025 Pending SiteTracker Change By Tillman.</t>
      </text>
    </comment>
    <comment ref="S91" authorId="190" shapeId="0" xr:uid="{40B294D8-6434-46EC-A401-4A703E6E0D7B}">
      <text>
        <t>[Threaded comment]
Your version of Excel allows you to read this threaded comment; however, any edits to it will get removed if the file is opened in a newer version of Excel. Learn more: https://go.microsoft.com/fwlink/?linkid=870924
Comment:
    7-9-2025 Confirmed Actual Completed Footage.</t>
      </text>
    </comment>
    <comment ref="U91" authorId="191" shapeId="0" xr:uid="{FE972BB2-5051-45E1-87A7-528E3A93A221}">
      <text>
        <t>[Threaded comment]
Your version of Excel allows you to read this threaded comment; however, any edits to it will get removed if the file is opened in a newer version of Excel. Learn more: https://go.microsoft.com/fwlink/?linkid=870924
Comment:
    7-9-2025 Conduit Placement Confirmed Completed.</t>
      </text>
    </comment>
    <comment ref="S92" authorId="192" shapeId="0" xr:uid="{BD940C3C-CBF5-44BD-A56F-FB4BF98C8DE8}">
      <text>
        <t>[Threaded comment]
Your version of Excel allows you to read this threaded comment; however, any edits to it will get removed if the file is opened in a newer version of Excel. Learn more: https://go.microsoft.com/fwlink/?linkid=870924
Comment:
Reply:
    10-21-2025 Project omitted the below path(need 12way) going south and also west from the SW corner of Patterson and South Blvd. 
Reply:
    10-21-2025 Confirmed Actual Completed Footage.</t>
      </text>
    </comment>
    <comment ref="U92" authorId="193" shapeId="0" xr:uid="{6C601E3E-113C-4820-A1E1-8FB7BB9D1FAB}">
      <text>
        <t>[Threaded comment]
Your version of Excel allows you to read this threaded comment; however, any edits to it will get removed if the file is opened in a newer version of Excel. Learn more: https://go.microsoft.com/fwlink/?linkid=870924
Comment:
    10-21-2025 Conduit Placement Confirmed Completed.</t>
      </text>
    </comment>
    <comment ref="S93" authorId="194" shapeId="0" xr:uid="{7735B41D-12AD-444B-BF8E-CCAECED49689}">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3" authorId="195" shapeId="0" xr:uid="{E0F1108F-09F5-47ED-9E71-10CC09460312}">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4" authorId="196" shapeId="0" xr:uid="{B70F5AC2-CD81-4F95-92D6-9CDEB5BEACB0}">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94" authorId="197" shapeId="0" xr:uid="{9EDE62DA-699D-4CD1-94A7-A1C2768E7722}">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95" authorId="198" shapeId="0" xr:uid="{E7287F8C-D13D-41E8-829A-2BD5E3383D5E}">
      <text>
        <t>[Threaded comment]
Your version of Excel allows you to read this threaded comment; however, any edits to it will get removed if the file is opened in a newer version of Excel. Learn more: https://go.microsoft.com/fwlink/?linkid=870924
Comment:
    8-8-2025 Confirmed Actual Completed Footage.</t>
      </text>
    </comment>
    <comment ref="U95" authorId="199" shapeId="0" xr:uid="{5FE30336-24C9-48CF-BBDE-9B2944348457}">
      <text>
        <t>[Threaded comment]
Your version of Excel allows you to read this threaded comment; however, any edits to it will get removed if the file is opened in a newer version of Excel. Learn more: https://go.microsoft.com/fwlink/?linkid=870924
Comment:
    8-8-2025 Conduit Placement Confirmed Completed.</t>
      </text>
    </comment>
    <comment ref="S96" authorId="200" shapeId="0" xr:uid="{C7DB8D17-B5D8-4D42-8E6A-5FF9DCAC9652}">
      <text>
        <t>[Threaded comment]
Your version of Excel allows you to read this threaded comment; however, any edits to it will get removed if the file is opened in a newer version of Excel. Learn more: https://go.microsoft.com/fwlink/?linkid=870924
Comment:
    7-10-2025 Confirmed Actual Completed Footage.
Reply:
    7-11-2025 Design Change In Footage(909') As Some Of This Project Was Original On Project FB-HWP801.</t>
      </text>
    </comment>
    <comment ref="U96" authorId="201" shapeId="0" xr:uid="{09258722-2BDC-4D16-8EEB-BB71B1608C6B}">
      <text>
        <t>[Threaded comment]
Your version of Excel allows you to read this threaded comment; however, any edits to it will get removed if the file is opened in a newer version of Excel. Learn more: https://go.microsoft.com/fwlink/?linkid=870924
Comment:
    7-10-2025 Conduit Placement Confirmed Completed.</t>
      </text>
    </comment>
    <comment ref="S97" authorId="202" shapeId="0" xr:uid="{3DA9037F-8BCC-4A07-AEED-CDDCD5A00805}">
      <text>
        <t>[Threaded comment]
Your version of Excel allows you to read this threaded comment; however, any edits to it will get removed if the file is opened in a newer version of Excel. Learn more: https://go.microsoft.com/fwlink/?linkid=870924
Comment:
    9-16-2025 Confirmed Actual Completed Footage.</t>
      </text>
    </comment>
    <comment ref="U97" authorId="203" shapeId="0" xr:uid="{3204BB5C-B51C-4DDC-BAE4-E9573A8A85FF}">
      <text>
        <t>[Threaded comment]
Your version of Excel allows you to read this threaded comment; however, any edits to it will get removed if the file is opened in a newer version of Excel. Learn more: https://go.microsoft.com/fwlink/?linkid=870924
Comment:
    9-16-2025 Conduit Placement Confirmed Completed.</t>
      </text>
    </comment>
    <comment ref="S98" authorId="204" shapeId="0" xr:uid="{D3B74EB7-D243-4614-A897-BEBC479AB5A6}">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98" authorId="205" shapeId="0" xr:uid="{7D862C7B-DF3D-4930-AC55-9AD192A3C20C}">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S99" authorId="206" shapeId="0" xr:uid="{CD6A4135-AA39-4133-8A20-AA77C2F4381E}">
      <text>
        <t>[Threaded comment]
Your version of Excel allows you to read this threaded comment; however, any edits to it will get removed if the file is opened in a newer version of Excel. Learn more: https://go.microsoft.com/fwlink/?linkid=870924
Comment:
    9-11-2025 As Per Anthony Part Of The Project Was Removed By Tillman--Approved By Jessie.
Reply:
    10-13-2025 Confirmed Actual Completed Footage.</t>
      </text>
    </comment>
    <comment ref="U99" authorId="207" shapeId="0" xr:uid="{3704B04E-FA54-40B9-964E-CBF99AA84648}">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00" authorId="208" shapeId="0" xr:uid="{FF3221B6-7635-4F2A-8708-0909B4EF8EE7}">
      <text>
        <t>[Threaded comment]
Your version of Excel allows you to read this threaded comment; however, any edits to it will get removed if the file is opened in a newer version of Excel. Learn more: https://go.microsoft.com/fwlink/?linkid=870924
Comment:
    8-7-2025 Confirmed Actual Completed Footage.</t>
      </text>
    </comment>
    <comment ref="U100" authorId="209" shapeId="0" xr:uid="{A5782030-64EE-4D31-9D21-1D624FD53123}">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01" authorId="210" shapeId="0" xr:uid="{A24D899C-4C79-473D-BDB2-DB35BD35ADCC}">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U101" authorId="211" shapeId="0" xr:uid="{EB2FFE04-6AB5-4E0F-A76A-607F92C62BEA}">
      <text>
        <t>[Threaded comment]
Your version of Excel allows you to read this threaded comment; however, any edits to it will get removed if the file is opened in a newer version of Excel. Learn more: https://go.microsoft.com/fwlink/?linkid=870924
Comment:
    6-24-2025 As Per Tom M Project Has Pre-Existing Piping On Part Of The Project.
Reply:
    8-7-2025 Confirmed Actual Completed Footage.</t>
      </text>
    </comment>
    <comment ref="R102" authorId="212" shapeId="0" xr:uid="{2BE076AB-7D99-4D62-991F-26CFFBEDA668}">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t>
      </text>
    </comment>
    <comment ref="S102" authorId="213" shapeId="0" xr:uid="{5A892285-496B-4801-BF22-D2B00C3C6C19}">
      <text>
        <t>[Threaded comment]
Your version of Excel allows you to read this threaded comment; however, any edits to it will get removed if the file is opened in a newer version of Excel. Learn more: https://go.microsoft.com/fwlink/?linkid=870924
Comment:
    9-8-2025 SOW Had 1,442' But A Portion Of The Project Was Built By The MDU Crew As Per Travis.
Reply:
    9-8-2025 Confirmed Actual Completed Footage.</t>
      </text>
    </comment>
    <comment ref="U102" authorId="214" shapeId="0" xr:uid="{35CEF0A4-5153-4CA6-B949-7C3F3FCA2B53}">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3" authorId="215" shapeId="0" xr:uid="{B92A0BD3-17A2-462C-8A1E-728D1742515D}">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3" authorId="216" shapeId="0" xr:uid="{984FC351-6A67-43EC-B53D-2882AA0A3516}">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A104" authorId="217" shapeId="0" xr:uid="{4A6D8137-EBD1-49D5-8E35-ED812842061C}">
      <text>
        <t>[Threaded comment]
Your version of Excel allows you to read this threaded comment; however, any edits to it will get removed if the file is opened in a newer version of Excel. Learn more: https://go.microsoft.com/fwlink/?linkid=870924
Comment:
    8-29-2025 Fiber Splicing Completed.</t>
      </text>
    </comment>
    <comment ref="S104" authorId="218" shapeId="0" xr:uid="{5748F5F6-0F4D-4F37-B49C-64ED1C2679C3}">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04" authorId="219" shapeId="0" xr:uid="{C91F0039-EE9E-4353-8BCE-086224178DD4}">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A105" authorId="220" shapeId="0" xr:uid="{4BF9FB6E-B690-4E73-B2E4-95505C9CE644}">
      <text>
        <t xml:space="preserve">[Threaded comment]
Your version of Excel allows you to read this threaded comment; however, any edits to it will get removed if the file is opened in a newer version of Excel. Learn more: https://go.microsoft.com/fwlink/?linkid=870924
Comment:
    8-5-2025 Project Cancelled By Tillman After Lightspeed GPR Location. Lightspeed To Submit Invoice For GPR. </t>
      </text>
    </comment>
    <comment ref="A106" authorId="221" shapeId="0" xr:uid="{0768F516-DF80-4A01-8A7C-8BB5601C745D}">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6" authorId="222" shapeId="0" xr:uid="{337AAF36-945C-4FB5-BCF4-720FA737C13D}">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6" authorId="223" shapeId="0" xr:uid="{E0E3D308-FE53-4351-8496-68E9B3831CE3}">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A107" authorId="224" shapeId="0" xr:uid="{17EB117E-DB07-4E89-8887-C43EFB26FE38}">
      <text>
        <t>[Threaded comment]
Your version of Excel allows you to read this threaded comment; however, any edits to it will get removed if the file is opened in a newer version of Excel. Learn more: https://go.microsoft.com/fwlink/?linkid=870924
Comment:
    8-28-2025 Fiber Splicing Completed.</t>
      </text>
    </comment>
    <comment ref="S107" authorId="225" shapeId="0" xr:uid="{F40A80F4-22E5-4AB7-A3EE-D9942D3E07F2}">
      <text>
        <t>[Threaded comment]
Your version of Excel allows you to read this threaded comment; however, any edits to it will get removed if the file is opened in a newer version of Excel. Learn more: https://go.microsoft.com/fwlink/?linkid=870924
Comment:
    9-26-2025 Confirmed Actual Completed Footage.</t>
      </text>
    </comment>
    <comment ref="U107" authorId="226" shapeId="0" xr:uid="{70A85D09-ABB2-4ABE-A67D-A0DA2DD1DF2F}">
      <text>
        <t>[Threaded comment]
Your version of Excel allows you to read this threaded comment; however, any edits to it will get removed if the file is opened in a newer version of Excel. Learn more: https://go.microsoft.com/fwlink/?linkid=870924
Comment:
    9-26-2025 Conduit Placement Confirmed Completed.</t>
      </text>
    </comment>
    <comment ref="S108" authorId="227" shapeId="0" xr:uid="{52117EF6-31E4-4888-A04E-4FEB13AA53F1}">
      <text>
        <t>[Threaded comment]
Your version of Excel allows you to read this threaded comment; however, any edits to it will get removed if the file is opened in a newer version of Excel. Learn more: https://go.microsoft.com/fwlink/?linkid=870924
Comment:
    9-8-2025 Confirmed Actual Completed Footage.</t>
      </text>
    </comment>
    <comment ref="U108" authorId="228" shapeId="0" xr:uid="{3872CF74-48CD-43CE-8A6F-B150DFBDA571}">
      <text>
        <t>[Threaded comment]
Your version of Excel allows you to read this threaded comment; however, any edits to it will get removed if the file is opened in a newer version of Excel. Learn more: https://go.microsoft.com/fwlink/?linkid=870924
Comment:
    9-8-2025 Conduit Placement Confirmed Completed.</t>
      </text>
    </comment>
    <comment ref="S109" authorId="229" shapeId="0" xr:uid="{D9FEC23C-448F-45E5-B8F6-92B82EA38714}">
      <text>
        <t>[Threaded comment]
Your version of Excel allows you to read this threaded comment; however, any edits to it will get removed if the file is opened in a newer version of Excel. Learn more: https://go.microsoft.com/fwlink/?linkid=870924
Comment:
    9-9-2025 Confirmed Actual Completed Footage.</t>
      </text>
    </comment>
    <comment ref="U109" authorId="230" shapeId="0" xr:uid="{1443566E-0604-4985-A3E3-C10EBAA3ECD3}">
      <text>
        <t>[Threaded comment]
Your version of Excel allows you to read this threaded comment; however, any edits to it will get removed if the file is opened in a newer version of Excel. Learn more: https://go.microsoft.com/fwlink/?linkid=870924
Comment:
    9-9-2025 Conduit Placement Confirmed Completed.</t>
      </text>
    </comment>
    <comment ref="S110" authorId="231" shapeId="0" xr:uid="{71648C94-AE5A-4CBE-8964-062D8765D93E}">
      <text>
        <t>[Threaded comment]
Your version of Excel allows you to read this threaded comment; however, any edits to it will get removed if the file is opened in a newer version of Excel. Learn more: https://go.microsoft.com/fwlink/?linkid=870924
Comment:
    9-4-2025 Confirmed Actual Completed Footage.</t>
      </text>
    </comment>
    <comment ref="U110" authorId="232" shapeId="0" xr:uid="{B2DFEF0E-EB7A-40F1-8DB2-053C56B0287E}">
      <text>
        <t>[Threaded comment]
Your version of Excel allows you to read this threaded comment; however, any edits to it will get removed if the file is opened in a newer version of Excel. Learn more: https://go.microsoft.com/fwlink/?linkid=870924
Comment:
    9-4-2025 Conduit Placement Confirmed Completed.</t>
      </text>
    </comment>
    <comment ref="S111" authorId="233" shapeId="0" xr:uid="{981631C4-3B47-4838-A660-2DD2FB5A5B15}">
      <text>
        <t xml:space="preserve">[Threaded comment]
Your version of Excel allows you to read this threaded comment; however, any edits to it will get removed if the file is opened in a newer version of Excel. Learn more: https://go.microsoft.com/fwlink/?linkid=870924
Comment:
    8-26-2025 Confirmed Actual Completed Footage. </t>
      </text>
    </comment>
    <comment ref="U111" authorId="234" shapeId="0" xr:uid="{27317832-6007-4852-8120-ECDCB29C5C81}">
      <text>
        <t>[Threaded comment]
Your version of Excel allows you to read this threaded comment; however, any edits to it will get removed if the file is opened in a newer version of Excel. Learn more: https://go.microsoft.com/fwlink/?linkid=870924
Comment:
    8-26-2025 Conduit Placement Confirmed Completed.</t>
      </text>
    </comment>
    <comment ref="S112" authorId="235" shapeId="0" xr:uid="{85FA81A4-25F9-40E3-B5CE-7B12B550C082}">
      <text>
        <t>[Threaded comment]
Your version of Excel allows you to read this threaded comment; however, any edits to it will get removed if the file is opened in a newer version of Excel. Learn more: https://go.microsoft.com/fwlink/?linkid=870924
Comment:
    9-11-2025 Travis To Submit Change Order For The Additional Conduit Placement Required On This Project.
Reply:
    9-23-2025 Confirmed Actual Completed Footage.</t>
      </text>
    </comment>
    <comment ref="U112" authorId="236" shapeId="0" xr:uid="{C56FE93D-C37F-4D25-B049-192E66D126AD}">
      <text>
        <t>[Threaded comment]
Your version of Excel allows you to read this threaded comment; however, any edits to it will get removed if the file is opened in a newer version of Excel. Learn more: https://go.microsoft.com/fwlink/?linkid=870924
Comment:
    9-23-2025 Conduit Placement Confirmed Completed.</t>
      </text>
    </comment>
    <comment ref="S113" authorId="237" shapeId="0" xr:uid="{092F352F-24A5-425E-82FB-1643E38E162D}">
      <text>
        <t>[Threaded comment]
Your version of Excel allows you to read this threaded comment; however, any edits to it will get removed if the file is opened in a newer version of Excel. Learn more: https://go.microsoft.com/fwlink/?linkid=870924
Comment:
    9-25-2025 All Rear Easement Toby Boxes Were Changed To Front Yard As Per Tillman And Skyview Management As Per Anthony.
Reply:
    10-13-2025 Confirmed Actual Completed Footage.</t>
      </text>
    </comment>
    <comment ref="U113" authorId="238" shapeId="0" xr:uid="{05C2C591-F696-4C5F-8436-820D383D6963}">
      <text>
        <t>[Threaded comment]
Your version of Excel allows you to read this threaded comment; however, any edits to it will get removed if the file is opened in a newer version of Excel. Learn more: https://go.microsoft.com/fwlink/?linkid=870924
Comment:
    10-13-2025 Conduit Placement Confirmed Completed.</t>
      </text>
    </comment>
    <comment ref="S114" authorId="239" shapeId="0" xr:uid="{C061FD84-E02D-45B6-AF21-A1A0E2E8FD13}">
      <text>
        <t xml:space="preserve">[Threaded comment]
Your version of Excel allows you to read this threaded comment; however, any edits to it will get removed if the file is opened in a newer version of Excel. Learn more: https://go.microsoft.com/fwlink/?linkid=870924
Comment:
    8-7-2025 Confirmed Actual Completed Footage. </t>
      </text>
    </comment>
    <comment ref="U114" authorId="240" shapeId="0" xr:uid="{EF8ED614-73CC-4A76-924E-92D11278DBA1}">
      <text>
        <t>[Threaded comment]
Your version of Excel allows you to read this threaded comment; however, any edits to it will get removed if the file is opened in a newer version of Excel. Learn more: https://go.microsoft.com/fwlink/?linkid=870924
Comment:
    8-7-2025 Conduit Placement Confirmed Completed.</t>
      </text>
    </comment>
    <comment ref="S115" authorId="241" shapeId="0" xr:uid="{D1852C84-14FD-4DC1-BC16-89890BB4781E}">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15" authorId="242" shapeId="0" xr:uid="{3BBE86DA-5374-4D96-8579-A3B1FA92A2A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16" authorId="243" shapeId="0" xr:uid="{D0F622DF-66F5-4FFE-8252-12E25E5E8652}">
      <text>
        <t>[Threaded comment]
Your version of Excel allows you to read this threaded comment; however, any edits to it will get removed if the file is opened in a newer version of Excel. Learn more: https://go.microsoft.com/fwlink/?linkid=870924
Comment:
    10-17-2025 Confirmed Actual Completed Footage.</t>
      </text>
    </comment>
    <comment ref="U116" authorId="244" shapeId="0" xr:uid="{B8542210-4ED3-477D-A1CA-A913058EB8D1}">
      <text>
        <t>[Threaded comment]
Your version of Excel allows you to read this threaded comment; however, any edits to it will get removed if the file is opened in a newer version of Excel. Learn more: https://go.microsoft.com/fwlink/?linkid=870924
Comment:
    10-17-2025 Conduit Placement Confirmed Completed.</t>
      </text>
    </comment>
    <comment ref="S117" authorId="245" shapeId="0" xr:uid="{2B1CC3E9-D854-4E25-8AA7-5D1C396C9C7C}">
      <text>
        <t>[Threaded comment]
Your version of Excel allows you to read this threaded comment; however, any edits to it will get removed if the file is opened in a newer version of Excel. Learn more: https://go.microsoft.com/fwlink/?linkid=870924
Comment:
    6-30-2025 Confirmed Actual Completed Footage.</t>
      </text>
    </comment>
    <comment ref="U117" authorId="246" shapeId="0" xr:uid="{085773B8-9C7F-4780-9EC2-98053D0A9D6B}">
      <text>
        <t>[Threaded comment]
Your version of Excel allows you to read this threaded comment; however, any edits to it will get removed if the file is opened in a newer version of Excel. Learn more: https://go.microsoft.com/fwlink/?linkid=870924
Comment:
    6-30-2025 Conduit Placement Confirmed Completed.</t>
      </text>
    </comment>
    <comment ref="S118" authorId="247" shapeId="0" xr:uid="{745D7727-40D7-47F6-A2B1-BA4AB1E0BB2E}">
      <text>
        <t>[Threaded comment]
Your version of Excel allows you to read this threaded comment; however, any edits to it will get removed if the file is opened in a newer version of Excel. Learn more: https://go.microsoft.com/fwlink/?linkid=870924
Comment:
    6-24-2025 Confirmed Actual Completed Footage.</t>
      </text>
    </comment>
    <comment ref="U118" authorId="248" shapeId="0" xr:uid="{2F8020AC-CF79-42FC-93FF-5B7A2960DB7C}">
      <text>
        <t>[Threaded comment]
Your version of Excel allows you to read this threaded comment; however, any edits to it will get removed if the file is opened in a newer version of Excel. Learn more: https://go.microsoft.com/fwlink/?linkid=870924
Comment:
    6-24-2025 Conduit Placement Confirmed Completed.</t>
      </text>
    </comment>
    <comment ref="A119" authorId="249" shapeId="0" xr:uid="{6AB5DE0D-3B51-4FD4-9A91-1598EDB71722}">
      <text>
        <t>[Threaded comment]
Your version of Excel allows you to read this threaded comment; however, any edits to it will get removed if the file is opened in a newer version of Excel. Learn more: https://go.microsoft.com/fwlink/?linkid=870924
Comment:
    8-14-2025 Partial Build Project As Per Tillman Email On 2-10-2025.</t>
      </text>
    </comment>
    <comment ref="P119" authorId="250" shapeId="0" xr:uid="{33521AA2-0B39-4641-B599-8482897CB73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
Reply:
    Partial Build Project Per Tillman On 2-10-2025.</t>
      </text>
    </comment>
    <comment ref="S119" authorId="251" shapeId="0" xr:uid="{45665442-E3C8-4B10-A5C7-C77C21BFDB56}">
      <text>
        <t>[Threaded comment]
Your version of Excel allows you to read this threaded comment; however, any edits to it will get removed if the file is opened in a newer version of Excel. Learn more: https://go.microsoft.com/fwlink/?linkid=870924
Comment:
    Per Tillman On 2-10-2025 SOW Shows The Whole Project, But This Is To Complete The 4100ft Left On The Project. Partial Build Project.
Reply:
    10-13-2025 Confirmed Actual Completed Footage.</t>
      </text>
    </comment>
    <comment ref="U119" authorId="252" shapeId="0" xr:uid="{90997271-9650-4039-9458-321FFE3F47F6}">
      <text>
        <t>[Threaded comment]
Your version of Excel allows you to read this threaded comment; however, any edits to it will get removed if the file is opened in a newer version of Excel. Learn more: https://go.microsoft.com/fwlink/?linkid=870924
Comment:
    10-13-2025 Partial Build Project--Conduit Placement Confirmed Completed.</t>
      </text>
    </comment>
    <comment ref="S120" authorId="253" shapeId="0" xr:uid="{12EBF934-4B1E-4D91-BBED-45665DC0066C}">
      <text>
        <t xml:space="preserve">[Threaded comment]
Your version of Excel allows you to read this threaded comment; however, any edits to it will get removed if the file is opened in a newer version of Excel. Learn more: https://go.microsoft.com/fwlink/?linkid=870924
Comment:
    6-17-2025 Confirmed Actual Completed Footage. </t>
      </text>
    </comment>
    <comment ref="U120" authorId="254" shapeId="0" xr:uid="{043965F7-2AB8-4A4E-B0BA-97959612B9E9}">
      <text>
        <t>[Threaded comment]
Your version of Excel allows you to read this threaded comment; however, any edits to it will get removed if the file is opened in a newer version of Excel. Learn more: https://go.microsoft.com/fwlink/?linkid=870924
Comment:
    6-17-2025 Conduit Placement Confirmed Completed.</t>
      </text>
    </comment>
    <comment ref="S121" authorId="255" shapeId="0" xr:uid="{FBDBFBEE-9172-4860-B2CA-35100608E520}">
      <text>
        <t>[Threaded comment]
Your version of Excel allows you to read this threaded comment; however, any edits to it will get removed if the file is opened in a newer version of Excel. Learn more: https://go.microsoft.com/fwlink/?linkid=870924
Comment:
    8-19-2025 Confirmed Actual Completed Footage.</t>
      </text>
    </comment>
    <comment ref="U121" authorId="256" shapeId="0" xr:uid="{91D41E3C-AADF-41FE-B394-E973302EBC95}">
      <text>
        <t>[Threaded comment]
Your version of Excel allows you to read this threaded comment; however, any edits to it will get removed if the file is opened in a newer version of Excel. Learn more: https://go.microsoft.com/fwlink/?linkid=870924
Comment:
    8-19-2025 Conduit Placement Confirmed Completed.</t>
      </text>
    </comment>
    <comment ref="S122" authorId="257" shapeId="0" xr:uid="{2A520938-25D8-4CB4-B48C-697CDEBBF6C3}">
      <text>
        <t>[Threaded comment]
Your version of Excel allows you to read this threaded comment; however, any edits to it will get removed if the file is opened in a newer version of Excel. Learn more: https://go.microsoft.com/fwlink/?linkid=870924
Comment:
    6-10-2025 Confirmed Actual Completed Footage.</t>
      </text>
    </comment>
    <comment ref="U122" authorId="258" shapeId="0" xr:uid="{F8591CF4-A98E-4222-9E38-73F1B064B572}">
      <text>
        <t>[Threaded comment]
Your version of Excel allows you to read this threaded comment; however, any edits to it will get removed if the file is opened in a newer version of Excel. Learn more: https://go.microsoft.com/fwlink/?linkid=870924
Comment:
    6-10-2025 Conduit Placement Confirmed Completed.</t>
      </text>
    </comment>
    <comment ref="S123" authorId="259" shapeId="0" xr:uid="{93624760-D0E6-4ABC-931D-45B09B550AD0}">
      <text>
        <t>[Threaded comment]
Your version of Excel allows you to read this threaded comment; however, any edits to it will get removed if the file is opened in a newer version of Excel. Learn more: https://go.microsoft.com/fwlink/?linkid=870924
Comment:
    7-21-2025 Confirmed Actual Completed Footage.</t>
      </text>
    </comment>
    <comment ref="U123" authorId="260" shapeId="0" xr:uid="{64DD77A1-FDBA-417B-B29B-CD344648A6A2}">
      <text>
        <t>[Threaded comment]
Your version of Excel allows you to read this threaded comment; however, any edits to it will get removed if the file is opened in a newer version of Excel. Learn more: https://go.microsoft.com/fwlink/?linkid=870924
Comment:
    7-21-2025 Conduit Placement Confirmed Completed.</t>
      </text>
    </comment>
    <comment ref="P124" authorId="261" shapeId="0" xr:uid="{E0656D9E-91FB-43EA-BA86-B9995DFABA3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4" authorId="262" shapeId="0" xr:uid="{E93D87B3-3FBB-4ECE-A260-E3DA40656D32}">
      <text>
        <t>[Threaded comment]
Your version of Excel allows you to read this threaded comment; however, any edits to it will get removed if the file is opened in a newer version of Excel. Learn more: https://go.microsoft.com/fwlink/?linkid=870924
Comment:
    8-28-2025 Confirmed Actual Completed Footage.</t>
      </text>
    </comment>
    <comment ref="U124" authorId="263" shapeId="0" xr:uid="{C0706972-4404-4AC2-9F60-7E1BECE80834}">
      <text>
        <t>[Threaded comment]
Your version of Excel allows you to read this threaded comment; however, any edits to it will get removed if the file is opened in a newer version of Excel. Learn more: https://go.microsoft.com/fwlink/?linkid=870924
Comment:
    8-28-2025 Conduit Placement Confirmed Completed.</t>
      </text>
    </comment>
    <comment ref="P125" authorId="264" shapeId="0" xr:uid="{A0F3F424-93C3-4BC4-8961-BFDC20D06FCE}">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5" authorId="265" shapeId="0" xr:uid="{042C6DFA-E076-4864-A795-4AAB25B59FE9}">
      <text>
        <t>[Threaded comment]
Your version of Excel allows you to read this threaded comment; however, any edits to it will get removed if the file is opened in a newer version of Excel. Learn more: https://go.microsoft.com/fwlink/?linkid=870924
Comment:
    10-10-2025 Confirmed Actual Completed Footage.</t>
      </text>
    </comment>
    <comment ref="U125" authorId="266" shapeId="0" xr:uid="{293E2FD1-2553-4797-BAF1-333A734002C9}">
      <text>
        <t>[Threaded comment]
Your version of Excel allows you to read this threaded comment; however, any edits to it will get removed if the file is opened in a newer version of Excel. Learn more: https://go.microsoft.com/fwlink/?linkid=870924
Comment:
    10-10-2025 Conduit Placement Confirmed Completed.</t>
      </text>
    </comment>
    <comment ref="P126" authorId="267" shapeId="0" xr:uid="{B97ED39A-CD0D-4492-92C2-D0381C57DD8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S126" authorId="268" shapeId="0" xr:uid="{BC08C34B-74CE-4481-AE4C-C38723197254}">
      <text>
        <t>[Threaded comment]
Your version of Excel allows you to read this threaded comment; however, any edits to it will get removed if the file is opened in a newer version of Excel. Learn more: https://go.microsoft.com/fwlink/?linkid=870924
Comment:
    7-16-2025 Confirmed Actual Completed Footage.</t>
      </text>
    </comment>
    <comment ref="U126" authorId="269" shapeId="0" xr:uid="{5CD4C6DC-C33C-45D6-B6AA-40FFA50AB4E6}">
      <text>
        <t>[Threaded comment]
Your version of Excel allows you to read this threaded comment; however, any edits to it will get removed if the file is opened in a newer version of Excel. Learn more: https://go.microsoft.com/fwlink/?linkid=870924
Comment:
    7-16-2025 Conduit Placement Confirmed Completed.</t>
      </text>
    </comment>
    <comment ref="S127" authorId="270" shapeId="0" xr:uid="{24B742A4-1CDA-4ECA-91C3-1197BE43FF62}">
      <text>
        <t>[Threaded comment]
Your version of Excel allows you to read this threaded comment; however, any edits to it will get removed if the file is opened in a newer version of Excel. Learn more: https://go.microsoft.com/fwlink/?linkid=870924
Comment:
    8-27-2025 Confirmed Actual Completed Footage.</t>
      </text>
    </comment>
    <comment ref="U127" authorId="271" shapeId="0" xr:uid="{1B31B59A-2D5F-402A-925E-BB7C97DFA533}">
      <text>
        <t>[Threaded comment]
Your version of Excel allows you to read this threaded comment; however, any edits to it will get removed if the file is opened in a newer version of Excel. Learn more: https://go.microsoft.com/fwlink/?linkid=870924
Comment:
    8-27-2025 Conduit Placement Confirmed Completed.</t>
      </text>
    </comment>
    <comment ref="A132" authorId="272" shapeId="0" xr:uid="{A37A4793-E60C-4CE6-A76D-C7E3B8D681A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2" authorId="273" shapeId="0" xr:uid="{DA91151F-4A1B-4C7E-8021-AEA313E78314}">
      <text>
        <t>[Threaded comment]
Your version of Excel allows you to read this threaded comment; however, any edits to it will get removed if the file is opened in a newer version of Excel. Learn more: https://go.microsoft.com/fwlink/?linkid=870924
Comment:
    10-13-2025 Light Levels Sent On 5-23-2025 and 10-13-2025.</t>
      </text>
    </comment>
    <comment ref="P132" authorId="274" shapeId="0" xr:uid="{22BB94B6-292D-4F48-9F8F-2E7606AE5DB2}">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3" authorId="275" shapeId="0" xr:uid="{1C613D79-198D-4F2E-B2B9-68EF42CB9F7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3" authorId="276" shapeId="0" xr:uid="{CBF15CBA-88EB-470D-A62F-EE9DD467B0E9}">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3" authorId="277" shapeId="0" xr:uid="{C6D60ED1-BBF7-4E26-82EE-4A886DDDEEC6}">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4" authorId="278" shapeId="0" xr:uid="{F6E499A0-F22E-4BC3-99F7-2214F12B4AF1}">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4" authorId="279" shapeId="0" xr:uid="{5A6DA43F-3E8D-489F-A7C7-81F36A33DD07}">
      <text>
        <t>[Threaded comment]
Your version of Excel allows you to read this threaded comment; however, any edits to it will get removed if the file is opened in a newer version of Excel. Learn more: https://go.microsoft.com/fwlink/?linkid=870924
Comment:
    10-13-2025 Light Levels Sent On 5-27-2025 and 10-13-2025.</t>
      </text>
    </comment>
    <comment ref="P134" authorId="280" shapeId="0" xr:uid="{71A8135D-E913-4871-A81E-2F6A38E72F03}">
      <text>
        <t>[Threaded comment]
Your version of Excel allows you to read this threaded comment; however, any edits to it will get removed if the file is opened in a newer version of Excel. Learn more: https://go.microsoft.com/fwlink/?linkid=870924
Comment:
    Assigned To Barlett Fiber Per Curtis On 1/29/2025.</t>
      </text>
    </comment>
    <comment ref="A135" authorId="281" shapeId="0" xr:uid="{D9F82B91-30C2-447A-9648-88D40C07F33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5" authorId="282" shapeId="0" xr:uid="{7DFF0006-B99C-46CE-90DA-63CA840B8AD8}">
      <text>
        <t>[Threaded comment]
Your version of Excel allows you to read this threaded comment; however, any edits to it will get removed if the file is opened in a newer version of Excel. Learn more: https://go.microsoft.com/fwlink/?linkid=870924
Comment:
    10-13-2025 Light Levels Sent On 7-1-2025 and 10-13-2025.</t>
      </text>
    </comment>
    <comment ref="D136" authorId="283" shapeId="0" xr:uid="{BFFB3A05-E815-4E8B-986D-A7F5FC862DC2}">
      <text>
        <t>[Threaded comment]
Your version of Excel allows you to read this threaded comment; however, any edits to it will get removed if the file is opened in a newer version of Excel. Learn more: https://go.microsoft.com/fwlink/?linkid=870924
Comment:
    10-13-2025 Light Levels Sent On 5-6-2025 and 10-13-2025.</t>
      </text>
    </comment>
    <comment ref="A137" authorId="284" shapeId="0" xr:uid="{34365959-AADA-4175-BEAD-5AE4D2FD766E}">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D137" authorId="285" shapeId="0" xr:uid="{670D42A8-5418-4E36-950C-1200A0E7FE7D}">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 ref="A138" authorId="286" shapeId="0" xr:uid="{A24F9781-5662-44CF-BEE7-9DE1D8BBE5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D138" authorId="287" shapeId="0" xr:uid="{4D081AB0-7181-441F-9D9C-5CF8BB9C0114}">
      <text>
        <t>[Threaded comment]
Your version of Excel allows you to read this threaded comment; however, any edits to it will get removed if the file is opened in a newer version of Excel. Learn more: https://go.microsoft.com/fwlink/?linkid=870924
Comment:
    10-13-2025 Light Levels Sent On 10-13-2025.</t>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tc={6C8493B7-A30A-41F1-BF97-295DC1A592D6}</author>
    <author>tc={A5458220-2E17-46D2-A38C-C5474316DE7D}</author>
    <author>tc={8C2B9CD4-1034-488D-B0BC-8CECEB6AB69B}</author>
    <author>tc={778E65D9-F5C4-4A88-86D3-A2A12308496B}</author>
    <author>tc={5D4A3D14-8D83-4D65-B429-72249BC07BDA}</author>
    <author>tc={AAD656FC-3DA6-4626-9501-9105EBD565C6}</author>
    <author>tc={61929BCF-5BC8-457B-9707-A94BC0F97260}</author>
    <author>tc={F5FF6E38-2849-432A-9C4A-ED8B8ED4032A}</author>
    <author>tc={C45F2C0E-2D1F-4F01-986E-F11EDBB16083}</author>
    <author>tc={43ED031A-CA76-42F7-806E-F133BA059270}</author>
    <author>tc={45159B77-6296-4AEF-8D3B-67BCC2CCB020}</author>
    <author>tc={721D28D8-9E33-4A1A-849F-BF933D2ADFC3}</author>
  </authors>
  <commentList>
    <comment ref="A7" authorId="0" shapeId="0" xr:uid="{6C8493B7-A30A-41F1-BF97-295DC1A592D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8" authorId="1" shapeId="0" xr:uid="{A5458220-2E17-46D2-A38C-C5474316DE7D}">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9" authorId="2" shapeId="0" xr:uid="{8C2B9CD4-1034-488D-B0BC-8CECEB6AB69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0" authorId="3" shapeId="0" xr:uid="{778E65D9-F5C4-4A88-86D3-A2A12308496B}">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68" authorId="4" shapeId="0" xr:uid="{5D4A3D14-8D83-4D65-B429-72249BC07BDA}">
      <text>
        <t>[Threaded comment]
Your version of Excel allows you to read this threaded comment; however, any edits to it will get removed if the file is opened in a newer version of Excel. Learn more: https://go.microsoft.com/fwlink/?linkid=870924
Comment:
    Hand Dig Tie In For Tillman.</t>
      </text>
    </comment>
    <comment ref="A87" authorId="5" shapeId="0" xr:uid="{AAD656FC-3DA6-4626-9501-9105EBD565C6}">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1" authorId="6" shapeId="0" xr:uid="{61929BCF-5BC8-457B-9707-A94BC0F97260}">
      <text>
        <t>[Threaded comment]
Your version of Excel allows you to read this threaded comment; however, any edits to it will get removed if the file is opened in a newer version of Excel. Learn more: https://go.microsoft.com/fwlink/?linkid=870924
Comment:
    NTP Received Splice Only Project.</t>
      </text>
    </comment>
    <comment ref="A133" authorId="7" shapeId="0" xr:uid="{F5FF6E38-2849-432A-9C4A-ED8B8ED4032A}">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7" authorId="8" shapeId="0" xr:uid="{C45F2C0E-2D1F-4F01-986E-F11EDBB1608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39" authorId="9" shapeId="0" xr:uid="{43ED031A-CA76-42F7-806E-F133BA05927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42" authorId="10" shapeId="0" xr:uid="{45159B77-6296-4AEF-8D3B-67BCC2CCB020}">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 ref="A159" authorId="11" shapeId="0" xr:uid="{721D28D8-9E33-4A1A-849F-BF933D2ADFC3}">
      <text>
        <t>[Threaded comment]
Your version of Excel allows you to read this threaded comment; however, any edits to it will get removed if the file is opened in a newer version of Excel. Learn more: https://go.microsoft.com/fwlink/?linkid=870924
Comment:
    NTP Received Fiber Placement and Splice Only Project.</t>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tc={F7054696-F9E8-4E1D-8BC9-502143293C91}</author>
    <author>tc={CB7DCE6E-C0CE-42AD-998E-A1D68DF2FAAB}</author>
    <author>tc={68DCFE2D-F62D-4438-839E-4024997C5AB7}</author>
    <author>tc={CF44CB0F-111C-4C87-BF40-E9F9658638FC}</author>
    <author>tc={FE75EA9E-D992-47B7-9853-1C04C6A7961C}</author>
    <author>tc={BD1BF649-A127-438C-BB85-649A795C4A0A}</author>
    <author>tc={BE425C42-1C32-467C-AEFF-26CD8C80876B}</author>
    <author>tc={EADC76F4-0DAD-4637-B22D-1FF29256F02F}</author>
    <author>tc={E8D7B62B-1470-4049-822B-D42C76642654}</author>
    <author>tc={C40E6705-21DB-4A79-9577-AE81CC10B3DE}</author>
    <author>tc={CF43808E-9953-4EC2-95EB-A92AA7581F67}</author>
    <author>tc={3CB3F30D-B8F6-43B7-9CBF-AC640D225E84}</author>
    <author>tc={12BFC68C-8018-4036-BE55-F933719FA36F}</author>
  </authors>
  <commentList>
    <comment ref="A7" authorId="0" shapeId="0" xr:uid="{F7054696-F9E8-4E1D-8BC9-502143293C91}">
      <text>
        <t>[Threaded comment]
Your version of Excel allows you to read this threaded comment; however, any edits to it will get removed if the file is opened in a newer version of Excel. Learn more: https://go.microsoft.com/fwlink/?linkid=870924
Comment:
    8-5-2025 As Per Tom Lightspeed To Invoice For GRP.</t>
      </text>
    </comment>
    <comment ref="B9" authorId="1" shapeId="0" xr:uid="{CB7DCE6E-C0CE-42AD-998E-A1D68DF2FAA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0" authorId="2" shapeId="0" xr:uid="{68DCFE2D-F62D-4438-839E-4024997C5AB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1" authorId="3" shapeId="0" xr:uid="{CF44CB0F-111C-4C87-BF40-E9F9658638F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2" authorId="4" shapeId="0" xr:uid="{FE75EA9E-D992-47B7-9853-1C04C6A7961C}">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3" authorId="5" shapeId="0" xr:uid="{BD1BF649-A127-438C-BB85-649A795C4A0A}">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4" authorId="6" shapeId="0" xr:uid="{BE425C42-1C32-467C-AEFF-26CD8C80876B}">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5" authorId="7" shapeId="0" xr:uid="{EADC76F4-0DAD-4637-B22D-1FF29256F02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6" authorId="8" shapeId="0" xr:uid="{E8D7B62B-1470-4049-822B-D42C7664265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7" authorId="9" shapeId="0" xr:uid="{C40E6705-21DB-4A79-9577-AE81CC10B3DE}">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8" authorId="10" shapeId="0" xr:uid="{CF43808E-9953-4EC2-95EB-A92AA7581F67}">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19" authorId="11" shapeId="0" xr:uid="{3CB3F30D-B8F6-43B7-9CBF-AC640D225E84}">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 ref="B20" authorId="12" shapeId="0" xr:uid="{12BFC68C-8018-4036-BE55-F933719FA36F}">
      <text>
        <t>[Threaded comment]
Your version of Excel allows you to read this threaded comment; however, any edits to it will get removed if the file is opened in a newer version of Excel. Learn more: https://go.microsoft.com/fwlink/?linkid=870924
Comment:
    Lightspeed Not To Build North Port As Per Tillman.</t>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<sst xmlns="http://schemas.openxmlformats.org/spreadsheetml/2006/main" count="13088" uniqueCount="1574">
  <si>
    <t>YTD</t>
  </si>
  <si>
    <t>JAN</t>
  </si>
  <si>
    <t>FEB</t>
  </si>
  <si>
    <t>MARCH</t>
  </si>
  <si>
    <t>APR</t>
  </si>
  <si>
    <t>MAY</t>
  </si>
  <si>
    <t>JUNE</t>
  </si>
  <si>
    <t>JULY</t>
  </si>
  <si>
    <t>AUG</t>
  </si>
  <si>
    <t>SEPT</t>
  </si>
  <si>
    <t>OCT</t>
  </si>
  <si>
    <t>NOV</t>
  </si>
  <si>
    <t>DEC</t>
  </si>
  <si>
    <t>Total Completed</t>
  </si>
  <si>
    <t>Total Goal</t>
  </si>
  <si>
    <t>DOY</t>
  </si>
  <si>
    <t>% to Year End</t>
  </si>
  <si>
    <t>Achieved % to Goal</t>
  </si>
  <si>
    <t>Total %</t>
  </si>
  <si>
    <t>NTP Number</t>
  </si>
  <si>
    <t>AREA</t>
  </si>
  <si>
    <t>SOW TSD Date</t>
  </si>
  <si>
    <t>Vendor Assignment</t>
  </si>
  <si>
    <t>Date Assigned</t>
  </si>
  <si>
    <t>Assigned Supervisor</t>
  </si>
  <si>
    <t>Penguin ID</t>
  </si>
  <si>
    <t>HHP</t>
  </si>
  <si>
    <t>On Track or In Jeopardy</t>
  </si>
  <si>
    <t>Permit Status</t>
  </si>
  <si>
    <t>Blockers/Risks</t>
  </si>
  <si>
    <t>Door Tag Date</t>
  </si>
  <si>
    <t>SOW Received</t>
  </si>
  <si>
    <t>SOW Estimated Cost</t>
  </si>
  <si>
    <t>NTP Received</t>
  </si>
  <si>
    <t>Constuction Status</t>
  </si>
  <si>
    <t>Locate Date</t>
  </si>
  <si>
    <t>QC Requested Date</t>
  </si>
  <si>
    <t>QC Walkout Date</t>
  </si>
  <si>
    <t>Passed QC Walkout</t>
  </si>
  <si>
    <t>QC Received From Tillman</t>
  </si>
  <si>
    <t>Footage UG</t>
  </si>
  <si>
    <t>Actual Redline Completed Footage UG</t>
  </si>
  <si>
    <t>Footage Remaining</t>
  </si>
  <si>
    <t>UG Percentage Complete</t>
  </si>
  <si>
    <t>Construction Start Date</t>
  </si>
  <si>
    <t>Fiber Placement  Percentage Complete</t>
  </si>
  <si>
    <t>Splicing Percentage Complete</t>
  </si>
  <si>
    <t xml:space="preserve">Fiber Placement and Splice Only Footage </t>
  </si>
  <si>
    <t>Notes</t>
  </si>
  <si>
    <t>BHUD-FCW-01-W-2</t>
  </si>
  <si>
    <t>St Petersburg</t>
  </si>
  <si>
    <t>Splice Only</t>
  </si>
  <si>
    <t>TBD</t>
  </si>
  <si>
    <t>Eric</t>
  </si>
  <si>
    <t>PPM99354</t>
  </si>
  <si>
    <t>On Track</t>
  </si>
  <si>
    <t>Not Required</t>
  </si>
  <si>
    <t>Yes</t>
  </si>
  <si>
    <t>Not Started</t>
  </si>
  <si>
    <t>D-HNP106/D-H0102C</t>
  </si>
  <si>
    <t>Lightspeed In-House</t>
  </si>
  <si>
    <t>Johnnie</t>
  </si>
  <si>
    <t>PPM93922</t>
  </si>
  <si>
    <t>Received</t>
  </si>
  <si>
    <t>In Process</t>
  </si>
  <si>
    <t>D-HNP107</t>
  </si>
  <si>
    <t>PPM90859</t>
  </si>
  <si>
    <t>Locates Called</t>
  </si>
  <si>
    <t>D-HNP108/D-H0102E</t>
  </si>
  <si>
    <t>PPM91941</t>
  </si>
  <si>
    <t>D-HNP110/D-H0102G</t>
  </si>
  <si>
    <t>PPM94012</t>
  </si>
  <si>
    <t>D-HNP111/D-H0103A</t>
  </si>
  <si>
    <t>PPM92084</t>
  </si>
  <si>
    <t>6.27.25 switched to telecom fiber.</t>
  </si>
  <si>
    <t>D-HNP114_H0103D</t>
  </si>
  <si>
    <t>PLK88966</t>
  </si>
  <si>
    <t>Print Received From Tillman--Pending Permit, and NTP Package/rec dot, need city/county</t>
  </si>
  <si>
    <t>D-HNP115/D-H0103E</t>
  </si>
  <si>
    <t>PPM94017</t>
  </si>
  <si>
    <t>04-15-25 Switched to  MTX ,HDD Being off boarded. 4-29-25 reassigned to BFI</t>
  </si>
  <si>
    <t>D-HNP144</t>
  </si>
  <si>
    <t>PPM90863</t>
  </si>
  <si>
    <t>5/52025</t>
  </si>
  <si>
    <t>FB-H0205A</t>
  </si>
  <si>
    <t>PPM90591</t>
  </si>
  <si>
    <t>FB-HNP104</t>
  </si>
  <si>
    <t>PPM90880</t>
  </si>
  <si>
    <t>5/14/2025 JW | LOCATES SENT TO LAUREN TO BE CALLED IN 5/15/2025</t>
  </si>
  <si>
    <t>FB-HNP111</t>
  </si>
  <si>
    <t>PPM92372</t>
  </si>
  <si>
    <t>04-15-25 Switched to MTX. HDD Being off boarded.</t>
  </si>
  <si>
    <t>FB-HNP118</t>
  </si>
  <si>
    <t>PPM92375</t>
  </si>
  <si>
    <t>5/14/2025 PENDING LOCATES / WORK BEGIN TDB</t>
  </si>
  <si>
    <t>FB-HNP133</t>
  </si>
  <si>
    <t>PPM92370</t>
  </si>
  <si>
    <t>FB-HNP138</t>
  </si>
  <si>
    <t>PPM89817</t>
  </si>
  <si>
    <t>FB-HNP144</t>
  </si>
  <si>
    <t>PPM90914</t>
  </si>
  <si>
    <t xml:space="preserve">5/14/2025 CAUGHT UP TO LOCATES </t>
  </si>
  <si>
    <t>FX4-FBB-01</t>
  </si>
  <si>
    <t>No</t>
  </si>
  <si>
    <t>Lake Shore Park</t>
  </si>
  <si>
    <t>Patriot Underground / GN Systems</t>
  </si>
  <si>
    <t>Noah</t>
  </si>
  <si>
    <t>Wilders MHP</t>
  </si>
  <si>
    <t>Kattle One / Legant</t>
  </si>
  <si>
    <t>Sunset Palms MHP</t>
  </si>
  <si>
    <t>BHZD-FWP-08-W</t>
  </si>
  <si>
    <t>Lakeland</t>
  </si>
  <si>
    <t>Travis</t>
  </si>
  <si>
    <t>9/15 FDOT Permit Received With NTP Package. / 9/19- CL9.18 WL 9.19/water locates issue still 9-30 / 10/2- CX started 10/6 City Of Lakeland Permit Received./Sidewalk closed signs will be ready to pick up the 21st/picked up 10-21/had to renew locate s1-21/</t>
  </si>
  <si>
    <t>D-HWP106</t>
  </si>
  <si>
    <t>Pending</t>
  </si>
  <si>
    <t>Permits</t>
  </si>
  <si>
    <t>10/17 Pending Permit.</t>
  </si>
  <si>
    <t>D-HWP110</t>
  </si>
  <si>
    <t>10/21 Pending Permit.</t>
  </si>
  <si>
    <t>D-HWP817</t>
  </si>
  <si>
    <t>8/28 Pending Permit./ Locates called 10-6</t>
  </si>
  <si>
    <t>D-HWP819</t>
  </si>
  <si>
    <t>8/26 Pending Permit./ Locates called 10-6</t>
  </si>
  <si>
    <t>D-HWP820</t>
  </si>
  <si>
    <t>9/4 Pending Permit.</t>
  </si>
  <si>
    <t>D-HWP901</t>
  </si>
  <si>
    <t>Anthony</t>
  </si>
  <si>
    <t>8/26 Pending Permit.</t>
  </si>
  <si>
    <t>D-HWP906</t>
  </si>
  <si>
    <t>9/22 Pending Permit.</t>
  </si>
  <si>
    <t>D-HWP907</t>
  </si>
  <si>
    <t>8/20 Pending Permit.</t>
  </si>
  <si>
    <t>D-HWP911</t>
  </si>
  <si>
    <t>Brothers</t>
  </si>
  <si>
    <t>Miguel</t>
  </si>
  <si>
    <t>8/26 Pending Permit. / 10/6- loc called 10/3. 10/7 Permit Received./ Pending Locates 10-20-2025/ 10/21 starting next week, SR fewd from D-HWP914 pending completion of D-HWP914/</t>
  </si>
  <si>
    <t>D-HWP912</t>
  </si>
  <si>
    <t xml:space="preserve">Brothers </t>
  </si>
  <si>
    <t>9/3 Pending Permit./ Locates called 10-3. 10/7 Permit Received.Pending Locates 10-16/ Locates clear 10/20/Assigned to Brothers 10-20-2025/ 10/21 CX START. SR fed from D-HWP913/</t>
  </si>
  <si>
    <t>D-HWP914</t>
  </si>
  <si>
    <t>10/21 starting next week. Reassigned to Brothers. Fed from 913</t>
  </si>
  <si>
    <t>D-HWP916</t>
  </si>
  <si>
    <t>8/25 Pending Permit.</t>
  </si>
  <si>
    <t>D-HWP917</t>
  </si>
  <si>
    <t>9/3 Pending Permit.</t>
  </si>
  <si>
    <t>D-HWP918</t>
  </si>
  <si>
    <t>9/10 Pending Permit.</t>
  </si>
  <si>
    <t>D-HWP1003</t>
  </si>
  <si>
    <t>D-HWP1004</t>
  </si>
  <si>
    <t>D-HWP1005</t>
  </si>
  <si>
    <t>D-HWP1006</t>
  </si>
  <si>
    <t>D-HWP1007</t>
  </si>
  <si>
    <t>D-HWP1307</t>
  </si>
  <si>
    <t>8/18 Pending Permit. Locates and whitelined 10-6. 10/7 Permit Received. Pending Locates 10-16/ Locates clear. Cx started, needs path/48f and will be fed from existing 13w.</t>
  </si>
  <si>
    <t>D-HWP1311</t>
  </si>
  <si>
    <t>10/15 Pending Permit.</t>
  </si>
  <si>
    <t>D-HWP1313</t>
  </si>
  <si>
    <t>D-HWP1312</t>
  </si>
  <si>
    <t>9/15 Pending Permit.</t>
  </si>
  <si>
    <t>D-HWP1314</t>
  </si>
  <si>
    <t>8/28 Pending Permit.</t>
  </si>
  <si>
    <t>D-HWP1315</t>
  </si>
  <si>
    <t>D-HWP1316</t>
  </si>
  <si>
    <t>D-HWP1317</t>
  </si>
  <si>
    <t>FB-HWP376</t>
  </si>
  <si>
    <t>N/A</t>
  </si>
  <si>
    <t>9/29 FDOT Permit Received.Assigned to brothers 9-30/CX Began 10/8. 10/21 FDOT is complete, wtg on city permit</t>
  </si>
  <si>
    <t>FB-HWP478</t>
  </si>
  <si>
    <t>FB-HWP479</t>
  </si>
  <si>
    <t>FB-HWP481</t>
  </si>
  <si>
    <t>PLK97440</t>
  </si>
  <si>
    <t>Needs City Permit, Just Email</t>
  </si>
  <si>
    <t>FB-HWP483</t>
  </si>
  <si>
    <t>FB-HWP601</t>
  </si>
  <si>
    <t>FB-HWP875</t>
  </si>
  <si>
    <t>PLK98757</t>
  </si>
  <si>
    <t>Need City, FDOT permit</t>
  </si>
  <si>
    <t>FB-HWP876</t>
  </si>
  <si>
    <t>PLK98825</t>
  </si>
  <si>
    <t>Need city, App only. 7/28- Assigned to Brothers LOC/DT requested.</t>
  </si>
  <si>
    <t>FB-HWP877</t>
  </si>
  <si>
    <t>FB-HWP879</t>
  </si>
  <si>
    <t>9/8 Pending Permit.</t>
  </si>
  <si>
    <t>FB-HWP901</t>
  </si>
  <si>
    <t>PLK97705</t>
  </si>
  <si>
    <t>Needs City, App only</t>
  </si>
  <si>
    <t>FB-HWP904</t>
  </si>
  <si>
    <t>eric</t>
  </si>
  <si>
    <t>8/27 Splice Only Project.</t>
  </si>
  <si>
    <t>FB-HWP1377</t>
  </si>
  <si>
    <t>Lightspeed InHOuse</t>
  </si>
  <si>
    <t>10/8 FDOT Permit Received--Pending City Of Lakeland Permit. Locates called 10-9/ 10/21 pending water locates. Feeds Skyview</t>
  </si>
  <si>
    <t>FB-HWP1379</t>
  </si>
  <si>
    <t>10/8 Pending Permit./ Locates called, White lined 10-20-2025/ Feeds Citrus Wood and is fed by FB1377</t>
  </si>
  <si>
    <t>Citrus Woods MHP</t>
  </si>
  <si>
    <t>J Garcia Underground</t>
  </si>
  <si>
    <t>cl 10-6/ dt 10/7 / pending locates and NTP 10-9. 10/14 cx started. 10/21 CX IP, fed by FB1379</t>
  </si>
  <si>
    <t>Heatherwood Village MHP</t>
  </si>
  <si>
    <t>10/20 Pending SOW.</t>
  </si>
  <si>
    <t>Sherwood MHP</t>
  </si>
  <si>
    <t>HH</t>
  </si>
  <si>
    <t>10/20 Pending SOW.Locates called 10-13</t>
  </si>
  <si>
    <t>BHU-FAL-01-E</t>
  </si>
  <si>
    <t>Bradenton</t>
  </si>
  <si>
    <t>HAS Global / Lightspeed</t>
  </si>
  <si>
    <t>Betsy</t>
  </si>
  <si>
    <t>8/28 Permit Received With NTP Package. Assigned to HAS Global. 9.24 new design recieved and whitelined. Pending locates</t>
  </si>
  <si>
    <t>BHUD-FLX-04-E</t>
  </si>
  <si>
    <t>9/29 Package 10 Permit.</t>
  </si>
  <si>
    <t>BHZD-FLX-04-W</t>
  </si>
  <si>
    <t>10/1 ntp received</t>
  </si>
  <si>
    <t>BHUD-FOE-06-E</t>
  </si>
  <si>
    <t>Joshua</t>
  </si>
  <si>
    <t>MAN92243</t>
  </si>
  <si>
    <t>Pending Re-Design</t>
  </si>
  <si>
    <t>7-28-25 waiting on FDOT Permits. Removed Sub and Supervisor from tracker.</t>
  </si>
  <si>
    <t>BHT-FLX-01</t>
  </si>
  <si>
    <t>Baseline</t>
  </si>
  <si>
    <t>Cody</t>
  </si>
  <si>
    <t>8/20 Project Received.</t>
  </si>
  <si>
    <t>D-HOE501</t>
  </si>
  <si>
    <t>D-HOE502</t>
  </si>
  <si>
    <t>10/17 Permit Received With NTP Package.</t>
  </si>
  <si>
    <t>D-HLR203</t>
  </si>
  <si>
    <t>North Path</t>
  </si>
  <si>
    <t>8/27 Permit Received With NTP Package.</t>
  </si>
  <si>
    <t>D-HLR207</t>
  </si>
  <si>
    <t>D-HLR204</t>
  </si>
  <si>
    <t>9/15 Pending Permit. 9/22 Package 10 Permit Received.</t>
  </si>
  <si>
    <t>D-HLR205</t>
  </si>
  <si>
    <t>D-HLR208</t>
  </si>
  <si>
    <t>D-HLR210</t>
  </si>
  <si>
    <t>GN Systems</t>
  </si>
  <si>
    <t>8/28 Permit Received With NTP Package.</t>
  </si>
  <si>
    <t>D-HLR211</t>
  </si>
  <si>
    <t>D-HLR212</t>
  </si>
  <si>
    <t>9/15 Pending Permit. 10/2 permit added to site tracker on 9/25 downloaded and put in sharepoint folder</t>
  </si>
  <si>
    <t>D-HLX402</t>
  </si>
  <si>
    <t>On Hold Per Tillman</t>
  </si>
  <si>
    <t>10/22 Permit Received. 10/22 on hold per tillman</t>
  </si>
  <si>
    <t>D-HLX403</t>
  </si>
  <si>
    <t>9/26 Permit Received. 9/25 on hold per tillman</t>
  </si>
  <si>
    <t>D-HLX404</t>
  </si>
  <si>
    <t>10/21 Package 11 Permit Received With NTP. 10/21 on hold per tillman</t>
  </si>
  <si>
    <t>D-HLX406</t>
  </si>
  <si>
    <t>9/24 Package 10 Permit Received With NTP. 9/25 on hold per tillman</t>
  </si>
  <si>
    <t>D-HLX407</t>
  </si>
  <si>
    <t>D-HLX416</t>
  </si>
  <si>
    <t>D-HLX421</t>
  </si>
  <si>
    <t>FB-HAL175</t>
  </si>
  <si>
    <t>9/16 Pending Permit.</t>
  </si>
  <si>
    <t>FB-HOE175</t>
  </si>
  <si>
    <t>9/15 FDOT Permit Received With NTP Package</t>
  </si>
  <si>
    <t>FB-HOE178</t>
  </si>
  <si>
    <t>Pending Splice Detail File.</t>
  </si>
  <si>
    <t>FB-HOE675</t>
  </si>
  <si>
    <t>2/30/2026</t>
  </si>
  <si>
    <t>FB-HLR201</t>
  </si>
  <si>
    <t>MAN98152</t>
  </si>
  <si>
    <t>FB-HLR202</t>
  </si>
  <si>
    <t>FB-HLX401</t>
  </si>
  <si>
    <t>Completed Projects Pending Paperwork</t>
  </si>
  <si>
    <t>BHT-FOE-03</t>
  </si>
  <si>
    <t>MAN97574</t>
  </si>
  <si>
    <t>Completed on Track</t>
  </si>
  <si>
    <t>Completed</t>
  </si>
  <si>
    <t>BHU-FAL-01-W-2</t>
  </si>
  <si>
    <t>10/1/3/2025</t>
  </si>
  <si>
    <t>8/22 Project Received With Permit. 9-18-25 on hold per tillman needs redesign. 9/22 Package 10 Permit Received. 9.24 new design recieved and whitelined. Pending locates</t>
  </si>
  <si>
    <t>BHZD-FOE-03-W</t>
  </si>
  <si>
    <t>Raven</t>
  </si>
  <si>
    <t>PPM89496</t>
  </si>
  <si>
    <t>Needs soft dig to finish.  Locates expired and re-called</t>
  </si>
  <si>
    <t>D-HOE206</t>
  </si>
  <si>
    <t>Power Connect - In-House</t>
  </si>
  <si>
    <t>PPM92353</t>
  </si>
  <si>
    <t>D-HOE215</t>
  </si>
  <si>
    <t>MAN91697</t>
  </si>
  <si>
    <t>D-HOE302</t>
  </si>
  <si>
    <t>MAN98158</t>
  </si>
  <si>
    <t>10.10.25 changed total drill footage to 3394 as per walked out footages</t>
  </si>
  <si>
    <t>D-HOE306</t>
  </si>
  <si>
    <t>MAN99374</t>
  </si>
  <si>
    <t>FB-HOE301</t>
  </si>
  <si>
    <t>MAN98180</t>
  </si>
  <si>
    <t>BHT-FWP-09</t>
  </si>
  <si>
    <t>PLK95075</t>
  </si>
  <si>
    <t>Piping complete 6-17/do we need a change order for greyed out area? Brothers sch 7-21/need cop needs  uploaded</t>
  </si>
  <si>
    <t>BHZD-FWP-13-E</t>
  </si>
  <si>
    <t>PLK95389</t>
  </si>
  <si>
    <t>In Progress</t>
  </si>
  <si>
    <t>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t>
  </si>
  <si>
    <t>D-HWP805</t>
  </si>
  <si>
    <t>PLK97109</t>
  </si>
  <si>
    <t>permit receved 8-13/dispatched 8-13/cx started 8-25/moved to 826 for priorities/cx in progress 9-3(stingray spl 9-3)/ walk out schedule 9-9/permit closed 9-25. 10/21 COP IP</t>
  </si>
  <si>
    <t>D-HWP811</t>
  </si>
  <si>
    <t>PLK97116</t>
  </si>
  <si>
    <t>Needs City Permit, Just Email. 8/29 Permit Received./cx start sch 9-18 / 9/19-cx IP ECD 9.23/permit closed 9-25. 10/21 COP IP</t>
  </si>
  <si>
    <t>D-HWP826</t>
  </si>
  <si>
    <t>PLK100281</t>
  </si>
  <si>
    <t>construction start 8-26/ Construction Complete 9-2</t>
  </si>
  <si>
    <t>D-HWP909</t>
  </si>
  <si>
    <t>9/8 Pending Permit./ Locates called 10-3. 10/7 Permit Received./ Cx started 10-15-2025/ 10/21 path comp, wtg on D911 for sting</t>
  </si>
  <si>
    <t>D-HWP913</t>
  </si>
  <si>
    <t>9/26Pending Permit./Loacets Called 10-3. 10/7 Permit Received. 10/13 cx started./ 10/21 city permit complete, will return to complete tobies/SR upon completion of FB-HWP901</t>
  </si>
  <si>
    <t>D-HWP915</t>
  </si>
  <si>
    <t>8/28 Pending Permit. Locates and whitelined 10-6. 10/7 Permit Received. 10/14 CX Started. 10/21 path complete, will return for SR after D914 completion.</t>
  </si>
  <si>
    <t>FB-HWP801</t>
  </si>
  <si>
    <t>PLK94839</t>
  </si>
  <si>
    <t>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t>
  </si>
  <si>
    <t>Oakhill MHP</t>
  </si>
  <si>
    <t>HH UG</t>
  </si>
  <si>
    <t>9/10 Pending SOW From Tillman/ locates called 9-11. 9/16 SOW Received. / 9/19- HH scheduled to start 9.22/cx complete 9-219/spl 9-30 com/Working on COP 10-21</t>
  </si>
  <si>
    <t>D-HDH84</t>
  </si>
  <si>
    <t>Reycamp</t>
  </si>
  <si>
    <t>PPM88311</t>
  </si>
  <si>
    <t>Completed -Missed TSD</t>
  </si>
  <si>
    <t>Stingray from 81 to 84, Waiting for Redesign and permits for the redesign. Will possibly feed from 66</t>
  </si>
  <si>
    <t>D-HNP135/D-H0106G</t>
  </si>
  <si>
    <t>PPM94426</t>
  </si>
  <si>
    <t xml:space="preserve">6/17/2025 JW | WORK STARTED TODAY </t>
  </si>
  <si>
    <t>D-HNP113</t>
  </si>
  <si>
    <t>BFI / Longo Underground</t>
  </si>
  <si>
    <t>PPM90871</t>
  </si>
  <si>
    <t>5.5 JW | WAITING ON CLEAR LOCATES..5-7-25 switched to BFI</t>
  </si>
  <si>
    <t>Pending QC Form From Tillman</t>
  </si>
  <si>
    <t>BHUD-FOE-02-W</t>
  </si>
  <si>
    <t xml:space="preserve">Power Connect </t>
  </si>
  <si>
    <t>MAN92070</t>
  </si>
  <si>
    <t>Pending  Tillman QC Form</t>
  </si>
  <si>
    <t>D-HOE116</t>
  </si>
  <si>
    <t>MAN90788</t>
  </si>
  <si>
    <t>FB-HOE375</t>
  </si>
  <si>
    <t>MAN99383</t>
  </si>
  <si>
    <t>FX4-FAL-01</t>
  </si>
  <si>
    <t>MAN93941</t>
  </si>
  <si>
    <t>BHU-FWP-08-E</t>
  </si>
  <si>
    <t>CL 9-12/CX START 9-24/cx complete,pulling tracer wire 9-30</t>
  </si>
  <si>
    <t>D-HWP802</t>
  </si>
  <si>
    <t>Longo Underground</t>
  </si>
  <si>
    <t>waiting on locates 9-3/In Progress 45% complete 9-8/90% 9-16/ug cx com 9-17/sr placed 9-18/wo 9-23 *passed inspection/permiit closed 9-25</t>
  </si>
  <si>
    <t>D-HWP809</t>
  </si>
  <si>
    <t>PLK97122</t>
  </si>
  <si>
    <t>Needs City Permit, Just Email. 8/29 Permit Received./cx start 9-16/cx sch completion 9-18 / 9/19-resto/proofing/fdh scheduled to comp  9.23/permit closed 9-25</t>
  </si>
  <si>
    <t>D-HWP813</t>
  </si>
  <si>
    <t>PLK97686</t>
  </si>
  <si>
    <t>Have NTP, No permit. Permit Received 9/11/cx start 9-30/SR Blown 9-30/fs complete. / 10/1- CX comp, working on resto / 10/6- tillman walkout complete and passed</t>
  </si>
  <si>
    <t>D-HWP816</t>
  </si>
  <si>
    <t>PLK98762</t>
  </si>
  <si>
    <t>Have NTP, No permit. Permit Received 9/11/cx start 9-25/cx complete 9-09/stingray blow 9-30</t>
  </si>
  <si>
    <t>D-HWP818</t>
  </si>
  <si>
    <t>PLK99387</t>
  </si>
  <si>
    <t>Have NTP, No permit. Permit Received 9/11 / start cx 9.24 / 9/29- CX expected to be done today and blow SR on 9.30/fs complete / 10/2- last portion on mckay pending good locates, rest of job is complete/spliced.</t>
  </si>
  <si>
    <t>D-HWP823</t>
  </si>
  <si>
    <t>8/20 Pending Permit. Permit Received 9/11/cx sch start 9-18/cx complete/stingray blow 9-30</t>
  </si>
  <si>
    <t>D-HWP827</t>
  </si>
  <si>
    <t>8/20 Pending Permit. 8/29 Permit Received. 9-10 CX started/ cx sch completion 9-18 / 9/24- cx comp, tillman walk comp, SR rts/permit closed 9-25</t>
  </si>
  <si>
    <t>D-HWP908</t>
  </si>
  <si>
    <t>8/20/Pending Permit.Permit Received 9/11. 9/12 - cl wl dt complete. / 9/18- still pending water / 9/29- still pending water. / 10/2- CX to start today / 10/6- cx ip. 10/13 cx comp/sr rts.</t>
  </si>
  <si>
    <t>D-HWP910</t>
  </si>
  <si>
    <t>8/25 Pending Permit.Permit Received 9/11. 9/12 - cl wl dt complete. / 9/18- still pending water / 9/29- still pending water/construction start 10-1 / 10-1 CX started  / 10/6- cx ip</t>
  </si>
  <si>
    <t>FB-HWP480</t>
  </si>
  <si>
    <t>9-2 permit received/locates called 9-2/Locates clear 9-9</t>
  </si>
  <si>
    <t>FB-HWP903</t>
  </si>
  <si>
    <t>Needs City, App only/ Locates and whitelined 10-6. 10/7 Pending Permit. 10-14 CX Started/ 10/15 work complete</t>
  </si>
  <si>
    <t>FB-HWP1075</t>
  </si>
  <si>
    <t>9-2 permit received/locates called 9-2/Locates clear 9-9/CX started 9-11</t>
  </si>
  <si>
    <t>Mas Verde MHP</t>
  </si>
  <si>
    <t>Baseline / Juan Garcia  / Patriot Underground</t>
  </si>
  <si>
    <t>Travis/Miguel</t>
  </si>
  <si>
    <t>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t>
  </si>
  <si>
    <t>D-H0221C</t>
  </si>
  <si>
    <t>Bartlett Fiber</t>
  </si>
  <si>
    <t>PPM91690</t>
  </si>
  <si>
    <t>9-24 - JW - Tillman Walkout scheduled for 9-29-25</t>
  </si>
  <si>
    <t>D-H0222A</t>
  </si>
  <si>
    <t>Power Connect</t>
  </si>
  <si>
    <t>PPM89513</t>
  </si>
  <si>
    <t>Reassinged to Longo . -- Waiting on redesign from tillman--2-26-25. 8-18-25 rescheuled rewalk for 9-3-25</t>
  </si>
  <si>
    <t>D-H0222C</t>
  </si>
  <si>
    <t>PPM89539</t>
  </si>
  <si>
    <t>Confirmed With Tillman Project Date Changed To 3/31/2025. Tentative Start Date 2/18/2025.</t>
  </si>
  <si>
    <t>D-H0223A</t>
  </si>
  <si>
    <t>PPM89575</t>
  </si>
  <si>
    <t>9-25-25 - JW-  Working on gig list, will schedule once complete and ready for Tillman - Tentative Start Date 2/18/2025.</t>
  </si>
  <si>
    <t>D-H0223E</t>
  </si>
  <si>
    <t>US Builders</t>
  </si>
  <si>
    <t>PPM89581</t>
  </si>
  <si>
    <t xml:space="preserve">9-25-25 - JW-  Working on gig list, will schedule once complete and ready for Tillman - 2-24-25 sent to borecom will be on site thursday. reassigned to Keys Underground 2-26-25--GPR Requested on 2/25/2025. 2-28-25 Reassigned to US Builders. </t>
  </si>
  <si>
    <t>D-HDH32</t>
  </si>
  <si>
    <t>PPM89595</t>
  </si>
  <si>
    <t>9-25-25 - JW-  Working on gig list, will schedule once complete and ready for Tillman - 2-18-25 Pipe is all in need feeding route verified and proofed</t>
  </si>
  <si>
    <t>D-HDH34</t>
  </si>
  <si>
    <t>PPM88372</t>
  </si>
  <si>
    <t xml:space="preserve">9-25-25 - JW-  Tillman Walkout scheduled for 10-2-2025  - 6/17/2025 JW | PENDING RESTORATION BY IN HOUSE CREWS </t>
  </si>
  <si>
    <t>D-HDH43</t>
  </si>
  <si>
    <t>PPM92271</t>
  </si>
  <si>
    <t>9-25-25 - JW- Working on gig list, will schedule once complete and ready for Tillman -</t>
  </si>
  <si>
    <t>D-HST11</t>
  </si>
  <si>
    <t>PPM102171</t>
  </si>
  <si>
    <t>D-HNP117/D-H0103G</t>
  </si>
  <si>
    <t>FCA/Lightspeed In-House</t>
  </si>
  <si>
    <t>PPM93990</t>
  </si>
  <si>
    <t>9-25 - 25 JW  Passed Tillman Insecption, pending QAQC Form from Brian DiLillo</t>
  </si>
  <si>
    <t>BHU-FDH-01-W</t>
  </si>
  <si>
    <t>9-25-25 JW - On my list for restoration, will schedule TIllman Wallk out once complete and ready - Crossing Assigned to Key Underground. Betsy door tagged--Tentative Start Date 2/24/2025. 2-28-25 reassigned to US Builders</t>
  </si>
  <si>
    <t>FX4-FML-05</t>
  </si>
  <si>
    <t>PPM93377</t>
  </si>
  <si>
    <t>9-25-25 JW - On my list for restoration, will schedule TIllman Wallk out once complete and ready</t>
  </si>
  <si>
    <t>Invoice Amount Paid</t>
  </si>
  <si>
    <t>Construction Total Percent Complete</t>
  </si>
  <si>
    <t>Column1</t>
  </si>
  <si>
    <t>D-HOE102</t>
  </si>
  <si>
    <t>MTX</t>
  </si>
  <si>
    <t>MAN89819</t>
  </si>
  <si>
    <t>4-29-25 Was MTX need to reassign.</t>
  </si>
  <si>
    <t>BHT-FWP-06</t>
  </si>
  <si>
    <t>PLK89457</t>
  </si>
  <si>
    <t>BHT-FWP-07</t>
  </si>
  <si>
    <t>LSCG</t>
  </si>
  <si>
    <t>PLK91807</t>
  </si>
  <si>
    <t>locates updated 3-21/SOW REC 3-21/ about 600' left 3-31,ecd 4-4/need to confirm 144 cut at carol vault- / Job Complete. Need Walkout/ Closeout sent/ Walkout cleared by paul, turn over to tanner 4-23</t>
  </si>
  <si>
    <t>BHT-FWP-10</t>
  </si>
  <si>
    <t>PLK94470</t>
  </si>
  <si>
    <t>Dispatched  5-1/ Locates expedited 5/8. / 5/14 Brothers to start 5.15 w 1 drill. LS Jeff to GPR 5.15/ 1580' 5-15/270' 5-19/5-20 waiting on city locates/ 948' 5-22/ 954' 5-27/ 2,973' 5-28/ DOT crossing sch 6-5/ 2,248' 5-29. Fiber Pulled 6-17/COP Sent 6-18/needs jobs next to it completed for fs to take place</t>
  </si>
  <si>
    <t>BHUD-FWP-08-E</t>
  </si>
  <si>
    <t>PLK91306</t>
  </si>
  <si>
    <t>D-HWP102</t>
  </si>
  <si>
    <t>Power Connect /SB</t>
  </si>
  <si>
    <t>D-HWP103</t>
  </si>
  <si>
    <t>PLK88967</t>
  </si>
  <si>
    <t>D-HWP105</t>
  </si>
  <si>
    <t>PLK90239</t>
  </si>
  <si>
    <t>D-HWP1304</t>
  </si>
  <si>
    <t>PLK93497</t>
  </si>
  <si>
    <t>D-HWP1306</t>
  </si>
  <si>
    <t>PLK92368</t>
  </si>
  <si>
    <t>D-HWP1309</t>
  </si>
  <si>
    <t>PLK92363</t>
  </si>
  <si>
    <t>D-HWP412</t>
  </si>
  <si>
    <t>SB Martinez</t>
  </si>
  <si>
    <t>PLK87663</t>
  </si>
  <si>
    <t>D-HWP415</t>
  </si>
  <si>
    <t>PLK88133</t>
  </si>
  <si>
    <t>D-HWP425</t>
  </si>
  <si>
    <t>PLK88584</t>
  </si>
  <si>
    <t>D-HWP436</t>
  </si>
  <si>
    <t>HH/LS</t>
  </si>
  <si>
    <t>PLK88375</t>
  </si>
  <si>
    <t>D-HWP441</t>
  </si>
  <si>
    <t>PLK88853</t>
  </si>
  <si>
    <t>D-HWP701</t>
  </si>
  <si>
    <t>PLK89401</t>
  </si>
  <si>
    <t>D-HWP702</t>
  </si>
  <si>
    <t>PLK92108</t>
  </si>
  <si>
    <t>D-HWP703</t>
  </si>
  <si>
    <t>PLK92329</t>
  </si>
  <si>
    <t>D-HWP705</t>
  </si>
  <si>
    <t>PLK91019</t>
  </si>
  <si>
    <t>D-HWP706</t>
  </si>
  <si>
    <t>PLK91963</t>
  </si>
  <si>
    <t>D-HWP707</t>
  </si>
  <si>
    <t>PLK92185</t>
  </si>
  <si>
    <t>D-HWP713</t>
  </si>
  <si>
    <t>PLK89267</t>
  </si>
  <si>
    <t>D-HWP902</t>
  </si>
  <si>
    <t>PLK93385</t>
  </si>
  <si>
    <t>D-HWP903</t>
  </si>
  <si>
    <t>PLK93393</t>
  </si>
  <si>
    <t>D-HWP904</t>
  </si>
  <si>
    <t>PLK93379</t>
  </si>
  <si>
    <t>D-HWP905</t>
  </si>
  <si>
    <t>PLK94794</t>
  </si>
  <si>
    <t>DISPATCHED 5-9/ Locates called 5-12/Tillman Walkout completed 6-13/need other jobs done to pull fiber and splice in</t>
  </si>
  <si>
    <t>FB-HWP101</t>
  </si>
  <si>
    <t>Power Connect /SB/LS</t>
  </si>
  <si>
    <t>PLK88377</t>
  </si>
  <si>
    <t>FB-HWP701</t>
  </si>
  <si>
    <t>PLK89265</t>
  </si>
  <si>
    <t>gave to power connect 2-17-25/START 2-26/exp 811 2-26/not clear 3-4@730am/3-4 3rd notice called into to 811 8am/ partial locates work sch 3-5 tin in to 713 locates not complete 3-4 @3pm/ Expedited 4pm 3-4/*do not build peice ro 703(ada x-ing)/ Expedited locates 4pm 3-5/pending zayo marks 3-7/talked to state manager for zayo, he is dending them asap to locate/Zayo marked. 3-10 Power connect drilling, Returning 3-11 to connect Griffin Rd to N Florida and pull 48f. 3/12-IP, 100' left to bore on Kalt Dr. to tie in D-HWP713, 48f pull. 3/13- x-ing at Martha call locates 3-13 for ls to complete/. 3/13- locs called/whitelined, IH crew to dig up 144 and place 48f so D701,D705 and D702 can be heated up. 3/17- still pending clear loc for Martha(will expedite tmrw), Tillman aprvd a bore to get a 48f from FB to D701 loc called 3.14./504' 4-10/dot sch for 5-13 9am/ 5/7- DOT Xing scheduled for Tuesday 5/13. Expedited tickets 5-8*fs sch 5-22/ DOT crossing sch 5-20. 5/14 1190' today, will return on 5/20 to complete remaining path. / 5/19 Brothers said they were doing this bore on 5.20 and made  a mistake with the date, it is scheduled for 5.21 and the fiber to be pulled in on the same day. / 6/5- Tillman walking today</t>
  </si>
  <si>
    <t>FX4-FWP-08</t>
  </si>
  <si>
    <t>PLK89273</t>
  </si>
  <si>
    <t>FX4-FWP-13</t>
  </si>
  <si>
    <t>PLK93160</t>
  </si>
  <si>
    <t>Golden Wings MDU</t>
  </si>
  <si>
    <t>PLK88370</t>
  </si>
  <si>
    <t>D-H0220C</t>
  </si>
  <si>
    <t>Robert</t>
  </si>
  <si>
    <t>PPM91630</t>
  </si>
  <si>
    <t>D-H0221A</t>
  </si>
  <si>
    <t>PPM91357 </t>
  </si>
  <si>
    <t>6/17/2025 JW | TILLMAN WALKOUT SET FOR 6/18/2025 (0830) 4/28 JW | PLEASE SEE COMMENT</t>
  </si>
  <si>
    <t>D-H0221D</t>
  </si>
  <si>
    <t>Caten</t>
  </si>
  <si>
    <t>PPM91321</t>
  </si>
  <si>
    <t>D-H0221F</t>
  </si>
  <si>
    <t>PPM91656</t>
  </si>
  <si>
    <t>D-H0222B</t>
  </si>
  <si>
    <t>PPM89528</t>
  </si>
  <si>
    <t xml:space="preserve">6/17/2025 JW | PENDING RESTORATION BY IN HOUSE CREWS </t>
  </si>
  <si>
    <t>D-H0222D</t>
  </si>
  <si>
    <t>D-H0223C</t>
  </si>
  <si>
    <t>Tim</t>
  </si>
  <si>
    <t>PPM89447</t>
  </si>
  <si>
    <t>Tentative Start Date 2/18/2025. 2-20-25 need GPR on sheet 6 crossing 51st ave.</t>
  </si>
  <si>
    <t>D-HDH03</t>
  </si>
  <si>
    <t>PPM89589</t>
  </si>
  <si>
    <t xml:space="preserve">2-10-2025 David Barrett To Fill Out An MOT Trooper Request  2-18-25 Pipe is all in need feeding route verified and proofed. PowerConnect addressing today. </t>
  </si>
  <si>
    <t>D-HDH31</t>
  </si>
  <si>
    <t>PPM89043</t>
  </si>
  <si>
    <t>Partial Completed--SOW / Footage Work Is For The County Permit That Is Pending Approval, All The City Work Has Been Completed.</t>
  </si>
  <si>
    <t>D-HDH41</t>
  </si>
  <si>
    <t>Allen / Sean</t>
  </si>
  <si>
    <t>PPM91655</t>
  </si>
  <si>
    <t xml:space="preserve">9-25-25 - JW-  Tillman Walkout scheduled for 10-8-2025  - </t>
  </si>
  <si>
    <t>D-HDH42</t>
  </si>
  <si>
    <t>FCA Fiber</t>
  </si>
  <si>
    <t>PPM92270</t>
  </si>
  <si>
    <t>D-HDH45</t>
  </si>
  <si>
    <t>PPM89601</t>
  </si>
  <si>
    <t>Tentative Start Date 2/18/2025. GPR Requested on 2/25/2025.</t>
  </si>
  <si>
    <t>D-HDH46</t>
  </si>
  <si>
    <t>PPM89610</t>
  </si>
  <si>
    <t>D-HDH47</t>
  </si>
  <si>
    <t>PPM92273</t>
  </si>
  <si>
    <t>D-HDH48</t>
  </si>
  <si>
    <t>PPM92278</t>
  </si>
  <si>
    <t>D-HDH49</t>
  </si>
  <si>
    <t>PPM92276</t>
  </si>
  <si>
    <t>D-HDH50</t>
  </si>
  <si>
    <t>PPM93107</t>
  </si>
  <si>
    <t>D-HDH52</t>
  </si>
  <si>
    <t>In House</t>
  </si>
  <si>
    <t>PPM93114</t>
  </si>
  <si>
    <t>6/17/2025 JW | RESTORATION ON GOING, SODZILLA WILL BE WRAPPING UP, PENDING TILLMAN WALKOUT</t>
  </si>
  <si>
    <t>D-HDH53</t>
  </si>
  <si>
    <t>PPM93118</t>
  </si>
  <si>
    <t>D-HDH54</t>
  </si>
  <si>
    <t>HAS Global</t>
  </si>
  <si>
    <t>PPM93122</t>
  </si>
  <si>
    <t>6/17/2025 JW | RESTORATION COMPLETE \\ PENDING TILLMAN WALKOUT</t>
  </si>
  <si>
    <t>D-HDH55</t>
  </si>
  <si>
    <t>PPM93069</t>
  </si>
  <si>
    <t>D-HDH56</t>
  </si>
  <si>
    <t>PPM92087</t>
  </si>
  <si>
    <t>D-HDH58</t>
  </si>
  <si>
    <t>PPM92280</t>
  </si>
  <si>
    <t>D-HDH60</t>
  </si>
  <si>
    <t>PPM92088</t>
  </si>
  <si>
    <t>D-HDH66</t>
  </si>
  <si>
    <t>PPM88373</t>
  </si>
  <si>
    <t>D-HDH67</t>
  </si>
  <si>
    <t>PPM91122</t>
  </si>
  <si>
    <t>D-HDH68</t>
  </si>
  <si>
    <t>PPM89616</t>
  </si>
  <si>
    <t>-2-24-25 sent info to us building they will be subbing in for longo on this project starting 02-26-25..2-27-25 longo on site</t>
  </si>
  <si>
    <t>D-HDH70</t>
  </si>
  <si>
    <t>PPM91121</t>
  </si>
  <si>
    <t>D-HDH73</t>
  </si>
  <si>
    <t>PPM89626</t>
  </si>
  <si>
    <t>D-HDH75</t>
  </si>
  <si>
    <t>PPM91431</t>
  </si>
  <si>
    <t>D-HDH76</t>
  </si>
  <si>
    <t>J Garcia / US Builders</t>
  </si>
  <si>
    <t>David</t>
  </si>
  <si>
    <t>PPM89553</t>
  </si>
  <si>
    <t>D-HDH78</t>
  </si>
  <si>
    <t>PPM90248</t>
  </si>
  <si>
    <t>67,657,50</t>
  </si>
  <si>
    <t>D-HDH80</t>
  </si>
  <si>
    <t>Sean</t>
  </si>
  <si>
    <t>PPM92262</t>
  </si>
  <si>
    <t>D-HDH82</t>
  </si>
  <si>
    <t>PPM92198</t>
  </si>
  <si>
    <t>D-HNP137</t>
  </si>
  <si>
    <t>PPM89749</t>
  </si>
  <si>
    <t>D-HNP138</t>
  </si>
  <si>
    <t>PPM89683</t>
  </si>
  <si>
    <t>D-HNP141</t>
  </si>
  <si>
    <t>PPM89690</t>
  </si>
  <si>
    <t>D-HNP151</t>
  </si>
  <si>
    <t>PPM90865</t>
  </si>
  <si>
    <t>FB-H0221A</t>
  </si>
  <si>
    <t>PPM89791</t>
  </si>
  <si>
    <t>5/14/2025 PENDING RESTO / TILLMAN / LIGHT LEVELS</t>
  </si>
  <si>
    <t>FB-H0222A</t>
  </si>
  <si>
    <t>PPM88374</t>
  </si>
  <si>
    <t>D-H0220B</t>
  </si>
  <si>
    <t>US Builders / Longo Underground</t>
  </si>
  <si>
    <t>PPM91680</t>
  </si>
  <si>
    <t>D-H0223D</t>
  </si>
  <si>
    <t>PPM89579</t>
  </si>
  <si>
    <t>6/17/2025 JW | PENDING TILLMAN WALKOUT RESTORATION COMPLETE \\ 5/14/2025 FINAL COP IN PROGRESS PENDING TILLMAN QAQC AND LIGHT LEVELS. 8-27-25 rewalk scheduled for -9-10-25</t>
  </si>
  <si>
    <t>D-HDH71</t>
  </si>
  <si>
    <t>HDD Underground</t>
  </si>
  <si>
    <t>PPM89623</t>
  </si>
  <si>
    <t xml:space="preserve">Notified Chris Tillman of the crew going off run line a bit due to gas / water. sent him pics/video, spoke with chris and said to stay as close as safley possible. 2/17 340pm SL . </t>
  </si>
  <si>
    <t>FB-HDH02A</t>
  </si>
  <si>
    <t>Multiple</t>
  </si>
  <si>
    <t>EVERYONE</t>
  </si>
  <si>
    <t>PPM87852</t>
  </si>
  <si>
    <t>5/14/2025 JW | LOCATES SENT TO LAUREN TO BE CALLED IN 5/15/2025. 7-18-25 finishing gig list.</t>
  </si>
  <si>
    <t>Repairs</t>
  </si>
  <si>
    <t>Pending Invoiced</t>
  </si>
  <si>
    <t>Comments</t>
  </si>
  <si>
    <t>FB-HOE117</t>
  </si>
  <si>
    <t>Allen</t>
  </si>
  <si>
    <t>MAN89824</t>
  </si>
  <si>
    <t>FB-HOE201</t>
  </si>
  <si>
    <t>Brothers / Power Connect</t>
  </si>
  <si>
    <t>MAN91981</t>
  </si>
  <si>
    <t>12 Oaks MHP</t>
  </si>
  <si>
    <t>BHT-FWP-08</t>
  </si>
  <si>
    <t>PLK96231</t>
  </si>
  <si>
    <t>1465 drilled 6-17/  6/23 Drilling 1269'/ 6/24 - DOT Xing scheduled for 6/26. 6/30- All path complete, Dave Simmon is getting a date to place fiber. Cozmin to work on restoration 7/1. 7/7- placing and restoration complete, only thing pending is splicing. Construction CO sent to Garrison</t>
  </si>
  <si>
    <t>BHUD-FWP-13-W</t>
  </si>
  <si>
    <t>PLK95092</t>
  </si>
  <si>
    <t>Needs City Permit, Just Email. 6/18 COL permit rec'd, WL/DT 7.1. Still need County permit/greyed out on city portion ,need other jobs to build (1312+1310+1307bh-13w002) 7/3- need county permit</t>
  </si>
  <si>
    <t>BHZD-FWP-11-W</t>
  </si>
  <si>
    <t>PLK97102</t>
  </si>
  <si>
    <t>Sch 8-7 DOT Bore  Brothers/need bore logs ,splicing docs + change order for cop 8-20</t>
  </si>
  <si>
    <t>D-HWP1310</t>
  </si>
  <si>
    <t>Disp. 8/15- Locates called 8-15/pass through completed, spl sch 8-29/cx in progress 9-3/ cx complete 9-8/ Stingray Blown 9-10/permit closed 9-25</t>
  </si>
  <si>
    <t>D-HWP801</t>
  </si>
  <si>
    <t>PLK95087</t>
  </si>
  <si>
    <t>NEED NTP per James. City of Lakeland Permit Received/dis for doortag and locates 5-19. 5/27-I asked Brothers to call in locates/doortags b/c they have not done so yet. / 6/9 doortagged 6/6 and loc called in 6/2 / 6/24- Brothers drilling 1044' / 1100' 6-25/ 1050' Path complete 6-26/pending qc form 7-1/needs change order</t>
  </si>
  <si>
    <t>D-HWP803</t>
  </si>
  <si>
    <t>PLK97105</t>
  </si>
  <si>
    <t>Needs City Permit, Just Email/start 8-21/8-25 complete/walkout scheduled for 9-9. 10/21 D-HWP803 COP complete</t>
  </si>
  <si>
    <t>D-HWP812</t>
  </si>
  <si>
    <t>PLK97117</t>
  </si>
  <si>
    <t>D-HWP814</t>
  </si>
  <si>
    <t>need  bore logs to finish cop</t>
  </si>
  <si>
    <t>D-HWP815</t>
  </si>
  <si>
    <t>PLK97093</t>
  </si>
  <si>
    <t>Tickets expedited 7-14</t>
  </si>
  <si>
    <t>D-HWP821</t>
  </si>
  <si>
    <t>PLK96634</t>
  </si>
  <si>
    <t>dispatched 6-25,start eta 7.3 / 7/2 Brothers drilled 355' and drill broke down, will resume next week.</t>
  </si>
  <si>
    <t>D-HWP822</t>
  </si>
  <si>
    <t>PLK97098</t>
  </si>
  <si>
    <t>Needs City Permit, Just Email/ Assigned to Brothers 7-1/ 7/3- need city permit / 7/9- Pending clear locates, ESD 7/14-15/need light levels to complete cop/</t>
  </si>
  <si>
    <t>D-HWP824</t>
  </si>
  <si>
    <t>PLK100224</t>
  </si>
  <si>
    <t>construction start 8-26/cx complete/walkout with tillman complete 9-2</t>
  </si>
  <si>
    <t>D-HWP825</t>
  </si>
  <si>
    <t>PLK100282</t>
  </si>
  <si>
    <t>8/20 Project Received./waiting on locates 8-26/cx in progress 9-2/cx complete 9-4/ Walkout schedule 9-9/permit closed 9-25</t>
  </si>
  <si>
    <t>FB-HWP1302</t>
  </si>
  <si>
    <t>PLK97344</t>
  </si>
  <si>
    <t>SCH 7/16</t>
  </si>
  <si>
    <t>PLK96355</t>
  </si>
  <si>
    <t>portion on 10th st is built previously,needs proffed and tie piont on mlk with 144/6-17 tentative con  date. 6/18- Brothers driller not working today, ESD 6/23/ring cut to hand off to mdu project/952' 6-23/fiber to pull 6-26</t>
  </si>
  <si>
    <t>FB-HWP1375</t>
  </si>
  <si>
    <t>PLK97346</t>
  </si>
  <si>
    <t>6/16- need city and county permit/ White lined/loc 8-13/cx start 8-26/spl sch for 8-29/splicing  needs complete</t>
  </si>
  <si>
    <t>FB-HWP1376</t>
  </si>
  <si>
    <t>PLK96627</t>
  </si>
  <si>
    <t>6/16/25 County</t>
  </si>
  <si>
    <t>6/16- whitelines/locates/doortags/County permit activation req sent all on 6/16. 6/18- County permit is active and Xing scheduled for 6/24 11am. Still need city permit for final completion.. 6/24- County permit rescheduled for 7/2 11am./ Drilled 335' 6-25/ 7/3- need city permit. / 8/1- called in LS locates for city portion</t>
  </si>
  <si>
    <t>FB-HWP375</t>
  </si>
  <si>
    <t>white lined + call loc 8-7/startred 8-25/need soft dig/spl sch for 8-28 pm</t>
  </si>
  <si>
    <t>FB-HWP477</t>
  </si>
  <si>
    <t>Project Cancelled</t>
  </si>
  <si>
    <t>6/24 Pending Permit.</t>
  </si>
  <si>
    <t>FB-HWP482</t>
  </si>
  <si>
    <t>PLK97720</t>
  </si>
  <si>
    <t>Have County, Need City./ 7-23 Assigned county  work to Brothers. Need LOCs so we can activate cnty permit/ Conuty sch 8-4, 8/1- city locates called by Brothers</t>
  </si>
  <si>
    <t>FB-HWP775</t>
  </si>
  <si>
    <t>PLK98767</t>
  </si>
  <si>
    <t>Need city, App only. 8/1- Had Brothers call in locates for this and 12 Oaks MHP.</t>
  </si>
  <si>
    <t>FB-HWP776</t>
  </si>
  <si>
    <t>permit received 8-13/dispatched 8-13 / 8-21 placing complete, ready to splice. Tillman's MDU portion may not be placed./spl sch 8-28pm</t>
  </si>
  <si>
    <t>FB-HWP802</t>
  </si>
  <si>
    <t>PLK98828</t>
  </si>
  <si>
    <t>white lined + Loc called 7-30/sch to start 8-11/</t>
  </si>
  <si>
    <t>FB-HWP804</t>
  </si>
  <si>
    <t>PLK97717</t>
  </si>
  <si>
    <t>Sch 7-21 with Telecom/ih drilling 7-28/complete</t>
  </si>
  <si>
    <t>FB-HWP902</t>
  </si>
  <si>
    <t>PLK97335</t>
  </si>
  <si>
    <t>Restoration 7-14/passed tillman qc</t>
  </si>
  <si>
    <t>FB-HWP975</t>
  </si>
  <si>
    <t>8/28 Pending permit/received permit 9-4/CL 9-2/ cx started 9-9/CX complete 9-11</t>
  </si>
  <si>
    <t>Skyview Estates MHP</t>
  </si>
  <si>
    <t>in progress 8-27/moved to priorities/dilling complete 9-10 / 9-15- Proofing in progress</t>
  </si>
  <si>
    <t>D-H0220A</t>
  </si>
  <si>
    <t>PPM95827</t>
  </si>
  <si>
    <t>D-H0221B</t>
  </si>
  <si>
    <t>PPM91351</t>
  </si>
  <si>
    <t>D-HDH04</t>
  </si>
  <si>
    <t>J Garcia</t>
  </si>
  <si>
    <t>PPM88371</t>
  </si>
  <si>
    <t>D-HDH57</t>
  </si>
  <si>
    <t>PPM92588</t>
  </si>
  <si>
    <t>D-HDH62</t>
  </si>
  <si>
    <t>PPM92283</t>
  </si>
  <si>
    <t>original walkout was on 6-20-25 no qc recieved. reissued walkout for 8-26-25</t>
  </si>
  <si>
    <t>D-HDH69</t>
  </si>
  <si>
    <t>PPM89618</t>
  </si>
  <si>
    <t>D-HDH74</t>
  </si>
  <si>
    <t>PPM89643</t>
  </si>
  <si>
    <t>Locates called in 02-20-25</t>
  </si>
  <si>
    <t>D-HNP104/D-H0102A</t>
  </si>
  <si>
    <t>PPM93993</t>
  </si>
  <si>
    <t>D-HNP123</t>
  </si>
  <si>
    <t>PPM89671</t>
  </si>
  <si>
    <t>reassigned to MTX. 4-29-25  needs new reassignment.</t>
  </si>
  <si>
    <t>D-HNP143</t>
  </si>
  <si>
    <t>PPM89772</t>
  </si>
  <si>
    <t>6/17/2025 JW | RESTORATION COMPLETE \\ PENDING TILLMAN WALKOUT. 8-18-25 rescheduled walkout for 9-4-25</t>
  </si>
  <si>
    <t>FB-H0220A</t>
  </si>
  <si>
    <t>PPM89778</t>
  </si>
  <si>
    <t>FB-H0223A</t>
  </si>
  <si>
    <t>PPM89789</t>
  </si>
  <si>
    <t>COP EMAILED TO BILLING 10/10/2025</t>
  </si>
  <si>
    <t>FB-HDH01A-2A</t>
  </si>
  <si>
    <t>PPM96333</t>
  </si>
  <si>
    <t>Partial Completed--SOW Shows The Whole Project, But This Is To Complete 4100' Left On The Project.</t>
  </si>
  <si>
    <t>FB-HDH275</t>
  </si>
  <si>
    <t>PPM89801</t>
  </si>
  <si>
    <t>Splicing Projects</t>
  </si>
  <si>
    <t>D-HOE111</t>
  </si>
  <si>
    <t>D-HOE117</t>
  </si>
  <si>
    <t>MAN90778</t>
  </si>
  <si>
    <t>D-HOE120</t>
  </si>
  <si>
    <t>MAN90857</t>
  </si>
  <si>
    <t>D-H0220D</t>
  </si>
  <si>
    <t>PPM90335</t>
  </si>
  <si>
    <t>D-H0221E</t>
  </si>
  <si>
    <t>PPM90342 </t>
  </si>
  <si>
    <t>D-HDH72</t>
  </si>
  <si>
    <t>PPM89624</t>
  </si>
  <si>
    <t>This was already completed when assigned.</t>
  </si>
  <si>
    <t>D-HDH77</t>
  </si>
  <si>
    <t>PPM92290</t>
  </si>
  <si>
    <t>Maintenance Projects</t>
  </si>
  <si>
    <t>Vault Move EMMA / N FLA</t>
  </si>
  <si>
    <t>completed 4-21*need to bill BAU Work</t>
  </si>
  <si>
    <t>Vault Move FDH302B</t>
  </si>
  <si>
    <t>completed, need t o bill BAU Work</t>
  </si>
  <si>
    <t>Schedule Date</t>
  </si>
  <si>
    <t>(Multiple Items)</t>
  </si>
  <si>
    <t>Sum of UG FOOTAGE COMPLETED</t>
  </si>
  <si>
    <t>Project</t>
  </si>
  <si>
    <t>Grand Total</t>
  </si>
  <si>
    <t>Production Month</t>
  </si>
  <si>
    <t>CONTRACTOR</t>
  </si>
  <si>
    <t>Total</t>
  </si>
  <si>
    <t>February</t>
  </si>
  <si>
    <t>March</t>
  </si>
  <si>
    <t>April</t>
  </si>
  <si>
    <t>EHL</t>
  </si>
  <si>
    <t>In-House</t>
  </si>
  <si>
    <t>Lightspeed</t>
  </si>
  <si>
    <t>MC Logistics</t>
  </si>
  <si>
    <t>FB-HDH01</t>
  </si>
  <si>
    <t>FB-HWP401-</t>
  </si>
  <si>
    <t>FB-HWP401</t>
  </si>
  <si>
    <t>BHT-FWP-06-W</t>
  </si>
  <si>
    <t>FB-H02223A</t>
  </si>
  <si>
    <t>D-HDH04-J Garcia</t>
  </si>
  <si>
    <t>D-HNP138-</t>
  </si>
  <si>
    <t>FB-HDH02A D-HDH75 Tie In</t>
  </si>
  <si>
    <t xml:space="preserve">D-HDH04 </t>
  </si>
  <si>
    <t>D-H0223F</t>
  </si>
  <si>
    <t xml:space="preserve">D-HDH34 </t>
  </si>
  <si>
    <t>34th St Crossing</t>
  </si>
  <si>
    <t>302B FDH</t>
  </si>
  <si>
    <t>D-HNP114</t>
  </si>
  <si>
    <t>D-HWP-1304</t>
  </si>
  <si>
    <t>D-HNP106</t>
  </si>
  <si>
    <t>D-HNP117</t>
  </si>
  <si>
    <t>D-HNP104</t>
  </si>
  <si>
    <t>(blank)</t>
  </si>
  <si>
    <t>D-H0222A / D-H0233F</t>
  </si>
  <si>
    <t>HGP16 / HGP38</t>
  </si>
  <si>
    <t>D-HNP135</t>
  </si>
  <si>
    <t>D-HDH02</t>
  </si>
  <si>
    <t>D-DHD52</t>
  </si>
  <si>
    <t>D-DHD55</t>
  </si>
  <si>
    <t>D-HDH50 \  D-HDH52</t>
  </si>
  <si>
    <t>D-HDH57 \ D-HDH58</t>
  </si>
  <si>
    <t>D-HDH50-52</t>
  </si>
  <si>
    <t>D-HDH57-60</t>
  </si>
  <si>
    <t>FB-HWP-701</t>
  </si>
  <si>
    <t>D-HDH18</t>
  </si>
  <si>
    <t>D-HDH50\52</t>
  </si>
  <si>
    <t>D-HNP110</t>
  </si>
  <si>
    <t>D-HDH52/49/58</t>
  </si>
  <si>
    <t>225 Granada St</t>
  </si>
  <si>
    <t>BHUD-FWP-06</t>
  </si>
  <si>
    <t>FB-HWP175</t>
  </si>
  <si>
    <t>BHUD-FOE-03-W</t>
  </si>
  <si>
    <t>Skyview MHP</t>
  </si>
  <si>
    <t>D-HNP111</t>
  </si>
  <si>
    <t>Skyview</t>
  </si>
  <si>
    <t>D-HNP108</t>
  </si>
  <si>
    <t>FB-HWP1310</t>
  </si>
  <si>
    <t>HGP-03</t>
  </si>
  <si>
    <t>D-HGP22 (Repair)</t>
  </si>
  <si>
    <t>OakHill MHP</t>
  </si>
  <si>
    <t xml:space="preserve">BHU-FAL-01-E </t>
  </si>
  <si>
    <t>Mas Verde</t>
  </si>
  <si>
    <t>Skyview Estates</t>
  </si>
  <si>
    <t xml:space="preserve">D-HNP135 </t>
  </si>
  <si>
    <t>BHZD-FWP-8-W</t>
  </si>
  <si>
    <t>Citrus Wood</t>
  </si>
  <si>
    <t>UG FOOTAGE COMPLETED</t>
  </si>
  <si>
    <t>Fiber Footage</t>
  </si>
  <si>
    <t>COMMENTS</t>
  </si>
  <si>
    <t>4 Toby Boxes</t>
  </si>
  <si>
    <t>J Garcia Construction</t>
  </si>
  <si>
    <t>30-Toby Boxes</t>
  </si>
  <si>
    <t>12 Toby Boxes/FDH</t>
  </si>
  <si>
    <t>7 Toby Boxes</t>
  </si>
  <si>
    <t>10 Toby Boxes</t>
  </si>
  <si>
    <t>9 Toby Boxes</t>
  </si>
  <si>
    <t>2 Toby Boxes</t>
  </si>
  <si>
    <t>6 Toby Boxes</t>
  </si>
  <si>
    <t>20 Toby Boxes</t>
  </si>
  <si>
    <t>5 Toby Boxes</t>
  </si>
  <si>
    <t>Sponge Testing</t>
  </si>
  <si>
    <t>8 Toby Boxes</t>
  </si>
  <si>
    <t>29 Toby Boxes</t>
  </si>
  <si>
    <t>1 Toby Boxes</t>
  </si>
  <si>
    <t>HH Underground-Lightspeed</t>
  </si>
  <si>
    <t>11 Toby Boxes</t>
  </si>
  <si>
    <t>12 Toby Boxes</t>
  </si>
  <si>
    <t>Key Underground</t>
  </si>
  <si>
    <t>2 splice locations</t>
  </si>
  <si>
    <t>1 Toby Box</t>
  </si>
  <si>
    <t>13 Toby Boxes</t>
  </si>
  <si>
    <t>6  Toby Boxes</t>
  </si>
  <si>
    <t xml:space="preserve"> </t>
  </si>
  <si>
    <t>Sponge Testing / Proofing Conduits</t>
  </si>
  <si>
    <t>4 Toby Boxes / 8 Splices</t>
  </si>
  <si>
    <t>Proofing Conduits</t>
  </si>
  <si>
    <t> </t>
  </si>
  <si>
    <t>1-HH, 1 Swing Arm</t>
  </si>
  <si>
    <t>2 Toby Boxes / Proffing Conduits</t>
  </si>
  <si>
    <t>Sponging / Proofing Conduits</t>
  </si>
  <si>
    <t>15 Toby Boxes</t>
  </si>
  <si>
    <t>8 Toby Boxes / 1 Flower Pot</t>
  </si>
  <si>
    <t>19 Toby Boxes</t>
  </si>
  <si>
    <t>27 Toby Boxes  / Proofing Conduits</t>
  </si>
  <si>
    <t>Vault / Swing Arm / Groundrod</t>
  </si>
  <si>
    <t>28 Toby Boxes / 46 Splices</t>
  </si>
  <si>
    <t>6 Toby Boxes / 1 Flower Pot</t>
  </si>
  <si>
    <t>Re-Built FDH</t>
  </si>
  <si>
    <t>6 Toby Boxes 20 Splices</t>
  </si>
  <si>
    <t>2 Toby Boxes / 1 HH</t>
  </si>
  <si>
    <t>1 Toby Box / 3 Splices</t>
  </si>
  <si>
    <t>10 Toby Boxes / Vault / Swing Arm / Groundrod</t>
  </si>
  <si>
    <t>3 Toby Boxes</t>
  </si>
  <si>
    <t>9 Toby Boxes / 1 Flower Pot / 1 HH / 1 Swing Arm / 1 FDH</t>
  </si>
  <si>
    <t>8 Splices</t>
  </si>
  <si>
    <t>16 Toby Boxes</t>
  </si>
  <si>
    <t>1 HH / 3 Toby Boxes</t>
  </si>
  <si>
    <t>9 Toby Boxes / 25 Splices</t>
  </si>
  <si>
    <t>Sponging</t>
  </si>
  <si>
    <t>25 Toby Boxes</t>
  </si>
  <si>
    <t>13 Toby Boxes / 10 Splices</t>
  </si>
  <si>
    <t>1 Hand Hole / 1 Swing Arm</t>
  </si>
  <si>
    <t>1 Toby Box / 5 Splices</t>
  </si>
  <si>
    <t>1 HH</t>
  </si>
  <si>
    <t>6 Toby Boxes / 12 Splices</t>
  </si>
  <si>
    <t>FDH / Restoration</t>
  </si>
  <si>
    <t>FDH / 1 Swing Arm</t>
  </si>
  <si>
    <t>5 Toby Boxes / 2 Splices</t>
  </si>
  <si>
    <t>5 Toby Boxes/1 HH/1 Swing Arm/1 Groundrod</t>
  </si>
  <si>
    <t>QC / Restoration</t>
  </si>
  <si>
    <t>COMPLETED</t>
  </si>
  <si>
    <t>15 Toby Boxes / 1 HH</t>
  </si>
  <si>
    <t>10 Toby Boxes / 20 Splices</t>
  </si>
  <si>
    <t>9 Toby Boxes / 16 Splices / 2 Pits</t>
  </si>
  <si>
    <t>7 Toby Boxes / 5 Splices</t>
  </si>
  <si>
    <t>2 HH</t>
  </si>
  <si>
    <t>12 Toby Boxes / 4 Splices</t>
  </si>
  <si>
    <t>6 Toby Boxes / 10 Splices</t>
  </si>
  <si>
    <t>4 Toby Boxes / 2 Flowerpots</t>
  </si>
  <si>
    <t>2 Toby Boxes / 6 Splices</t>
  </si>
  <si>
    <t>Restoration</t>
  </si>
  <si>
    <t>1 Toby Box / 2 Splices</t>
  </si>
  <si>
    <t>2 Toby Boxes / 1 HH / 1 Swing Arm</t>
  </si>
  <si>
    <t>Dug Up Conduit</t>
  </si>
  <si>
    <t>20 Toby Boxes / 9 Splices</t>
  </si>
  <si>
    <t>41 Toby Boxes / 1 HH / FDH / 1 Ground Rod</t>
  </si>
  <si>
    <t>14 Toby Boxes / 21 Pits</t>
  </si>
  <si>
    <t>6 Toby Boxes / 11 Splices</t>
  </si>
  <si>
    <t>2 Toby Boxes / 4 Splices</t>
  </si>
  <si>
    <t xml:space="preserve"> 9 Toby Boxes</t>
  </si>
  <si>
    <t>5 Toby oxes / 5 Pits</t>
  </si>
  <si>
    <t>7 Toby Boxes / 15 Splices / 1 HH / 1 Swing Arm / 1 Ground Rod</t>
  </si>
  <si>
    <t>9 Toby Boxes / 1 FDH / 1 Ground Rod</t>
  </si>
  <si>
    <t>3 Vaults / 882 Fiber Cable</t>
  </si>
  <si>
    <t>1 FDH / 1 HH / 1 Ground Rod</t>
  </si>
  <si>
    <t>12 Toby Boxes / 1 HH / 1 FDH / 1 Swing Arm</t>
  </si>
  <si>
    <t>6 Toby Boxes / 9 Splices</t>
  </si>
  <si>
    <t>3 HH</t>
  </si>
  <si>
    <t>10 Toby Boxes / 6 Splices</t>
  </si>
  <si>
    <t>8 Toby Boxes / 7 Splices</t>
  </si>
  <si>
    <t>14 Toby Boxes</t>
  </si>
  <si>
    <t>1 HH / 594 Pulling Fiber Cable</t>
  </si>
  <si>
    <t>11 Toby Boxes / 12 Splices</t>
  </si>
  <si>
    <t>4 HH / 11 Pits</t>
  </si>
  <si>
    <t>2 Toby Box / 3 Splice</t>
  </si>
  <si>
    <t>1 Toby Box / 1 Splice</t>
  </si>
  <si>
    <t>12 Toby Box / 24 Splice</t>
  </si>
  <si>
    <t>9 Toby Box / 4 Splice</t>
  </si>
  <si>
    <t>17 Toby Box / 13 Splice</t>
  </si>
  <si>
    <t>15 Toby Box / 30 Splice</t>
  </si>
  <si>
    <t>No Locates</t>
  </si>
  <si>
    <t>1 FDH / 1 Swing Arm / 1 HH / 1 Ground Rod / 5 Toby Boxes / 4 Pits</t>
  </si>
  <si>
    <t xml:space="preserve">1 FDH / 1 Swing Arm / 1 HH / 1 Ground Rod </t>
  </si>
  <si>
    <t xml:space="preserve">Soft Dig Requested </t>
  </si>
  <si>
    <t>2 Toby Box / 1 Splices</t>
  </si>
  <si>
    <t>5 Toby Box / 1 Splices</t>
  </si>
  <si>
    <t>15 Toby Box / 30 Splice / 1 HH / 1 Swing Arm / 1 Ground Rod</t>
  </si>
  <si>
    <t>4 Toby Box / 5 Pits</t>
  </si>
  <si>
    <t>3 Dap Locations</t>
  </si>
  <si>
    <t>4 Pits</t>
  </si>
  <si>
    <t>12 Splices</t>
  </si>
  <si>
    <t>Schedule Final Walkout</t>
  </si>
  <si>
    <t>10 Splices</t>
  </si>
  <si>
    <t>4 Toby Boxes / 6 Pits</t>
  </si>
  <si>
    <t>7 Splices</t>
  </si>
  <si>
    <t>Pending Soft Dig</t>
  </si>
  <si>
    <t>5 Splices</t>
  </si>
  <si>
    <t>Moved Drill-Locates Not Clear</t>
  </si>
  <si>
    <t>2 Splices</t>
  </si>
  <si>
    <t>1 toby box</t>
  </si>
  <si>
    <t>7 Toby Box / 11 Pits</t>
  </si>
  <si>
    <t>2 Toby Box / 5 Pits</t>
  </si>
  <si>
    <t>7 Splice</t>
  </si>
  <si>
    <t>9 Toby Box</t>
  </si>
  <si>
    <t>8 Splice</t>
  </si>
  <si>
    <t>10 Toby Box</t>
  </si>
  <si>
    <t>2 Splice</t>
  </si>
  <si>
    <t>4 Splices</t>
  </si>
  <si>
    <t>5 Toby Box</t>
  </si>
  <si>
    <t>Didn't Show On Site</t>
  </si>
  <si>
    <t>4 pits</t>
  </si>
  <si>
    <t>1 splice</t>
  </si>
  <si>
    <t>30 Splices</t>
  </si>
  <si>
    <t>5 Toby Boxes / 8 Pits</t>
  </si>
  <si>
    <t>11 Pits</t>
  </si>
  <si>
    <t>Moved To Tomorrow</t>
  </si>
  <si>
    <t>3 Splices</t>
  </si>
  <si>
    <t>8 HH / 20 Pits</t>
  </si>
  <si>
    <t>17 Pits</t>
  </si>
  <si>
    <t>13 Toby Boxes/ 24 Pits</t>
  </si>
  <si>
    <t>Crews Dispatched To D-H0222A</t>
  </si>
  <si>
    <t>3 Toby Boxes / 10 Pits</t>
  </si>
  <si>
    <t>11 Splices</t>
  </si>
  <si>
    <t>40 Splices</t>
  </si>
  <si>
    <t>20 Toby Boxes / 1 FDH / 1 HH / 1 Ground Rod</t>
  </si>
  <si>
    <t>6 Splices</t>
  </si>
  <si>
    <t>Moved FDH</t>
  </si>
  <si>
    <t>Drill Breakdown</t>
  </si>
  <si>
    <t>AMT</t>
  </si>
  <si>
    <t>2 Pits</t>
  </si>
  <si>
    <t>Drill Still Broken Down</t>
  </si>
  <si>
    <t>1 Pit</t>
  </si>
  <si>
    <t>1 Vault</t>
  </si>
  <si>
    <t>5 Pits</t>
  </si>
  <si>
    <t>98 Splices</t>
  </si>
  <si>
    <t>15 Toby Boxes / 10 Pits /1 FDH / 1 Swing Arm / 1 HH / 1 Ground Rod</t>
  </si>
  <si>
    <t>18 Toby Boxes</t>
  </si>
  <si>
    <t>10 Pits</t>
  </si>
  <si>
    <t>3 Daps</t>
  </si>
  <si>
    <t>1 Toby Boxes / 1 Dap</t>
  </si>
  <si>
    <t>Pulled From Project</t>
  </si>
  <si>
    <t>Verifying Pipe</t>
  </si>
  <si>
    <t>6 Pits</t>
  </si>
  <si>
    <t>3 Toby Boxes / 5 Pits</t>
  </si>
  <si>
    <t>1,394 / 10 Toby Boxes</t>
  </si>
  <si>
    <t>Hit Sewer Main</t>
  </si>
  <si>
    <t>3 Pits</t>
  </si>
  <si>
    <t>Tie Ins</t>
  </si>
  <si>
    <t>17 Toby Boxes / 43 Pits / 51 Splices</t>
  </si>
  <si>
    <t>13 Toby Boxes / 31 Splices</t>
  </si>
  <si>
    <t>3 Toby Boxes / 18 Splices</t>
  </si>
  <si>
    <t>1 Toby Boxes / 2 Pits / 24 Splices</t>
  </si>
  <si>
    <t>10 Toby Boxes / 20 Splices / 1 FDH / 1 HH / 1 Swing Arm / 1 Ground Rod</t>
  </si>
  <si>
    <t>8 Toby Boxes / 12 Pits / 14 Dap Splices</t>
  </si>
  <si>
    <t>16 Toby Boxes / 1HH</t>
  </si>
  <si>
    <t>On Hold</t>
  </si>
  <si>
    <t>5 Toby Boxes / 10 Splices</t>
  </si>
  <si>
    <t>5 Toby Boxes / 7 Pits / 9 Splices</t>
  </si>
  <si>
    <t>Job Re-Assigned To Longo Underground</t>
  </si>
  <si>
    <t>3 Toby Boxes / 20 Splices</t>
  </si>
  <si>
    <t>19 Toby Boxes / 19 Pits / 47 Splices</t>
  </si>
  <si>
    <t>1 HH / 1 Swing Arm / 1 FDH / 1 Ground Rod</t>
  </si>
  <si>
    <t>5 Toby Boxes / 5 Pits / 30 Splices</t>
  </si>
  <si>
    <t xml:space="preserve"> 2 HH</t>
  </si>
  <si>
    <t xml:space="preserve"> 7,497 Tracer Wire / 1 HH</t>
  </si>
  <si>
    <t>3 Toby Boxes / 2 Pits / 3 Splices / 1 HH</t>
  </si>
  <si>
    <t>9 Toby Boxes / 20 Pits / 7 Splices</t>
  </si>
  <si>
    <t>14 Toby Boxes / 9 Pits / 73 Splices / 1 FDH / 1 HH / 1 Swing Arm / 1 Ground Rod</t>
  </si>
  <si>
    <t>4 Toby Boxes / 1 Pits / 135 Splices / 1 FDH / 1 HH / 1 Swing Arm / 1 Ground Rod</t>
  </si>
  <si>
    <t>9 Toby Boxes / 9 Splices</t>
  </si>
  <si>
    <t>8 Toby Boxes / 25 Splices</t>
  </si>
  <si>
    <t>2 Toby Boxes / 3 Splices</t>
  </si>
  <si>
    <t>360 Tracer Wire</t>
  </si>
  <si>
    <t>7 Toby Boxes / 10 Pits / 52 Splices / 1 FDH / 1 HH / 1 Swing Arm / 1 Ground Rod</t>
  </si>
  <si>
    <t>9 Toby Boxes / 18 Splices</t>
  </si>
  <si>
    <t>7 Toby Boxes / 10 Splices</t>
  </si>
  <si>
    <t>5 Toby Boxes / 1 FDH</t>
  </si>
  <si>
    <t>4 Toby Boxes / 1 FDH</t>
  </si>
  <si>
    <t>1.275 Tracer Wire</t>
  </si>
  <si>
    <t>Sponging / Restortion</t>
  </si>
  <si>
    <t>899 Tracer Wire</t>
  </si>
  <si>
    <t>Drill Breakdown--No Production</t>
  </si>
  <si>
    <t>9 Toby Boxes / 24 Splices</t>
  </si>
  <si>
    <t>No Production</t>
  </si>
  <si>
    <t>8 Toby Boxes / 34 Splices</t>
  </si>
  <si>
    <t>8 Toby Boxes / 48 Splices</t>
  </si>
  <si>
    <t xml:space="preserve"> 9 Toby Boxes / 30 Splices</t>
  </si>
  <si>
    <t>15 Toby Boxes / 60 Splices</t>
  </si>
  <si>
    <t xml:space="preserve"> Toby Boxes / Restoration</t>
  </si>
  <si>
    <t>13 Toby Boxes / 7 Pits / 30 Splices</t>
  </si>
  <si>
    <t>Toby Box Relocation</t>
  </si>
  <si>
    <t>20 Toby Boxes / 16 Pits / 62 Splices</t>
  </si>
  <si>
    <t>7 Toby Boxes / 13 Splices</t>
  </si>
  <si>
    <t>11 Toby Boxes / 42 Splices</t>
  </si>
  <si>
    <t>10 Toby Boxes / 46 Splices</t>
  </si>
  <si>
    <t>4 Toby Boxes / 7 Splices / 1 FDH / 1 Swing Arm / 1 HH / 1 Ground Rod</t>
  </si>
  <si>
    <t>2 Pits / 10 Splices</t>
  </si>
  <si>
    <t>6 Toby Boxes / 3 Pits / 6 Splices</t>
  </si>
  <si>
    <t>6 Toby Boxes / 2 Splices</t>
  </si>
  <si>
    <t>5 Toby Boxes / 6 Splices / 1 FDH / 1 Swing Arm / 1 HH / 1 Ground Rod</t>
  </si>
  <si>
    <t>Crew Re-Located To Lakeland</t>
  </si>
  <si>
    <t>6 Toby Boxes / 8 Splices</t>
  </si>
  <si>
    <t>3 Pits / 24 Splices--Frontier Damage Completed.</t>
  </si>
  <si>
    <t>9 Toby Boxes / 2 Pits / 35 Splices / 1 FDH / 1 Swing Arm / 1 HH / 1 Ground Rod</t>
  </si>
  <si>
    <t>12 Toby Boxes / 26 Splices</t>
  </si>
  <si>
    <t>Crew Re-Located To Another Project</t>
  </si>
  <si>
    <t>1 FDH / 1 HH / 1 Swing Arm / 1 Ground Rod</t>
  </si>
  <si>
    <t>4 Toby Boxes / 17 Splices</t>
  </si>
  <si>
    <t>6,350 Tracer Wire</t>
  </si>
  <si>
    <t>4 Pits / 4 Splices</t>
  </si>
  <si>
    <t xml:space="preserve"> Restoration</t>
  </si>
  <si>
    <t xml:space="preserve"> Restoration-QC Walk</t>
  </si>
  <si>
    <t>Concrete</t>
  </si>
  <si>
    <t>FCA</t>
  </si>
  <si>
    <t>No Production--Issue With Locates</t>
  </si>
  <si>
    <t>Toby boxes</t>
  </si>
  <si>
    <t>BFI</t>
  </si>
  <si>
    <t>9 Toby Boxes / 22 Splices</t>
  </si>
  <si>
    <t>9 Toby Boxes / 36 Splices</t>
  </si>
  <si>
    <t>Restoration-In-House  QC Walk</t>
  </si>
  <si>
    <t>Proofing</t>
  </si>
  <si>
    <t>1 FDH / 1 Swing Arm / 1 HH / 1 Ground Rod</t>
  </si>
  <si>
    <t>12 Toby Boxes / 49 Splices</t>
  </si>
  <si>
    <t>6 Toby Boxes / 3 Pits / 22 Splices</t>
  </si>
  <si>
    <t>11 Toby Boxes / 20 Splices</t>
  </si>
  <si>
    <t>13 Toby Boxes / 13 Splices</t>
  </si>
  <si>
    <t>2 Pits / 4 Splices</t>
  </si>
  <si>
    <t>ABF Testing / Restoration</t>
  </si>
  <si>
    <t>5 Toby Boxes / 4 Pits / 14 Splices</t>
  </si>
  <si>
    <t>1 Vault / 1 Cabinet / 6 Ground Rods</t>
  </si>
  <si>
    <t>4 Pits / 48 Splices</t>
  </si>
  <si>
    <t>21 Toby Boxes / 15 Pits / 43 Splices</t>
  </si>
  <si>
    <t>Crew Will Be Starting Tomorrow</t>
  </si>
  <si>
    <t>No Report</t>
  </si>
  <si>
    <t>7 Toby Boxes / 8 Pits / 31 Splices</t>
  </si>
  <si>
    <t>2 Pits / 2 Splices</t>
  </si>
  <si>
    <t>Toby Boxes / Restoration</t>
  </si>
  <si>
    <t>6 Toby Boxes / 1 HH</t>
  </si>
  <si>
    <t>14 Toby Boxes / 7 Pits / 20 Splices</t>
  </si>
  <si>
    <t>8 Toby Boxes / 4 Splices</t>
  </si>
  <si>
    <t>6 Toby Boxes / 6 Pits / 15 Splices</t>
  </si>
  <si>
    <t>Project Shutdown</t>
  </si>
  <si>
    <t>15 Toby Boxes / 36 Splices / 1 FDH / 1 Swing Arm / 1 HH / 1 Ground Rod</t>
  </si>
  <si>
    <t>10 Toby Boxes / 8 Pits / 39 Splices</t>
  </si>
  <si>
    <t>20 Toby Boxes / 53 Splices</t>
  </si>
  <si>
    <t>3 Toby Boxes / 6 Splices</t>
  </si>
  <si>
    <t>Crew Did Not Work On This Project Today</t>
  </si>
  <si>
    <t>2,815 Tracer Wire</t>
  </si>
  <si>
    <t>6 Toby Boxes / 6 Pits / 6 Splices</t>
  </si>
  <si>
    <t>5 Toby Boxes / 13 Splices</t>
  </si>
  <si>
    <t>12 Toby Boxes / 7 Pits / 8 Splices</t>
  </si>
  <si>
    <t>Crew Shutdown By Tillman</t>
  </si>
  <si>
    <t>5 Toby Boxes / 11 Splices</t>
  </si>
  <si>
    <t>Longo UG</t>
  </si>
  <si>
    <t>11 Toby Boxes / 34 Splices / 1 FDH / 1 Swing Arm / 1 HH / 1 Ground Rod</t>
  </si>
  <si>
    <t>Bollards</t>
  </si>
  <si>
    <t>12 Toby Boxes / 8 Pits / 30 Splices</t>
  </si>
  <si>
    <t>9 Toby Boxes / 28 Splices</t>
  </si>
  <si>
    <t>7 Toby Boxes / 6 Splices</t>
  </si>
  <si>
    <t>14 Toby Boxes / 62 Splices</t>
  </si>
  <si>
    <t>4 Pits / 6 Splices</t>
  </si>
  <si>
    <t>FDH / ABF Testing</t>
  </si>
  <si>
    <t>4 Toby Boxes / 4 Splices / 1 FDH / 1 Swing Arm / 1 HH / 1 Ground Rod</t>
  </si>
  <si>
    <t>2 Toby Boxes / 3 Pits / 23 Splices</t>
  </si>
  <si>
    <t>3 Toby Boxes / 5 Splices</t>
  </si>
  <si>
    <t>13 Toby Boxes / 46 Splices</t>
  </si>
  <si>
    <t>13 Toby Boxes / 39 Splices</t>
  </si>
  <si>
    <t>9 Toby Boxes / 7 Pits / 30 Splices</t>
  </si>
  <si>
    <t>4 Toby Boxes / 31 Splices</t>
  </si>
  <si>
    <t>11 Toby Boxes / 28 Splices</t>
  </si>
  <si>
    <t>9 Toby Boxes / 34 Splices</t>
  </si>
  <si>
    <t>7 Toby Boxes / 24 Splices</t>
  </si>
  <si>
    <t>Crew Did Not Work This Location Today</t>
  </si>
  <si>
    <t>8 Toby Boxes / 10 Pits / 26 Splices / 1 Flower Pot</t>
  </si>
  <si>
    <t>7 Toby Boxes / 3 Pits / 7 Splices</t>
  </si>
  <si>
    <t>4 Toby Boxes / 7 Splices</t>
  </si>
  <si>
    <t>7 Toby Boxes / 22 Splices / 1 FDH / 1 Swing Arm / 1 HH / 1 Ground Rod</t>
  </si>
  <si>
    <t>1 Toby Boxes / 2 Splices</t>
  </si>
  <si>
    <t>9 Toby Boxes / 1 FDH / 1 Swing Arm / 1 HH / 1 Ground Rod</t>
  </si>
  <si>
    <t>9 Toby Boxes / 6 Pits / 4 Splices</t>
  </si>
  <si>
    <t>10 Toby Boxes / 2 Pits / 46 Splices / 1 FDH / 1 Swing Arm / 1 HH / 1 Ground Rod</t>
  </si>
  <si>
    <t>10 Toby Boxes / 31 Splices</t>
  </si>
  <si>
    <t>Proofing / Sponging</t>
  </si>
  <si>
    <t>5 Toby Boxes / 4 Pits / 22 Splices</t>
  </si>
  <si>
    <t>Crew Did Not Start This Location</t>
  </si>
  <si>
    <t>636 48Ct Fiber Cable</t>
  </si>
  <si>
    <t>Restoration / QC</t>
  </si>
  <si>
    <t>ABF Proofing</t>
  </si>
  <si>
    <t>10 Toby Boxes / 4 Pits / 7 Splices</t>
  </si>
  <si>
    <t>8 Toby Boxes / 4 Pits / 9 Splices</t>
  </si>
  <si>
    <t>FDH</t>
  </si>
  <si>
    <t>4 Toby Boxes / 2 Pits / 6 Splices</t>
  </si>
  <si>
    <t>Crew Did Not Start This Location Today</t>
  </si>
  <si>
    <t>4 Toby Boxes / 9 Splices</t>
  </si>
  <si>
    <t>ABF Proofing / FDH Placing</t>
  </si>
  <si>
    <t>10 Toby Boxes / 8 Pits / 32 Splices</t>
  </si>
  <si>
    <t>12 Toby Boxes / 7 Pits / 36 Splices</t>
  </si>
  <si>
    <t>6 Toby Boxes / 6 Pits</t>
  </si>
  <si>
    <t>1 Toby Box / 1 Pit / 2 Splices</t>
  </si>
  <si>
    <t>2 Toby Boxes / 2 Pits</t>
  </si>
  <si>
    <t>11 Toby Boxes / 7 Pits / 16 Splices</t>
  </si>
  <si>
    <t>16 Toby Boxes / 15 Pits / 49 Splices</t>
  </si>
  <si>
    <t>Longo</t>
  </si>
  <si>
    <t>3 Toby Boxes / 8 Splices</t>
  </si>
  <si>
    <t xml:space="preserve"> 6 Toby Boxes</t>
  </si>
  <si>
    <t>7 Toby Boxes / 2 Pits / 18 Splices</t>
  </si>
  <si>
    <t>8 Toby Boxes / 8 Pits / 16 Splices</t>
  </si>
  <si>
    <t>16 Toby Boxes / 10 Pits / 74 Splices / 1 FDH / 1 Swing Arm / 1 HH / 1 Ground Rod</t>
  </si>
  <si>
    <t>1 FDH / 1 Swing Arm / 1 HH 1 Ground Rod / ABF Testing</t>
  </si>
  <si>
    <t>7 Toby Boxes / 22 Splices</t>
  </si>
  <si>
    <t>6 Toby Boxes / 10 Pits</t>
  </si>
  <si>
    <t>Locate Issue--Crew Could Not Work On This Project Today</t>
  </si>
  <si>
    <t xml:space="preserve">1 FDH / 1 Swing Arm / 1 HH 1 Ground Rod </t>
  </si>
  <si>
    <t>Locate Issue Crew Did Not Work This Location Today</t>
  </si>
  <si>
    <t>1 Toby Box / 4 Splices</t>
  </si>
  <si>
    <t>Conduit Splicing</t>
  </si>
  <si>
    <t>7 Splices--Maintenance Project</t>
  </si>
  <si>
    <t>5 Toby Boxes / 5 Pits / 8 Splices</t>
  </si>
  <si>
    <t>Vac Breakdown--No Production</t>
  </si>
  <si>
    <t>Repair Work</t>
  </si>
  <si>
    <t>12 Toby Boxes / 43 Splices</t>
  </si>
  <si>
    <t>Has Global</t>
  </si>
  <si>
    <t>8 Toby Boxes / 29 Splices</t>
  </si>
  <si>
    <t>10 Toby Boxes / 37 Splices</t>
  </si>
  <si>
    <t>8 Toby Boxes / 32 Splices</t>
  </si>
  <si>
    <t>48 Splices</t>
  </si>
  <si>
    <t>FDH/Restoration</t>
  </si>
  <si>
    <t>No Crews Working Today In Market 3</t>
  </si>
  <si>
    <t>ABF proofing</t>
  </si>
  <si>
    <t>7 Toby Boxes / 30 Splices</t>
  </si>
  <si>
    <t>7 Toby Boxes / 15 Splices / 1 FDH / 1 Swing Arm / 1 HH / 1 Ground Rod</t>
  </si>
  <si>
    <t>1 Toby Box / 14 Splices</t>
  </si>
  <si>
    <t>11 Toby Boxes / 22 Splices</t>
  </si>
  <si>
    <t>Crew Completed Cross Trenching</t>
  </si>
  <si>
    <t>8 Toby Boxes / 66 Splices</t>
  </si>
  <si>
    <t>Crew Did Not Work On This Location Today</t>
  </si>
  <si>
    <t>Did Not Receive A Report</t>
  </si>
  <si>
    <t>2 HH / 2 Ground Rods / 2,850' 48Ct Fiber Cable / 1,796 Tracer Wire / 1,796 Mule Tape</t>
  </si>
  <si>
    <t>Spliced Conduits For Continuity</t>
  </si>
  <si>
    <t>ABF Proofing / Restoration</t>
  </si>
  <si>
    <t>Sponge/Restoration</t>
  </si>
  <si>
    <t>1 Toby Box / 13 Splices</t>
  </si>
  <si>
    <t>7 Toby Boxes / 1 Splice</t>
  </si>
  <si>
    <t>72 Splices</t>
  </si>
  <si>
    <t>18 Splices</t>
  </si>
  <si>
    <t xml:space="preserve">Lightspeed </t>
  </si>
  <si>
    <t>3 HH / 3 Ground Rod</t>
  </si>
  <si>
    <t>1 HH / 1 Ground Rod</t>
  </si>
  <si>
    <t>1 Toby Box / 48 Splices</t>
  </si>
  <si>
    <t>9 HH / 9 Ground Rods</t>
  </si>
  <si>
    <t>Hand Dig / Repair / Proofing / Supervising</t>
  </si>
  <si>
    <t>5 HH / 5 Ground Rods</t>
  </si>
  <si>
    <t>2 HH / 2 Ground Rods</t>
  </si>
  <si>
    <t>Stingray</t>
  </si>
  <si>
    <t>June</t>
  </si>
  <si>
    <t>7 HH / 7 Ground Rods</t>
  </si>
  <si>
    <t>Repair / ABF Proofing</t>
  </si>
  <si>
    <t>12 Toby Boxes / 40 Splices</t>
  </si>
  <si>
    <t>No Production Vehicle Breakdown</t>
  </si>
  <si>
    <t>Crew Did Not Work This Location Today Due To Rain</t>
  </si>
  <si>
    <t>5 Toby Boxes / 5 Pits / 4 Splices</t>
  </si>
  <si>
    <t>6,328' Tracer Wire / 12,656' Mule Tape / 3 HH / 6 Ground Rods</t>
  </si>
  <si>
    <t>4 Toby Boxes / 15 Splices</t>
  </si>
  <si>
    <t>15 Toby Boxes / 19 Pits / 46 Splices</t>
  </si>
  <si>
    <t>No Report--Will Be Sent In The Morning</t>
  </si>
  <si>
    <t>12 Toby Boxes / 7 Pits / 35 Splices / 1 FDH</t>
  </si>
  <si>
    <t>Ground Rods</t>
  </si>
  <si>
    <t>Vaults/ Tie Ins</t>
  </si>
  <si>
    <t>6,128 Tracer Wire</t>
  </si>
  <si>
    <t>4 HH</t>
  </si>
  <si>
    <t>Pulling Fiber Cable / 4,976 Tracer Wire</t>
  </si>
  <si>
    <t>4 HH / 4 Ground Rods</t>
  </si>
  <si>
    <t>4,177 Tracer Wire</t>
  </si>
  <si>
    <t>755 Tracer Wire</t>
  </si>
  <si>
    <t>10 Toby Boxes / 1 HH / 1 FDH / 1 Swing Arm / 1 Ground Rod</t>
  </si>
  <si>
    <t>10 Toby Boxes / 9 Daps</t>
  </si>
  <si>
    <t>3 HH / 3 Ground Rods</t>
  </si>
  <si>
    <t>683 Tracer Wire</t>
  </si>
  <si>
    <t>10 Toby Boxes / 35 Splices</t>
  </si>
  <si>
    <t>12 Toby Boxes / 6 Daps</t>
  </si>
  <si>
    <t>ABF Testing</t>
  </si>
  <si>
    <t>6 Toby Boxes / 6 Daps / 2 Vaults / 1 HH / 1 Flower Pot</t>
  </si>
  <si>
    <t>Issue With Conduit Placement</t>
  </si>
  <si>
    <t>5,376 Tracer Wire</t>
  </si>
  <si>
    <t>1,605 Tracer Wire</t>
  </si>
  <si>
    <t xml:space="preserve"> 6 Toby Boxes / 22 Splices</t>
  </si>
  <si>
    <t>1,725 Tracer Wire</t>
  </si>
  <si>
    <t>July</t>
  </si>
  <si>
    <t>53 Tracer Wire / 106 Mule Tape</t>
  </si>
  <si>
    <t>7,859 Tracer Wire / 15,718 Mule Tape</t>
  </si>
  <si>
    <t>No Clear Location To Drill On--Already Completed By FCA</t>
  </si>
  <si>
    <t>5,276 Tracer Wire</t>
  </si>
  <si>
    <t>Pot Holing</t>
  </si>
  <si>
    <t>Pulling Tracer Wire</t>
  </si>
  <si>
    <t>18 Toby Boxes / 1 FDH / 1 Flower Pot</t>
  </si>
  <si>
    <t>2 HH/ 2 Ground Rod / Restoration</t>
  </si>
  <si>
    <t>No Production--Issues In The Field</t>
  </si>
  <si>
    <t>10 Toby Boxes / 4 Flower Pots</t>
  </si>
  <si>
    <t>3 Toby Boxes / 1 Flower Pot</t>
  </si>
  <si>
    <t>Restoration / 1 HH</t>
  </si>
  <si>
    <t>No Production--Water Line Hit</t>
  </si>
  <si>
    <t>13 Toby Boxes / 1 Flower Pot</t>
  </si>
  <si>
    <t>No Production--Drill Breakdown</t>
  </si>
  <si>
    <t>12 Toby Boxes / 4 Flower Pots</t>
  </si>
  <si>
    <t>3 Toby Boxes / 1 Dap</t>
  </si>
  <si>
    <t>5 Toby Boxes / 4 Daps</t>
  </si>
  <si>
    <t>8 Toby Boxes / 11 Daps / 41 Splices</t>
  </si>
  <si>
    <t>4 Toby Boxes / 2 Daps</t>
  </si>
  <si>
    <t>1 Dap / 4 Splices</t>
  </si>
  <si>
    <t>Telecom</t>
  </si>
  <si>
    <t>Potholed Locations</t>
  </si>
  <si>
    <t>7 Toby Boes / 1 HH / 3 Daps / 1 Ground Rod</t>
  </si>
  <si>
    <t>6 HH / 6 Ground Rods</t>
  </si>
  <si>
    <t>5 HH</t>
  </si>
  <si>
    <t>7 Toby Boxes / 3 Daps</t>
  </si>
  <si>
    <t>HHs / Tie ins</t>
  </si>
  <si>
    <t>FDH / Sponging</t>
  </si>
  <si>
    <t>Blowing Stingray</t>
  </si>
  <si>
    <t>9 Toby Boxes / 2 Flower Pots /  8 Daps / 59 Splices</t>
  </si>
  <si>
    <t>5,590 Tracer Wire</t>
  </si>
  <si>
    <t>9 Toby Boxes / 2 Flower Pots / 9 Daps / 130 Splices / 1 HH / 1 FDH / 1 Ground Rod</t>
  </si>
  <si>
    <t>1,200 Tracer Wire</t>
  </si>
  <si>
    <t>847 Tracer Wire / 1,694 Mule Tape</t>
  </si>
  <si>
    <t>Kettle 1</t>
  </si>
  <si>
    <t>Ligthspeed</t>
  </si>
  <si>
    <t>Repair--1 Toby Box / 2 Splices</t>
  </si>
  <si>
    <t>August</t>
  </si>
  <si>
    <t>Repair--3 Toby Boxes / 7 Splices</t>
  </si>
  <si>
    <t>14 Hand Holes / 14 Ground Rods</t>
  </si>
  <si>
    <t>No Production--Crew Did Not Work This Location Today</t>
  </si>
  <si>
    <t xml:space="preserve">9 HH / 9 Ground Rods </t>
  </si>
  <si>
    <t>Kattle One</t>
  </si>
  <si>
    <t>5,289 Tracer Wire</t>
  </si>
  <si>
    <t>14 Toby Boxes / 1 HH / 1 Ground Rod</t>
  </si>
  <si>
    <t>993 Tracer Wire / 1,986 Mule Tape / 4 HH / 4 Ground Rods</t>
  </si>
  <si>
    <t>1,060 Tracer Wire / 2 HH / 2 Ground Rods</t>
  </si>
  <si>
    <t>797 Tracer Wire / 1,594 Mule Tape</t>
  </si>
  <si>
    <t>2,379 Tracer Wire / 4,658 Mule Tape</t>
  </si>
  <si>
    <t>1,757 Tracer Wire</t>
  </si>
  <si>
    <t xml:space="preserve"> 6 HH / Ground Rods</t>
  </si>
  <si>
    <t>6 Daps</t>
  </si>
  <si>
    <t>No Production--Crew Potholed</t>
  </si>
  <si>
    <t>11 HH</t>
  </si>
  <si>
    <t>1,109 Tracer Wire</t>
  </si>
  <si>
    <t>2 Toby Boxes / 16 Splices</t>
  </si>
  <si>
    <t>1,701 Tracer Wire</t>
  </si>
  <si>
    <t>8,871 Tracer Wire</t>
  </si>
  <si>
    <t>No Production Due To Rain</t>
  </si>
  <si>
    <t>7 Toby Boxes / 1 Dap</t>
  </si>
  <si>
    <t>8 Toby Boxes / 2 Daps</t>
  </si>
  <si>
    <t>15 Toby Boxes / 11 Daps</t>
  </si>
  <si>
    <t>5 Toby Boxes / 8 Daps</t>
  </si>
  <si>
    <t>130 Tracer Wire / 1 HH / 1 Ground Rod</t>
  </si>
  <si>
    <t>10 Toby Boxes / 8 Daps</t>
  </si>
  <si>
    <t>8 Toby Boxes / 8 Daps / 1 Flower Pot</t>
  </si>
  <si>
    <t>2 Toby Boxes / 2 Daps</t>
  </si>
  <si>
    <t>575 Tracer Wire</t>
  </si>
  <si>
    <t>14 Toby Boxes / 11 Daps</t>
  </si>
  <si>
    <t>7 Toby Box / 6 Daps</t>
  </si>
  <si>
    <t>1 Toby Box / 1 Dap</t>
  </si>
  <si>
    <t xml:space="preserve">Longo Underground </t>
  </si>
  <si>
    <t>3 Toby Boxes / 2 Daps / 20 Splices</t>
  </si>
  <si>
    <t>3,086 Tracer Wire</t>
  </si>
  <si>
    <t>390 Tracer Wire</t>
  </si>
  <si>
    <t>Septemeber</t>
  </si>
  <si>
    <t>Swing Arm / Ground Rod</t>
  </si>
  <si>
    <t>8 Toby Boxes / 6 Daps</t>
  </si>
  <si>
    <t>3 Toby Boxes / 3 Daps / 19 Splices</t>
  </si>
  <si>
    <t>6,880 Tracer Wire</t>
  </si>
  <si>
    <t>FDH Move</t>
  </si>
  <si>
    <t>11 Toby Boxes / 9 Daps</t>
  </si>
  <si>
    <t>27 Toby Boxes / 20 Daps / 1 FDH / 1 HH / 1 Swing Arm / 1 Ground Rod</t>
  </si>
  <si>
    <t>25 Toby Boxes / 15 Daps / 1 FDH / 1 HH / 1 Swing Arm / 1 Ground Rod</t>
  </si>
  <si>
    <t>1 Dap</t>
  </si>
  <si>
    <t>1 Toby Box / 1 Dap / 2 Splices</t>
  </si>
  <si>
    <t>Damage Repair</t>
  </si>
  <si>
    <t>12 Toby Boxes / 10 Daps</t>
  </si>
  <si>
    <t>6 Toby Boxes / 4 Daps</t>
  </si>
  <si>
    <t>2 Toby Boxes / 1 Dap / 3 Splices</t>
  </si>
  <si>
    <t>1 Dap / 12 Splices</t>
  </si>
  <si>
    <t>34 Toby Boxes / 15 Daps / 1 FDH / 1 HH / 1 Swing Arm / 1 Ground Rod</t>
  </si>
  <si>
    <t>4 Toby Boxes / 3 Daps</t>
  </si>
  <si>
    <t>11 Toby Boxes / 4 Daps</t>
  </si>
  <si>
    <t>7 Toby Boxes / 4 Daps</t>
  </si>
  <si>
    <t>120 Toby Boxes / 103 Daps</t>
  </si>
  <si>
    <t>9 Toby Boxes / 5 Daps</t>
  </si>
  <si>
    <t>4 Toby Boxes / 1 Dap</t>
  </si>
  <si>
    <t>5 Toby Boxes / 5 Splices</t>
  </si>
  <si>
    <t>3 Toby Boxes / 4 Splices</t>
  </si>
  <si>
    <t>1 Toby Box / 2 Daps / 6 Splices</t>
  </si>
  <si>
    <t xml:space="preserve"> 2 HH / 2 Ground Rods</t>
  </si>
  <si>
    <t>1 FDH / 1 Swing Arm</t>
  </si>
  <si>
    <t>11 Toby Boxes / 5 Daps</t>
  </si>
  <si>
    <t>3 Toby Boxes / 2 Daps / 1 FDH / 1 HH / 1 Swing Arm / 1 Ground Rod</t>
  </si>
  <si>
    <t>18 Toby Boxes / 13 Daps / 2 Flower Pots</t>
  </si>
  <si>
    <t>1 Dap / 2 Splices</t>
  </si>
  <si>
    <t>1 HH / 1 Swing Arm</t>
  </si>
  <si>
    <t>1 Toby Box / 3 Daps / 1 Flower Pot</t>
  </si>
  <si>
    <t>15 Toby Boxes / 11 Daps / 1 HH / 1 Swing Arm / 1 Ground Rod</t>
  </si>
  <si>
    <t>6 Toby Boxes / 1 Flower Pot / 6 Daps / 41 Splices</t>
  </si>
  <si>
    <t>1,010 Tracer Wire</t>
  </si>
  <si>
    <t>3 FDH / 3 HH / 3 Swing Arms / 3 Ground Rods</t>
  </si>
  <si>
    <t>H&amp;H Underground</t>
  </si>
  <si>
    <t>9 Toby Boxes / 6 Daps</t>
  </si>
  <si>
    <t>13 Toby Boxes / 2 Flower Pots / 8 Daps / 79 Splices / 1 FDH / 1 HH / 1 Swing Arm / 1 Ground Rod</t>
  </si>
  <si>
    <t>No Production--Locate Issue</t>
  </si>
  <si>
    <t>805 Tracer Wire / 1 HH / 1 Ground Rod</t>
  </si>
  <si>
    <t>HAS GLOBAL</t>
  </si>
  <si>
    <t>8 Toby Boxes / 3 Daps / 51 Splices</t>
  </si>
  <si>
    <t>335 Tracer Wire / 1 HH</t>
  </si>
  <si>
    <t>No Production--Drill Issue</t>
  </si>
  <si>
    <t>11 Toby Boxes / 1 Flower Pot / 7 Daps</t>
  </si>
  <si>
    <t>13 Toby Boxes / 10 Daps / 67 Splices</t>
  </si>
  <si>
    <t>3 Toby Boxes / 1 Flower Pot / 4 Daps / 1 FDH / 1 HH / 1 Swing Arm / 1 Ground Rod</t>
  </si>
  <si>
    <t>18 Toby Boxes / 1 Flower Pot / 15 Daps / 1 FDH / 1 HH / 1 Swing Arm / 1 Ground Rod</t>
  </si>
  <si>
    <t>Crew Did Not Show Up Today</t>
  </si>
  <si>
    <t>12 CT Stingray</t>
  </si>
  <si>
    <t>11 Toby Boxes / 8 Daps / 61 Splices</t>
  </si>
  <si>
    <t>Juan Garcia Underground</t>
  </si>
  <si>
    <t>No Production--Equipment Issues</t>
  </si>
  <si>
    <t>No Production--Truck Breakdown</t>
  </si>
  <si>
    <t>Juan Garcia UnderGround</t>
  </si>
  <si>
    <t>Patriot Underground</t>
  </si>
  <si>
    <t>No Crews Worked On This Location Today</t>
  </si>
  <si>
    <t>2 HH / 851 Tracer Wire</t>
  </si>
  <si>
    <t>2 Toby Boxes / 3 Daps</t>
  </si>
  <si>
    <t>14 Toby Boxes / 2 Flower Pots / 8 Daps</t>
  </si>
  <si>
    <t>2 Flower Pots / 1 Dap / 1 FDH / 1 Swing Arm / 1 HH / 1 Ground Rod</t>
  </si>
  <si>
    <t>G/N Systems</t>
  </si>
  <si>
    <t>15 Toby Boxes / 13 Daps / 1 FDH / 1 Swing Arm / 1 HH / 1 Ground Rod</t>
  </si>
  <si>
    <t>4 Toby Boxes / 12 Daps / 1 FDH / 1 Swing Arm / 1 HH / 1 Ground Rod</t>
  </si>
  <si>
    <t>October</t>
  </si>
  <si>
    <t>13 Toby Boxes / 12 Daps</t>
  </si>
  <si>
    <t>9 Toby Boxes / 42 Splices</t>
  </si>
  <si>
    <t>13 Toby Boxes / 13 Daps</t>
  </si>
  <si>
    <t>4 Toby Boxes / 4 Daps</t>
  </si>
  <si>
    <t>8 Toby Boxes / 7 Daps</t>
  </si>
  <si>
    <t>3 Toby Boxes / 3 Daps</t>
  </si>
  <si>
    <t>6 Toby Boxes / 6 Daps</t>
  </si>
  <si>
    <t>7 Toby Boxes / 7 Daps</t>
  </si>
  <si>
    <t>No Production--Driveway Repair</t>
  </si>
  <si>
    <t>30 Toby Boxes / 20 Daps / 78 Splices / 1 FDH / 1 HH / 1 Swing Arm / 1 Ground Rod</t>
  </si>
  <si>
    <t>21 Toby Boxes / 21 Daps</t>
  </si>
  <si>
    <t>14 Toby Boxes / 8 Daps</t>
  </si>
  <si>
    <t>14 Toby Boxes / 5 Daps</t>
  </si>
  <si>
    <t>Restorsation</t>
  </si>
  <si>
    <t>10 Toby Boxes / 10 Daps</t>
  </si>
  <si>
    <t>19 Toby Boxes / 12 Daps / 1 FDH / 1 HH / 1 Swing Arm / 1 Ground Rod</t>
  </si>
  <si>
    <t>Lightspeed In House</t>
  </si>
  <si>
    <t>J.Garcia</t>
  </si>
  <si>
    <t>No Production--Drill Breakdown.</t>
  </si>
  <si>
    <t>Stingray Not Ready To Complete</t>
  </si>
  <si>
    <t>J.Garcia Underground</t>
  </si>
  <si>
    <t>No Production--Did Not Have A Crew Work This Location Today.</t>
  </si>
  <si>
    <t>No Production--Soft Dig Not Complete</t>
  </si>
  <si>
    <t>ABF / Sponge / Fix DAPs</t>
  </si>
  <si>
    <t>6 Toby Boxes / 4 Daps / 1 FDH / 1 HH / 1 Swing Arm / 1 Ground Rod / 2 Stingrays</t>
  </si>
  <si>
    <t>Crew Pulled Off Project</t>
  </si>
  <si>
    <t>19 Toby Boxes / 12 Daps / 1 HH / 1 Ground Rod</t>
  </si>
  <si>
    <t>10 Toby Boxes / 9 Daps / 52 Splices</t>
  </si>
  <si>
    <t>15 Toby Boxes / 6 Daps</t>
  </si>
  <si>
    <t>7 Toby Boxes / 2 Daps</t>
  </si>
  <si>
    <t>270 Tracer Wire</t>
  </si>
  <si>
    <t>14 Toby Boxes / 10 Daps / 47 Splices</t>
  </si>
  <si>
    <t>12 Toby Boxes / 9 Daps / 23 Splices</t>
  </si>
  <si>
    <t xml:space="preserve">9 Toby Boxes / 5 Daps </t>
  </si>
  <si>
    <t xml:space="preserve">GN Systems </t>
  </si>
  <si>
    <t>10 Toby Boxes / 9 Daps / 18 Splices</t>
  </si>
  <si>
    <t>7 Toby Boxes / 5 Daps / 13 Splices</t>
  </si>
  <si>
    <t>7 Toby Boxes / 1 Dap / 2 Splices</t>
  </si>
  <si>
    <t>5 Toby Boxes / 3 Dap / 16 Splices</t>
  </si>
  <si>
    <t>11 Toby Boxes / 7 Daps / 42 Splices</t>
  </si>
  <si>
    <t>6 Toby Boxes / 5 Dap / 37 Splices</t>
  </si>
  <si>
    <t>4 Toby Boxes / 4 Daps / 8 Splices</t>
  </si>
  <si>
    <t>2 Toby Boxes / 1 Daps</t>
  </si>
  <si>
    <t>Stinyray</t>
  </si>
  <si>
    <t>4 Toby Boxes / 13 Daps</t>
  </si>
  <si>
    <t>5 Toby Boxes / 4 Daps / 9 Splices</t>
  </si>
  <si>
    <t>No Production--Crew Is Not Working This Location Today</t>
  </si>
  <si>
    <t>9 Toby Boxes / 7 Daps / 96 Splices</t>
  </si>
  <si>
    <t>1 Toby Box / 9 Daps</t>
  </si>
  <si>
    <t>3 Toby Boxes / 1 Dap / 1 FDH / 1 HH / 1 Swing Arm / 1 Ground Rod</t>
  </si>
  <si>
    <t>3 Toby Boxes / 2 Daps / 8 Splices</t>
  </si>
  <si>
    <t>8 Toby Boxes / 7 Daps / 26 Splices</t>
  </si>
  <si>
    <t>9 Toby Boxes / 9 Daps / 38 Splices</t>
  </si>
  <si>
    <t>No Production--Gas Line Hit</t>
  </si>
  <si>
    <t>16 Toby Boxes / 10 Daps</t>
  </si>
  <si>
    <t>UG Conduit Status</t>
  </si>
  <si>
    <t>Proofing Conduits-ABF Tested</t>
  </si>
  <si>
    <t>Pulling Fiber</t>
  </si>
  <si>
    <t>Stingrays</t>
  </si>
  <si>
    <t>Fiber Spliced</t>
  </si>
  <si>
    <t>Tillman QC Status</t>
  </si>
  <si>
    <t>COP Package To Biz-Ops Date</t>
  </si>
  <si>
    <t>Invoice</t>
  </si>
  <si>
    <t>Not Req</t>
  </si>
  <si>
    <t>PPM90592</t>
  </si>
  <si>
    <t>Submitted</t>
  </si>
  <si>
    <t>2/29/2025</t>
  </si>
  <si>
    <t>Golden Wings MHP</t>
  </si>
  <si>
    <t>Priority</t>
  </si>
  <si>
    <t>PPM90342</t>
  </si>
  <si>
    <t>D-HDH79</t>
  </si>
  <si>
    <t>PPM90331</t>
  </si>
  <si>
    <t>D-HDH83</t>
  </si>
  <si>
    <t>PPM90333</t>
  </si>
  <si>
    <t>Local Team</t>
  </si>
  <si>
    <t>Penguin Task</t>
  </si>
  <si>
    <t>PLC</t>
  </si>
  <si>
    <t>Completed Footage UG</t>
  </si>
  <si>
    <t>Footage AE</t>
  </si>
  <si>
    <t>% Complete</t>
  </si>
  <si>
    <t>Materials</t>
  </si>
  <si>
    <t>Aerial Percentage Complete</t>
  </si>
  <si>
    <t xml:space="preserve">BHCD-FDF-01-E </t>
  </si>
  <si>
    <t>Ft Myers</t>
  </si>
  <si>
    <t>Not To Build Per Tillman</t>
  </si>
  <si>
    <t>PPM89279</t>
  </si>
  <si>
    <t>Bond</t>
  </si>
  <si>
    <t>Door tagging tomorrow afternoon 2-21-25</t>
  </si>
  <si>
    <t>BHCD-FEF-01-W</t>
  </si>
  <si>
    <t>PPM89283</t>
  </si>
  <si>
    <t>BHC-FEF-01-E</t>
  </si>
  <si>
    <t>PPM89298</t>
  </si>
  <si>
    <t>PLK97348</t>
  </si>
  <si>
    <t>FX4-FGG-01</t>
  </si>
  <si>
    <t>Naples</t>
  </si>
  <si>
    <t>MAN93945</t>
  </si>
  <si>
    <t>Sch 8-5 County</t>
  </si>
  <si>
    <t>D-HTB101</t>
  </si>
  <si>
    <t>North Port</t>
  </si>
  <si>
    <t>Lightspeed Not To Build North Port As Per Tillman.</t>
  </si>
  <si>
    <t>D-HTB102</t>
  </si>
  <si>
    <t>D-HTB103</t>
  </si>
  <si>
    <t>D-HTB104</t>
  </si>
  <si>
    <t>D-HTB105</t>
  </si>
  <si>
    <t>D-HTB106</t>
  </si>
  <si>
    <t>D-HTB107</t>
  </si>
  <si>
    <t>D-HTB108</t>
  </si>
  <si>
    <t>D-HTB159</t>
  </si>
  <si>
    <t>FB-HTB101</t>
  </si>
  <si>
    <t>PLK88376</t>
  </si>
  <si>
    <t>FB-HTB103</t>
  </si>
  <si>
    <t>CABINET SET 2-10/UG COM</t>
  </si>
  <si>
    <t>FX4-FTB-01</t>
  </si>
  <si>
    <t>Bayboro</t>
  </si>
  <si>
    <t>Removed From Lightspeed</t>
  </si>
  <si>
    <t>Charles Court</t>
  </si>
  <si>
    <t>Reassigned</t>
  </si>
  <si>
    <t>D-HDH13</t>
  </si>
  <si>
    <t>D-HDH63</t>
  </si>
  <si>
    <t>Any of the work that is left on HDH63 should be included in its Feeder B</t>
  </si>
  <si>
    <t>D-HGP24</t>
  </si>
  <si>
    <t>D-HGP27</t>
  </si>
  <si>
    <t>Martin Luther King</t>
  </si>
  <si>
    <t>Palm Villa</t>
  </si>
  <si>
    <t>The Morgan</t>
  </si>
  <si>
    <t>Velvet Cloake</t>
  </si>
  <si>
    <t>APRIL</t>
  </si>
  <si>
    <t>CURRENT ASSIGNMENTS</t>
  </si>
  <si>
    <t>MONTHLY ASSIGNED FOOTAGE</t>
  </si>
  <si>
    <t>Sum of Footage UG</t>
  </si>
  <si>
    <t>In Jeopardy</t>
  </si>
  <si>
    <t>Tillman forecasted Month</t>
  </si>
  <si>
    <t>Count of NTP Number</t>
  </si>
  <si>
    <t>Working Day</t>
  </si>
  <si>
    <t>Count of Job No</t>
  </si>
  <si>
    <t>Day to Month</t>
  </si>
  <si>
    <t>Job No</t>
  </si>
  <si>
    <t>Blockers</t>
  </si>
  <si>
    <t>Manpower</t>
  </si>
  <si>
    <t>% Month</t>
  </si>
  <si>
    <t>% to Goal</t>
  </si>
  <si>
    <t>NTP Permit</t>
  </si>
  <si>
    <t>Monthly Forecast Footage</t>
  </si>
  <si>
    <t>D-HDH40</t>
  </si>
  <si>
    <t>Tie-ends</t>
  </si>
  <si>
    <t>Footage Complete</t>
  </si>
  <si>
    <t>D-HDH51</t>
  </si>
  <si>
    <t>D-HDH44</t>
  </si>
  <si>
    <t>Tie-ends Total</t>
  </si>
  <si>
    <t>D-HDH61</t>
  </si>
  <si>
    <t>In Jeopardy Total</t>
  </si>
  <si>
    <t>Complete</t>
  </si>
  <si>
    <t>D-HDH59</t>
  </si>
  <si>
    <t>Complete Total</t>
  </si>
  <si>
    <t>Crew #</t>
  </si>
  <si>
    <t>HH Underground</t>
  </si>
  <si>
    <t>SB Martinez-</t>
  </si>
  <si>
    <t>IH</t>
  </si>
  <si>
    <t>St Pete</t>
  </si>
  <si>
    <t>Bartlett</t>
  </si>
  <si>
    <t>Tampa</t>
  </si>
  <si>
    <t>Diathena</t>
  </si>
  <si>
    <t>Crystal Coast</t>
  </si>
  <si>
    <t>D&amp;E Update</t>
  </si>
  <si>
    <t>Prism</t>
  </si>
  <si>
    <t xml:space="preserve">Noes </t>
  </si>
  <si>
    <t>TSD</t>
  </si>
  <si>
    <t>Days</t>
  </si>
  <si>
    <t>Funding</t>
  </si>
  <si>
    <t>Required Permits</t>
  </si>
  <si>
    <t>Drafting</t>
  </si>
  <si>
    <t>Approved</t>
  </si>
  <si>
    <t>Pending Permits</t>
  </si>
  <si>
    <t>Construction Start</t>
  </si>
  <si>
    <t>Additional Information</t>
  </si>
  <si>
    <t>Required Footage</t>
  </si>
  <si>
    <t>APRIL, MAY</t>
  </si>
  <si>
    <t>Locates</t>
  </si>
  <si>
    <t>Funded</t>
  </si>
  <si>
    <t>D-HNP109</t>
  </si>
  <si>
    <t xml:space="preserve">Hold </t>
  </si>
  <si>
    <t>Missing</t>
  </si>
  <si>
    <t>D-HNP115</t>
  </si>
  <si>
    <t xml:space="preserve">
Need to follow-up if we need to place any additional underground conduit for the tie ins
</t>
  </si>
  <si>
    <t>blowing sting ray 5.1</t>
  </si>
  <si>
    <t>Need to follow-up if we need to place any additional underground conduit for the tie ins</t>
  </si>
  <si>
    <t xml:space="preserve">Pending: confirm rock adder w/ Tillman
Inspector to complete measurements  </t>
  </si>
  <si>
    <t>QC</t>
  </si>
  <si>
    <t>D-HWP603</t>
  </si>
  <si>
    <t>SOW</t>
  </si>
  <si>
    <t xml:space="preserve">BHT-FWP-10 </t>
  </si>
  <si>
    <t xml:space="preserve">Not Started </t>
  </si>
  <si>
    <t>Locates - St Pete</t>
  </si>
  <si>
    <t>Locates - WOW</t>
  </si>
  <si>
    <t>Locates - USIC</t>
  </si>
  <si>
    <t>Details for Count of Job No - On Track or In Jeopardy: In Jeopardy, Tillman forecasted Month: APRIL</t>
  </si>
  <si>
    <t>__PowerAppsId__</t>
  </si>
  <si>
    <t>0b37d8b2-f997-4ac3-b152-273e636141f1</t>
  </si>
  <si>
    <t>e754d815-ce99-46ab-ab19-9e8d6e5eee02</t>
  </si>
  <si>
    <t>c366833a-8c7d-4039-a7e6-ce0a96ada5ef</t>
  </si>
  <si>
    <t>21679d1c-9fc5-4b70-a186-a1e17edbfd23</t>
  </si>
  <si>
    <t>5c4943f4-d2a0-4145-8a64-3c567cf228bb</t>
  </si>
  <si>
    <t>Locates St Pete</t>
  </si>
  <si>
    <t>9eb98861-dc8d-4ee8-93cc-e970dcce56da</t>
  </si>
  <si>
    <t>a2014b87-ba1c-4c33-9034-fc5f6e70d217</t>
  </si>
  <si>
    <t>3a4f7b4b-c045-4c30-81eb-bf35619cfb2a</t>
  </si>
  <si>
    <t>d6c0ba80-13ee-44b9-a16b-65d164970a42</t>
  </si>
  <si>
    <t>4d2945ee-1369-4b51-b63a-976a99c72d8c</t>
  </si>
  <si>
    <t>8a7991c0-220f-4ac3-a273-e4d7fddba7b3</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</si>
</sst>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8" formatCode="&quot;$&quot;#,##0.00_);[Red]\(&quot;$&quot;#,##0.00\)"/>
    <numFmt numFmtId="44" formatCode="_(&quot;$&quot;* #,##0.00_);_(&quot;$&quot;* \(#,##0.00\);_(&quot;$&quot;* &quot;-&quot;??_);_(@_)"/>
    <numFmt numFmtId="164" formatCode="&quot;$&quot;#,##0.00"/>
  </numFmts>
  <fonts count="39">
    <font>
      <sz val="11"/>
      <color theme="1"/>
      <name val="Aptos Narrow"/>
      <family val="2"/>
      <scheme val="minor"/>
    </font>
    <font>
      <sz val="11"/>
      <color theme="1"/>
      <name val="Aptos Narrow"/>
      <family val="2"/>
      <scheme val="minor"/>
    </font>
    <font>
      <b/>
      <sz val="11"/>
      <color theme="1"/>
      <name val="Aptos Narrow"/>
      <family val="2"/>
      <scheme val="minor"/>
    </font>
    <font>
      <b/>
      <sz val="11"/>
      <name val="Aptos Narrow"/>
      <family val="2"/>
      <scheme val="minor"/>
    </font>
    <font>
      <b/>
      <sz val="11"/>
      <color rgb="FF000000"/>
      <name val="Calibri"/>
      <family val="2"/>
    </font>
    <font>
      <sz val="11"/>
      <color rgb="FF000000"/>
      <name val="Calibri"/>
      <family val="2"/>
    </font>
    <font>
      <b/>
      <sz val="11"/>
      <color rgb="FF000000"/>
      <name val="Aptos Narrow"/>
      <family val="2"/>
      <scheme val="minor"/>
    </font>
    <font>
      <sz val="11"/>
      <color rgb="FF000000"/>
      <name val="Aptos Narrow"/>
      <family val="2"/>
    </font>
    <font>
      <sz val="11"/>
      <color rgb="FF242424"/>
      <name val="Aptos Narrow"/>
      <family val="2"/>
    </font>
    <font>
      <b/>
      <sz val="12"/>
      <color rgb="FFFFFFFF"/>
      <name val="Aptos Narrow"/>
      <family val="2"/>
    </font>
    <font>
      <sz val="12"/>
      <color rgb="FF000000"/>
      <name val="Aptos Narrow"/>
      <family val="2"/>
    </font>
    <font>
      <b/>
      <sz val="11"/>
      <color rgb="FF000000"/>
      <name val="Aptos Narrow"/>
      <family val="2"/>
    </font>
    <font>
      <sz val="11"/>
      <color rgb="FF333333"/>
      <name val="Aptos Narrow"/>
      <family val="2"/>
    </font>
    <font>
      <sz val="12"/>
      <color theme="1"/>
      <name val="Aptos"/>
      <family val="2"/>
    </font>
    <font>
      <sz val="11"/>
      <color rgb="FF000000"/>
      <name val="Aptos Narrow"/>
      <family val="2"/>
      <scheme val="minor"/>
    </font>
    <font>
      <sz val="11"/>
      <name val="Aptos Narrow"/>
      <family val="2"/>
      <scheme val="minor"/>
    </font>
    <font>
      <i/>
      <sz val="11"/>
      <color theme="1"/>
      <name val="Aptos Narrow"/>
      <family val="2"/>
      <scheme val="minor"/>
    </font>
    <font>
      <i/>
      <sz val="11"/>
      <color rgb="FF333333"/>
      <name val="Aptos Narrow"/>
      <family val="2"/>
    </font>
    <font>
      <sz val="11"/>
      <color rgb="FF000000"/>
      <name val="Aptos Display"/>
      <family val="2"/>
    </font>
    <font>
      <b/>
      <sz val="11"/>
      <color theme="1"/>
      <name val="Aptos Narrow"/>
      <family val="2"/>
    </font>
    <font>
      <b/>
      <sz val="10"/>
      <color rgb="FF000000"/>
      <name val="Aptos Narrow"/>
      <family val="2"/>
    </font>
    <font>
      <sz val="11"/>
      <color theme="1"/>
      <name val="Aptos Narrow"/>
      <family val="2"/>
    </font>
    <font>
      <b/>
      <i/>
      <sz val="11"/>
      <color theme="1"/>
      <name val="Aptos Narrow"/>
      <family val="2"/>
      <scheme val="minor"/>
    </font>
    <font>
      <b/>
      <sz val="11"/>
      <name val="Calibri"/>
      <family val="2"/>
    </font>
    <font>
      <b/>
      <sz val="11"/>
      <color rgb="FFFF0000"/>
      <name val="Aptos Narrow"/>
      <family val="2"/>
      <scheme val="minor"/>
    </font>
    <font>
      <b/>
      <sz val="12"/>
      <color theme="0"/>
      <name val="Aptos Narrow"/>
      <family val="2"/>
    </font>
    <font>
      <b/>
      <sz val="11"/>
      <color theme="0"/>
      <name val="Aptos Narrow"/>
      <family val="2"/>
      <scheme val="minor"/>
    </font>
    <font>
      <sz val="12"/>
      <color theme="1"/>
      <name val="Calibri"/>
      <family val="2"/>
      <charset val="1"/>
    </font>
    <font>
      <i/>
      <sz val="11"/>
      <color rgb="FF000000"/>
      <name val="Aptos Narrow"/>
      <family val="2"/>
      <scheme val="minor"/>
    </font>
    <font>
      <b/>
      <sz val="11"/>
      <color rgb="FF000000"/>
      <name val="Calibri"/>
    </font>
    <font>
      <sz val="11"/>
      <color rgb="FF000000"/>
      <name val="Calibri"/>
    </font>
    <font>
      <sz val="11"/>
      <color rgb="FF000000"/>
      <name val="Aptos Narrow"/>
      <charset val="1"/>
    </font>
    <font>
      <sz val="11"/>
      <color rgb="FF000000"/>
      <name val="Aptos Narrow"/>
    </font>
    <font>
      <b/>
      <sz val="11"/>
      <color rgb="FF000000"/>
      <name val="Aptos Narrow"/>
    </font>
    <font>
      <sz val="11"/>
      <color rgb="FF333333"/>
      <name val="Aptos Narrow"/>
    </font>
    <font>
      <b/>
      <sz val="11"/>
      <color theme="1"/>
      <name val="Aptos Narrow"/>
    </font>
    <font>
      <i/>
      <sz val="11"/>
      <color rgb="FF333333"/>
      <name val="Aptos Narrow"/>
    </font>
    <font>
      <sz val="11"/>
      <color rgb="FF242424"/>
      <name val="Aptos Narrow"/>
    </font>
    <font>
      <sz val="11"/>
      <color rgb="FF000000"/>
      <name val="Aptos Display"/>
    </font>
  </fonts>
  <fills count="22">
    <fill>
      <patternFill patternType="none"/>
    </fill>
    <fill>
      <patternFill patternType="gray125"/>
    </fill>
    <fill>
      <patternFill patternType="solid">
        <fgColor theme="4" tint="0.59999389629810485"/>
        <bgColor indexed="64"/>
      </patternFill>
    </fill>
    <fill>
      <patternFill patternType="solid">
        <fgColor theme="5" tint="0.59999389629810485"/>
        <bgColor indexed="64"/>
      </patternFill>
    </fill>
    <fill>
      <patternFill patternType="solid">
        <fgColor theme="0"/>
        <bgColor indexed="64"/>
      </patternFill>
    </fill>
    <fill>
      <patternFill patternType="solid">
        <fgColor rgb="FFFFFFFF"/>
        <bgColor rgb="FF000000"/>
      </patternFill>
    </fill>
    <fill>
      <patternFill patternType="solid">
        <fgColor theme="4" tint="0.79998168889431442"/>
        <bgColor indexed="64"/>
      </patternFill>
    </fill>
    <fill>
      <patternFill patternType="solid">
        <fgColor theme="7" tint="-0.499984740745262"/>
        <bgColor indexed="64"/>
      </patternFill>
    </fill>
    <fill>
      <patternFill patternType="solid">
        <fgColor theme="7" tint="-0.499984740745262"/>
        <bgColor rgb="FF145F82"/>
      </patternFill>
    </fill>
    <fill>
      <patternFill patternType="solid">
        <fgColor theme="3" tint="0.749992370372631"/>
        <bgColor indexed="64"/>
      </patternFill>
    </fill>
    <fill>
      <patternFill patternType="solid">
        <fgColor theme="5"/>
        <bgColor indexed="64"/>
      </patternFill>
    </fill>
    <fill>
      <patternFill patternType="solid">
        <fgColor rgb="FF00B050"/>
        <bgColor indexed="64"/>
      </patternFill>
    </fill>
    <fill>
      <patternFill patternType="solid">
        <fgColor rgb="FFFFFF99"/>
        <bgColor indexed="64"/>
      </patternFill>
    </fill>
    <fill>
      <patternFill patternType="solid">
        <fgColor rgb="FFC00000"/>
        <bgColor indexed="64"/>
      </patternFill>
    </fill>
    <fill>
      <patternFill patternType="solid">
        <fgColor theme="1"/>
        <bgColor indexed="64"/>
      </patternFill>
    </fill>
    <fill>
      <patternFill patternType="solid">
        <fgColor theme="0" tint="-0.34998626667073579"/>
        <bgColor indexed="64"/>
      </patternFill>
    </fill>
    <fill>
      <patternFill patternType="solid">
        <fgColor theme="2" tint="-0.249977111117893"/>
        <bgColor indexed="64"/>
      </patternFill>
    </fill>
    <fill>
      <patternFill patternType="solid">
        <fgColor theme="4" tint="-0.249977111117893"/>
        <bgColor indexed="64"/>
      </patternFill>
    </fill>
    <fill>
      <patternFill patternType="solid">
        <fgColor rgb="FFFFFF00"/>
        <bgColor indexed="64"/>
      </patternFill>
    </fill>
    <fill>
      <patternFill patternType="solid">
        <fgColor theme="8" tint="0.59999389629810485"/>
        <bgColor indexed="64"/>
      </patternFill>
    </fill>
    <fill>
      <patternFill patternType="solid">
        <fgColor rgb="FF92D050"/>
        <bgColor indexed="64"/>
      </patternFill>
    </fill>
    <fill>
      <patternFill patternType="solid">
        <fgColor rgb="FF00B0F0"/>
        <bgColor indexed="64"/>
      </patternFill>
    </fill>
  </fills>
  <borders count="129">
    <border>
      <left/>
      <right/>
      <top/>
      <bottom/>
      <diagonal/>
    </border>
    <border>
      <left/>
      <right/>
      <top/>
      <bottom style="medium">
        <color rgb="FFA3A3A3"/>
      </bottom>
      <diagonal/>
    </border>
    <border>
      <left style="thin">
        <color indexed="64"/>
      </left>
      <right style="thin">
        <color indexed="64"/>
      </right>
      <top style="thin">
        <color indexed="64"/>
      </top>
      <bottom style="thin">
        <color indexed="64"/>
      </bottom>
      <diagonal/>
    </border>
    <border>
      <left style="medium">
        <color rgb="FFA3A3A3"/>
      </left>
      <right style="medium">
        <color rgb="FFA3A3A3"/>
      </right>
      <top style="medium">
        <color rgb="FFA3A3A3"/>
      </top>
      <bottom style="medium">
        <color rgb="FFA3A3A3"/>
      </bottom>
      <diagonal/>
    </border>
    <border>
      <left style="medium">
        <color rgb="FFA3A3A3"/>
      </left>
      <right/>
      <top style="medium">
        <color rgb="FFA3A3A3"/>
      </top>
      <bottom style="medium">
        <color rgb="FFA3A3A3"/>
      </bottom>
      <diagonal/>
    </border>
    <border>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right/>
      <top style="thin">
        <color indexed="64"/>
      </top>
      <bottom/>
      <diagonal/>
    </border>
    <border>
      <left style="thin">
        <color rgb="FF000000"/>
      </left>
      <right style="thin">
        <color rgb="FF000000"/>
      </right>
      <top style="thin">
        <color rgb="FF000000"/>
      </top>
      <bottom style="thin">
        <color rgb="FF000000"/>
      </bottom>
      <diagonal/>
    </border>
    <border>
      <left style="medium">
        <color rgb="FFA3A3A3"/>
      </left>
      <right style="medium">
        <color rgb="FFA3A3A3"/>
      </right>
      <top style="medium">
        <color rgb="FFA3A3A3"/>
      </top>
      <bottom/>
      <diagonal/>
    </border>
    <border>
      <left style="medium">
        <color theme="2" tint="-0.249977111117893"/>
      </left>
      <right style="medium">
        <color theme="2" tint="-0.249977111117893"/>
      </right>
      <top style="medium">
        <color theme="2" tint="-0.249977111117893"/>
      </top>
      <bottom style="medium">
        <color theme="2" tint="-0.249977111117893"/>
      </bottom>
      <diagonal/>
    </border>
    <border>
      <left style="medium">
        <color theme="2" tint="-0.249977111117893"/>
      </left>
      <right/>
      <top style="medium">
        <color theme="2" tint="-0.249977111117893"/>
      </top>
      <bottom style="medium">
        <color theme="2" tint="-0.249977111117893"/>
      </bottom>
      <diagonal/>
    </border>
    <border>
      <left style="thin">
        <color indexed="64"/>
      </left>
      <right/>
      <top style="thin">
        <color indexed="64"/>
      </top>
      <bottom/>
      <diagonal/>
    </border>
    <border>
      <left style="thin">
        <color rgb="FF000000"/>
      </left>
      <right/>
      <top style="thin">
        <color rgb="FF000000"/>
      </top>
      <bottom style="thin">
        <color rgb="FF000000"/>
      </bottom>
      <diagonal/>
    </border>
    <border>
      <left style="thin">
        <color rgb="FF000000"/>
      </left>
      <right style="thin">
        <color rgb="FF000000"/>
      </right>
      <top/>
      <bottom style="thin">
        <color rgb="FF000000"/>
      </bottom>
      <diagonal/>
    </border>
    <border>
      <left style="thin">
        <color indexed="64"/>
      </left>
      <right style="thin">
        <color indexed="64"/>
      </right>
      <top/>
      <bottom/>
      <diagonal/>
    </border>
    <border>
      <left style="medium">
        <color theme="2" tint="-0.249977111117893"/>
      </left>
      <right style="medium">
        <color theme="2" tint="-0.249977111117893"/>
      </right>
      <top style="medium">
        <color theme="2" tint="-0.249977111117893"/>
      </top>
      <bottom/>
      <diagonal/>
    </border>
    <border>
      <left style="medium">
        <color theme="2" tint="-0.249977111117893"/>
      </left>
      <right/>
      <top style="medium">
        <color theme="2" tint="-0.249977111117893"/>
      </top>
      <bottom/>
      <diagonal/>
    </border>
    <border>
      <left/>
      <right/>
      <top style="thin">
        <color rgb="FF000000"/>
      </top>
      <bottom style="thin">
        <color rgb="FF000000"/>
      </bottom>
      <diagonal/>
    </border>
    <border>
      <left style="thin">
        <color rgb="FF000000"/>
      </left>
      <right/>
      <top style="thin">
        <color rgb="FF000000"/>
      </top>
      <bottom/>
      <diagonal/>
    </border>
    <border>
      <left style="thin">
        <color rgb="FF000000"/>
      </left>
      <right style="thin">
        <color rgb="FF000000"/>
      </right>
      <top style="thin">
        <color rgb="FF000000"/>
      </top>
      <bottom/>
      <diagonal/>
    </border>
    <border>
      <left/>
      <right style="thin">
        <color indexed="64"/>
      </right>
      <top style="thin">
        <color indexed="64"/>
      </top>
      <bottom/>
      <diagonal/>
    </border>
    <border>
      <left/>
      <right/>
      <top/>
      <bottom style="thin">
        <color rgb="FF000000"/>
      </bottom>
      <diagonal/>
    </border>
    <border>
      <left/>
      <right style="thin">
        <color rgb="FF000000"/>
      </right>
      <top style="thin">
        <color rgb="FF000000"/>
      </top>
      <bottom style="thin">
        <color rgb="FF000000"/>
      </bottom>
      <diagonal/>
    </border>
    <border>
      <left style="medium">
        <color theme="0" tint="-0.249977111117893"/>
      </left>
      <right style="medium">
        <color theme="0" tint="-0.249977111117893"/>
      </right>
      <top style="medium">
        <color theme="0" tint="-0.249977111117893"/>
      </top>
      <bottom style="medium">
        <color theme="0" tint="-0.249977111117893"/>
      </bottom>
      <diagonal/>
    </border>
    <border>
      <left/>
      <right style="thin">
        <color rgb="FF000000"/>
      </right>
      <top style="thin">
        <color rgb="FF000000"/>
      </top>
      <bottom/>
      <diagonal/>
    </border>
    <border>
      <left style="medium">
        <color theme="0" tint="-0.249977111117893"/>
      </left>
      <right style="medium">
        <color theme="0" tint="-0.249977111117893"/>
      </right>
      <top style="medium">
        <color theme="0" tint="-0.249977111117893"/>
      </top>
      <bottom/>
      <diagonal/>
    </border>
    <border>
      <left style="thin">
        <color indexed="64"/>
      </left>
      <right/>
      <top/>
      <bottom/>
      <diagonal/>
    </border>
    <border>
      <left/>
      <right style="medium">
        <color rgb="FFA3A3A3"/>
      </right>
      <top style="medium">
        <color rgb="FFA3A3A3"/>
      </top>
      <bottom style="medium">
        <color rgb="FFA3A3A3"/>
      </bottom>
      <diagonal/>
    </border>
    <border>
      <left/>
      <right style="medium">
        <color rgb="FFA3A3A3"/>
      </right>
      <top style="medium">
        <color rgb="FFA3A3A3"/>
      </top>
      <bottom/>
      <diagonal/>
    </border>
    <border>
      <left/>
      <right style="medium">
        <color theme="2" tint="-0.249977111117893"/>
      </right>
      <top style="medium">
        <color theme="2" tint="-0.249977111117893"/>
      </top>
      <bottom style="medium">
        <color theme="2" tint="-0.249977111117893"/>
      </bottom>
      <diagonal/>
    </border>
    <border>
      <left/>
      <right/>
      <top style="thin">
        <color rgb="FF000000"/>
      </top>
      <bottom/>
      <diagonal/>
    </border>
    <border>
      <left style="medium">
        <color theme="0" tint="-0.249977111117893"/>
      </left>
      <right/>
      <top style="medium">
        <color theme="0" tint="-0.249977111117893"/>
      </top>
      <bottom style="medium">
        <color theme="0" tint="-0.249977111117893"/>
      </bottom>
      <diagonal/>
    </border>
    <border>
      <left/>
      <right style="thin">
        <color rgb="FF000000"/>
      </right>
      <top/>
      <bottom/>
      <diagonal/>
    </border>
    <border>
      <left/>
      <right style="thin">
        <color rgb="FF000000"/>
      </right>
      <top/>
      <bottom style="thin">
        <color rgb="FF000000"/>
      </bottom>
      <diagonal/>
    </border>
    <border>
      <left style="medium">
        <color theme="0" tint="-0.34998626667073579"/>
      </left>
      <right style="medium">
        <color theme="0" tint="-0.34998626667073579"/>
      </right>
      <top style="medium">
        <color theme="0" tint="-0.34998626667073579"/>
      </top>
      <bottom style="medium">
        <color theme="0" tint="-0.34998626667073579"/>
      </bottom>
      <diagonal/>
    </border>
    <border>
      <left style="thin">
        <color rgb="FF000000"/>
      </left>
      <right/>
      <top/>
      <bottom style="thin">
        <color rgb="FF000000"/>
      </bottom>
      <diagonal/>
    </border>
    <border>
      <left style="medium">
        <color rgb="FFA3A3A3"/>
      </left>
      <right/>
      <top/>
      <bottom style="medium">
        <color rgb="FFA3A3A3"/>
      </bottom>
      <diagonal/>
    </border>
    <border>
      <left style="medium">
        <color rgb="FFA3A3A3"/>
      </left>
      <right style="medium">
        <color rgb="FFA3A3A3"/>
      </right>
      <top/>
      <bottom style="medium">
        <color rgb="FFA3A3A3"/>
      </bottom>
      <diagonal/>
    </border>
    <border>
      <left/>
      <right style="medium">
        <color rgb="FFA3A3A3"/>
      </right>
      <top/>
      <bottom style="medium">
        <color rgb="FFA3A3A3"/>
      </bottom>
      <diagonal/>
    </border>
    <border>
      <left/>
      <right/>
      <top style="medium">
        <color rgb="FFA3A3A3"/>
      </top>
      <bottom style="medium">
        <color rgb="FFA3A3A3"/>
      </bottom>
      <diagonal/>
    </border>
    <border>
      <left style="medium">
        <color theme="0" tint="-0.34998626667073579"/>
      </left>
      <right/>
      <top style="medium">
        <color theme="0" tint="-0.34998626667073579"/>
      </top>
      <bottom style="medium">
        <color theme="0" tint="-0.34998626667073579"/>
      </bottom>
      <diagonal/>
    </border>
    <border>
      <left style="thin">
        <color indexed="64"/>
      </left>
      <right style="thin">
        <color indexed="64"/>
      </right>
      <top/>
      <bottom style="thin">
        <color indexed="64"/>
      </bottom>
      <diagonal/>
    </border>
    <border>
      <left style="medium">
        <color theme="0" tint="-0.34998626667073579"/>
      </left>
      <right/>
      <top style="medium">
        <color theme="0" tint="-0.34998626667073579"/>
      </top>
      <bottom/>
      <diagonal/>
    </border>
    <border>
      <left/>
      <right/>
      <top style="medium">
        <color theme="0" tint="-0.34998626667073579"/>
      </top>
      <bottom style="medium">
        <color theme="0" tint="-0.34998626667073579"/>
      </bottom>
      <diagonal/>
    </border>
    <border>
      <left style="medium">
        <color rgb="FFA3A3A3"/>
      </left>
      <right/>
      <top style="medium">
        <color rgb="FFA3A3A3"/>
      </top>
      <bottom/>
      <diagonal/>
    </border>
    <border>
      <left style="medium">
        <color theme="0" tint="-0.34998626667073579"/>
      </left>
      <right/>
      <top/>
      <bottom style="medium">
        <color theme="0" tint="-0.34998626667073579"/>
      </bottom>
      <diagonal/>
    </border>
    <border>
      <left/>
      <right/>
      <top/>
      <bottom style="medium">
        <color theme="0" tint="-0.34998626667073579"/>
      </bottom>
      <diagonal/>
    </border>
    <border>
      <left/>
      <right/>
      <top style="medium">
        <color theme="0" tint="-0.34998626667073579"/>
      </top>
      <bottom/>
      <diagonal/>
    </border>
    <border>
      <left style="thin">
        <color rgb="FF000000"/>
      </left>
      <right style="thin">
        <color rgb="FF000000"/>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style="thin">
        <color theme="0" tint="-0.14999847407452621"/>
      </right>
      <top style="thin">
        <color theme="0" tint="-0.14999847407452621"/>
      </top>
      <bottom style="thin">
        <color theme="0" tint="-0.14999847407452621"/>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rgb="FF000000"/>
      </left>
      <right style="thin">
        <color rgb="FF000000"/>
      </right>
      <top style="thin">
        <color rgb="FF000000"/>
      </top>
      <bottom style="thin">
        <color indexed="64"/>
      </bottom>
      <diagonal/>
    </border>
    <border>
      <left style="thin">
        <color rgb="FF000000"/>
      </left>
      <right style="thin">
        <color indexed="64"/>
      </right>
      <top style="thin">
        <color rgb="FF000000"/>
      </top>
      <bottom style="thin">
        <color rgb="FF000000"/>
      </bottom>
      <diagonal/>
    </border>
    <border>
      <left style="medium">
        <color rgb="FFA6A6A6"/>
      </left>
      <right style="medium">
        <color rgb="FFA6A6A6"/>
      </right>
      <top style="medium">
        <color rgb="FFA6A6A6"/>
      </top>
      <bottom style="medium">
        <color rgb="FFA6A6A6"/>
      </bottom>
      <diagonal/>
    </border>
    <border>
      <left style="thin">
        <color theme="0" tint="-0.14999847407452621"/>
      </left>
      <right style="thin">
        <color theme="0" tint="-0.14999847407452621"/>
      </right>
      <top style="thin">
        <color theme="0" tint="-0.14999847407452621"/>
      </top>
      <bottom/>
      <diagonal/>
    </border>
    <border>
      <left style="medium">
        <color rgb="FF000000"/>
      </left>
      <right/>
      <top/>
      <bottom/>
      <diagonal/>
    </border>
    <border>
      <left style="thin">
        <color theme="0" tint="-0.34998626667073579"/>
      </left>
      <right/>
      <top style="thin">
        <color theme="0" tint="-0.34998626667073579"/>
      </top>
      <bottom style="thin">
        <color theme="0" tint="-0.34998626667073579"/>
      </bottom>
      <diagonal/>
    </border>
    <border>
      <left style="thin">
        <color theme="0" tint="-0.34998626667073579"/>
      </left>
      <right style="thin">
        <color theme="0" tint="-0.34998626667073579"/>
      </right>
      <top style="thin">
        <color theme="0" tint="-0.34998626667073579"/>
      </top>
      <bottom/>
      <diagonal/>
    </border>
    <border>
      <left style="thin">
        <color theme="0" tint="-0.34998626667073579"/>
      </left>
      <right style="thin">
        <color theme="0" tint="-0.34998626667073579"/>
      </right>
      <top/>
      <bottom style="thin">
        <color theme="0" tint="-0.34998626667073579"/>
      </bottom>
      <diagonal/>
    </border>
    <border>
      <left style="thin">
        <color rgb="FF000000"/>
      </left>
      <right/>
      <top/>
      <bottom/>
      <diagonal/>
    </border>
    <border>
      <left style="thin">
        <color rgb="FF000000"/>
      </left>
      <right style="thin">
        <color indexed="64"/>
      </right>
      <top style="thin">
        <color rgb="FF000000"/>
      </top>
      <bottom/>
      <diagonal/>
    </border>
    <border>
      <left style="thin">
        <color theme="0" tint="-0.34998626667073579"/>
      </left>
      <right/>
      <top style="thin">
        <color theme="0" tint="-0.34998626667073579"/>
      </top>
      <bottom/>
      <diagonal/>
    </border>
    <border>
      <left/>
      <right style="medium">
        <color theme="0" tint="-0.34998626667073579"/>
      </right>
      <top/>
      <bottom/>
      <diagonal/>
    </border>
    <border>
      <left style="medium">
        <color theme="0" tint="-0.34998626667073579"/>
      </left>
      <right style="thin">
        <color rgb="FF000000"/>
      </right>
      <top style="thin">
        <color rgb="FF000000"/>
      </top>
      <bottom style="thin">
        <color rgb="FF000000"/>
      </bottom>
      <diagonal/>
    </border>
    <border>
      <left style="medium">
        <color theme="0" tint="-0.34998626667073579"/>
      </left>
      <right/>
      <top style="thin">
        <color rgb="FF000000"/>
      </top>
      <bottom/>
      <diagonal/>
    </border>
    <border>
      <left style="thin">
        <color theme="0" tint="-0.249977111117893"/>
      </left>
      <right style="thin">
        <color theme="0" tint="-0.249977111117893"/>
      </right>
      <top style="thin">
        <color theme="0" tint="-0.249977111117893"/>
      </top>
      <bottom style="thin">
        <color theme="0" tint="-0.249977111117893"/>
      </bottom>
      <diagonal/>
    </border>
    <border>
      <left/>
      <right style="medium">
        <color theme="0" tint="-0.249977111117893"/>
      </right>
      <top style="medium">
        <color theme="0" tint="-0.249977111117893"/>
      </top>
      <bottom style="medium">
        <color theme="0" tint="-0.249977111117893"/>
      </bottom>
      <diagonal/>
    </border>
    <border>
      <left style="medium">
        <color theme="0" tint="-0.249977111117893"/>
      </left>
      <right/>
      <top style="medium">
        <color theme="0" tint="-0.249977111117893"/>
      </top>
      <bottom/>
      <diagonal/>
    </border>
    <border>
      <left style="thin">
        <color theme="0" tint="-0.249977111117893"/>
      </left>
      <right/>
      <top style="thin">
        <color theme="0" tint="-0.249977111117893"/>
      </top>
      <bottom style="thin">
        <color theme="0" tint="-0.249977111117893"/>
      </bottom>
      <diagonal/>
    </border>
    <border>
      <left/>
      <right style="thin">
        <color theme="0" tint="-0.249977111117893"/>
      </right>
      <top style="thin">
        <color theme="0" tint="-0.249977111117893"/>
      </top>
      <bottom style="thin">
        <color theme="0" tint="-0.249977111117893"/>
      </bottom>
      <diagonal/>
    </border>
    <border>
      <left style="thin">
        <color theme="0" tint="-0.249977111117893"/>
      </left>
      <right style="thin">
        <color theme="0" tint="-0.249977111117893"/>
      </right>
      <top style="thin">
        <color theme="0" tint="-0.249977111117893"/>
      </top>
      <bottom/>
      <diagonal/>
    </border>
    <border>
      <left style="thin">
        <color theme="0" tint="-0.249977111117893"/>
      </left>
      <right style="thin">
        <color theme="0" tint="-0.249977111117893"/>
      </right>
      <top/>
      <bottom style="thin">
        <color theme="0" tint="-0.249977111117893"/>
      </bottom>
      <diagonal/>
    </border>
    <border>
      <left style="thin">
        <color theme="0" tint="-0.249977111117893"/>
      </left>
      <right style="thin">
        <color theme="0" tint="-0.249977111117893"/>
      </right>
      <top/>
      <bottom/>
      <diagonal/>
    </border>
    <border>
      <left style="thin">
        <color theme="0" tint="-0.34998626667073579"/>
      </left>
      <right style="thin">
        <color theme="0" tint="-0.34998626667073579"/>
      </right>
      <top/>
      <bottom/>
      <diagonal/>
    </border>
    <border>
      <left style="medium">
        <color theme="0" tint="-0.249977111117893"/>
      </left>
      <right style="medium">
        <color theme="0" tint="-0.249977111117893"/>
      </right>
      <top/>
      <bottom/>
      <diagonal/>
    </border>
    <border>
      <left/>
      <right style="thin">
        <color theme="0" tint="-0.34998626667073579"/>
      </right>
      <top style="thin">
        <color theme="0" tint="-0.34998626667073579"/>
      </top>
      <bottom style="thin">
        <color theme="0" tint="-0.34998626667073579"/>
      </bottom>
      <diagonal/>
    </border>
    <border>
      <left style="thin">
        <color theme="0" tint="-0.249977111117893"/>
      </left>
      <right/>
      <top style="thin">
        <color theme="0" tint="-0.249977111117893"/>
      </top>
      <bottom/>
      <diagonal/>
    </border>
    <border>
      <left/>
      <right style="thin">
        <color theme="0" tint="-0.249977111117893"/>
      </right>
      <top/>
      <bottom style="thin">
        <color theme="0" tint="-0.249977111117893"/>
      </bottom>
      <diagonal/>
    </border>
    <border>
      <left style="thin">
        <color rgb="FF000000"/>
      </left>
      <right style="thin">
        <color rgb="FF000000"/>
      </right>
      <top style="thin">
        <color theme="9"/>
      </top>
      <bottom style="thin">
        <color rgb="FF000000"/>
      </bottom>
      <diagonal/>
    </border>
    <border>
      <left style="thin">
        <color rgb="FF000000"/>
      </left>
      <right/>
      <top style="thin">
        <color theme="9"/>
      </top>
      <bottom style="thin">
        <color rgb="FF000000"/>
      </bottom>
      <diagonal/>
    </border>
    <border>
      <left/>
      <right style="thin">
        <color rgb="FF000000"/>
      </right>
      <top style="thin">
        <color theme="9"/>
      </top>
      <bottom style="thin">
        <color rgb="FF000000"/>
      </bottom>
      <diagonal/>
    </border>
    <border>
      <left style="medium">
        <color theme="0" tint="-0.249977111117893"/>
      </left>
      <right/>
      <top style="thin">
        <color rgb="FF000000"/>
      </top>
      <bottom/>
      <diagonal/>
    </border>
    <border>
      <left style="medium">
        <color theme="0" tint="-0.249977111117893"/>
      </left>
      <right/>
      <top style="thin">
        <color indexed="64"/>
      </top>
      <bottom/>
      <diagonal/>
    </border>
    <border>
      <left style="thin">
        <color indexed="64"/>
      </left>
      <right/>
      <top style="thin">
        <color rgb="FF000000"/>
      </top>
      <bottom/>
      <diagonal/>
    </border>
    <border>
      <left style="thin">
        <color rgb="FF000000"/>
      </left>
      <right/>
      <top style="thin">
        <color indexed="64"/>
      </top>
      <bottom/>
      <diagonal/>
    </border>
    <border>
      <left style="medium">
        <color theme="0" tint="-0.249977111117893"/>
      </left>
      <right/>
      <top style="medium">
        <color theme="0" tint="-0.34998626667073579"/>
      </top>
      <bottom/>
      <diagonal/>
    </border>
    <border>
      <left style="thin">
        <color rgb="FF000000"/>
      </left>
      <right style="thin">
        <color theme="9"/>
      </right>
      <top style="thin">
        <color rgb="FF000000"/>
      </top>
      <bottom/>
      <diagonal/>
    </border>
    <border>
      <left style="medium">
        <color theme="0" tint="-0.34998626667073579"/>
      </left>
      <right/>
      <top style="medium">
        <color theme="0" tint="-0.249977111117893"/>
      </top>
      <bottom/>
      <diagonal/>
    </border>
    <border>
      <left style="medium">
        <color theme="0" tint="-0.34998626667073579"/>
      </left>
      <right/>
      <top style="thin">
        <color indexed="64"/>
      </top>
      <bottom/>
      <diagonal/>
    </border>
    <border>
      <left/>
      <right/>
      <top style="medium">
        <color theme="0" tint="-0.249977111117893"/>
      </top>
      <bottom/>
      <diagonal/>
    </border>
    <border>
      <left style="medium">
        <color theme="0" tint="-0.249977111117893"/>
      </left>
      <right/>
      <top/>
      <bottom/>
      <diagonal/>
    </border>
    <border>
      <left/>
      <right style="thin">
        <color indexed="64"/>
      </right>
      <top/>
      <bottom style="thin">
        <color indexed="64"/>
      </bottom>
      <diagonal/>
    </border>
    <border>
      <left/>
      <right style="thin">
        <color theme="0" tint="-0.249977111117893"/>
      </right>
      <top style="thin">
        <color theme="0" tint="-0.249977111117893"/>
      </top>
      <bottom/>
      <diagonal/>
    </border>
    <border>
      <left/>
      <right style="thin">
        <color indexed="64"/>
      </right>
      <top/>
      <bottom/>
      <diagonal/>
    </border>
    <border>
      <left style="thin">
        <color rgb="FF000000"/>
      </left>
      <right style="thin">
        <color rgb="FF000000"/>
      </right>
      <top style="thin">
        <color theme="4" tint="0.39997558519241921"/>
      </top>
      <bottom style="thin">
        <color rgb="FF000000"/>
      </bottom>
      <diagonal/>
    </border>
    <border>
      <left/>
      <right/>
      <top style="thin">
        <color rgb="FF000000"/>
      </top>
      <bottom style="thin">
        <color theme="4" tint="0.39997558519241921"/>
      </bottom>
      <diagonal/>
    </border>
    <border>
      <left style="thin">
        <color rgb="FF000000"/>
      </left>
      <right style="thin">
        <color rgb="FF000000"/>
      </right>
      <top style="thin">
        <color rgb="FF000000"/>
      </top>
      <bottom style="thin">
        <color theme="4" tint="0.39997558519241921"/>
      </bottom>
      <diagonal/>
    </border>
    <border>
      <left/>
      <right style="thin">
        <color rgb="FF000000"/>
      </right>
      <top style="thin">
        <color rgb="FF000000"/>
      </top>
      <bottom style="thin">
        <color theme="4" tint="0.39997558519241921"/>
      </bottom>
      <diagonal/>
    </border>
    <border>
      <left/>
      <right style="thin">
        <color theme="0" tint="-0.14999847407452621"/>
      </right>
      <top style="thin">
        <color theme="0" tint="-0.14999847407452621"/>
      </top>
      <bottom/>
      <diagonal/>
    </border>
    <border>
      <left style="thin">
        <color theme="0" tint="-0.14999847407452621"/>
      </left>
      <right style="thin">
        <color theme="0" tint="-0.14999847407452621"/>
      </right>
      <top/>
      <bottom style="thin">
        <color theme="0" tint="-0.14999847407452621"/>
      </bottom>
      <diagonal/>
    </border>
    <border>
      <left style="medium">
        <color theme="0" tint="-0.249977111117893"/>
      </left>
      <right style="medium">
        <color theme="0" tint="-0.249977111117893"/>
      </right>
      <top/>
      <bottom style="medium">
        <color theme="0" tint="-0.249977111117893"/>
      </bottom>
      <diagonal/>
    </border>
    <border>
      <left style="medium">
        <color theme="0" tint="-0.34998626667073579"/>
      </left>
      <right/>
      <top style="medium">
        <color theme="0" tint="-0.34998626667073579"/>
      </top>
      <bottom style="thin">
        <color theme="4" tint="0.39997558519241921"/>
      </bottom>
      <diagonal/>
    </border>
    <border>
      <left style="thin">
        <color rgb="FF000000"/>
      </left>
      <right/>
      <top style="thin">
        <color rgb="FF000000"/>
      </top>
      <bottom style="thin">
        <color theme="4" tint="0.39997558519241921"/>
      </bottom>
      <diagonal/>
    </border>
    <border>
      <left style="medium">
        <color theme="0" tint="-0.34998626667073579"/>
      </left>
      <right/>
      <top style="thin">
        <color rgb="FF000000"/>
      </top>
      <bottom style="thin">
        <color theme="4" tint="0.39997558519241921"/>
      </bottom>
      <diagonal/>
    </border>
    <border>
      <left style="thin">
        <color theme="4" tint="0.39997558519241921"/>
      </left>
      <right/>
      <top style="medium">
        <color theme="0" tint="-0.249977111117893"/>
      </top>
      <bottom/>
      <diagonal/>
    </border>
    <border>
      <left/>
      <right style="thin">
        <color rgb="FF000000"/>
      </right>
      <top style="thin">
        <color theme="4" tint="0.39997558519241921"/>
      </top>
      <bottom style="thin">
        <color rgb="FF000000"/>
      </bottom>
      <diagonal/>
    </border>
    <border>
      <left style="thin">
        <color indexed="64"/>
      </left>
      <right/>
      <top/>
      <bottom style="thin">
        <color indexed="64"/>
      </bottom>
      <diagonal/>
    </border>
    <border>
      <left/>
      <right/>
      <top style="thin">
        <color indexed="64"/>
      </top>
      <bottom style="thin">
        <color theme="4" tint="0.39997558519241921"/>
      </bottom>
      <diagonal/>
    </border>
    <border>
      <left style="medium">
        <color theme="0" tint="-0.34998626667073579"/>
      </left>
      <right style="medium">
        <color theme="0" tint="-0.34998626667073579"/>
      </right>
      <top style="medium">
        <color theme="0" tint="-0.34998626667073579"/>
      </top>
      <bottom/>
      <diagonal/>
    </border>
    <border>
      <left style="thin">
        <color rgb="FF000000"/>
      </left>
      <right style="thin">
        <color theme="4" tint="0.39997558519241921"/>
      </right>
      <top style="thin">
        <color rgb="FF000000"/>
      </top>
      <bottom/>
      <diagonal/>
    </border>
    <border>
      <left style="thin">
        <color rgb="FF000000"/>
      </left>
      <right/>
      <top style="thin">
        <color theme="4" tint="0.39997558519241921"/>
      </top>
      <bottom/>
      <diagonal/>
    </border>
    <border>
      <left style="medium">
        <color theme="0" tint="-0.249977111117893"/>
      </left>
      <right/>
      <top style="thin">
        <color rgb="FF000000"/>
      </top>
      <bottom style="thin">
        <color theme="4" tint="0.39997558519241921"/>
      </bottom>
      <diagonal/>
    </border>
    <border>
      <left style="thin">
        <color theme="1"/>
      </left>
      <right/>
      <top style="medium">
        <color theme="0" tint="-0.249977111117893"/>
      </top>
      <bottom/>
      <diagonal/>
    </border>
    <border>
      <left style="thin">
        <color rgb="FF000000"/>
      </left>
      <right/>
      <top style="thin">
        <color theme="1"/>
      </top>
      <bottom/>
      <diagonal/>
    </border>
    <border>
      <left style="thin">
        <color rgb="FF000000"/>
      </left>
      <right style="thin">
        <color theme="1"/>
      </right>
      <top style="thin">
        <color rgb="FF000000"/>
      </top>
      <bottom/>
      <diagonal/>
    </border>
    <border>
      <left/>
      <right style="thin">
        <color theme="1"/>
      </right>
      <top style="thin">
        <color theme="4" tint="0.39997558519241921"/>
      </top>
      <bottom/>
      <diagonal/>
    </border>
    <border>
      <left style="medium">
        <color theme="0" tint="-0.249977111117893"/>
      </left>
      <right/>
      <top style="medium">
        <color theme="0" tint="-0.249977111117893"/>
      </top>
      <bottom style="thin">
        <color rgb="FF000000"/>
      </bottom>
      <diagonal/>
    </border>
    <border>
      <left style="medium">
        <color theme="0" tint="-0.249977111117893"/>
      </left>
      <right/>
      <top style="thin">
        <color rgb="FF000000"/>
      </top>
      <bottom style="thin">
        <color rgb="FF000000"/>
      </bottom>
      <diagonal/>
    </border>
    <border>
      <left style="medium">
        <color theme="0" tint="-0.249977111117893"/>
      </left>
      <right/>
      <top style="thin">
        <color theme="9"/>
      </top>
      <bottom/>
      <diagonal/>
    </border>
    <border>
      <left style="thin">
        <color rgb="FF000000"/>
      </left>
      <right style="thin">
        <color theme="1"/>
      </right>
      <top style="thin">
        <color rgb="FF000000"/>
      </top>
      <bottom style="thin">
        <color rgb="FF000000"/>
      </bottom>
      <diagonal/>
    </border>
    <border>
      <left/>
      <right/>
      <top style="medium">
        <color theme="0" tint="-0.249977111117893"/>
      </top>
      <bottom style="medium">
        <color theme="0" tint="-0.249977111117893"/>
      </bottom>
      <diagonal/>
    </border>
    <border>
      <left style="medium">
        <color theme="0" tint="-0.249977111117893"/>
      </left>
      <right style="thin">
        <color rgb="FF000000"/>
      </right>
      <top style="thin">
        <color rgb="FF000000"/>
      </top>
      <bottom style="thin">
        <color rgb="FF000000"/>
      </bottom>
      <diagonal/>
    </border>
    <border>
      <left style="medium">
        <color theme="0" tint="-0.249977111117893"/>
      </left>
      <right/>
      <top style="medium">
        <color theme="0" tint="-0.249977111117893"/>
      </top>
      <bottom style="thin">
        <color theme="4" tint="0.39997558519241921"/>
      </bottom>
      <diagonal/>
    </border>
    <border>
      <left style="thin">
        <color rgb="FF000000"/>
      </left>
      <right style="thin">
        <color theme="1"/>
      </right>
      <top style="thin">
        <color rgb="FF000000"/>
      </top>
      <bottom style="thin">
        <color theme="4" tint="0.39997558519241921"/>
      </bottom>
      <diagonal/>
    </border>
    <border>
      <left style="thin">
        <color rgb="FF000000"/>
      </left>
      <right/>
      <top style="thin">
        <color rgb="FF000000"/>
      </top>
      <bottom style="thin">
        <color rgb="FF44B3E1"/>
      </bottom>
      <diagonal/>
    </border>
    <border>
      <left style="thin">
        <color rgb="FF000000"/>
      </left>
      <right/>
      <top style="thin">
        <color rgb="FF000000"/>
      </top>
      <bottom style="thin">
        <color theme="1"/>
      </bottom>
      <diagonal/>
    </border>
  </borders>
  <cellStyleXfs count="3">
    <xf numFmtId="0" fontId="0" fillId="0" borderId="0"/>
    <xf numFmtId="9" fontId="1" fillId="0" borderId="0" applyFont="0" applyFill="0" applyBorder="0" applyAlignment="0" applyProtection="0"/>
    <xf numFmtId="44" fontId="1" fillId="0" borderId="0" applyFont="0" applyFill="0" applyBorder="0" applyAlignment="0" applyProtection="0"/>
  </cellStyleXfs>
  <cellXfs count="1117">
    <xf numFmtId="0" fontId="0" fillId="0" borderId="0" xfId="0"/>
    <xf numFmtId="0" fontId="2" fillId="2" borderId="0" xfId="0" applyFont="1" applyFill="1" applyAlignment="1">
      <alignment horizontal="center"/>
    </xf>
    <xf numFmtId="0" fontId="3" fillId="2" borderId="1" xfId="0" applyFont="1" applyFill="1" applyBorder="1"/>
    <xf numFmtId="0" fontId="3" fillId="3" borderId="2" xfId="0" applyFont="1" applyFill="1" applyBorder="1"/>
    <xf numFmtId="0" fontId="3" fillId="2" borderId="3" xfId="0" applyFont="1" applyFill="1" applyBorder="1" applyAlignment="1">
      <alignment vertical="center"/>
    </xf>
    <xf numFmtId="0" fontId="3" fillId="3" borderId="2" xfId="0" applyFont="1" applyFill="1" applyBorder="1" applyAlignment="1">
      <alignment horizontal="center" vertical="center"/>
    </xf>
    <xf numFmtId="0" fontId="3" fillId="2" borderId="0" xfId="0" applyFont="1" applyFill="1"/>
    <xf numFmtId="0" fontId="3" fillId="2" borderId="3" xfId="0" applyFont="1" applyFill="1" applyBorder="1" applyAlignment="1">
      <alignment horizontal="center" vertical="center"/>
    </xf>
    <xf numFmtId="0" fontId="3" fillId="3" borderId="6" xfId="0" applyFont="1" applyFill="1" applyBorder="1"/>
    <xf numFmtId="0" fontId="0" fillId="0" borderId="2" xfId="0" applyBorder="1" applyAlignment="1">
      <alignment horizontal="center"/>
    </xf>
    <xf numFmtId="9" fontId="0" fillId="0" borderId="2" xfId="1" applyFont="1" applyBorder="1" applyAlignment="1">
      <alignment horizontal="center"/>
    </xf>
    <xf numFmtId="0" fontId="0" fillId="0" borderId="7" xfId="0" applyBorder="1" applyAlignment="1">
      <alignment horizontal="center"/>
    </xf>
    <xf numFmtId="9" fontId="0" fillId="0" borderId="7" xfId="1" applyFont="1" applyBorder="1" applyAlignment="1">
      <alignment horizontal="center"/>
    </xf>
    <xf numFmtId="0" fontId="0" fillId="0" borderId="3" xfId="0" applyBorder="1" applyAlignment="1">
      <alignment horizontal="center"/>
    </xf>
    <xf numFmtId="0" fontId="5" fillId="0" borderId="2" xfId="0" applyFont="1" applyBorder="1" applyAlignment="1">
      <alignment horizontal="center" wrapText="1"/>
    </xf>
    <xf numFmtId="4" fontId="0" fillId="0" borderId="3" xfId="0" applyNumberFormat="1" applyBorder="1" applyAlignment="1">
      <alignment horizontal="center"/>
    </xf>
    <xf numFmtId="14" fontId="2" fillId="0" borderId="3" xfId="0" applyNumberFormat="1" applyFont="1" applyBorder="1" applyAlignment="1">
      <alignment horizontal="center"/>
    </xf>
    <xf numFmtId="9" fontId="5" fillId="0" borderId="5" xfId="0" applyNumberFormat="1" applyFont="1" applyBorder="1" applyAlignment="1">
      <alignment horizontal="center" wrapText="1"/>
    </xf>
    <xf numFmtId="0" fontId="3" fillId="3" borderId="8" xfId="0" applyFont="1" applyFill="1" applyBorder="1" applyAlignment="1">
      <alignment horizontal="center" vertical="center"/>
    </xf>
    <xf numFmtId="0" fontId="3" fillId="3" borderId="7" xfId="0" applyFont="1" applyFill="1" applyBorder="1" applyAlignment="1">
      <alignment horizontal="center" vertical="center"/>
    </xf>
    <xf numFmtId="3" fontId="0" fillId="0" borderId="2" xfId="0" applyNumberFormat="1" applyBorder="1" applyAlignment="1">
      <alignment horizontal="center"/>
    </xf>
    <xf numFmtId="0" fontId="5" fillId="0" borderId="6" xfId="0" applyFont="1" applyBorder="1" applyAlignment="1">
      <alignment horizontal="center" wrapText="1"/>
    </xf>
    <xf numFmtId="9" fontId="5" fillId="0" borderId="9" xfId="0" applyNumberFormat="1" applyFont="1" applyBorder="1" applyAlignment="1">
      <alignment horizontal="center" wrapText="1"/>
    </xf>
    <xf numFmtId="14" fontId="2" fillId="0" borderId="10" xfId="0" applyNumberFormat="1" applyFont="1" applyBorder="1" applyAlignment="1">
      <alignment horizontal="center"/>
    </xf>
    <xf numFmtId="0" fontId="0" fillId="0" borderId="10" xfId="0" applyBorder="1" applyAlignment="1">
      <alignment horizontal="center"/>
    </xf>
    <xf numFmtId="4" fontId="0" fillId="0" borderId="10" xfId="0" applyNumberFormat="1" applyBorder="1" applyAlignment="1">
      <alignment horizontal="center"/>
    </xf>
    <xf numFmtId="0" fontId="2" fillId="0" borderId="11" xfId="0" applyFont="1" applyBorder="1" applyAlignment="1">
      <alignment horizontal="center"/>
    </xf>
    <xf numFmtId="14" fontId="2" fillId="0" borderId="11" xfId="0" applyNumberFormat="1" applyFont="1" applyBorder="1" applyAlignment="1">
      <alignment horizontal="center"/>
    </xf>
    <xf numFmtId="0" fontId="0" fillId="0" borderId="11" xfId="0" applyBorder="1" applyAlignment="1">
      <alignment horizontal="center"/>
    </xf>
    <xf numFmtId="4" fontId="0" fillId="0" borderId="11" xfId="0" applyNumberFormat="1" applyBorder="1" applyAlignment="1">
      <alignment horizontal="center"/>
    </xf>
    <xf numFmtId="0" fontId="0" fillId="0" borderId="9" xfId="0" applyBorder="1" applyAlignment="1">
      <alignment horizontal="center"/>
    </xf>
    <xf numFmtId="3" fontId="0" fillId="0" borderId="9" xfId="0" applyNumberFormat="1" applyBorder="1" applyAlignment="1">
      <alignment horizontal="center"/>
    </xf>
    <xf numFmtId="3" fontId="0" fillId="0" borderId="14" xfId="0" applyNumberFormat="1" applyBorder="1" applyAlignment="1">
      <alignment horizontal="center"/>
    </xf>
    <xf numFmtId="0" fontId="2" fillId="4" borderId="3" xfId="0" applyFont="1" applyFill="1" applyBorder="1" applyAlignment="1">
      <alignment horizontal="center"/>
    </xf>
    <xf numFmtId="9" fontId="0" fillId="0" borderId="9" xfId="1" applyFont="1" applyBorder="1" applyAlignment="1">
      <alignment horizontal="center"/>
    </xf>
    <xf numFmtId="9" fontId="0" fillId="0" borderId="16" xfId="1" applyFont="1" applyBorder="1" applyAlignment="1">
      <alignment horizontal="center"/>
    </xf>
    <xf numFmtId="0" fontId="2" fillId="0" borderId="17" xfId="0" applyFont="1" applyBorder="1" applyAlignment="1">
      <alignment horizontal="center"/>
    </xf>
    <xf numFmtId="14" fontId="2" fillId="0" borderId="17" xfId="0" applyNumberFormat="1" applyFont="1" applyBorder="1" applyAlignment="1">
      <alignment horizontal="center"/>
    </xf>
    <xf numFmtId="0" fontId="0" fillId="0" borderId="17" xfId="0" applyBorder="1" applyAlignment="1">
      <alignment horizontal="center"/>
    </xf>
    <xf numFmtId="4" fontId="0" fillId="0" borderId="17" xfId="0" applyNumberFormat="1" applyBorder="1" applyAlignment="1">
      <alignment horizontal="center"/>
    </xf>
    <xf numFmtId="0" fontId="0" fillId="0" borderId="19" xfId="0" applyBorder="1" applyAlignment="1">
      <alignment horizontal="center"/>
    </xf>
    <xf numFmtId="3" fontId="0" fillId="0" borderId="20" xfId="0" applyNumberFormat="1" applyBorder="1" applyAlignment="1">
      <alignment horizontal="center"/>
    </xf>
    <xf numFmtId="3" fontId="0" fillId="0" borderId="21" xfId="0" applyNumberFormat="1" applyBorder="1" applyAlignment="1">
      <alignment horizontal="center"/>
    </xf>
    <xf numFmtId="0" fontId="0" fillId="0" borderId="9" xfId="0" applyBorder="1"/>
    <xf numFmtId="0" fontId="0" fillId="0" borderId="0" xfId="0" pivotButton="1"/>
    <xf numFmtId="0" fontId="5" fillId="0" borderId="0" xfId="0" applyFont="1"/>
    <xf numFmtId="0" fontId="4" fillId="0" borderId="0" xfId="0" applyFont="1"/>
    <xf numFmtId="9" fontId="5" fillId="0" borderId="0" xfId="0" applyNumberFormat="1" applyFont="1"/>
    <xf numFmtId="9" fontId="4" fillId="0" borderId="0" xfId="0" applyNumberFormat="1" applyFont="1"/>
    <xf numFmtId="0" fontId="0" fillId="0" borderId="24" xfId="0" applyBorder="1" applyAlignment="1">
      <alignment horizontal="center"/>
    </xf>
    <xf numFmtId="0" fontId="2" fillId="0" borderId="25" xfId="0" applyFont="1" applyBorder="1" applyAlignment="1">
      <alignment horizontal="center"/>
    </xf>
    <xf numFmtId="14" fontId="2" fillId="0" borderId="25" xfId="0" applyNumberFormat="1" applyFont="1" applyBorder="1" applyAlignment="1">
      <alignment horizontal="center"/>
    </xf>
    <xf numFmtId="0" fontId="0" fillId="0" borderId="25" xfId="0" applyBorder="1" applyAlignment="1">
      <alignment horizontal="center"/>
    </xf>
    <xf numFmtId="4" fontId="0" fillId="0" borderId="25" xfId="0" applyNumberFormat="1" applyBorder="1" applyAlignment="1">
      <alignment horizontal="center"/>
    </xf>
    <xf numFmtId="14" fontId="0" fillId="0" borderId="9" xfId="0" applyNumberFormat="1" applyBorder="1" applyAlignment="1">
      <alignment horizontal="center"/>
    </xf>
    <xf numFmtId="0" fontId="2" fillId="4" borderId="9" xfId="0" applyFont="1" applyFill="1" applyBorder="1" applyAlignment="1">
      <alignment horizontal="center"/>
    </xf>
    <xf numFmtId="14" fontId="0" fillId="0" borderId="9" xfId="0" applyNumberFormat="1" applyBorder="1"/>
    <xf numFmtId="14" fontId="2" fillId="0" borderId="27" xfId="0" applyNumberFormat="1" applyFont="1" applyBorder="1" applyAlignment="1">
      <alignment horizontal="center"/>
    </xf>
    <xf numFmtId="0" fontId="0" fillId="0" borderId="26" xfId="0" applyBorder="1" applyAlignment="1">
      <alignment horizontal="center"/>
    </xf>
    <xf numFmtId="9" fontId="0" fillId="0" borderId="6" xfId="1" applyFont="1" applyBorder="1" applyAlignment="1">
      <alignment horizontal="center"/>
    </xf>
    <xf numFmtId="9" fontId="0" fillId="0" borderId="13" xfId="1" applyFont="1" applyBorder="1" applyAlignment="1">
      <alignment horizontal="center"/>
    </xf>
    <xf numFmtId="9" fontId="0" fillId="0" borderId="14" xfId="1" applyFont="1" applyBorder="1" applyAlignment="1">
      <alignment horizontal="center"/>
    </xf>
    <xf numFmtId="9" fontId="0" fillId="0" borderId="28" xfId="1" applyFont="1" applyBorder="1" applyAlignment="1">
      <alignment horizontal="center"/>
    </xf>
    <xf numFmtId="14" fontId="2" fillId="0" borderId="4" xfId="0" applyNumberFormat="1" applyFont="1" applyBorder="1" applyAlignment="1">
      <alignment horizontal="center"/>
    </xf>
    <xf numFmtId="14" fontId="2" fillId="0" borderId="30" xfId="0" applyNumberFormat="1" applyFont="1" applyBorder="1" applyAlignment="1">
      <alignment horizontal="center"/>
    </xf>
    <xf numFmtId="14" fontId="2" fillId="0" borderId="31" xfId="0" applyNumberFormat="1" applyFont="1" applyBorder="1" applyAlignment="1">
      <alignment horizontal="center"/>
    </xf>
    <xf numFmtId="0" fontId="0" fillId="3" borderId="0" xfId="0" applyFill="1" applyAlignment="1">
      <alignment horizontal="left"/>
    </xf>
    <xf numFmtId="0" fontId="0" fillId="3" borderId="9" xfId="0" applyFill="1" applyBorder="1" applyAlignment="1">
      <alignment horizontal="left"/>
    </xf>
    <xf numFmtId="0" fontId="2" fillId="3" borderId="21" xfId="0" applyFont="1" applyFill="1" applyBorder="1" applyAlignment="1">
      <alignment horizontal="left" indent="1"/>
    </xf>
    <xf numFmtId="0" fontId="0" fillId="0" borderId="9" xfId="0" applyBorder="1" applyAlignment="1">
      <alignment horizontal="left"/>
    </xf>
    <xf numFmtId="0" fontId="0" fillId="0" borderId="0" xfId="0" applyAlignment="1">
      <alignment horizontal="left"/>
    </xf>
    <xf numFmtId="9" fontId="5" fillId="4" borderId="9" xfId="0" applyNumberFormat="1" applyFont="1" applyFill="1" applyBorder="1" applyAlignment="1">
      <alignment horizontal="center" wrapText="1"/>
    </xf>
    <xf numFmtId="0" fontId="0" fillId="0" borderId="32" xfId="0" applyBorder="1" applyAlignment="1">
      <alignment horizontal="center"/>
    </xf>
    <xf numFmtId="0" fontId="0" fillId="0" borderId="33" xfId="0" applyBorder="1" applyAlignment="1">
      <alignment horizontal="center"/>
    </xf>
    <xf numFmtId="3" fontId="0" fillId="0" borderId="26" xfId="0" applyNumberFormat="1" applyBorder="1" applyAlignment="1">
      <alignment horizontal="center"/>
    </xf>
    <xf numFmtId="3" fontId="0" fillId="0" borderId="24" xfId="0" applyNumberFormat="1" applyBorder="1" applyAlignment="1">
      <alignment horizontal="center"/>
    </xf>
    <xf numFmtId="0" fontId="0" fillId="0" borderId="36" xfId="0" applyBorder="1" applyAlignment="1">
      <alignment horizontal="center"/>
    </xf>
    <xf numFmtId="14" fontId="2" fillId="0" borderId="36" xfId="0" applyNumberFormat="1" applyFont="1" applyBorder="1" applyAlignment="1">
      <alignment horizontal="center"/>
    </xf>
    <xf numFmtId="0" fontId="0" fillId="0" borderId="9" xfId="0" applyBorder="1" applyAlignment="1">
      <alignment wrapText="1"/>
    </xf>
    <xf numFmtId="0" fontId="0" fillId="0" borderId="14" xfId="0" applyBorder="1" applyAlignment="1">
      <alignment horizontal="center"/>
    </xf>
    <xf numFmtId="0" fontId="0" fillId="0" borderId="4" xfId="0" applyBorder="1" applyAlignment="1">
      <alignment horizontal="center"/>
    </xf>
    <xf numFmtId="0" fontId="0" fillId="0" borderId="12" xfId="0" applyBorder="1" applyAlignment="1">
      <alignment horizontal="center"/>
    </xf>
    <xf numFmtId="0" fontId="0" fillId="0" borderId="18" xfId="0" applyBorder="1" applyAlignment="1">
      <alignment horizontal="center"/>
    </xf>
    <xf numFmtId="0" fontId="5" fillId="0" borderId="9" xfId="0" applyFont="1" applyBorder="1" applyAlignment="1">
      <alignment horizontal="center" wrapText="1"/>
    </xf>
    <xf numFmtId="9" fontId="5" fillId="0" borderId="24" xfId="0" applyNumberFormat="1" applyFont="1" applyBorder="1" applyAlignment="1">
      <alignment horizontal="center" wrapText="1"/>
    </xf>
    <xf numFmtId="0" fontId="5" fillId="0" borderId="24" xfId="0" applyFont="1" applyBorder="1" applyAlignment="1">
      <alignment horizontal="center" wrapText="1"/>
    </xf>
    <xf numFmtId="14" fontId="2" fillId="4" borderId="11" xfId="0" applyNumberFormat="1" applyFont="1" applyFill="1" applyBorder="1" applyAlignment="1">
      <alignment horizontal="center"/>
    </xf>
    <xf numFmtId="0" fontId="0" fillId="4" borderId="11" xfId="0" applyFill="1" applyBorder="1" applyAlignment="1">
      <alignment horizontal="center"/>
    </xf>
    <xf numFmtId="0" fontId="0" fillId="4" borderId="9" xfId="0" applyFill="1" applyBorder="1" applyAlignment="1">
      <alignment horizontal="center"/>
    </xf>
    <xf numFmtId="0" fontId="0" fillId="4" borderId="9" xfId="0" applyFill="1" applyBorder="1"/>
    <xf numFmtId="0" fontId="0" fillId="4" borderId="0" xfId="0" applyFill="1"/>
    <xf numFmtId="0" fontId="3" fillId="3" borderId="13" xfId="0" applyFont="1" applyFill="1" applyBorder="1" applyAlignment="1">
      <alignment horizontal="center" vertical="center"/>
    </xf>
    <xf numFmtId="9" fontId="0" fillId="0" borderId="37" xfId="1" applyFont="1" applyBorder="1" applyAlignment="1">
      <alignment horizontal="center"/>
    </xf>
    <xf numFmtId="0" fontId="0" fillId="0" borderId="15" xfId="0" applyBorder="1" applyAlignment="1">
      <alignment horizontal="left"/>
    </xf>
    <xf numFmtId="9" fontId="0" fillId="0" borderId="24" xfId="1" applyFont="1" applyBorder="1" applyAlignment="1">
      <alignment horizontal="center"/>
    </xf>
    <xf numFmtId="0" fontId="3" fillId="2" borderId="10" xfId="0" applyFont="1" applyFill="1" applyBorder="1" applyAlignment="1">
      <alignment vertical="center"/>
    </xf>
    <xf numFmtId="14" fontId="2" fillId="0" borderId="38" xfId="0" applyNumberFormat="1" applyFont="1" applyBorder="1" applyAlignment="1">
      <alignment horizontal="center"/>
    </xf>
    <xf numFmtId="14" fontId="2" fillId="0" borderId="39" xfId="0" applyNumberFormat="1" applyFont="1" applyBorder="1" applyAlignment="1">
      <alignment horizontal="center"/>
    </xf>
    <xf numFmtId="0" fontId="0" fillId="0" borderId="25" xfId="0" applyBorder="1"/>
    <xf numFmtId="0" fontId="0" fillId="0" borderId="41" xfId="0" applyBorder="1" applyAlignment="1">
      <alignment horizontal="center"/>
    </xf>
    <xf numFmtId="0" fontId="0" fillId="0" borderId="39" xfId="0" applyBorder="1" applyAlignment="1">
      <alignment horizontal="center"/>
    </xf>
    <xf numFmtId="0" fontId="0" fillId="0" borderId="36" xfId="0" applyBorder="1"/>
    <xf numFmtId="0" fontId="0" fillId="4" borderId="24" xfId="0" applyFill="1" applyBorder="1" applyAlignment="1">
      <alignment horizontal="center"/>
    </xf>
    <xf numFmtId="0" fontId="2" fillId="4" borderId="36" xfId="0" applyFont="1" applyFill="1" applyBorder="1" applyAlignment="1">
      <alignment horizontal="center"/>
    </xf>
    <xf numFmtId="0" fontId="4" fillId="0" borderId="36" xfId="0" applyFont="1" applyBorder="1" applyAlignment="1">
      <alignment horizontal="center"/>
    </xf>
    <xf numFmtId="0" fontId="5" fillId="0" borderId="36" xfId="0" applyFont="1" applyBorder="1" applyAlignment="1">
      <alignment horizontal="center" wrapText="1"/>
    </xf>
    <xf numFmtId="4" fontId="0" fillId="0" borderId="36" xfId="0" applyNumberFormat="1" applyBorder="1" applyAlignment="1">
      <alignment horizontal="center"/>
    </xf>
    <xf numFmtId="0" fontId="0" fillId="4" borderId="36" xfId="0" applyFill="1" applyBorder="1" applyAlignment="1">
      <alignment horizontal="center"/>
    </xf>
    <xf numFmtId="3" fontId="0" fillId="4" borderId="9" xfId="0" applyNumberFormat="1" applyFill="1" applyBorder="1" applyAlignment="1">
      <alignment horizontal="center"/>
    </xf>
    <xf numFmtId="3" fontId="5" fillId="4" borderId="9" xfId="0" applyNumberFormat="1" applyFont="1" applyFill="1" applyBorder="1" applyAlignment="1">
      <alignment horizontal="center" wrapText="1"/>
    </xf>
    <xf numFmtId="0" fontId="0" fillId="0" borderId="42" xfId="0" applyBorder="1" applyAlignment="1">
      <alignment horizontal="center"/>
    </xf>
    <xf numFmtId="0" fontId="8" fillId="0" borderId="9" xfId="0" applyFont="1" applyBorder="1"/>
    <xf numFmtId="9" fontId="5" fillId="0" borderId="22" xfId="0" applyNumberFormat="1" applyFont="1" applyBorder="1" applyAlignment="1">
      <alignment horizontal="center" wrapText="1"/>
    </xf>
    <xf numFmtId="14" fontId="0" fillId="0" borderId="0" xfId="0" applyNumberFormat="1"/>
    <xf numFmtId="0" fontId="4" fillId="0" borderId="11" xfId="0" applyFont="1" applyBorder="1" applyAlignment="1">
      <alignment horizontal="center"/>
    </xf>
    <xf numFmtId="0" fontId="4" fillId="0" borderId="17" xfId="0" applyFont="1" applyBorder="1" applyAlignment="1">
      <alignment horizontal="center"/>
    </xf>
    <xf numFmtId="0" fontId="0" fillId="0" borderId="21" xfId="0" applyBorder="1" applyAlignment="1">
      <alignment horizontal="center"/>
    </xf>
    <xf numFmtId="0" fontId="0" fillId="0" borderId="21" xfId="0" applyBorder="1"/>
    <xf numFmtId="0" fontId="0" fillId="0" borderId="44" xfId="0" applyBorder="1" applyAlignment="1">
      <alignment horizontal="center"/>
    </xf>
    <xf numFmtId="0" fontId="7" fillId="4" borderId="9" xfId="0" applyFont="1" applyFill="1" applyBorder="1"/>
    <xf numFmtId="0" fontId="7" fillId="4" borderId="9" xfId="0" applyFont="1" applyFill="1" applyBorder="1" applyAlignment="1">
      <alignment wrapText="1"/>
    </xf>
    <xf numFmtId="0" fontId="0" fillId="0" borderId="0" xfId="0" applyAlignment="1">
      <alignment horizontal="center"/>
    </xf>
    <xf numFmtId="0" fontId="0" fillId="0" borderId="45" xfId="0" applyBorder="1" applyAlignment="1">
      <alignment horizontal="center"/>
    </xf>
    <xf numFmtId="0" fontId="2" fillId="0" borderId="9" xfId="0" applyFont="1" applyBorder="1"/>
    <xf numFmtId="14" fontId="7" fillId="4" borderId="9" xfId="0" applyNumberFormat="1" applyFont="1" applyFill="1" applyBorder="1" applyAlignment="1">
      <alignment wrapText="1"/>
    </xf>
    <xf numFmtId="0" fontId="7" fillId="5" borderId="9" xfId="0" applyFont="1" applyFill="1" applyBorder="1" applyAlignment="1">
      <alignment wrapText="1"/>
    </xf>
    <xf numFmtId="14" fontId="0" fillId="4" borderId="9" xfId="0" applyNumberFormat="1" applyFill="1" applyBorder="1" applyAlignment="1">
      <alignment horizontal="center"/>
    </xf>
    <xf numFmtId="0" fontId="3" fillId="6" borderId="10" xfId="0" applyFont="1" applyFill="1" applyBorder="1" applyAlignment="1">
      <alignment horizontal="center" vertical="center"/>
    </xf>
    <xf numFmtId="0" fontId="3" fillId="6" borderId="8" xfId="0" applyFont="1" applyFill="1" applyBorder="1" applyAlignment="1">
      <alignment horizontal="center" vertical="center"/>
    </xf>
    <xf numFmtId="0" fontId="3" fillId="6" borderId="0" xfId="0" applyFont="1" applyFill="1" applyAlignment="1">
      <alignment horizontal="center" vertical="center"/>
    </xf>
    <xf numFmtId="0" fontId="3" fillId="6" borderId="46" xfId="0" applyFont="1" applyFill="1" applyBorder="1" applyAlignment="1">
      <alignment horizontal="center" vertical="center"/>
    </xf>
    <xf numFmtId="0" fontId="0" fillId="4" borderId="42" xfId="0" applyFill="1" applyBorder="1" applyAlignment="1">
      <alignment horizontal="center"/>
    </xf>
    <xf numFmtId="0" fontId="3" fillId="6" borderId="30" xfId="0" applyFont="1" applyFill="1" applyBorder="1" applyAlignment="1">
      <alignment horizontal="center" vertical="center"/>
    </xf>
    <xf numFmtId="0" fontId="0" fillId="0" borderId="2" xfId="0" applyBorder="1"/>
    <xf numFmtId="0" fontId="0" fillId="9" borderId="0" xfId="0" applyFill="1"/>
    <xf numFmtId="0" fontId="8" fillId="0" borderId="9" xfId="0" applyFont="1" applyBorder="1" applyAlignment="1">
      <alignment wrapText="1"/>
    </xf>
    <xf numFmtId="0" fontId="7" fillId="5" borderId="9" xfId="0" applyFont="1" applyFill="1" applyBorder="1"/>
    <xf numFmtId="0" fontId="2" fillId="4" borderId="9" xfId="0" applyFont="1" applyFill="1" applyBorder="1" applyAlignment="1">
      <alignment horizontal="left"/>
    </xf>
    <xf numFmtId="14" fontId="5" fillId="0" borderId="42" xfId="0" applyNumberFormat="1" applyFont="1" applyBorder="1" applyAlignment="1">
      <alignment horizontal="center" wrapText="1"/>
    </xf>
    <xf numFmtId="14" fontId="0" fillId="0" borderId="42" xfId="0" applyNumberFormat="1" applyBorder="1" applyAlignment="1">
      <alignment horizontal="center"/>
    </xf>
    <xf numFmtId="0" fontId="0" fillId="0" borderId="42" xfId="0" applyBorder="1"/>
    <xf numFmtId="0" fontId="0" fillId="0" borderId="14" xfId="0" applyBorder="1"/>
    <xf numFmtId="0" fontId="3" fillId="6" borderId="30" xfId="0" applyFont="1" applyFill="1" applyBorder="1" applyAlignment="1">
      <alignment horizontal="left" vertical="center"/>
    </xf>
    <xf numFmtId="0" fontId="7" fillId="0" borderId="9" xfId="0" applyFont="1" applyBorder="1"/>
    <xf numFmtId="3" fontId="7" fillId="0" borderId="9" xfId="0" applyNumberFormat="1" applyFont="1" applyBorder="1"/>
    <xf numFmtId="0" fontId="10" fillId="4" borderId="9" xfId="0" applyFont="1" applyFill="1" applyBorder="1" applyAlignment="1">
      <alignment wrapText="1"/>
    </xf>
    <xf numFmtId="9" fontId="5" fillId="0" borderId="21" xfId="0" applyNumberFormat="1" applyFont="1" applyBorder="1" applyAlignment="1">
      <alignment horizontal="center" wrapText="1"/>
    </xf>
    <xf numFmtId="0" fontId="2" fillId="4" borderId="9" xfId="0" applyFont="1" applyFill="1" applyBorder="1"/>
    <xf numFmtId="0" fontId="5" fillId="4" borderId="9" xfId="0" applyFont="1" applyFill="1" applyBorder="1" applyAlignment="1">
      <alignment horizontal="center" wrapText="1"/>
    </xf>
    <xf numFmtId="9" fontId="0" fillId="4" borderId="9" xfId="1" applyFont="1" applyFill="1" applyBorder="1" applyAlignment="1">
      <alignment horizontal="center"/>
    </xf>
    <xf numFmtId="0" fontId="0" fillId="0" borderId="21" xfId="0" applyBorder="1" applyAlignment="1">
      <alignment horizontal="left"/>
    </xf>
    <xf numFmtId="0" fontId="16" fillId="4" borderId="9" xfId="0" applyFont="1" applyFill="1" applyBorder="1" applyAlignment="1">
      <alignment horizontal="left"/>
    </xf>
    <xf numFmtId="3" fontId="7" fillId="5" borderId="9" xfId="0" applyNumberFormat="1" applyFont="1" applyFill="1" applyBorder="1" applyAlignment="1">
      <alignment wrapText="1"/>
    </xf>
    <xf numFmtId="3" fontId="7" fillId="5" borderId="9" xfId="0" applyNumberFormat="1" applyFont="1" applyFill="1" applyBorder="1"/>
    <xf numFmtId="14" fontId="10" fillId="4" borderId="9" xfId="0" applyNumberFormat="1" applyFont="1" applyFill="1" applyBorder="1" applyAlignment="1">
      <alignment wrapText="1"/>
    </xf>
    <xf numFmtId="14" fontId="7" fillId="4" borderId="9" xfId="0" applyNumberFormat="1" applyFont="1" applyFill="1" applyBorder="1"/>
    <xf numFmtId="0" fontId="18" fillId="0" borderId="9" xfId="0" applyFont="1" applyBorder="1"/>
    <xf numFmtId="3" fontId="0" fillId="0" borderId="9" xfId="0" applyNumberFormat="1" applyBorder="1"/>
    <xf numFmtId="14" fontId="0" fillId="0" borderId="15" xfId="0" applyNumberFormat="1" applyBorder="1" applyAlignment="1">
      <alignment horizontal="center"/>
    </xf>
    <xf numFmtId="0" fontId="0" fillId="4" borderId="9" xfId="0" applyFill="1" applyBorder="1" applyAlignment="1">
      <alignment horizontal="left"/>
    </xf>
    <xf numFmtId="0" fontId="18" fillId="0" borderId="9" xfId="0" applyFont="1" applyBorder="1" applyAlignment="1">
      <alignment wrapText="1"/>
    </xf>
    <xf numFmtId="0" fontId="3" fillId="6" borderId="0" xfId="0" applyFont="1" applyFill="1" applyAlignment="1">
      <alignment horizontal="center" vertical="center" wrapText="1"/>
    </xf>
    <xf numFmtId="0" fontId="3" fillId="6" borderId="0" xfId="0" applyFont="1" applyFill="1" applyAlignment="1">
      <alignment horizontal="left" vertical="center"/>
    </xf>
    <xf numFmtId="0" fontId="0" fillId="0" borderId="24" xfId="0" applyBorder="1"/>
    <xf numFmtId="0" fontId="2" fillId="0" borderId="0" xfId="0" applyFont="1"/>
    <xf numFmtId="0" fontId="3" fillId="6" borderId="7" xfId="0" applyFont="1" applyFill="1" applyBorder="1" applyAlignment="1">
      <alignment horizontal="center" vertical="center"/>
    </xf>
    <xf numFmtId="0" fontId="0" fillId="0" borderId="51" xfId="0" applyBorder="1"/>
    <xf numFmtId="0" fontId="0" fillId="0" borderId="14" xfId="0" applyBorder="1" applyAlignment="1">
      <alignment horizontal="left"/>
    </xf>
    <xf numFmtId="0" fontId="2" fillId="4" borderId="21" xfId="0" applyFont="1" applyFill="1" applyBorder="1"/>
    <xf numFmtId="14" fontId="0" fillId="0" borderId="21" xfId="0" applyNumberFormat="1" applyBorder="1" applyAlignment="1">
      <alignment horizontal="center"/>
    </xf>
    <xf numFmtId="0" fontId="0" fillId="0" borderId="52" xfId="0" applyBorder="1"/>
    <xf numFmtId="0" fontId="0" fillId="0" borderId="44" xfId="0" applyBorder="1"/>
    <xf numFmtId="0" fontId="0" fillId="0" borderId="15" xfId="0" applyBorder="1"/>
    <xf numFmtId="0" fontId="2" fillId="4" borderId="15" xfId="0" applyFont="1" applyFill="1" applyBorder="1"/>
    <xf numFmtId="0" fontId="12" fillId="4" borderId="21" xfId="0" applyFont="1" applyFill="1" applyBorder="1"/>
    <xf numFmtId="0" fontId="0" fillId="0" borderId="49" xfId="0" applyBorder="1" applyAlignment="1">
      <alignment horizontal="center"/>
    </xf>
    <xf numFmtId="0" fontId="0" fillId="4" borderId="45" xfId="0" applyFill="1" applyBorder="1" applyAlignment="1">
      <alignment horizontal="center"/>
    </xf>
    <xf numFmtId="0" fontId="0" fillId="0" borderId="20" xfId="0" applyBorder="1" applyAlignment="1">
      <alignment horizontal="left"/>
    </xf>
    <xf numFmtId="0" fontId="16" fillId="4" borderId="21" xfId="0" applyFont="1" applyFill="1" applyBorder="1" applyAlignment="1">
      <alignment horizontal="left"/>
    </xf>
    <xf numFmtId="0" fontId="0" fillId="4" borderId="53" xfId="0" applyFill="1" applyBorder="1" applyAlignment="1">
      <alignment horizontal="left"/>
    </xf>
    <xf numFmtId="14" fontId="0" fillId="4" borderId="53" xfId="0" applyNumberFormat="1" applyFill="1" applyBorder="1" applyAlignment="1">
      <alignment horizontal="center"/>
    </xf>
    <xf numFmtId="14" fontId="0" fillId="0" borderId="53" xfId="0" applyNumberFormat="1" applyBorder="1" applyAlignment="1">
      <alignment horizontal="center"/>
    </xf>
    <xf numFmtId="0" fontId="0" fillId="0" borderId="53" xfId="0" applyBorder="1" applyAlignment="1">
      <alignment horizontal="left"/>
    </xf>
    <xf numFmtId="0" fontId="0" fillId="4" borderId="53" xfId="0" applyFill="1" applyBorder="1" applyAlignment="1">
      <alignment horizontal="center"/>
    </xf>
    <xf numFmtId="0" fontId="5" fillId="4" borderId="53" xfId="0" applyFont="1" applyFill="1" applyBorder="1" applyAlignment="1">
      <alignment horizontal="left" wrapText="1"/>
    </xf>
    <xf numFmtId="0" fontId="0" fillId="0" borderId="53" xfId="0" applyBorder="1"/>
    <xf numFmtId="0" fontId="5" fillId="4" borderId="53" xfId="0" applyFont="1" applyFill="1" applyBorder="1" applyAlignment="1">
      <alignment horizontal="left"/>
    </xf>
    <xf numFmtId="14" fontId="5" fillId="4" borderId="53" xfId="0" applyNumberFormat="1" applyFont="1" applyFill="1" applyBorder="1" applyAlignment="1">
      <alignment horizontal="center" wrapText="1"/>
    </xf>
    <xf numFmtId="14" fontId="5" fillId="0" borderId="53" xfId="0" applyNumberFormat="1" applyFont="1" applyBorder="1" applyAlignment="1">
      <alignment horizontal="center" wrapText="1"/>
    </xf>
    <xf numFmtId="0" fontId="0" fillId="0" borderId="53" xfId="0" applyBorder="1" applyAlignment="1">
      <alignment horizontal="center"/>
    </xf>
    <xf numFmtId="0" fontId="5" fillId="0" borderId="53" xfId="0" applyFont="1" applyBorder="1" applyAlignment="1">
      <alignment horizontal="left" wrapText="1"/>
    </xf>
    <xf numFmtId="0" fontId="14" fillId="0" borderId="53" xfId="0" applyFont="1" applyBorder="1" applyAlignment="1">
      <alignment horizontal="left"/>
    </xf>
    <xf numFmtId="0" fontId="5" fillId="0" borderId="53" xfId="0" applyFont="1" applyBorder="1" applyAlignment="1">
      <alignment horizontal="center" wrapText="1"/>
    </xf>
    <xf numFmtId="0" fontId="5" fillId="4" borderId="53" xfId="0" applyFont="1" applyFill="1" applyBorder="1" applyAlignment="1">
      <alignment horizontal="center" wrapText="1"/>
    </xf>
    <xf numFmtId="14" fontId="0" fillId="0" borderId="45" xfId="0" applyNumberFormat="1" applyBorder="1" applyAlignment="1">
      <alignment horizontal="center"/>
    </xf>
    <xf numFmtId="0" fontId="0" fillId="0" borderId="45" xfId="0" applyBorder="1"/>
    <xf numFmtId="14" fontId="5" fillId="0" borderId="45" xfId="0" applyNumberFormat="1" applyFont="1" applyBorder="1" applyAlignment="1">
      <alignment horizontal="center" wrapText="1"/>
    </xf>
    <xf numFmtId="14" fontId="0" fillId="4" borderId="24" xfId="0" applyNumberFormat="1" applyFill="1" applyBorder="1" applyAlignment="1">
      <alignment horizontal="center"/>
    </xf>
    <xf numFmtId="14" fontId="5" fillId="0" borderId="24" xfId="0" applyNumberFormat="1" applyFont="1" applyBorder="1" applyAlignment="1">
      <alignment horizontal="center" wrapText="1"/>
    </xf>
    <xf numFmtId="14" fontId="0" fillId="0" borderId="24" xfId="0" applyNumberFormat="1" applyBorder="1" applyAlignment="1">
      <alignment horizontal="center"/>
    </xf>
    <xf numFmtId="14" fontId="0" fillId="0" borderId="26" xfId="0" applyNumberFormat="1" applyBorder="1" applyAlignment="1">
      <alignment horizontal="center"/>
    </xf>
    <xf numFmtId="0" fontId="15" fillId="0" borderId="21" xfId="0" applyFont="1" applyBorder="1" applyAlignment="1">
      <alignment horizontal="left" vertical="center"/>
    </xf>
    <xf numFmtId="0" fontId="0" fillId="0" borderId="49" xfId="0" applyBorder="1"/>
    <xf numFmtId="0" fontId="21" fillId="0" borderId="53" xfId="0" applyFont="1" applyBorder="1" applyAlignment="1">
      <alignment horizontal="center"/>
    </xf>
    <xf numFmtId="0" fontId="21" fillId="4" borderId="53" xfId="0" applyFont="1" applyFill="1" applyBorder="1" applyAlignment="1">
      <alignment horizontal="center"/>
    </xf>
    <xf numFmtId="0" fontId="0" fillId="0" borderId="20" xfId="0" applyBorder="1"/>
    <xf numFmtId="0" fontId="0" fillId="0" borderId="37" xfId="0" applyBorder="1" applyAlignment="1">
      <alignment horizontal="left"/>
    </xf>
    <xf numFmtId="0" fontId="2" fillId="4" borderId="0" xfId="0" applyFont="1" applyFill="1"/>
    <xf numFmtId="0" fontId="17" fillId="4" borderId="9" xfId="0" applyFont="1" applyFill="1" applyBorder="1"/>
    <xf numFmtId="0" fontId="5" fillId="0" borderId="0" xfId="0" applyFont="1" applyAlignment="1">
      <alignment readingOrder="1"/>
    </xf>
    <xf numFmtId="0" fontId="5" fillId="0" borderId="3" xfId="0" applyFont="1" applyBorder="1" applyAlignment="1">
      <alignment readingOrder="1"/>
    </xf>
    <xf numFmtId="0" fontId="3" fillId="12" borderId="4" xfId="0" applyFont="1" applyFill="1" applyBorder="1" applyAlignment="1">
      <alignment horizontal="center" vertical="center"/>
    </xf>
    <xf numFmtId="0" fontId="3" fillId="12" borderId="3" xfId="0" applyFont="1" applyFill="1" applyBorder="1" applyAlignment="1">
      <alignment vertical="center"/>
    </xf>
    <xf numFmtId="0" fontId="14" fillId="4" borderId="9" xfId="0" applyFont="1" applyFill="1" applyBorder="1"/>
    <xf numFmtId="3" fontId="7" fillId="0" borderId="9" xfId="0" applyNumberFormat="1" applyFont="1" applyBorder="1" applyAlignment="1">
      <alignment wrapText="1"/>
    </xf>
    <xf numFmtId="0" fontId="7" fillId="0" borderId="9" xfId="0" applyFont="1" applyBorder="1" applyAlignment="1">
      <alignment wrapText="1"/>
    </xf>
    <xf numFmtId="0" fontId="7" fillId="0" borderId="53" xfId="0" applyFont="1" applyBorder="1" applyAlignment="1">
      <alignment horizontal="center"/>
    </xf>
    <xf numFmtId="0" fontId="7" fillId="0" borderId="53" xfId="0" applyFont="1" applyBorder="1"/>
    <xf numFmtId="0" fontId="0" fillId="4" borderId="0" xfId="0" applyFill="1" applyAlignment="1">
      <alignment horizontal="center"/>
    </xf>
    <xf numFmtId="0" fontId="0" fillId="0" borderId="0" xfId="0" applyAlignment="1">
      <alignment vertical="center"/>
    </xf>
    <xf numFmtId="14" fontId="6" fillId="0" borderId="56" xfId="0" applyNumberFormat="1" applyFont="1" applyBorder="1" applyAlignment="1">
      <alignment horizontal="center"/>
    </xf>
    <xf numFmtId="0" fontId="0" fillId="0" borderId="0" xfId="0" applyAlignment="1">
      <alignment horizontal="left" vertical="center"/>
    </xf>
    <xf numFmtId="9" fontId="0" fillId="0" borderId="2" xfId="1" applyFont="1" applyFill="1" applyBorder="1" applyAlignment="1">
      <alignment horizontal="left" vertical="center"/>
    </xf>
    <xf numFmtId="14" fontId="0" fillId="0" borderId="2" xfId="0" applyNumberFormat="1" applyBorder="1" applyAlignment="1">
      <alignment horizontal="left" vertical="center"/>
    </xf>
    <xf numFmtId="0" fontId="0" fillId="0" borderId="2" xfId="0" applyBorder="1" applyAlignment="1">
      <alignment horizontal="left" vertical="center"/>
    </xf>
    <xf numFmtId="0" fontId="2" fillId="0" borderId="2" xfId="0" applyFont="1" applyBorder="1" applyAlignment="1">
      <alignment horizontal="left" vertical="center"/>
    </xf>
    <xf numFmtId="0" fontId="5" fillId="0" borderId="0" xfId="0" applyFont="1" applyAlignment="1">
      <alignment horizontal="left" vertical="center" readingOrder="1"/>
    </xf>
    <xf numFmtId="0" fontId="5" fillId="0" borderId="0" xfId="0" applyFont="1" applyAlignment="1">
      <alignment horizontal="left" vertical="center"/>
    </xf>
    <xf numFmtId="14" fontId="6" fillId="0" borderId="56" xfId="0" applyNumberFormat="1" applyFont="1" applyBorder="1" applyAlignment="1">
      <alignment horizontal="left" vertical="center"/>
    </xf>
    <xf numFmtId="0" fontId="4" fillId="0" borderId="36" xfId="0" applyFont="1" applyBorder="1" applyAlignment="1">
      <alignment horizontal="left" vertical="center"/>
    </xf>
    <xf numFmtId="0" fontId="2" fillId="0" borderId="2" xfId="0" applyFont="1" applyBorder="1" applyAlignment="1">
      <alignment vertical="center"/>
    </xf>
    <xf numFmtId="9" fontId="0" fillId="0" borderId="2" xfId="1" applyFont="1" applyFill="1" applyBorder="1" applyAlignment="1">
      <alignment vertical="center"/>
    </xf>
    <xf numFmtId="14" fontId="0" fillId="0" borderId="2" xfId="0" applyNumberFormat="1" applyBorder="1" applyAlignment="1">
      <alignment vertical="center"/>
    </xf>
    <xf numFmtId="0" fontId="0" fillId="0" borderId="2" xfId="0" applyBorder="1" applyAlignment="1">
      <alignment vertical="center"/>
    </xf>
    <xf numFmtId="0" fontId="5" fillId="0" borderId="0" xfId="0" applyFont="1" applyAlignment="1">
      <alignment vertical="center" readingOrder="1"/>
    </xf>
    <xf numFmtId="0" fontId="5" fillId="0" borderId="0" xfId="0" applyFont="1" applyAlignment="1">
      <alignment vertical="center"/>
    </xf>
    <xf numFmtId="14" fontId="6" fillId="0" borderId="56" xfId="0" applyNumberFormat="1" applyFont="1" applyBorder="1" applyAlignment="1">
      <alignment horizontal="center" vertical="center"/>
    </xf>
    <xf numFmtId="0" fontId="4" fillId="0" borderId="36" xfId="0" applyFont="1" applyBorder="1" applyAlignment="1">
      <alignment horizontal="center" vertical="center"/>
    </xf>
    <xf numFmtId="0" fontId="2" fillId="0" borderId="2" xfId="0" applyFont="1" applyBorder="1" applyAlignment="1">
      <alignment horizontal="left"/>
    </xf>
    <xf numFmtId="0" fontId="4" fillId="0" borderId="36" xfId="0" applyFont="1" applyBorder="1" applyAlignment="1">
      <alignment horizontal="left"/>
    </xf>
    <xf numFmtId="14" fontId="6" fillId="0" borderId="56" xfId="0" applyNumberFormat="1" applyFont="1" applyBorder="1" applyAlignment="1">
      <alignment horizontal="left"/>
    </xf>
    <xf numFmtId="0" fontId="5" fillId="0" borderId="0" xfId="0" applyFont="1" applyAlignment="1">
      <alignment horizontal="left"/>
    </xf>
    <xf numFmtId="0" fontId="5" fillId="0" borderId="0" xfId="0" applyFont="1" applyAlignment="1">
      <alignment horizontal="left" readingOrder="1"/>
    </xf>
    <xf numFmtId="0" fontId="0" fillId="0" borderId="2" xfId="0" applyBorder="1" applyAlignment="1">
      <alignment horizontal="left"/>
    </xf>
    <xf numFmtId="14" fontId="0" fillId="0" borderId="2" xfId="0" applyNumberFormat="1" applyBorder="1" applyAlignment="1">
      <alignment horizontal="left"/>
    </xf>
    <xf numFmtId="9" fontId="0" fillId="0" borderId="2" xfId="1" applyFont="1" applyFill="1" applyBorder="1" applyAlignment="1">
      <alignment horizontal="left"/>
    </xf>
    <xf numFmtId="0" fontId="5" fillId="0" borderId="9" xfId="0" applyFont="1" applyBorder="1" applyAlignment="1">
      <alignment wrapText="1"/>
    </xf>
    <xf numFmtId="0" fontId="10" fillId="4" borderId="9" xfId="0" applyFont="1" applyFill="1" applyBorder="1" applyAlignment="1">
      <alignment horizontal="left" wrapText="1"/>
    </xf>
    <xf numFmtId="0" fontId="7" fillId="4" borderId="9" xfId="0" applyFont="1" applyFill="1" applyBorder="1" applyAlignment="1">
      <alignment horizontal="left"/>
    </xf>
    <xf numFmtId="0" fontId="7" fillId="4" borderId="9" xfId="0" applyFont="1" applyFill="1" applyBorder="1" applyAlignment="1">
      <alignment horizontal="left" wrapText="1"/>
    </xf>
    <xf numFmtId="14" fontId="0" fillId="4" borderId="9" xfId="0" applyNumberFormat="1" applyFill="1" applyBorder="1" applyAlignment="1">
      <alignment horizontal="left"/>
    </xf>
    <xf numFmtId="0" fontId="5" fillId="4" borderId="9" xfId="0" applyFont="1" applyFill="1" applyBorder="1" applyAlignment="1">
      <alignment wrapText="1"/>
    </xf>
    <xf numFmtId="0" fontId="14" fillId="0" borderId="9" xfId="0" applyFont="1" applyBorder="1"/>
    <xf numFmtId="0" fontId="6" fillId="0" borderId="9" xfId="0" applyFont="1" applyBorder="1"/>
    <xf numFmtId="0" fontId="25" fillId="7" borderId="21" xfId="0" applyFont="1" applyFill="1" applyBorder="1" applyAlignment="1">
      <alignment wrapText="1"/>
    </xf>
    <xf numFmtId="0" fontId="9" fillId="7" borderId="21" xfId="0" applyFont="1" applyFill="1" applyBorder="1" applyAlignment="1">
      <alignment horizontal="left" wrapText="1"/>
    </xf>
    <xf numFmtId="0" fontId="9" fillId="8" borderId="21" xfId="0" applyFont="1" applyFill="1" applyBorder="1" applyAlignment="1">
      <alignment wrapText="1"/>
    </xf>
    <xf numFmtId="0" fontId="9" fillId="8" borderId="20" xfId="0" applyFont="1" applyFill="1" applyBorder="1" applyAlignment="1">
      <alignment wrapText="1"/>
    </xf>
    <xf numFmtId="0" fontId="0" fillId="0" borderId="37" xfId="0" applyBorder="1"/>
    <xf numFmtId="0" fontId="7" fillId="0" borderId="51" xfId="0" applyFont="1" applyBorder="1"/>
    <xf numFmtId="0" fontId="7" fillId="5" borderId="51" xfId="0" applyFont="1" applyFill="1" applyBorder="1"/>
    <xf numFmtId="0" fontId="0" fillId="0" borderId="57" xfId="0" applyBorder="1"/>
    <xf numFmtId="3" fontId="0" fillId="0" borderId="0" xfId="0" applyNumberFormat="1"/>
    <xf numFmtId="0" fontId="0" fillId="0" borderId="0" xfId="0" applyAlignment="1">
      <alignment wrapText="1"/>
    </xf>
    <xf numFmtId="0" fontId="26" fillId="15" borderId="3" xfId="0" applyFont="1" applyFill="1" applyBorder="1" applyAlignment="1">
      <alignment vertical="center"/>
    </xf>
    <xf numFmtId="0" fontId="26" fillId="13" borderId="0" xfId="0" applyFont="1" applyFill="1" applyAlignment="1">
      <alignment vertical="center"/>
    </xf>
    <xf numFmtId="0" fontId="26" fillId="14" borderId="2" xfId="0" applyFont="1" applyFill="1" applyBorder="1" applyAlignment="1">
      <alignment horizontal="center" vertical="center"/>
    </xf>
    <xf numFmtId="0" fontId="24" fillId="0" borderId="2" xfId="0" applyFont="1" applyBorder="1" applyAlignment="1">
      <alignment vertical="center"/>
    </xf>
    <xf numFmtId="0" fontId="26" fillId="16" borderId="10" xfId="0" applyFont="1" applyFill="1" applyBorder="1" applyAlignment="1">
      <alignment vertical="center"/>
    </xf>
    <xf numFmtId="0" fontId="26" fillId="14" borderId="2" xfId="0" applyFont="1" applyFill="1" applyBorder="1"/>
    <xf numFmtId="0" fontId="26" fillId="16" borderId="1" xfId="0" applyFont="1" applyFill="1" applyBorder="1"/>
    <xf numFmtId="0" fontId="26" fillId="15" borderId="1" xfId="0" applyFont="1" applyFill="1" applyBorder="1"/>
    <xf numFmtId="0" fontId="3" fillId="12" borderId="1" xfId="0" applyFont="1" applyFill="1" applyBorder="1"/>
    <xf numFmtId="0" fontId="5" fillId="0" borderId="3" xfId="0" applyFont="1" applyBorder="1" applyAlignment="1">
      <alignment vertical="center"/>
    </xf>
    <xf numFmtId="14" fontId="4" fillId="0" borderId="3" xfId="0" applyNumberFormat="1" applyFont="1" applyBorder="1" applyAlignment="1">
      <alignment horizontal="center" vertical="center"/>
    </xf>
    <xf numFmtId="0" fontId="4" fillId="0" borderId="3" xfId="0" applyFont="1" applyBorder="1" applyAlignment="1">
      <alignment vertical="center"/>
    </xf>
    <xf numFmtId="0" fontId="5" fillId="0" borderId="15" xfId="0" applyFont="1" applyBorder="1"/>
    <xf numFmtId="0" fontId="5" fillId="0" borderId="3" xfId="0" applyFont="1" applyBorder="1" applyAlignment="1">
      <alignment horizontal="right" vertical="center"/>
    </xf>
    <xf numFmtId="9" fontId="5" fillId="0" borderId="4" xfId="0" applyNumberFormat="1" applyFont="1" applyBorder="1" applyAlignment="1">
      <alignment horizontal="right" vertical="center"/>
    </xf>
    <xf numFmtId="9" fontId="4" fillId="0" borderId="2" xfId="0" applyNumberFormat="1" applyFont="1" applyBorder="1" applyAlignment="1">
      <alignment vertical="center"/>
    </xf>
    <xf numFmtId="0" fontId="2" fillId="0" borderId="2" xfId="0" applyFont="1" applyBorder="1"/>
    <xf numFmtId="14" fontId="0" fillId="0" borderId="2" xfId="0" applyNumberFormat="1" applyBorder="1"/>
    <xf numFmtId="9" fontId="0" fillId="0" borderId="2" xfId="1" applyFont="1" applyFill="1" applyBorder="1" applyAlignment="1"/>
    <xf numFmtId="0" fontId="24" fillId="0" borderId="9" xfId="0" applyFont="1" applyBorder="1"/>
    <xf numFmtId="0" fontId="5" fillId="0" borderId="9" xfId="0" applyFont="1" applyBorder="1"/>
    <xf numFmtId="0" fontId="5" fillId="0" borderId="10" xfId="0" applyFont="1" applyBorder="1" applyAlignment="1">
      <alignment vertical="center"/>
    </xf>
    <xf numFmtId="0" fontId="4" fillId="0" borderId="10" xfId="0" applyFont="1" applyBorder="1" applyAlignment="1">
      <alignment vertical="center"/>
    </xf>
    <xf numFmtId="0" fontId="5" fillId="0" borderId="2" xfId="0" applyFont="1" applyBorder="1" applyAlignment="1">
      <alignment vertical="center"/>
    </xf>
    <xf numFmtId="0" fontId="4" fillId="0" borderId="2" xfId="0" applyFont="1" applyBorder="1" applyAlignment="1">
      <alignment vertical="center"/>
    </xf>
    <xf numFmtId="0" fontId="5" fillId="0" borderId="0" xfId="0" applyFont="1" applyAlignment="1">
      <alignment horizontal="right" vertical="center"/>
    </xf>
    <xf numFmtId="9" fontId="5" fillId="0" borderId="0" xfId="0" applyNumberFormat="1" applyFont="1" applyAlignment="1">
      <alignment horizontal="right" vertical="center"/>
    </xf>
    <xf numFmtId="0" fontId="2" fillId="0" borderId="54" xfId="0" applyFont="1" applyBorder="1"/>
    <xf numFmtId="9" fontId="5" fillId="0" borderId="2" xfId="0" applyNumberFormat="1" applyFont="1" applyBorder="1" applyAlignment="1">
      <alignment vertical="center"/>
    </xf>
    <xf numFmtId="9" fontId="0" fillId="0" borderId="2" xfId="1" applyFont="1" applyFill="1" applyBorder="1" applyAlignment="1">
      <alignment vertical="top"/>
    </xf>
    <xf numFmtId="0" fontId="5" fillId="0" borderId="2" xfId="0" applyFont="1" applyBorder="1" applyAlignment="1">
      <alignment horizontal="left" vertical="center"/>
    </xf>
    <xf numFmtId="0" fontId="4" fillId="0" borderId="2" xfId="0" applyFont="1" applyBorder="1" applyAlignment="1">
      <alignment horizontal="left" vertical="center"/>
    </xf>
    <xf numFmtId="9" fontId="5" fillId="0" borderId="0" xfId="0" applyNumberFormat="1" applyFont="1" applyAlignment="1">
      <alignment horizontal="left" vertical="center"/>
    </xf>
    <xf numFmtId="0" fontId="2" fillId="0" borderId="55" xfId="0" applyFont="1" applyBorder="1"/>
    <xf numFmtId="0" fontId="24" fillId="0" borderId="55" xfId="0" applyFont="1" applyBorder="1"/>
    <xf numFmtId="14" fontId="4" fillId="0" borderId="2" xfId="0" applyNumberFormat="1" applyFont="1" applyBorder="1" applyAlignment="1">
      <alignment horizontal="center" vertical="center"/>
    </xf>
    <xf numFmtId="0" fontId="5" fillId="0" borderId="2" xfId="0" applyFont="1" applyBorder="1"/>
    <xf numFmtId="14" fontId="5" fillId="0" borderId="2" xfId="0" applyNumberFormat="1" applyFont="1" applyBorder="1" applyAlignment="1">
      <alignment vertical="center"/>
    </xf>
    <xf numFmtId="14" fontId="5" fillId="0" borderId="0" xfId="0" applyNumberFormat="1" applyFont="1" applyAlignment="1">
      <alignment vertical="center"/>
    </xf>
    <xf numFmtId="9" fontId="5" fillId="0" borderId="0" xfId="0" applyNumberFormat="1" applyFont="1" applyAlignment="1">
      <alignment vertical="center"/>
    </xf>
    <xf numFmtId="9" fontId="0" fillId="0" borderId="0" xfId="1" applyFont="1" applyFill="1" applyBorder="1" applyAlignment="1"/>
    <xf numFmtId="0" fontId="23" fillId="0" borderId="9" xfId="0" applyFont="1" applyBorder="1"/>
    <xf numFmtId="0" fontId="4" fillId="0" borderId="9" xfId="0" applyFont="1" applyBorder="1"/>
    <xf numFmtId="9" fontId="4" fillId="0" borderId="9" xfId="0" applyNumberFormat="1" applyFont="1" applyBorder="1"/>
    <xf numFmtId="0" fontId="26" fillId="17" borderId="0" xfId="0" applyFont="1" applyFill="1"/>
    <xf numFmtId="0" fontId="7" fillId="0" borderId="15" xfId="0" applyFont="1" applyBorder="1"/>
    <xf numFmtId="0" fontId="7" fillId="0" borderId="50" xfId="0" applyFont="1" applyBorder="1"/>
    <xf numFmtId="0" fontId="7" fillId="0" borderId="21" xfId="0" applyFont="1" applyBorder="1"/>
    <xf numFmtId="0" fontId="7" fillId="0" borderId="37" xfId="0" applyFont="1" applyBorder="1"/>
    <xf numFmtId="0" fontId="7" fillId="0" borderId="20" xfId="0" applyFont="1" applyBorder="1"/>
    <xf numFmtId="0" fontId="18" fillId="0" borderId="14" xfId="0" applyFont="1" applyBorder="1"/>
    <xf numFmtId="14" fontId="0" fillId="0" borderId="24" xfId="0" applyNumberFormat="1" applyBorder="1"/>
    <xf numFmtId="0" fontId="7" fillId="0" borderId="2" xfId="0" applyFont="1" applyBorder="1"/>
    <xf numFmtId="0" fontId="26" fillId="14" borderId="16" xfId="0" applyFont="1" applyFill="1" applyBorder="1" applyAlignment="1">
      <alignment horizontal="center" vertical="center"/>
    </xf>
    <xf numFmtId="9" fontId="0" fillId="0" borderId="0" xfId="1" applyFont="1"/>
    <xf numFmtId="14" fontId="0" fillId="4" borderId="59" xfId="0" applyNumberFormat="1" applyFill="1" applyBorder="1" applyAlignment="1">
      <alignment horizontal="center"/>
    </xf>
    <xf numFmtId="0" fontId="7" fillId="0" borderId="43" xfId="0" applyFont="1" applyBorder="1"/>
    <xf numFmtId="0" fontId="18" fillId="0" borderId="21" xfId="0" applyFont="1" applyBorder="1"/>
    <xf numFmtId="0" fontId="7" fillId="0" borderId="26" xfId="0" applyFont="1" applyBorder="1"/>
    <xf numFmtId="0" fontId="7" fillId="0" borderId="24" xfId="0" applyFont="1" applyBorder="1"/>
    <xf numFmtId="14" fontId="0" fillId="0" borderId="35" xfId="0" applyNumberFormat="1" applyBorder="1"/>
    <xf numFmtId="0" fontId="18" fillId="0" borderId="2" xfId="0" applyFont="1" applyBorder="1"/>
    <xf numFmtId="3" fontId="0" fillId="0" borderId="14" xfId="0" applyNumberFormat="1" applyBorder="1"/>
    <xf numFmtId="0" fontId="0" fillId="0" borderId="50" xfId="0" applyBorder="1"/>
    <xf numFmtId="0" fontId="16" fillId="4" borderId="21" xfId="0" applyFont="1" applyFill="1" applyBorder="1" applyAlignment="1">
      <alignment horizontal="left" wrapText="1"/>
    </xf>
    <xf numFmtId="0" fontId="7" fillId="5" borderId="15" xfId="0" applyFont="1" applyFill="1" applyBorder="1"/>
    <xf numFmtId="0" fontId="7" fillId="5" borderId="50" xfId="0" applyFont="1" applyFill="1" applyBorder="1"/>
    <xf numFmtId="0" fontId="7" fillId="5" borderId="2" xfId="0" applyFont="1" applyFill="1" applyBorder="1"/>
    <xf numFmtId="0" fontId="18" fillId="0" borderId="26" xfId="0" applyFont="1" applyBorder="1"/>
    <xf numFmtId="0" fontId="0" fillId="4" borderId="14" xfId="0" applyFill="1" applyBorder="1" applyAlignment="1">
      <alignment horizontal="center"/>
    </xf>
    <xf numFmtId="9" fontId="0" fillId="4" borderId="14" xfId="1" applyFont="1" applyFill="1" applyBorder="1" applyAlignment="1">
      <alignment horizontal="center"/>
    </xf>
    <xf numFmtId="9" fontId="5" fillId="0" borderId="14" xfId="0" applyNumberFormat="1" applyFont="1" applyBorder="1" applyAlignment="1">
      <alignment horizontal="center" wrapText="1"/>
    </xf>
    <xf numFmtId="0" fontId="0" fillId="4" borderId="14" xfId="0" applyFill="1" applyBorder="1"/>
    <xf numFmtId="0" fontId="0" fillId="0" borderId="62" xfId="0" applyBorder="1"/>
    <xf numFmtId="0" fontId="0" fillId="0" borderId="34" xfId="0" applyBorder="1"/>
    <xf numFmtId="0" fontId="0" fillId="4" borderId="50" xfId="0" applyFill="1" applyBorder="1"/>
    <xf numFmtId="0" fontId="0" fillId="4" borderId="15" xfId="0" applyFill="1" applyBorder="1"/>
    <xf numFmtId="0" fontId="0" fillId="4" borderId="37" xfId="0" applyFill="1" applyBorder="1"/>
    <xf numFmtId="0" fontId="0" fillId="4" borderId="19" xfId="0" applyFill="1" applyBorder="1"/>
    <xf numFmtId="0" fontId="0" fillId="4" borderId="24" xfId="0" applyFill="1" applyBorder="1"/>
    <xf numFmtId="0" fontId="0" fillId="4" borderId="23" xfId="0" applyFill="1" applyBorder="1"/>
    <xf numFmtId="0" fontId="0" fillId="0" borderId="26" xfId="0" applyBorder="1"/>
    <xf numFmtId="0" fontId="0" fillId="0" borderId="24" xfId="0" applyBorder="1" applyAlignment="1">
      <alignment horizontal="left"/>
    </xf>
    <xf numFmtId="0" fontId="2" fillId="0" borderId="63" xfId="0" applyFont="1" applyBorder="1"/>
    <xf numFmtId="14" fontId="0" fillId="0" borderId="21" xfId="0" applyNumberFormat="1" applyBorder="1"/>
    <xf numFmtId="0" fontId="7" fillId="0" borderId="7" xfId="0" applyFont="1" applyBorder="1"/>
    <xf numFmtId="0" fontId="0" fillId="4" borderId="60" xfId="0" applyFill="1" applyBorder="1" applyAlignment="1">
      <alignment horizontal="left"/>
    </xf>
    <xf numFmtId="0" fontId="0" fillId="0" borderId="60" xfId="0" applyBorder="1"/>
    <xf numFmtId="0" fontId="0" fillId="0" borderId="59" xfId="0" applyBorder="1" applyAlignment="1">
      <alignment horizontal="center"/>
    </xf>
    <xf numFmtId="0" fontId="0" fillId="0" borderId="60" xfId="0" applyBorder="1" applyAlignment="1">
      <alignment horizontal="center"/>
    </xf>
    <xf numFmtId="9" fontId="5" fillId="0" borderId="26" xfId="0" applyNumberFormat="1" applyFont="1" applyBorder="1" applyAlignment="1">
      <alignment horizontal="center" wrapText="1"/>
    </xf>
    <xf numFmtId="9" fontId="0" fillId="0" borderId="21" xfId="1" applyFont="1" applyBorder="1" applyAlignment="1">
      <alignment horizontal="center"/>
    </xf>
    <xf numFmtId="14" fontId="0" fillId="0" borderId="15" xfId="0" applyNumberFormat="1" applyBorder="1"/>
    <xf numFmtId="0" fontId="18" fillId="0" borderId="15" xfId="0" applyFont="1" applyBorder="1"/>
    <xf numFmtId="0" fontId="7" fillId="0" borderId="0" xfId="0" applyFont="1"/>
    <xf numFmtId="14" fontId="0" fillId="4" borderId="21" xfId="0" applyNumberFormat="1" applyFill="1" applyBorder="1" applyAlignment="1">
      <alignment horizontal="center"/>
    </xf>
    <xf numFmtId="0" fontId="7" fillId="0" borderId="34" xfId="0" applyFont="1" applyBorder="1"/>
    <xf numFmtId="0" fontId="7" fillId="0" borderId="35" xfId="0" applyFont="1" applyBorder="1"/>
    <xf numFmtId="3" fontId="0" fillId="0" borderId="15" xfId="0" applyNumberFormat="1" applyBorder="1"/>
    <xf numFmtId="0" fontId="7" fillId="0" borderId="6" xfId="0" applyFont="1" applyBorder="1"/>
    <xf numFmtId="0" fontId="0" fillId="0" borderId="20" xfId="0" applyBorder="1" applyAlignment="1">
      <alignment horizontal="center"/>
    </xf>
    <xf numFmtId="0" fontId="16" fillId="4" borderId="21" xfId="0" applyFont="1" applyFill="1" applyBorder="1"/>
    <xf numFmtId="0" fontId="0" fillId="4" borderId="19" xfId="0" applyFill="1" applyBorder="1" applyAlignment="1">
      <alignment horizontal="center"/>
    </xf>
    <xf numFmtId="9" fontId="0" fillId="0" borderId="20" xfId="1" applyFont="1" applyBorder="1" applyAlignment="1">
      <alignment horizontal="center"/>
    </xf>
    <xf numFmtId="0" fontId="0" fillId="0" borderId="65" xfId="0" applyBorder="1"/>
    <xf numFmtId="14" fontId="0" fillId="0" borderId="14" xfId="0" applyNumberFormat="1" applyBorder="1" applyAlignment="1">
      <alignment horizontal="center"/>
    </xf>
    <xf numFmtId="0" fontId="7" fillId="0" borderId="62" xfId="0" applyFont="1" applyBorder="1"/>
    <xf numFmtId="0" fontId="0" fillId="0" borderId="68" xfId="0" applyBorder="1" applyAlignment="1">
      <alignment horizontal="left"/>
    </xf>
    <xf numFmtId="14" fontId="0" fillId="0" borderId="68" xfId="0" applyNumberFormat="1" applyBorder="1" applyAlignment="1">
      <alignment horizontal="center"/>
    </xf>
    <xf numFmtId="0" fontId="0" fillId="0" borderId="68" xfId="0" applyBorder="1"/>
    <xf numFmtId="0" fontId="0" fillId="0" borderId="68" xfId="0" applyBorder="1" applyAlignment="1">
      <alignment horizontal="center"/>
    </xf>
    <xf numFmtId="14" fontId="0" fillId="4" borderId="60" xfId="0" applyNumberFormat="1" applyFill="1" applyBorder="1" applyAlignment="1">
      <alignment horizontal="center"/>
    </xf>
    <xf numFmtId="0" fontId="0" fillId="4" borderId="60" xfId="0" applyFill="1" applyBorder="1" applyAlignment="1">
      <alignment horizontal="center"/>
    </xf>
    <xf numFmtId="0" fontId="18" fillId="0" borderId="50" xfId="0" applyFont="1" applyBorder="1"/>
    <xf numFmtId="0" fontId="0" fillId="4" borderId="68" xfId="0" applyFill="1" applyBorder="1" applyAlignment="1">
      <alignment horizontal="left"/>
    </xf>
    <xf numFmtId="0" fontId="0" fillId="0" borderId="60" xfId="0" applyBorder="1" applyAlignment="1">
      <alignment horizontal="left"/>
    </xf>
    <xf numFmtId="14" fontId="0" fillId="4" borderId="68" xfId="0" applyNumberFormat="1" applyFill="1" applyBorder="1" applyAlignment="1">
      <alignment horizontal="center"/>
    </xf>
    <xf numFmtId="14" fontId="5" fillId="4" borderId="59" xfId="0" applyNumberFormat="1" applyFont="1" applyFill="1" applyBorder="1" applyAlignment="1">
      <alignment horizontal="center" wrapText="1"/>
    </xf>
    <xf numFmtId="0" fontId="0" fillId="4" borderId="68" xfId="0" applyFill="1" applyBorder="1" applyAlignment="1">
      <alignment horizontal="center"/>
    </xf>
    <xf numFmtId="14" fontId="0" fillId="0" borderId="60" xfId="0" applyNumberFormat="1" applyBorder="1" applyAlignment="1">
      <alignment horizontal="center"/>
    </xf>
    <xf numFmtId="0" fontId="14" fillId="0" borderId="21" xfId="0" applyFont="1" applyBorder="1"/>
    <xf numFmtId="0" fontId="18" fillId="0" borderId="9" xfId="0" applyFont="1" applyBorder="1" applyAlignment="1">
      <alignment horizontal="left"/>
    </xf>
    <xf numFmtId="0" fontId="2" fillId="11" borderId="25" xfId="0" applyFont="1" applyFill="1" applyBorder="1" applyAlignment="1">
      <alignment horizontal="center"/>
    </xf>
    <xf numFmtId="0" fontId="2" fillId="4" borderId="25" xfId="0" applyFont="1" applyFill="1" applyBorder="1" applyAlignment="1">
      <alignment horizontal="center"/>
    </xf>
    <xf numFmtId="14" fontId="2" fillId="4" borderId="25" xfId="0" applyNumberFormat="1" applyFont="1" applyFill="1" applyBorder="1" applyAlignment="1">
      <alignment horizontal="center"/>
    </xf>
    <xf numFmtId="0" fontId="0" fillId="4" borderId="25" xfId="0" applyFill="1" applyBorder="1" applyAlignment="1">
      <alignment horizontal="center"/>
    </xf>
    <xf numFmtId="0" fontId="5" fillId="4" borderId="25" xfId="0" applyFont="1" applyFill="1" applyBorder="1" applyAlignment="1">
      <alignment horizontal="center" wrapText="1"/>
    </xf>
    <xf numFmtId="0" fontId="4" fillId="0" borderId="25" xfId="0" applyFont="1" applyBorder="1" applyAlignment="1">
      <alignment horizontal="center"/>
    </xf>
    <xf numFmtId="0" fontId="19" fillId="0" borderId="25" xfId="0" applyFont="1" applyBorder="1" applyAlignment="1">
      <alignment horizontal="center"/>
    </xf>
    <xf numFmtId="0" fontId="5" fillId="0" borderId="25" xfId="0" applyFont="1" applyBorder="1" applyAlignment="1">
      <alignment horizontal="center" wrapText="1"/>
    </xf>
    <xf numFmtId="14" fontId="4" fillId="0" borderId="25" xfId="0" applyNumberFormat="1" applyFont="1" applyBorder="1" applyAlignment="1">
      <alignment horizontal="center" wrapText="1"/>
    </xf>
    <xf numFmtId="14" fontId="19" fillId="0" borderId="25" xfId="0" applyNumberFormat="1" applyFont="1" applyBorder="1" applyAlignment="1">
      <alignment horizontal="center"/>
    </xf>
    <xf numFmtId="14" fontId="11" fillId="4" borderId="25" xfId="0" applyNumberFormat="1" applyFont="1" applyFill="1" applyBorder="1" applyAlignment="1">
      <alignment horizontal="center"/>
    </xf>
    <xf numFmtId="14" fontId="19" fillId="4" borderId="25" xfId="0" applyNumberFormat="1" applyFont="1" applyFill="1" applyBorder="1" applyAlignment="1">
      <alignment horizontal="center"/>
    </xf>
    <xf numFmtId="0" fontId="0" fillId="4" borderId="61" xfId="0" applyFill="1" applyBorder="1" applyAlignment="1">
      <alignment horizontal="left"/>
    </xf>
    <xf numFmtId="14" fontId="0" fillId="4" borderId="61" xfId="0" applyNumberFormat="1" applyFill="1" applyBorder="1" applyAlignment="1">
      <alignment horizontal="center"/>
    </xf>
    <xf numFmtId="0" fontId="7" fillId="0" borderId="14" xfId="0" applyFont="1" applyBorder="1"/>
    <xf numFmtId="3" fontId="5" fillId="0" borderId="9" xfId="0" applyNumberFormat="1" applyFont="1" applyBorder="1" applyAlignment="1">
      <alignment horizontal="center" wrapText="1"/>
    </xf>
    <xf numFmtId="0" fontId="2" fillId="4" borderId="24" xfId="0" applyFont="1" applyFill="1" applyBorder="1"/>
    <xf numFmtId="4" fontId="0" fillId="4" borderId="25" xfId="0" applyNumberFormat="1" applyFill="1" applyBorder="1" applyAlignment="1">
      <alignment horizontal="center"/>
    </xf>
    <xf numFmtId="0" fontId="4" fillId="0" borderId="25" xfId="0" applyFont="1" applyBorder="1" applyAlignment="1">
      <alignment horizontal="center" wrapText="1"/>
    </xf>
    <xf numFmtId="4" fontId="5" fillId="0" borderId="25" xfId="0" applyNumberFormat="1" applyFont="1" applyBorder="1" applyAlignment="1">
      <alignment horizontal="center" wrapText="1"/>
    </xf>
    <xf numFmtId="0" fontId="0" fillId="4" borderId="47" xfId="0" applyFill="1" applyBorder="1" applyAlignment="1">
      <alignment horizontal="center"/>
    </xf>
    <xf numFmtId="0" fontId="0" fillId="4" borderId="33" xfId="0" applyFill="1" applyBorder="1" applyAlignment="1">
      <alignment horizontal="center"/>
    </xf>
    <xf numFmtId="0" fontId="0" fillId="0" borderId="69" xfId="0" applyBorder="1" applyAlignment="1">
      <alignment horizontal="center"/>
    </xf>
    <xf numFmtId="0" fontId="17" fillId="4" borderId="21" xfId="0" applyFont="1" applyFill="1" applyBorder="1"/>
    <xf numFmtId="0" fontId="18" fillId="0" borderId="24" xfId="0" applyFont="1" applyBorder="1"/>
    <xf numFmtId="0" fontId="0" fillId="0" borderId="9" xfId="0" applyBorder="1" applyAlignment="1">
      <alignment horizontal="left" vertical="center"/>
    </xf>
    <xf numFmtId="0" fontId="14" fillId="0" borderId="2" xfId="0" applyFont="1" applyBorder="1" applyAlignment="1">
      <alignment horizontal="left"/>
    </xf>
    <xf numFmtId="0" fontId="14" fillId="0" borderId="15" xfId="0" applyFont="1" applyBorder="1" applyAlignment="1">
      <alignment horizontal="left"/>
    </xf>
    <xf numFmtId="0" fontId="14" fillId="0" borderId="2" xfId="0" applyFont="1" applyBorder="1"/>
    <xf numFmtId="0" fontId="14" fillId="0" borderId="15" xfId="0" applyFont="1" applyBorder="1"/>
    <xf numFmtId="14" fontId="0" fillId="0" borderId="71" xfId="0" applyNumberFormat="1" applyBorder="1" applyAlignment="1">
      <alignment horizontal="center"/>
    </xf>
    <xf numFmtId="0" fontId="0" fillId="0" borderId="72" xfId="0" applyBorder="1"/>
    <xf numFmtId="0" fontId="0" fillId="0" borderId="73" xfId="0" applyBorder="1"/>
    <xf numFmtId="3" fontId="5" fillId="0" borderId="24" xfId="0" applyNumberFormat="1" applyFont="1" applyBorder="1" applyAlignment="1">
      <alignment horizontal="center" wrapText="1"/>
    </xf>
    <xf numFmtId="0" fontId="0" fillId="0" borderId="26" xfId="0" applyBorder="1" applyAlignment="1">
      <alignment horizontal="left"/>
    </xf>
    <xf numFmtId="0" fontId="27" fillId="0" borderId="9" xfId="0" applyFont="1" applyBorder="1"/>
    <xf numFmtId="0" fontId="5" fillId="4" borderId="68" xfId="0" applyFont="1" applyFill="1" applyBorder="1" applyAlignment="1">
      <alignment horizontal="left"/>
    </xf>
    <xf numFmtId="0" fontId="5" fillId="4" borderId="68" xfId="0" applyFont="1" applyFill="1" applyBorder="1" applyAlignment="1">
      <alignment horizontal="left" wrapText="1"/>
    </xf>
    <xf numFmtId="14" fontId="0" fillId="4" borderId="71" xfId="0" applyNumberFormat="1" applyFill="1" applyBorder="1" applyAlignment="1">
      <alignment horizontal="center"/>
    </xf>
    <xf numFmtId="14" fontId="0" fillId="0" borderId="59" xfId="0" applyNumberFormat="1" applyBorder="1" applyAlignment="1">
      <alignment horizontal="center"/>
    </xf>
    <xf numFmtId="0" fontId="21" fillId="0" borderId="68" xfId="0" applyFont="1" applyBorder="1" applyAlignment="1">
      <alignment horizontal="center"/>
    </xf>
    <xf numFmtId="0" fontId="21" fillId="4" borderId="61" xfId="0" applyFont="1" applyFill="1" applyBorder="1" applyAlignment="1">
      <alignment horizontal="center"/>
    </xf>
    <xf numFmtId="0" fontId="0" fillId="0" borderId="71" xfId="0" applyBorder="1"/>
    <xf numFmtId="0" fontId="16" fillId="4" borderId="20" xfId="0" applyFont="1" applyFill="1" applyBorder="1" applyAlignment="1">
      <alignment horizontal="left"/>
    </xf>
    <xf numFmtId="0" fontId="2" fillId="4" borderId="77" xfId="0" applyFont="1" applyFill="1" applyBorder="1" applyAlignment="1">
      <alignment horizontal="center"/>
    </xf>
    <xf numFmtId="0" fontId="2" fillId="4" borderId="77" xfId="0" applyFont="1" applyFill="1" applyBorder="1"/>
    <xf numFmtId="14" fontId="2" fillId="4" borderId="77" xfId="0" applyNumberFormat="1" applyFont="1" applyFill="1" applyBorder="1"/>
    <xf numFmtId="0" fontId="0" fillId="0" borderId="21" xfId="0" applyBorder="1" applyAlignment="1">
      <alignment horizontal="left" vertical="center"/>
    </xf>
    <xf numFmtId="0" fontId="0" fillId="0" borderId="9" xfId="0" applyBorder="1" applyAlignment="1">
      <alignment vertical="center"/>
    </xf>
    <xf numFmtId="3" fontId="5" fillId="4" borderId="20" xfId="0" applyNumberFormat="1" applyFont="1" applyFill="1" applyBorder="1" applyAlignment="1">
      <alignment horizontal="center"/>
    </xf>
    <xf numFmtId="0" fontId="0" fillId="0" borderId="80" xfId="0" applyBorder="1"/>
    <xf numFmtId="0" fontId="21" fillId="0" borderId="73" xfId="0" applyFont="1" applyBorder="1" applyAlignment="1">
      <alignment horizontal="center"/>
    </xf>
    <xf numFmtId="0" fontId="0" fillId="0" borderId="73" xfId="0" applyBorder="1" applyAlignment="1">
      <alignment horizontal="center"/>
    </xf>
    <xf numFmtId="0" fontId="0" fillId="4" borderId="59" xfId="0" applyFill="1" applyBorder="1" applyAlignment="1">
      <alignment horizontal="center"/>
    </xf>
    <xf numFmtId="0" fontId="0" fillId="0" borderId="73" xfId="0" applyBorder="1" applyAlignment="1">
      <alignment horizontal="left"/>
    </xf>
    <xf numFmtId="0" fontId="5" fillId="0" borderId="53" xfId="0" applyFont="1" applyBorder="1" applyAlignment="1">
      <alignment wrapText="1"/>
    </xf>
    <xf numFmtId="0" fontId="0" fillId="0" borderId="19" xfId="0" applyBorder="1"/>
    <xf numFmtId="0" fontId="0" fillId="0" borderId="32" xfId="0" applyBorder="1"/>
    <xf numFmtId="0" fontId="3" fillId="4" borderId="62" xfId="0" applyFont="1" applyFill="1" applyBorder="1" applyAlignment="1">
      <alignment horizontal="center" vertical="center"/>
    </xf>
    <xf numFmtId="164" fontId="0" fillId="0" borderId="25" xfId="0" applyNumberFormat="1" applyBorder="1" applyAlignment="1">
      <alignment horizontal="center"/>
    </xf>
    <xf numFmtId="14" fontId="0" fillId="0" borderId="2" xfId="0" applyNumberFormat="1" applyBorder="1" applyAlignment="1">
      <alignment horizontal="center"/>
    </xf>
    <xf numFmtId="14" fontId="4" fillId="0" borderId="70" xfId="0" applyNumberFormat="1" applyFont="1" applyBorder="1" applyAlignment="1">
      <alignment horizontal="center" wrapText="1"/>
    </xf>
    <xf numFmtId="164" fontId="0" fillId="4" borderId="25" xfId="0" applyNumberFormat="1" applyFill="1" applyBorder="1" applyAlignment="1">
      <alignment horizontal="center"/>
    </xf>
    <xf numFmtId="0" fontId="14" fillId="0" borderId="9" xfId="0" applyFont="1" applyBorder="1" applyAlignment="1">
      <alignment horizontal="left"/>
    </xf>
    <xf numFmtId="0" fontId="0" fillId="0" borderId="15" xfId="0" applyBorder="1" applyAlignment="1">
      <alignment horizontal="left" vertical="center"/>
    </xf>
    <xf numFmtId="0" fontId="14" fillId="0" borderId="21" xfId="0" applyFont="1" applyBorder="1" applyAlignment="1">
      <alignment horizontal="left"/>
    </xf>
    <xf numFmtId="0" fontId="0" fillId="0" borderId="15" xfId="0" applyBorder="1" applyAlignment="1">
      <alignment vertical="center"/>
    </xf>
    <xf numFmtId="9" fontId="5" fillId="0" borderId="0" xfId="0" applyNumberFormat="1" applyFont="1" applyAlignment="1">
      <alignment horizontal="center" wrapText="1"/>
    </xf>
    <xf numFmtId="9" fontId="0" fillId="0" borderId="0" xfId="1" applyFont="1" applyBorder="1" applyAlignment="1">
      <alignment horizontal="center"/>
    </xf>
    <xf numFmtId="0" fontId="12" fillId="4" borderId="9" xfId="0" applyFont="1" applyFill="1" applyBorder="1" applyAlignment="1">
      <alignment horizontal="left"/>
    </xf>
    <xf numFmtId="0" fontId="0" fillId="4" borderId="32" xfId="0" applyFill="1" applyBorder="1" applyAlignment="1">
      <alignment horizontal="center"/>
    </xf>
    <xf numFmtId="0" fontId="0" fillId="0" borderId="21" xfId="0" applyBorder="1" applyAlignment="1">
      <alignment vertical="center"/>
    </xf>
    <xf numFmtId="0" fontId="2" fillId="4" borderId="26" xfId="0" applyFont="1" applyFill="1" applyBorder="1"/>
    <xf numFmtId="9" fontId="0" fillId="0" borderId="26" xfId="1" applyFont="1" applyBorder="1" applyAlignment="1">
      <alignment horizontal="center"/>
    </xf>
    <xf numFmtId="0" fontId="2" fillId="0" borderId="3" xfId="0" applyFont="1" applyBorder="1" applyAlignment="1">
      <alignment horizontal="center"/>
    </xf>
    <xf numFmtId="0" fontId="0" fillId="0" borderId="11" xfId="0" applyBorder="1"/>
    <xf numFmtId="0" fontId="0" fillId="0" borderId="29" xfId="0" applyBorder="1" applyAlignment="1">
      <alignment horizontal="center"/>
    </xf>
    <xf numFmtId="0" fontId="0" fillId="4" borderId="2" xfId="0" applyFill="1" applyBorder="1" applyAlignment="1">
      <alignment horizontal="center"/>
    </xf>
    <xf numFmtId="0" fontId="0" fillId="0" borderId="67" xfId="0" applyBorder="1" applyAlignment="1">
      <alignment horizontal="center"/>
    </xf>
    <xf numFmtId="0" fontId="0" fillId="0" borderId="66" xfId="0" applyBorder="1" applyAlignment="1">
      <alignment horizontal="center"/>
    </xf>
    <xf numFmtId="14" fontId="7" fillId="0" borderId="2" xfId="0" applyNumberFormat="1" applyFont="1" applyBorder="1" applyAlignment="1">
      <alignment horizontal="center"/>
    </xf>
    <xf numFmtId="9" fontId="5" fillId="0" borderId="82" xfId="0" applyNumberFormat="1" applyFont="1" applyBorder="1" applyAlignment="1">
      <alignment horizontal="center" wrapText="1"/>
    </xf>
    <xf numFmtId="9" fontId="5" fillId="0" borderId="37" xfId="0" applyNumberFormat="1" applyFont="1" applyBorder="1" applyAlignment="1">
      <alignment horizontal="center" wrapText="1"/>
    </xf>
    <xf numFmtId="0" fontId="13" fillId="0" borderId="9" xfId="0" applyFont="1" applyBorder="1" applyAlignment="1">
      <alignment wrapText="1"/>
    </xf>
    <xf numFmtId="0" fontId="2" fillId="0" borderId="10" xfId="0" applyFont="1" applyBorder="1" applyAlignment="1">
      <alignment horizontal="center"/>
    </xf>
    <xf numFmtId="0" fontId="4" fillId="4" borderId="25" xfId="0" applyFont="1" applyFill="1" applyBorder="1" applyAlignment="1">
      <alignment horizontal="center" wrapText="1"/>
    </xf>
    <xf numFmtId="14" fontId="2" fillId="4" borderId="4" xfId="0" applyNumberFormat="1" applyFont="1" applyFill="1" applyBorder="1" applyAlignment="1">
      <alignment horizontal="center"/>
    </xf>
    <xf numFmtId="0" fontId="0" fillId="4" borderId="29" xfId="0" applyFill="1" applyBorder="1" applyAlignment="1">
      <alignment horizontal="center"/>
    </xf>
    <xf numFmtId="4" fontId="0" fillId="4" borderId="3" xfId="0" applyNumberFormat="1" applyFill="1" applyBorder="1" applyAlignment="1">
      <alignment horizontal="center"/>
    </xf>
    <xf numFmtId="0" fontId="0" fillId="4" borderId="4" xfId="0" applyFill="1" applyBorder="1" applyAlignment="1">
      <alignment horizontal="center"/>
    </xf>
    <xf numFmtId="3" fontId="0" fillId="0" borderId="34" xfId="0" applyNumberFormat="1" applyBorder="1" applyAlignment="1">
      <alignment horizontal="center"/>
    </xf>
    <xf numFmtId="9" fontId="5" fillId="0" borderId="83" xfId="0" applyNumberFormat="1" applyFont="1" applyBorder="1" applyAlignment="1">
      <alignment horizontal="center" wrapText="1"/>
    </xf>
    <xf numFmtId="14" fontId="0" fillId="0" borderId="81" xfId="0" applyNumberFormat="1" applyBorder="1" applyAlignment="1">
      <alignment horizontal="center"/>
    </xf>
    <xf numFmtId="0" fontId="0" fillId="4" borderId="6" xfId="0" applyFill="1" applyBorder="1" applyAlignment="1">
      <alignment horizontal="center"/>
    </xf>
    <xf numFmtId="14" fontId="7" fillId="0" borderId="7" xfId="0" applyNumberFormat="1" applyFont="1" applyBorder="1" applyAlignment="1">
      <alignment horizontal="center"/>
    </xf>
    <xf numFmtId="3" fontId="0" fillId="0" borderId="7" xfId="0" applyNumberFormat="1" applyBorder="1" applyAlignment="1">
      <alignment horizontal="center"/>
    </xf>
    <xf numFmtId="0" fontId="0" fillId="0" borderId="28" xfId="0" applyBorder="1" applyAlignment="1">
      <alignment horizontal="center"/>
    </xf>
    <xf numFmtId="3" fontId="0" fillId="0" borderId="28" xfId="0" applyNumberFormat="1" applyBorder="1" applyAlignment="1">
      <alignment horizontal="center"/>
    </xf>
    <xf numFmtId="0" fontId="3" fillId="4" borderId="20" xfId="0" applyFont="1" applyFill="1" applyBorder="1" applyAlignment="1">
      <alignment horizontal="center" vertical="center"/>
    </xf>
    <xf numFmtId="0" fontId="3" fillId="4" borderId="20" xfId="0" applyFont="1" applyFill="1" applyBorder="1" applyAlignment="1">
      <alignment horizontal="center" vertical="center" wrapText="1"/>
    </xf>
    <xf numFmtId="0" fontId="2" fillId="4" borderId="70" xfId="0" applyFont="1" applyFill="1" applyBorder="1" applyAlignment="1">
      <alignment horizontal="center"/>
    </xf>
    <xf numFmtId="0" fontId="4" fillId="0" borderId="70" xfId="0" applyFont="1" applyBorder="1" applyAlignment="1">
      <alignment horizontal="center"/>
    </xf>
    <xf numFmtId="14" fontId="2" fillId="4" borderId="70" xfId="0" applyNumberFormat="1" applyFont="1" applyFill="1" applyBorder="1" applyAlignment="1">
      <alignment horizontal="center"/>
    </xf>
    <xf numFmtId="0" fontId="19" fillId="4" borderId="70" xfId="0" applyFont="1" applyFill="1" applyBorder="1" applyAlignment="1">
      <alignment horizontal="center"/>
    </xf>
    <xf numFmtId="0" fontId="0" fillId="4" borderId="70" xfId="0" applyFill="1" applyBorder="1" applyAlignment="1">
      <alignment horizontal="center"/>
    </xf>
    <xf numFmtId="0" fontId="5" fillId="4" borderId="70" xfId="0" applyFont="1" applyFill="1" applyBorder="1" applyAlignment="1">
      <alignment horizontal="center" wrapText="1"/>
    </xf>
    <xf numFmtId="14" fontId="0" fillId="4" borderId="20" xfId="0" applyNumberFormat="1" applyFill="1" applyBorder="1" applyAlignment="1">
      <alignment horizontal="center"/>
    </xf>
    <xf numFmtId="3" fontId="0" fillId="4" borderId="20" xfId="0" applyNumberFormat="1" applyFill="1" applyBorder="1" applyAlignment="1">
      <alignment horizontal="center"/>
    </xf>
    <xf numFmtId="9" fontId="5" fillId="0" borderId="20" xfId="0" applyNumberFormat="1" applyFont="1" applyBorder="1" applyAlignment="1">
      <alignment horizontal="center" wrapText="1"/>
    </xf>
    <xf numFmtId="0" fontId="12" fillId="4" borderId="21" xfId="0" applyFont="1" applyFill="1" applyBorder="1" applyAlignment="1">
      <alignment horizontal="left"/>
    </xf>
    <xf numFmtId="0" fontId="2" fillId="0" borderId="70" xfId="0" applyFont="1" applyBorder="1" applyAlignment="1">
      <alignment horizontal="center"/>
    </xf>
    <xf numFmtId="14" fontId="2" fillId="0" borderId="70" xfId="0" applyNumberFormat="1" applyFont="1" applyBorder="1" applyAlignment="1">
      <alignment horizontal="center"/>
    </xf>
    <xf numFmtId="0" fontId="19" fillId="0" borderId="70" xfId="0" applyFont="1" applyBorder="1" applyAlignment="1">
      <alignment horizontal="center"/>
    </xf>
    <xf numFmtId="0" fontId="0" fillId="0" borderId="70" xfId="0" applyBorder="1" applyAlignment="1">
      <alignment horizontal="center"/>
    </xf>
    <xf numFmtId="14" fontId="0" fillId="0" borderId="20" xfId="0" applyNumberFormat="1" applyBorder="1" applyAlignment="1">
      <alignment horizontal="center"/>
    </xf>
    <xf numFmtId="0" fontId="5" fillId="4" borderId="20" xfId="0" applyFont="1" applyFill="1" applyBorder="1" applyAlignment="1">
      <alignment horizontal="center" wrapText="1"/>
    </xf>
    <xf numFmtId="0" fontId="0" fillId="4" borderId="20" xfId="0" applyFill="1" applyBorder="1"/>
    <xf numFmtId="9" fontId="0" fillId="0" borderId="86" xfId="1" applyFont="1" applyBorder="1" applyAlignment="1">
      <alignment horizontal="center"/>
    </xf>
    <xf numFmtId="0" fontId="2" fillId="4" borderId="20" xfId="0" applyFont="1" applyFill="1" applyBorder="1"/>
    <xf numFmtId="3" fontId="0" fillId="0" borderId="87" xfId="0" applyNumberFormat="1" applyBorder="1" applyAlignment="1">
      <alignment horizontal="center"/>
    </xf>
    <xf numFmtId="0" fontId="5" fillId="0" borderId="70" xfId="0" applyFont="1" applyBorder="1" applyAlignment="1">
      <alignment horizontal="center" wrapText="1"/>
    </xf>
    <xf numFmtId="0" fontId="5" fillId="0" borderId="20" xfId="0" applyFont="1" applyBorder="1" applyAlignment="1">
      <alignment horizontal="center" wrapText="1"/>
    </xf>
    <xf numFmtId="0" fontId="14" fillId="4" borderId="21" xfId="0" applyFont="1" applyFill="1" applyBorder="1"/>
    <xf numFmtId="0" fontId="0" fillId="4" borderId="20" xfId="0" applyFill="1" applyBorder="1" applyAlignment="1">
      <alignment horizontal="center"/>
    </xf>
    <xf numFmtId="0" fontId="0" fillId="0" borderId="88" xfId="0" applyBorder="1" applyAlignment="1">
      <alignment horizontal="center"/>
    </xf>
    <xf numFmtId="0" fontId="16" fillId="4" borderId="89" xfId="0" applyFont="1" applyFill="1" applyBorder="1"/>
    <xf numFmtId="0" fontId="0" fillId="0" borderId="70" xfId="0" applyBorder="1"/>
    <xf numFmtId="14" fontId="4" fillId="4" borderId="70" xfId="0" applyNumberFormat="1" applyFont="1" applyFill="1" applyBorder="1" applyAlignment="1">
      <alignment horizontal="center" wrapText="1"/>
    </xf>
    <xf numFmtId="0" fontId="2" fillId="4" borderId="44" xfId="0" applyFont="1" applyFill="1" applyBorder="1" applyAlignment="1">
      <alignment horizontal="center"/>
    </xf>
    <xf numFmtId="3" fontId="5" fillId="4" borderId="20" xfId="0" applyNumberFormat="1" applyFont="1" applyFill="1" applyBorder="1" applyAlignment="1">
      <alignment horizontal="center" wrapText="1"/>
    </xf>
    <xf numFmtId="0" fontId="4" fillId="0" borderId="70" xfId="0" applyFont="1" applyBorder="1" applyAlignment="1">
      <alignment horizontal="center" wrapText="1"/>
    </xf>
    <xf numFmtId="14" fontId="11" fillId="0" borderId="70" xfId="0" applyNumberFormat="1" applyFont="1" applyBorder="1" applyAlignment="1">
      <alignment horizontal="center" wrapText="1"/>
    </xf>
    <xf numFmtId="3" fontId="5" fillId="0" borderId="20" xfId="0" applyNumberFormat="1" applyFont="1" applyBorder="1" applyAlignment="1">
      <alignment horizontal="center" wrapText="1"/>
    </xf>
    <xf numFmtId="14" fontId="0" fillId="4" borderId="14" xfId="0" applyNumberFormat="1" applyFill="1" applyBorder="1" applyAlignment="1">
      <alignment horizontal="center"/>
    </xf>
    <xf numFmtId="3" fontId="0" fillId="4" borderId="14" xfId="0" applyNumberFormat="1" applyFill="1" applyBorder="1" applyAlignment="1">
      <alignment horizontal="center"/>
    </xf>
    <xf numFmtId="0" fontId="2" fillId="10" borderId="70" xfId="0" applyFont="1" applyFill="1" applyBorder="1" applyAlignment="1">
      <alignment horizontal="center"/>
    </xf>
    <xf numFmtId="14" fontId="2" fillId="0" borderId="44" xfId="0" applyNumberFormat="1" applyFont="1" applyBorder="1" applyAlignment="1">
      <alignment horizontal="center"/>
    </xf>
    <xf numFmtId="3" fontId="0" fillId="11" borderId="20" xfId="0" applyNumberFormat="1" applyFill="1" applyBorder="1" applyAlignment="1">
      <alignment horizontal="center"/>
    </xf>
    <xf numFmtId="9" fontId="5" fillId="4" borderId="20" xfId="0" applyNumberFormat="1" applyFont="1" applyFill="1" applyBorder="1" applyAlignment="1">
      <alignment horizontal="center" wrapText="1"/>
    </xf>
    <xf numFmtId="9" fontId="0" fillId="4" borderId="20" xfId="1" applyFont="1" applyFill="1" applyBorder="1" applyAlignment="1">
      <alignment horizontal="center"/>
    </xf>
    <xf numFmtId="0" fontId="2" fillId="11" borderId="44" xfId="0" applyFont="1" applyFill="1" applyBorder="1" applyAlignment="1">
      <alignment horizontal="center"/>
    </xf>
    <xf numFmtId="0" fontId="2" fillId="0" borderId="44" xfId="0" applyFont="1" applyBorder="1" applyAlignment="1">
      <alignment horizontal="center"/>
    </xf>
    <xf numFmtId="0" fontId="0" fillId="4" borderId="44" xfId="0" applyFill="1" applyBorder="1" applyAlignment="1">
      <alignment horizontal="center"/>
    </xf>
    <xf numFmtId="14" fontId="2" fillId="4" borderId="44" xfId="0" applyNumberFormat="1" applyFont="1" applyFill="1" applyBorder="1" applyAlignment="1">
      <alignment horizontal="center"/>
    </xf>
    <xf numFmtId="0" fontId="5" fillId="0" borderId="44" xfId="0" applyFont="1" applyBorder="1" applyAlignment="1">
      <alignment horizontal="center" wrapText="1"/>
    </xf>
    <xf numFmtId="3" fontId="5" fillId="11" borderId="20" xfId="0" applyNumberFormat="1" applyFont="1" applyFill="1" applyBorder="1" applyAlignment="1">
      <alignment horizontal="center" wrapText="1"/>
    </xf>
    <xf numFmtId="14" fontId="4" fillId="4" borderId="44" xfId="0" applyNumberFormat="1" applyFont="1" applyFill="1" applyBorder="1" applyAlignment="1">
      <alignment horizontal="center" wrapText="1"/>
    </xf>
    <xf numFmtId="0" fontId="5" fillId="4" borderId="44" xfId="0" applyFont="1" applyFill="1" applyBorder="1" applyAlignment="1">
      <alignment horizontal="center" wrapText="1"/>
    </xf>
    <xf numFmtId="14" fontId="7" fillId="4" borderId="20" xfId="0" applyNumberFormat="1" applyFont="1" applyFill="1" applyBorder="1" applyAlignment="1">
      <alignment horizontal="center"/>
    </xf>
    <xf numFmtId="3" fontId="5" fillId="10" borderId="20" xfId="0" applyNumberFormat="1" applyFont="1" applyFill="1" applyBorder="1" applyAlignment="1">
      <alignment horizontal="center" wrapText="1"/>
    </xf>
    <xf numFmtId="14" fontId="11" fillId="0" borderId="44" xfId="0" applyNumberFormat="1" applyFont="1" applyBorder="1" applyAlignment="1">
      <alignment horizontal="center"/>
    </xf>
    <xf numFmtId="0" fontId="4" fillId="0" borderId="44" xfId="0" applyFont="1" applyBorder="1" applyAlignment="1">
      <alignment horizontal="center"/>
    </xf>
    <xf numFmtId="14" fontId="4" fillId="0" borderId="44" xfId="0" applyNumberFormat="1" applyFont="1" applyBorder="1" applyAlignment="1">
      <alignment horizontal="center" wrapText="1"/>
    </xf>
    <xf numFmtId="14" fontId="11" fillId="0" borderId="44" xfId="0" applyNumberFormat="1" applyFont="1" applyBorder="1" applyAlignment="1">
      <alignment horizontal="center" wrapText="1"/>
    </xf>
    <xf numFmtId="14" fontId="7" fillId="0" borderId="20" xfId="0" applyNumberFormat="1" applyFont="1" applyBorder="1" applyAlignment="1">
      <alignment horizontal="center"/>
    </xf>
    <xf numFmtId="0" fontId="16" fillId="4" borderId="20" xfId="0" applyFont="1" applyFill="1" applyBorder="1" applyAlignment="1">
      <alignment horizontal="left" wrapText="1"/>
    </xf>
    <xf numFmtId="0" fontId="12" fillId="4" borderId="20" xfId="0" applyFont="1" applyFill="1" applyBorder="1"/>
    <xf numFmtId="0" fontId="3" fillId="4" borderId="93" xfId="0" applyFont="1" applyFill="1" applyBorder="1" applyAlignment="1">
      <alignment horizontal="center" vertical="center"/>
    </xf>
    <xf numFmtId="0" fontId="3" fillId="4" borderId="62" xfId="0" applyFont="1" applyFill="1" applyBorder="1" applyAlignment="1">
      <alignment horizontal="center" vertical="center" wrapText="1"/>
    </xf>
    <xf numFmtId="0" fontId="0" fillId="4" borderId="76" xfId="0" applyFill="1" applyBorder="1" applyAlignment="1">
      <alignment horizontal="center"/>
    </xf>
    <xf numFmtId="0" fontId="21" fillId="0" borderId="60" xfId="0" applyFont="1" applyBorder="1" applyAlignment="1">
      <alignment horizontal="center"/>
    </xf>
    <xf numFmtId="14" fontId="5" fillId="0" borderId="73" xfId="0" applyNumberFormat="1" applyFont="1" applyBorder="1" applyAlignment="1">
      <alignment horizontal="center" wrapText="1"/>
    </xf>
    <xf numFmtId="0" fontId="0" fillId="0" borderId="72" xfId="0" applyBorder="1" applyAlignment="1">
      <alignment horizontal="center"/>
    </xf>
    <xf numFmtId="0" fontId="0" fillId="4" borderId="45" xfId="0" applyFill="1" applyBorder="1"/>
    <xf numFmtId="0" fontId="0" fillId="4" borderId="42" xfId="0" applyFill="1" applyBorder="1"/>
    <xf numFmtId="0" fontId="7" fillId="5" borderId="24" xfId="0" applyFont="1" applyFill="1" applyBorder="1"/>
    <xf numFmtId="0" fontId="7" fillId="0" borderId="94" xfId="0" applyFont="1" applyBorder="1"/>
    <xf numFmtId="0" fontId="0" fillId="0" borderId="74" xfId="0" applyBorder="1"/>
    <xf numFmtId="0" fontId="7" fillId="0" borderId="68" xfId="0" applyFont="1" applyBorder="1"/>
    <xf numFmtId="0" fontId="5" fillId="0" borderId="68" xfId="0" applyFont="1" applyBorder="1" applyAlignment="1">
      <alignment horizontal="left" wrapText="1"/>
    </xf>
    <xf numFmtId="0" fontId="0" fillId="4" borderId="53" xfId="0" applyFill="1" applyBorder="1"/>
    <xf numFmtId="0" fontId="5" fillId="4" borderId="60" xfId="0" applyFont="1" applyFill="1" applyBorder="1" applyAlignment="1">
      <alignment horizontal="left" wrapText="1"/>
    </xf>
    <xf numFmtId="14" fontId="5" fillId="4" borderId="71" xfId="0" applyNumberFormat="1" applyFont="1" applyFill="1" applyBorder="1" applyAlignment="1">
      <alignment horizontal="center" wrapText="1"/>
    </xf>
    <xf numFmtId="14" fontId="0" fillId="0" borderId="73" xfId="0" applyNumberFormat="1" applyBorder="1" applyAlignment="1">
      <alignment horizontal="center"/>
    </xf>
    <xf numFmtId="14" fontId="5" fillId="4" borderId="68" xfId="0" applyNumberFormat="1" applyFont="1" applyFill="1" applyBorder="1" applyAlignment="1">
      <alignment horizontal="center" wrapText="1"/>
    </xf>
    <xf numFmtId="0" fontId="21" fillId="0" borderId="61" xfId="0" applyFont="1" applyBorder="1" applyAlignment="1">
      <alignment horizontal="center"/>
    </xf>
    <xf numFmtId="14" fontId="5" fillId="0" borderId="68" xfId="0" applyNumberFormat="1" applyFont="1" applyBorder="1" applyAlignment="1">
      <alignment horizontal="center" wrapText="1"/>
    </xf>
    <xf numFmtId="14" fontId="0" fillId="0" borderId="72" xfId="0" applyNumberFormat="1" applyBorder="1" applyAlignment="1">
      <alignment horizontal="center"/>
    </xf>
    <xf numFmtId="0" fontId="0" fillId="4" borderId="48" xfId="0" applyFill="1" applyBorder="1" applyAlignment="1">
      <alignment horizontal="center"/>
    </xf>
    <xf numFmtId="0" fontId="0" fillId="0" borderId="78" xfId="0" applyBorder="1"/>
    <xf numFmtId="0" fontId="5" fillId="0" borderId="68" xfId="0" applyFont="1" applyBorder="1" applyAlignment="1">
      <alignment horizontal="center" wrapText="1"/>
    </xf>
    <xf numFmtId="14" fontId="0" fillId="0" borderId="0" xfId="0" applyNumberFormat="1" applyAlignment="1">
      <alignment horizontal="center"/>
    </xf>
    <xf numFmtId="0" fontId="3" fillId="4" borderId="62" xfId="0" applyFont="1" applyFill="1" applyBorder="1" applyAlignment="1">
      <alignment horizontal="left" vertical="center"/>
    </xf>
    <xf numFmtId="2" fontId="0" fillId="4" borderId="70" xfId="0" applyNumberFormat="1" applyFill="1" applyBorder="1" applyAlignment="1">
      <alignment horizontal="center"/>
    </xf>
    <xf numFmtId="2" fontId="0" fillId="0" borderId="70" xfId="0" applyNumberFormat="1" applyBorder="1" applyAlignment="1">
      <alignment horizontal="center"/>
    </xf>
    <xf numFmtId="2" fontId="5" fillId="0" borderId="70" xfId="0" applyNumberFormat="1" applyFont="1" applyBorder="1" applyAlignment="1">
      <alignment horizontal="center" wrapText="1"/>
    </xf>
    <xf numFmtId="2" fontId="0" fillId="4" borderId="44" xfId="0" applyNumberFormat="1" applyFill="1" applyBorder="1" applyAlignment="1">
      <alignment horizontal="center"/>
    </xf>
    <xf numFmtId="2" fontId="5" fillId="0" borderId="44" xfId="0" applyNumberFormat="1" applyFont="1" applyBorder="1" applyAlignment="1">
      <alignment horizontal="center" wrapText="1"/>
    </xf>
    <xf numFmtId="2" fontId="5" fillId="4" borderId="44" xfId="0" applyNumberFormat="1" applyFont="1" applyFill="1" applyBorder="1" applyAlignment="1">
      <alignment horizontal="center" wrapText="1"/>
    </xf>
    <xf numFmtId="2" fontId="2" fillId="4" borderId="77" xfId="0" applyNumberFormat="1" applyFont="1" applyFill="1" applyBorder="1"/>
    <xf numFmtId="2" fontId="3" fillId="4" borderId="93" xfId="0" applyNumberFormat="1" applyFont="1" applyFill="1" applyBorder="1" applyAlignment="1">
      <alignment horizontal="center" vertical="center"/>
    </xf>
    <xf numFmtId="2" fontId="2" fillId="4" borderId="9" xfId="0" applyNumberFormat="1" applyFont="1" applyFill="1" applyBorder="1"/>
    <xf numFmtId="0" fontId="7" fillId="0" borderId="22" xfId="0" applyFont="1" applyBorder="1"/>
    <xf numFmtId="0" fontId="7" fillId="0" borderId="96" xfId="0" applyFont="1" applyBorder="1"/>
    <xf numFmtId="0" fontId="7" fillId="0" borderId="5" xfId="0" applyFont="1" applyBorder="1"/>
    <xf numFmtId="14" fontId="2" fillId="4" borderId="20" xfId="0" applyNumberFormat="1" applyFont="1" applyFill="1" applyBorder="1" applyAlignment="1">
      <alignment horizontal="center"/>
    </xf>
    <xf numFmtId="0" fontId="0" fillId="0" borderId="71" xfId="0" applyBorder="1" applyAlignment="1">
      <alignment horizontal="center"/>
    </xf>
    <xf numFmtId="164" fontId="0" fillId="0" borderId="25" xfId="2" applyNumberFormat="1" applyFont="1" applyBorder="1" applyAlignment="1">
      <alignment horizontal="center"/>
    </xf>
    <xf numFmtId="14" fontId="0" fillId="0" borderId="99" xfId="0" applyNumberFormat="1" applyBorder="1" applyAlignment="1">
      <alignment horizontal="center"/>
    </xf>
    <xf numFmtId="3" fontId="0" fillId="0" borderId="99" xfId="0" applyNumberFormat="1" applyBorder="1" applyAlignment="1">
      <alignment horizontal="center"/>
    </xf>
    <xf numFmtId="3" fontId="0" fillId="0" borderId="97" xfId="0" applyNumberFormat="1" applyBorder="1" applyAlignment="1">
      <alignment horizontal="center"/>
    </xf>
    <xf numFmtId="0" fontId="2" fillId="0" borderId="0" xfId="0" applyFont="1" applyAlignment="1">
      <alignment horizontal="center"/>
    </xf>
    <xf numFmtId="14" fontId="2" fillId="0" borderId="0" xfId="0" applyNumberFormat="1" applyFont="1" applyAlignment="1">
      <alignment horizontal="center"/>
    </xf>
    <xf numFmtId="0" fontId="6" fillId="0" borderId="0" xfId="0" applyFont="1" applyAlignment="1">
      <alignment horizontal="center"/>
    </xf>
    <xf numFmtId="164" fontId="0" fillId="0" borderId="0" xfId="0" applyNumberFormat="1" applyAlignment="1">
      <alignment horizontal="center"/>
    </xf>
    <xf numFmtId="164" fontId="0" fillId="0" borderId="0" xfId="2" applyNumberFormat="1" applyFont="1" applyBorder="1" applyAlignment="1">
      <alignment horizontal="center"/>
    </xf>
    <xf numFmtId="3" fontId="0" fillId="0" borderId="0" xfId="0" applyNumberFormat="1" applyAlignment="1">
      <alignment horizontal="center"/>
    </xf>
    <xf numFmtId="0" fontId="2" fillId="0" borderId="9" xfId="0" applyFont="1" applyBorder="1" applyAlignment="1">
      <alignment horizontal="center"/>
    </xf>
    <xf numFmtId="0" fontId="0" fillId="0" borderId="101" xfId="0" applyBorder="1"/>
    <xf numFmtId="164" fontId="3" fillId="4" borderId="20" xfId="0" applyNumberFormat="1" applyFont="1" applyFill="1" applyBorder="1" applyAlignment="1">
      <alignment horizontal="center" vertical="center"/>
    </xf>
    <xf numFmtId="0" fontId="3" fillId="4" borderId="21" xfId="0" applyFont="1" applyFill="1" applyBorder="1" applyAlignment="1">
      <alignment horizontal="center" vertical="center"/>
    </xf>
    <xf numFmtId="8" fontId="14" fillId="0" borderId="25" xfId="0" applyNumberFormat="1" applyFont="1" applyBorder="1" applyAlignment="1">
      <alignment horizontal="center"/>
    </xf>
    <xf numFmtId="44" fontId="0" fillId="4" borderId="25" xfId="2" applyFont="1" applyFill="1" applyBorder="1" applyAlignment="1">
      <alignment horizontal="center" indent="1"/>
    </xf>
    <xf numFmtId="44" fontId="0" fillId="0" borderId="25" xfId="2" applyFont="1" applyBorder="1" applyAlignment="1">
      <alignment horizontal="center" indent="1"/>
    </xf>
    <xf numFmtId="3" fontId="0" fillId="4" borderId="24" xfId="0" applyNumberFormat="1" applyFill="1" applyBorder="1" applyAlignment="1">
      <alignment horizontal="center"/>
    </xf>
    <xf numFmtId="14" fontId="11" fillId="0" borderId="25" xfId="0" applyNumberFormat="1" applyFont="1" applyBorder="1" applyAlignment="1">
      <alignment horizontal="center" wrapText="1"/>
    </xf>
    <xf numFmtId="0" fontId="6" fillId="0" borderId="25" xfId="0" applyFont="1" applyBorder="1" applyAlignment="1">
      <alignment horizontal="center"/>
    </xf>
    <xf numFmtId="3" fontId="14" fillId="0" borderId="20" xfId="0" applyNumberFormat="1" applyFont="1" applyBorder="1" applyAlignment="1">
      <alignment horizontal="center"/>
    </xf>
    <xf numFmtId="0" fontId="3" fillId="4" borderId="26" xfId="0" applyFont="1" applyFill="1" applyBorder="1" applyAlignment="1">
      <alignment horizontal="center" vertical="center"/>
    </xf>
    <xf numFmtId="164" fontId="3" fillId="4" borderId="21" xfId="0" applyNumberFormat="1" applyFont="1" applyFill="1" applyBorder="1" applyAlignment="1">
      <alignment horizontal="center" vertical="center"/>
    </xf>
    <xf numFmtId="0" fontId="3" fillId="4" borderId="21" xfId="0" applyFont="1" applyFill="1" applyBorder="1" applyAlignment="1">
      <alignment horizontal="center" vertical="center" wrapText="1"/>
    </xf>
    <xf numFmtId="0" fontId="6" fillId="4" borderId="102" xfId="0" applyFont="1" applyFill="1" applyBorder="1" applyAlignment="1">
      <alignment horizontal="center"/>
    </xf>
    <xf numFmtId="14" fontId="0" fillId="0" borderId="79" xfId="0" applyNumberFormat="1" applyBorder="1" applyAlignment="1">
      <alignment horizontal="center"/>
    </xf>
    <xf numFmtId="0" fontId="0" fillId="0" borderId="50" xfId="0" applyBorder="1" applyAlignment="1">
      <alignment horizontal="left"/>
    </xf>
    <xf numFmtId="3" fontId="5" fillId="10" borderId="20" xfId="0" applyNumberFormat="1" applyFont="1" applyFill="1" applyBorder="1" applyAlignment="1">
      <alignment horizontal="center"/>
    </xf>
    <xf numFmtId="14" fontId="0" fillId="0" borderId="19" xfId="0" applyNumberFormat="1" applyBorder="1" applyAlignment="1">
      <alignment horizontal="center"/>
    </xf>
    <xf numFmtId="0" fontId="7" fillId="5" borderId="35" xfId="0" applyFont="1" applyFill="1" applyBorder="1"/>
    <xf numFmtId="14" fontId="0" fillId="4" borderId="79" xfId="0" applyNumberFormat="1" applyFill="1" applyBorder="1" applyAlignment="1">
      <alignment horizontal="center"/>
    </xf>
    <xf numFmtId="0" fontId="22" fillId="4" borderId="9" xfId="0" applyFont="1" applyFill="1" applyBorder="1" applyAlignment="1">
      <alignment horizontal="center" indent="1"/>
    </xf>
    <xf numFmtId="0" fontId="0" fillId="11" borderId="8" xfId="0" applyFill="1" applyBorder="1" applyAlignment="1">
      <alignment horizontal="center"/>
    </xf>
    <xf numFmtId="0" fontId="0" fillId="11" borderId="32" xfId="0" applyFill="1" applyBorder="1" applyAlignment="1">
      <alignment horizontal="center"/>
    </xf>
    <xf numFmtId="0" fontId="11" fillId="0" borderId="25" xfId="0" applyFont="1" applyBorder="1" applyAlignment="1">
      <alignment horizontal="center"/>
    </xf>
    <xf numFmtId="14" fontId="4" fillId="4" borderId="25" xfId="0" applyNumberFormat="1" applyFont="1" applyFill="1" applyBorder="1" applyAlignment="1">
      <alignment horizontal="center" wrapText="1"/>
    </xf>
    <xf numFmtId="0" fontId="6" fillId="11" borderId="25" xfId="0" applyFont="1" applyFill="1" applyBorder="1" applyAlignment="1">
      <alignment horizontal="center"/>
    </xf>
    <xf numFmtId="164" fontId="0" fillId="0" borderId="25" xfId="0" applyNumberFormat="1" applyBorder="1" applyAlignment="1">
      <alignment horizontal="center" indent="1"/>
    </xf>
    <xf numFmtId="9" fontId="0" fillId="0" borderId="97" xfId="1" applyFont="1" applyBorder="1" applyAlignment="1">
      <alignment horizontal="center"/>
    </xf>
    <xf numFmtId="14" fontId="0" fillId="4" borderId="14" xfId="0" applyNumberFormat="1" applyFill="1" applyBorder="1" applyAlignment="1">
      <alignment horizontal="center" wrapText="1"/>
    </xf>
    <xf numFmtId="0" fontId="0" fillId="4" borderId="9" xfId="0" applyFill="1" applyBorder="1" applyAlignment="1">
      <alignment wrapText="1"/>
    </xf>
    <xf numFmtId="0" fontId="0" fillId="0" borderId="99" xfId="0" applyBorder="1"/>
    <xf numFmtId="0" fontId="0" fillId="11" borderId="24" xfId="0" applyFill="1" applyBorder="1" applyAlignment="1">
      <alignment horizontal="center"/>
    </xf>
    <xf numFmtId="0" fontId="28" fillId="4" borderId="20" xfId="0" applyFont="1" applyFill="1" applyBorder="1" applyAlignment="1">
      <alignment horizontal="left"/>
    </xf>
    <xf numFmtId="0" fontId="20" fillId="0" borderId="70" xfId="0" applyFont="1" applyBorder="1" applyAlignment="1">
      <alignment horizontal="center"/>
    </xf>
    <xf numFmtId="14" fontId="0" fillId="4" borderId="105" xfId="0" applyNumberFormat="1" applyFill="1" applyBorder="1" applyAlignment="1">
      <alignment horizontal="center"/>
    </xf>
    <xf numFmtId="3" fontId="0" fillId="0" borderId="98" xfId="0" applyNumberFormat="1" applyBorder="1" applyAlignment="1">
      <alignment horizontal="center"/>
    </xf>
    <xf numFmtId="14" fontId="0" fillId="0" borderId="105" xfId="0" applyNumberFormat="1" applyBorder="1" applyAlignment="1">
      <alignment horizontal="center"/>
    </xf>
    <xf numFmtId="3" fontId="0" fillId="4" borderId="105" xfId="0" applyNumberFormat="1" applyFill="1" applyBorder="1" applyAlignment="1">
      <alignment horizontal="center"/>
    </xf>
    <xf numFmtId="9" fontId="0" fillId="0" borderId="105" xfId="1" applyFont="1" applyBorder="1" applyAlignment="1">
      <alignment horizontal="center"/>
    </xf>
    <xf numFmtId="0" fontId="16" fillId="4" borderId="99" xfId="0" applyFont="1" applyFill="1" applyBorder="1" applyAlignment="1">
      <alignment horizontal="left" wrapText="1"/>
    </xf>
    <xf numFmtId="0" fontId="16" fillId="4" borderId="99" xfId="0" applyFont="1" applyFill="1" applyBorder="1" applyAlignment="1">
      <alignment horizontal="left"/>
    </xf>
    <xf numFmtId="0" fontId="5" fillId="0" borderId="105" xfId="0" applyFont="1" applyBorder="1" applyAlignment="1">
      <alignment horizontal="center" wrapText="1"/>
    </xf>
    <xf numFmtId="9" fontId="5" fillId="0" borderId="105" xfId="0" applyNumberFormat="1" applyFont="1" applyBorder="1" applyAlignment="1">
      <alignment horizontal="center" wrapText="1"/>
    </xf>
    <xf numFmtId="0" fontId="4" fillId="0" borderId="104" xfId="0" applyFont="1" applyBorder="1" applyAlignment="1">
      <alignment horizontal="center"/>
    </xf>
    <xf numFmtId="9" fontId="5" fillId="0" borderId="13" xfId="0" applyNumberFormat="1" applyFont="1" applyBorder="1" applyAlignment="1">
      <alignment horizontal="center" wrapText="1"/>
    </xf>
    <xf numFmtId="0" fontId="5" fillId="0" borderId="14" xfId="0" applyFont="1" applyBorder="1" applyAlignment="1">
      <alignment horizontal="center" wrapText="1"/>
    </xf>
    <xf numFmtId="9" fontId="5" fillId="0" borderId="2" xfId="0" applyNumberFormat="1" applyFont="1" applyBorder="1" applyAlignment="1">
      <alignment horizontal="center" wrapText="1"/>
    </xf>
    <xf numFmtId="9" fontId="5" fillId="0" borderId="6" xfId="0" applyNumberFormat="1" applyFont="1" applyBorder="1" applyAlignment="1">
      <alignment horizontal="center" wrapText="1"/>
    </xf>
    <xf numFmtId="3" fontId="7" fillId="0" borderId="9" xfId="0" applyNumberFormat="1" applyFont="1" applyBorder="1" applyAlignment="1">
      <alignment horizontal="center"/>
    </xf>
    <xf numFmtId="14" fontId="12" fillId="4" borderId="14" xfId="0" applyNumberFormat="1" applyFont="1" applyFill="1" applyBorder="1" applyAlignment="1">
      <alignment horizontal="center"/>
    </xf>
    <xf numFmtId="9" fontId="5" fillId="0" borderId="99" xfId="0" applyNumberFormat="1" applyFont="1" applyBorder="1" applyAlignment="1">
      <alignment horizontal="center" wrapText="1"/>
    </xf>
    <xf numFmtId="14" fontId="11" fillId="0" borderId="25" xfId="0" applyNumberFormat="1" applyFont="1" applyBorder="1" applyAlignment="1">
      <alignment horizontal="center"/>
    </xf>
    <xf numFmtId="14" fontId="4" fillId="0" borderId="0" xfId="0" applyNumberFormat="1" applyFont="1" applyAlignment="1">
      <alignment horizontal="center" wrapText="1"/>
    </xf>
    <xf numFmtId="0" fontId="5" fillId="0" borderId="0" xfId="0" applyFont="1" applyAlignment="1">
      <alignment horizontal="center" wrapText="1"/>
    </xf>
    <xf numFmtId="0" fontId="18" fillId="0" borderId="43" xfId="0" applyFont="1" applyBorder="1"/>
    <xf numFmtId="0" fontId="7" fillId="5" borderId="43" xfId="0" applyFont="1" applyFill="1" applyBorder="1"/>
    <xf numFmtId="0" fontId="14" fillId="4" borderId="9" xfId="0" applyFont="1" applyFill="1" applyBorder="1" applyAlignment="1">
      <alignment horizontal="left" wrapText="1"/>
    </xf>
    <xf numFmtId="0" fontId="7" fillId="0" borderId="9" xfId="0" applyFont="1" applyBorder="1" applyAlignment="1">
      <alignment horizontal="left"/>
    </xf>
    <xf numFmtId="0" fontId="14" fillId="0" borderId="53" xfId="0" applyFont="1" applyBorder="1" applyAlignment="1">
      <alignment horizontal="center"/>
    </xf>
    <xf numFmtId="14" fontId="19" fillId="0" borderId="40" xfId="0" applyNumberFormat="1" applyFont="1" applyBorder="1" applyAlignment="1">
      <alignment horizontal="center"/>
    </xf>
    <xf numFmtId="0" fontId="5" fillId="0" borderId="39" xfId="0" applyFont="1" applyBorder="1" applyAlignment="1">
      <alignment horizontal="center" wrapText="1"/>
    </xf>
    <xf numFmtId="0" fontId="11" fillId="0" borderId="23" xfId="0" applyFont="1" applyBorder="1"/>
    <xf numFmtId="0" fontId="11" fillId="0" borderId="58" xfId="0" applyFont="1" applyBorder="1"/>
    <xf numFmtId="0" fontId="21" fillId="4" borderId="60" xfId="0" applyFont="1" applyFill="1" applyBorder="1" applyAlignment="1">
      <alignment horizontal="center"/>
    </xf>
    <xf numFmtId="14" fontId="5" fillId="0" borderId="72" xfId="0" applyNumberFormat="1" applyFont="1" applyBorder="1" applyAlignment="1">
      <alignment horizontal="center" wrapText="1"/>
    </xf>
    <xf numFmtId="0" fontId="0" fillId="10" borderId="84" xfId="0" applyFill="1" applyBorder="1" applyAlignment="1">
      <alignment horizontal="center"/>
    </xf>
    <xf numFmtId="3" fontId="0" fillId="10" borderId="20" xfId="0" applyNumberFormat="1" applyFill="1" applyBorder="1" applyAlignment="1">
      <alignment horizontal="center"/>
    </xf>
    <xf numFmtId="0" fontId="2" fillId="10" borderId="107" xfId="0" applyFont="1" applyFill="1" applyBorder="1" applyAlignment="1">
      <alignment horizontal="center"/>
    </xf>
    <xf numFmtId="0" fontId="7" fillId="5" borderId="34" xfId="0" applyFont="1" applyFill="1" applyBorder="1"/>
    <xf numFmtId="3" fontId="0" fillId="11" borderId="32" xfId="0" applyNumberFormat="1" applyFill="1" applyBorder="1" applyAlignment="1">
      <alignment horizontal="center"/>
    </xf>
    <xf numFmtId="3" fontId="0" fillId="11" borderId="98" xfId="0" applyNumberFormat="1" applyFill="1" applyBorder="1" applyAlignment="1">
      <alignment horizontal="center"/>
    </xf>
    <xf numFmtId="0" fontId="14" fillId="0" borderId="24" xfId="0" applyFont="1" applyBorder="1"/>
    <xf numFmtId="0" fontId="5" fillId="4" borderId="79" xfId="0" applyFont="1" applyFill="1" applyBorder="1" applyAlignment="1">
      <alignment horizontal="left"/>
    </xf>
    <xf numFmtId="14" fontId="5" fillId="4" borderId="79" xfId="0" applyNumberFormat="1" applyFont="1" applyFill="1" applyBorder="1" applyAlignment="1">
      <alignment horizontal="center" wrapText="1"/>
    </xf>
    <xf numFmtId="0" fontId="0" fillId="0" borderId="80" xfId="0" applyBorder="1" applyAlignment="1">
      <alignment horizontal="center"/>
    </xf>
    <xf numFmtId="0" fontId="0" fillId="0" borderId="74" xfId="0" applyBorder="1" applyAlignment="1">
      <alignment horizontal="center"/>
    </xf>
    <xf numFmtId="14" fontId="0" fillId="0" borderId="23" xfId="0" applyNumberFormat="1" applyBorder="1" applyAlignment="1">
      <alignment horizontal="center"/>
    </xf>
    <xf numFmtId="0" fontId="19" fillId="4" borderId="25" xfId="0" applyFont="1" applyFill="1" applyBorder="1" applyAlignment="1">
      <alignment horizontal="center"/>
    </xf>
    <xf numFmtId="3" fontId="5" fillId="11" borderId="98" xfId="0" applyNumberFormat="1" applyFont="1" applyFill="1" applyBorder="1" applyAlignment="1">
      <alignment horizontal="center" wrapText="1"/>
    </xf>
    <xf numFmtId="0" fontId="16" fillId="4" borderId="9" xfId="0" applyFont="1" applyFill="1" applyBorder="1" applyAlignment="1">
      <alignment horizontal="left" wrapText="1"/>
    </xf>
    <xf numFmtId="164" fontId="0" fillId="0" borderId="27" xfId="0" applyNumberFormat="1" applyBorder="1" applyAlignment="1">
      <alignment horizontal="center"/>
    </xf>
    <xf numFmtId="164" fontId="5" fillId="0" borderId="25" xfId="0" applyNumberFormat="1" applyFont="1" applyBorder="1" applyAlignment="1">
      <alignment horizontal="center" wrapText="1"/>
    </xf>
    <xf numFmtId="14" fontId="0" fillId="4" borderId="50" xfId="0" applyNumberFormat="1" applyFill="1" applyBorder="1" applyAlignment="1">
      <alignment horizontal="center"/>
    </xf>
    <xf numFmtId="14" fontId="29" fillId="4" borderId="70" xfId="0" applyNumberFormat="1" applyFont="1" applyFill="1" applyBorder="1" applyAlignment="1">
      <alignment horizontal="center" wrapText="1"/>
    </xf>
    <xf numFmtId="0" fontId="7" fillId="5" borderId="14" xfId="0" applyFont="1" applyFill="1" applyBorder="1" applyAlignment="1">
      <alignment wrapText="1"/>
    </xf>
    <xf numFmtId="0" fontId="7" fillId="5" borderId="2" xfId="0" applyFont="1" applyFill="1" applyBorder="1" applyAlignment="1">
      <alignment wrapText="1"/>
    </xf>
    <xf numFmtId="0" fontId="2" fillId="4" borderId="93" xfId="0" applyFont="1" applyFill="1" applyBorder="1"/>
    <xf numFmtId="0" fontId="30" fillId="4" borderId="20" xfId="0" applyFont="1" applyFill="1" applyBorder="1" applyAlignment="1">
      <alignment horizontal="center" wrapText="1"/>
    </xf>
    <xf numFmtId="3" fontId="0" fillId="4" borderId="32" xfId="0" applyNumberFormat="1" applyFill="1" applyBorder="1" applyAlignment="1">
      <alignment horizontal="center"/>
    </xf>
    <xf numFmtId="0" fontId="31" fillId="0" borderId="15" xfId="0" applyFont="1" applyBorder="1"/>
    <xf numFmtId="0" fontId="32" fillId="5" borderId="9" xfId="0" applyFont="1" applyFill="1" applyBorder="1" applyAlignment="1">
      <alignment wrapText="1"/>
    </xf>
    <xf numFmtId="14" fontId="29" fillId="4" borderId="25" xfId="0" applyNumberFormat="1" applyFont="1" applyFill="1" applyBorder="1" applyAlignment="1">
      <alignment horizontal="center" wrapText="1"/>
    </xf>
    <xf numFmtId="0" fontId="2" fillId="4" borderId="25" xfId="0" applyFont="1" applyFill="1" applyBorder="1"/>
    <xf numFmtId="2" fontId="2" fillId="4" borderId="25" xfId="0" applyNumberFormat="1" applyFont="1" applyFill="1" applyBorder="1" applyAlignment="1">
      <alignment horizontal="center"/>
    </xf>
    <xf numFmtId="14" fontId="2" fillId="0" borderId="9" xfId="0" applyNumberFormat="1" applyFont="1" applyBorder="1" applyAlignment="1">
      <alignment horizontal="center"/>
    </xf>
    <xf numFmtId="14" fontId="2" fillId="4" borderId="9" xfId="0" applyNumberFormat="1" applyFont="1" applyFill="1" applyBorder="1" applyAlignment="1">
      <alignment horizontal="center"/>
    </xf>
    <xf numFmtId="3" fontId="2" fillId="4" borderId="9" xfId="0" applyNumberFormat="1" applyFont="1" applyFill="1" applyBorder="1" applyAlignment="1">
      <alignment horizontal="center"/>
    </xf>
    <xf numFmtId="0" fontId="2" fillId="4" borderId="103" xfId="0" applyFont="1" applyFill="1" applyBorder="1"/>
    <xf numFmtId="0" fontId="16" fillId="4" borderId="103" xfId="0" applyFont="1" applyFill="1" applyBorder="1" applyAlignment="1">
      <alignment horizontal="left"/>
    </xf>
    <xf numFmtId="14" fontId="0" fillId="4" borderId="32" xfId="0" applyNumberFormat="1" applyFill="1" applyBorder="1" applyAlignment="1">
      <alignment horizontal="center"/>
    </xf>
    <xf numFmtId="0" fontId="31" fillId="4" borderId="35" xfId="0" applyFont="1" applyFill="1" applyBorder="1"/>
    <xf numFmtId="0" fontId="7" fillId="4" borderId="2" xfId="0" applyFont="1" applyFill="1" applyBorder="1"/>
    <xf numFmtId="0" fontId="32" fillId="0" borderId="24" xfId="0" applyFont="1" applyBorder="1"/>
    <xf numFmtId="0" fontId="30" fillId="0" borderId="9" xfId="0" applyFont="1" applyBorder="1" applyAlignment="1">
      <alignment horizontal="center" wrapText="1"/>
    </xf>
    <xf numFmtId="9" fontId="30" fillId="0" borderId="9" xfId="0" applyNumberFormat="1" applyFont="1" applyBorder="1" applyAlignment="1">
      <alignment horizontal="center" wrapText="1"/>
    </xf>
    <xf numFmtId="14" fontId="29" fillId="0" borderId="25" xfId="0" applyNumberFormat="1" applyFont="1" applyBorder="1" applyAlignment="1">
      <alignment horizontal="center" wrapText="1"/>
    </xf>
    <xf numFmtId="14" fontId="33" fillId="0" borderId="25" xfId="0" applyNumberFormat="1" applyFont="1" applyBorder="1" applyAlignment="1">
      <alignment horizontal="center" wrapText="1"/>
    </xf>
    <xf numFmtId="0" fontId="30" fillId="0" borderId="25" xfId="0" applyFont="1" applyBorder="1" applyAlignment="1">
      <alignment horizontal="center" wrapText="1"/>
    </xf>
    <xf numFmtId="0" fontId="30" fillId="4" borderId="70" xfId="0" applyFont="1" applyFill="1" applyBorder="1" applyAlignment="1">
      <alignment horizontal="center" wrapText="1"/>
    </xf>
    <xf numFmtId="9" fontId="30" fillId="0" borderId="20" xfId="0" applyNumberFormat="1" applyFont="1" applyBorder="1" applyAlignment="1">
      <alignment horizontal="center" wrapText="1"/>
    </xf>
    <xf numFmtId="164" fontId="30" fillId="0" borderId="25" xfId="0" applyNumberFormat="1" applyFont="1" applyBorder="1" applyAlignment="1">
      <alignment horizontal="center" wrapText="1"/>
    </xf>
    <xf numFmtId="0" fontId="34" fillId="4" borderId="21" xfId="0" applyFont="1" applyFill="1" applyBorder="1"/>
    <xf numFmtId="14" fontId="33" fillId="0" borderId="25" xfId="0" applyNumberFormat="1" applyFont="1" applyBorder="1" applyAlignment="1">
      <alignment horizontal="center"/>
    </xf>
    <xf numFmtId="14" fontId="35" fillId="0" borderId="25" xfId="0" applyNumberFormat="1" applyFont="1" applyBorder="1" applyAlignment="1">
      <alignment horizontal="center"/>
    </xf>
    <xf numFmtId="0" fontId="30" fillId="4" borderId="25" xfId="0" applyFont="1" applyFill="1" applyBorder="1" applyAlignment="1">
      <alignment horizontal="center" wrapText="1"/>
    </xf>
    <xf numFmtId="0" fontId="33" fillId="0" borderId="25" xfId="0" applyFont="1" applyBorder="1" applyAlignment="1">
      <alignment horizontal="center"/>
    </xf>
    <xf numFmtId="0" fontId="29" fillId="0" borderId="25" xfId="0" applyFont="1" applyBorder="1" applyAlignment="1">
      <alignment horizontal="center"/>
    </xf>
    <xf numFmtId="0" fontId="35" fillId="0" borderId="25" xfId="0" applyFont="1" applyBorder="1" applyAlignment="1">
      <alignment horizontal="center"/>
    </xf>
    <xf numFmtId="0" fontId="35" fillId="4" borderId="25" xfId="0" applyFont="1" applyFill="1" applyBorder="1" applyAlignment="1">
      <alignment horizontal="center"/>
    </xf>
    <xf numFmtId="14" fontId="35" fillId="4" borderId="25" xfId="0" applyNumberFormat="1" applyFont="1" applyFill="1" applyBorder="1" applyAlignment="1">
      <alignment horizontal="center"/>
    </xf>
    <xf numFmtId="164" fontId="0" fillId="0" borderId="25" xfId="2" applyNumberFormat="1" applyFont="1" applyBorder="1" applyAlignment="1">
      <alignment horizontal="center" indent="1"/>
    </xf>
    <xf numFmtId="164" fontId="0" fillId="0" borderId="25" xfId="0" applyNumberFormat="1" applyBorder="1" applyAlignment="1">
      <alignment horizontal="center" indent="3"/>
    </xf>
    <xf numFmtId="0" fontId="29" fillId="11" borderId="25" xfId="0" applyFont="1" applyFill="1" applyBorder="1" applyAlignment="1">
      <alignment horizontal="center" wrapText="1"/>
    </xf>
    <xf numFmtId="0" fontId="4" fillId="11" borderId="25" xfId="0" applyFont="1" applyFill="1" applyBorder="1" applyAlignment="1">
      <alignment horizontal="center" wrapText="1"/>
    </xf>
    <xf numFmtId="14" fontId="7" fillId="0" borderId="32" xfId="0" applyNumberFormat="1" applyFont="1" applyBorder="1" applyAlignment="1">
      <alignment horizontal="center"/>
    </xf>
    <xf numFmtId="14" fontId="0" fillId="0" borderId="32" xfId="0" applyNumberFormat="1" applyBorder="1" applyAlignment="1">
      <alignment horizontal="center"/>
    </xf>
    <xf numFmtId="14" fontId="0" fillId="0" borderId="100" xfId="0" applyNumberFormat="1" applyBorder="1" applyAlignment="1">
      <alignment horizontal="center"/>
    </xf>
    <xf numFmtId="14" fontId="0" fillId="0" borderId="108" xfId="0" applyNumberFormat="1" applyBorder="1" applyAlignment="1">
      <alignment horizontal="center"/>
    </xf>
    <xf numFmtId="14" fontId="7" fillId="4" borderId="24" xfId="0" applyNumberFormat="1" applyFont="1" applyFill="1" applyBorder="1" applyAlignment="1">
      <alignment horizontal="center"/>
    </xf>
    <xf numFmtId="0" fontId="29" fillId="4" borderId="70" xfId="0" applyFont="1" applyFill="1" applyBorder="1" applyAlignment="1">
      <alignment horizontal="center" wrapText="1"/>
    </xf>
    <xf numFmtId="0" fontId="35" fillId="4" borderId="70" xfId="0" applyFont="1" applyFill="1" applyBorder="1" applyAlignment="1">
      <alignment horizontal="center"/>
    </xf>
    <xf numFmtId="0" fontId="0" fillId="0" borderId="7" xfId="0" applyBorder="1" applyAlignment="1">
      <alignment horizontal="left"/>
    </xf>
    <xf numFmtId="0" fontId="0" fillId="0" borderId="6" xfId="0" applyBorder="1"/>
    <xf numFmtId="0" fontId="14" fillId="0" borderId="53" xfId="0" applyFont="1" applyBorder="1"/>
    <xf numFmtId="0" fontId="5" fillId="4" borderId="61" xfId="0" applyFont="1" applyFill="1" applyBorder="1" applyAlignment="1">
      <alignment horizontal="left" wrapText="1"/>
    </xf>
    <xf numFmtId="0" fontId="5" fillId="4" borderId="73" xfId="0" applyFont="1" applyFill="1" applyBorder="1" applyAlignment="1">
      <alignment horizontal="left"/>
    </xf>
    <xf numFmtId="0" fontId="5" fillId="4" borderId="60" xfId="0" applyFont="1" applyFill="1" applyBorder="1" applyAlignment="1">
      <alignment horizontal="left"/>
    </xf>
    <xf numFmtId="14" fontId="0" fillId="4" borderId="64" xfId="0" applyNumberFormat="1" applyFill="1" applyBorder="1" applyAlignment="1">
      <alignment horizontal="center"/>
    </xf>
    <xf numFmtId="0" fontId="7" fillId="0" borderId="68" xfId="0" applyFont="1" applyBorder="1" applyAlignment="1">
      <alignment horizontal="center"/>
    </xf>
    <xf numFmtId="14" fontId="5" fillId="0" borderId="61" xfId="0" applyNumberFormat="1" applyFont="1" applyBorder="1" applyAlignment="1">
      <alignment horizontal="center" wrapText="1"/>
    </xf>
    <xf numFmtId="0" fontId="7" fillId="0" borderId="61" xfId="0" applyFont="1" applyBorder="1" applyAlignment="1">
      <alignment horizontal="center"/>
    </xf>
    <xf numFmtId="14" fontId="0" fillId="0" borderId="74" xfId="0" applyNumberFormat="1" applyBorder="1" applyAlignment="1">
      <alignment horizontal="center"/>
    </xf>
    <xf numFmtId="14" fontId="5" fillId="0" borderId="60" xfId="0" applyNumberFormat="1" applyFont="1" applyBorder="1" applyAlignment="1">
      <alignment horizontal="center" wrapText="1"/>
    </xf>
    <xf numFmtId="14" fontId="0" fillId="0" borderId="75" xfId="0" applyNumberFormat="1" applyBorder="1" applyAlignment="1">
      <alignment horizontal="center"/>
    </xf>
    <xf numFmtId="0" fontId="21" fillId="0" borderId="75" xfId="0" applyFont="1" applyBorder="1" applyAlignment="1">
      <alignment horizontal="center"/>
    </xf>
    <xf numFmtId="0" fontId="0" fillId="0" borderId="61" xfId="0" applyBorder="1"/>
    <xf numFmtId="14" fontId="7" fillId="4" borderId="53" xfId="0" applyNumberFormat="1" applyFont="1" applyFill="1" applyBorder="1" applyAlignment="1">
      <alignment horizontal="center" wrapText="1"/>
    </xf>
    <xf numFmtId="0" fontId="21" fillId="0" borderId="74" xfId="0" applyFont="1" applyBorder="1" applyAlignment="1">
      <alignment horizontal="center"/>
    </xf>
    <xf numFmtId="14" fontId="21" fillId="4" borderId="53" xfId="0" applyNumberFormat="1" applyFont="1" applyFill="1" applyBorder="1" applyAlignment="1">
      <alignment horizontal="center"/>
    </xf>
    <xf numFmtId="14" fontId="0" fillId="4" borderId="45" xfId="0" applyNumberFormat="1" applyFill="1" applyBorder="1" applyAlignment="1">
      <alignment horizontal="center"/>
    </xf>
    <xf numFmtId="14" fontId="5" fillId="4" borderId="45" xfId="0" applyNumberFormat="1" applyFont="1" applyFill="1" applyBorder="1" applyAlignment="1">
      <alignment horizontal="center" wrapText="1"/>
    </xf>
    <xf numFmtId="14" fontId="0" fillId="0" borderId="95" xfId="0" applyNumberFormat="1" applyBorder="1" applyAlignment="1">
      <alignment horizontal="center"/>
    </xf>
    <xf numFmtId="0" fontId="0" fillId="0" borderId="95" xfId="0" applyBorder="1" applyAlignment="1">
      <alignment horizontal="center"/>
    </xf>
    <xf numFmtId="14" fontId="0" fillId="4" borderId="42" xfId="0" applyNumberFormat="1" applyFill="1" applyBorder="1" applyAlignment="1">
      <alignment horizontal="center"/>
    </xf>
    <xf numFmtId="14" fontId="5" fillId="4" borderId="42" xfId="0" applyNumberFormat="1" applyFont="1" applyFill="1" applyBorder="1" applyAlignment="1">
      <alignment horizontal="center" wrapText="1"/>
    </xf>
    <xf numFmtId="0" fontId="5" fillId="0" borderId="59" xfId="0" applyFont="1" applyBorder="1" applyAlignment="1">
      <alignment horizontal="center" wrapText="1"/>
    </xf>
    <xf numFmtId="0" fontId="5" fillId="0" borderId="71" xfId="0" applyFont="1" applyBorder="1" applyAlignment="1">
      <alignment horizontal="center" wrapText="1"/>
    </xf>
    <xf numFmtId="0" fontId="0" fillId="4" borderId="64" xfId="0" applyFill="1" applyBorder="1" applyAlignment="1">
      <alignment horizontal="center"/>
    </xf>
    <xf numFmtId="14" fontId="5" fillId="0" borderId="26" xfId="0" applyNumberFormat="1" applyFont="1" applyBorder="1" applyAlignment="1">
      <alignment horizontal="center" wrapText="1"/>
    </xf>
    <xf numFmtId="0" fontId="0" fillId="0" borderId="15" xfId="0" applyBorder="1" applyAlignment="1">
      <alignment horizontal="center"/>
    </xf>
    <xf numFmtId="0" fontId="0" fillId="10" borderId="85" xfId="0" applyFill="1" applyBorder="1" applyAlignment="1">
      <alignment horizontal="center"/>
    </xf>
    <xf numFmtId="0" fontId="31" fillId="0" borderId="15" xfId="0" applyFont="1" applyBorder="1" applyAlignment="1">
      <alignment horizontal="left"/>
    </xf>
    <xf numFmtId="0" fontId="21" fillId="0" borderId="76" xfId="0" applyFont="1" applyBorder="1" applyAlignment="1">
      <alignment horizontal="center"/>
    </xf>
    <xf numFmtId="0" fontId="0" fillId="4" borderId="74" xfId="0" applyFill="1" applyBorder="1" applyAlignment="1">
      <alignment horizontal="center"/>
    </xf>
    <xf numFmtId="0" fontId="14" fillId="0" borderId="68" xfId="0" applyFont="1" applyBorder="1" applyAlignment="1">
      <alignment horizontal="center"/>
    </xf>
    <xf numFmtId="0" fontId="21" fillId="4" borderId="0" xfId="0" applyFont="1" applyFill="1" applyAlignment="1">
      <alignment horizontal="center"/>
    </xf>
    <xf numFmtId="14" fontId="21" fillId="0" borderId="68" xfId="0" applyNumberFormat="1" applyFont="1" applyBorder="1" applyAlignment="1">
      <alignment horizontal="center"/>
    </xf>
    <xf numFmtId="0" fontId="0" fillId="0" borderId="48" xfId="0" applyBorder="1"/>
    <xf numFmtId="0" fontId="0" fillId="0" borderId="47" xfId="0" applyBorder="1"/>
    <xf numFmtId="0" fontId="0" fillId="0" borderId="64" xfId="0" applyBorder="1" applyAlignment="1">
      <alignment horizontal="center"/>
    </xf>
    <xf numFmtId="0" fontId="0" fillId="0" borderId="74" xfId="0" applyBorder="1" applyAlignment="1">
      <alignment horizontal="left"/>
    </xf>
    <xf numFmtId="14" fontId="5" fillId="4" borderId="73" xfId="0" applyNumberFormat="1" applyFont="1" applyFill="1" applyBorder="1" applyAlignment="1">
      <alignment horizontal="center" wrapText="1"/>
    </xf>
    <xf numFmtId="0" fontId="21" fillId="0" borderId="0" xfId="0" applyFont="1" applyAlignment="1">
      <alignment horizontal="center"/>
    </xf>
    <xf numFmtId="14" fontId="5" fillId="0" borderId="74" xfId="0" applyNumberFormat="1" applyFont="1" applyBorder="1" applyAlignment="1">
      <alignment horizontal="center" wrapText="1"/>
    </xf>
    <xf numFmtId="0" fontId="21" fillId="0" borderId="68" xfId="0" applyFont="1" applyBorder="1" applyAlignment="1">
      <alignment horizontal="center" indent="1"/>
    </xf>
    <xf numFmtId="14" fontId="5" fillId="0" borderId="0" xfId="0" applyNumberFormat="1" applyFont="1" applyAlignment="1">
      <alignment horizontal="center" wrapText="1"/>
    </xf>
    <xf numFmtId="14" fontId="5" fillId="4" borderId="49" xfId="0" applyNumberFormat="1" applyFont="1" applyFill="1" applyBorder="1" applyAlignment="1">
      <alignment horizontal="center" wrapText="1"/>
    </xf>
    <xf numFmtId="14" fontId="5" fillId="4" borderId="44" xfId="0" applyNumberFormat="1" applyFont="1" applyFill="1" applyBorder="1" applyAlignment="1">
      <alignment horizontal="center" wrapText="1"/>
    </xf>
    <xf numFmtId="0" fontId="0" fillId="0" borderId="9" xfId="0" applyBorder="1" applyAlignment="1">
      <alignment horizontal="left" vertical="top"/>
    </xf>
    <xf numFmtId="0" fontId="32" fillId="0" borderId="5" xfId="0" applyFont="1" applyBorder="1"/>
    <xf numFmtId="0" fontId="14" fillId="0" borderId="43" xfId="0" applyFont="1" applyBorder="1" applyAlignment="1">
      <alignment horizontal="left"/>
    </xf>
    <xf numFmtId="0" fontId="7" fillId="0" borderId="21" xfId="0" applyFont="1" applyBorder="1" applyAlignment="1">
      <alignment horizontal="left"/>
    </xf>
    <xf numFmtId="0" fontId="0" fillId="0" borderId="9" xfId="0" applyBorder="1" applyAlignment="1">
      <alignment vertical="top"/>
    </xf>
    <xf numFmtId="0" fontId="7" fillId="0" borderId="9" xfId="0" applyFont="1" applyBorder="1" applyAlignment="1">
      <alignment vertical="top"/>
    </xf>
    <xf numFmtId="3" fontId="30" fillId="4" borderId="9" xfId="0" applyNumberFormat="1" applyFont="1" applyFill="1" applyBorder="1" applyAlignment="1">
      <alignment horizontal="center" wrapText="1"/>
    </xf>
    <xf numFmtId="164" fontId="0" fillId="0" borderId="25" xfId="0" applyNumberFormat="1" applyBorder="1"/>
    <xf numFmtId="0" fontId="7" fillId="0" borderId="16" xfId="0" applyFont="1" applyBorder="1"/>
    <xf numFmtId="0" fontId="32" fillId="5" borderId="50" xfId="0" applyFont="1" applyFill="1" applyBorder="1" applyAlignment="1">
      <alignment wrapText="1"/>
    </xf>
    <xf numFmtId="0" fontId="7" fillId="0" borderId="109" xfId="0" applyFont="1" applyBorder="1"/>
    <xf numFmtId="0" fontId="17" fillId="4" borderId="99" xfId="0" applyFont="1" applyFill="1" applyBorder="1"/>
    <xf numFmtId="0" fontId="0" fillId="11" borderId="98" xfId="0" applyFill="1" applyBorder="1" applyAlignment="1">
      <alignment horizontal="center"/>
    </xf>
    <xf numFmtId="0" fontId="0" fillId="11" borderId="110" xfId="0" applyFill="1" applyBorder="1" applyAlignment="1">
      <alignment horizontal="center"/>
    </xf>
    <xf numFmtId="3" fontId="5" fillId="19" borderId="20" xfId="0" applyNumberFormat="1" applyFont="1" applyFill="1" applyBorder="1" applyAlignment="1">
      <alignment horizontal="center" wrapText="1"/>
    </xf>
    <xf numFmtId="3" fontId="0" fillId="19" borderId="20" xfId="0" applyNumberFormat="1" applyFill="1" applyBorder="1" applyAlignment="1">
      <alignment horizontal="center"/>
    </xf>
    <xf numFmtId="0" fontId="0" fillId="0" borderId="24" xfId="0" applyBorder="1" applyAlignment="1">
      <alignment horizontal="left" vertical="top"/>
    </xf>
    <xf numFmtId="0" fontId="31" fillId="0" borderId="2" xfId="0" applyFont="1" applyBorder="1"/>
    <xf numFmtId="0" fontId="7" fillId="0" borderId="28" xfId="0" applyFont="1" applyBorder="1"/>
    <xf numFmtId="0" fontId="32" fillId="5" borderId="15" xfId="0" applyFont="1" applyFill="1" applyBorder="1" applyAlignment="1">
      <alignment wrapText="1"/>
    </xf>
    <xf numFmtId="0" fontId="2" fillId="11" borderId="92" xfId="0" applyFont="1" applyFill="1" applyBorder="1" applyAlignment="1">
      <alignment horizontal="center"/>
    </xf>
    <xf numFmtId="3" fontId="5" fillId="11" borderId="20" xfId="0" applyNumberFormat="1" applyFont="1" applyFill="1" applyBorder="1" applyAlignment="1">
      <alignment horizontal="center"/>
    </xf>
    <xf numFmtId="0" fontId="0" fillId="11" borderId="84" xfId="0" applyFill="1" applyBorder="1" applyAlignment="1">
      <alignment horizontal="center"/>
    </xf>
    <xf numFmtId="0" fontId="31" fillId="0" borderId="50" xfId="0" applyFont="1" applyBorder="1" applyAlignment="1">
      <alignment horizontal="left" vertical="center"/>
    </xf>
    <xf numFmtId="0" fontId="0" fillId="0" borderId="109" xfId="0" applyBorder="1" applyAlignment="1">
      <alignment horizontal="left" vertical="center"/>
    </xf>
    <xf numFmtId="0" fontId="0" fillId="0" borderId="6" xfId="0" applyBorder="1" applyAlignment="1">
      <alignment horizontal="left" vertical="center"/>
    </xf>
    <xf numFmtId="0" fontId="0" fillId="0" borderId="7" xfId="0" applyBorder="1" applyAlignment="1">
      <alignment horizontal="left" vertical="center"/>
    </xf>
    <xf numFmtId="0" fontId="32" fillId="5" borderId="9" xfId="0" applyFont="1" applyFill="1" applyBorder="1"/>
    <xf numFmtId="0" fontId="32" fillId="0" borderId="21" xfId="0" applyFont="1" applyBorder="1" applyAlignment="1">
      <alignment horizontal="left"/>
    </xf>
    <xf numFmtId="0" fontId="32" fillId="0" borderId="9" xfId="0" applyFont="1" applyBorder="1"/>
    <xf numFmtId="0" fontId="34" fillId="4" borderId="21" xfId="0" applyFont="1" applyFill="1" applyBorder="1" applyAlignment="1">
      <alignment horizontal="left"/>
    </xf>
    <xf numFmtId="14" fontId="35" fillId="4" borderId="70" xfId="0" applyNumberFormat="1" applyFont="1" applyFill="1" applyBorder="1" applyAlignment="1">
      <alignment horizontal="center"/>
    </xf>
    <xf numFmtId="0" fontId="32" fillId="0" borderId="2" xfId="0" applyFont="1" applyBorder="1"/>
    <xf numFmtId="0" fontId="31" fillId="0" borderId="9" xfId="0" applyFont="1" applyBorder="1" applyAlignment="1">
      <alignment horizontal="left" vertical="center"/>
    </xf>
    <xf numFmtId="0" fontId="0" fillId="0" borderId="28" xfId="0" applyBorder="1" applyAlignment="1">
      <alignment horizontal="left" vertical="center"/>
    </xf>
    <xf numFmtId="0" fontId="32" fillId="5" borderId="15" xfId="0" applyFont="1" applyFill="1" applyBorder="1"/>
    <xf numFmtId="3" fontId="0" fillId="0" borderId="24" xfId="0" applyNumberFormat="1" applyBorder="1"/>
    <xf numFmtId="0" fontId="0" fillId="0" borderId="15" xfId="0" applyBorder="1" applyAlignment="1">
      <alignment vertical="top"/>
    </xf>
    <xf numFmtId="0" fontId="2" fillId="11" borderId="104" xfId="0" applyFont="1" applyFill="1" applyBorder="1" applyAlignment="1">
      <alignment horizontal="center"/>
    </xf>
    <xf numFmtId="0" fontId="0" fillId="11" borderId="67" xfId="0" applyFill="1" applyBorder="1" applyAlignment="1">
      <alignment horizontal="center"/>
    </xf>
    <xf numFmtId="0" fontId="0" fillId="11" borderId="106" xfId="0" applyFill="1" applyBorder="1" applyAlignment="1">
      <alignment horizontal="center"/>
    </xf>
    <xf numFmtId="0" fontId="2" fillId="11" borderId="27" xfId="0" applyFont="1" applyFill="1" applyBorder="1" applyAlignment="1">
      <alignment horizontal="center"/>
    </xf>
    <xf numFmtId="14" fontId="11" fillId="4" borderId="25" xfId="0" applyNumberFormat="1" applyFont="1" applyFill="1" applyBorder="1" applyAlignment="1">
      <alignment horizontal="center" wrapText="1"/>
    </xf>
    <xf numFmtId="0" fontId="5" fillId="0" borderId="25" xfId="0" applyFont="1" applyBorder="1" applyAlignment="1">
      <alignment horizontal="center"/>
    </xf>
    <xf numFmtId="0" fontId="3" fillId="4" borderId="32" xfId="0" applyFont="1" applyFill="1" applyBorder="1" applyAlignment="1">
      <alignment horizontal="center" vertical="center"/>
    </xf>
    <xf numFmtId="0" fontId="0" fillId="0" borderId="8" xfId="0" applyBorder="1" applyAlignment="1">
      <alignment horizontal="center"/>
    </xf>
    <xf numFmtId="0" fontId="29" fillId="4" borderId="25" xfId="0" applyFont="1" applyFill="1" applyBorder="1" applyAlignment="1">
      <alignment horizontal="center" wrapText="1"/>
    </xf>
    <xf numFmtId="0" fontId="4" fillId="0" borderId="27" xfId="0" applyFont="1" applyBorder="1" applyAlignment="1">
      <alignment horizontal="center"/>
    </xf>
    <xf numFmtId="0" fontId="2" fillId="0" borderId="27" xfId="0" applyFont="1" applyBorder="1" applyAlignment="1">
      <alignment horizontal="center"/>
    </xf>
    <xf numFmtId="14" fontId="4" fillId="0" borderId="27" xfId="0" applyNumberFormat="1" applyFont="1" applyBorder="1" applyAlignment="1">
      <alignment horizontal="center" wrapText="1"/>
    </xf>
    <xf numFmtId="14" fontId="33" fillId="4" borderId="25" xfId="0" applyNumberFormat="1" applyFont="1" applyFill="1" applyBorder="1" applyAlignment="1">
      <alignment horizontal="center" wrapText="1"/>
    </xf>
    <xf numFmtId="0" fontId="19" fillId="0" borderId="27" xfId="0" applyFont="1" applyBorder="1" applyAlignment="1">
      <alignment horizontal="center"/>
    </xf>
    <xf numFmtId="0" fontId="0" fillId="0" borderId="27" xfId="0" applyBorder="1" applyAlignment="1">
      <alignment horizontal="center"/>
    </xf>
    <xf numFmtId="164" fontId="0" fillId="0" borderId="44" xfId="0" applyNumberFormat="1" applyBorder="1" applyAlignment="1">
      <alignment horizontal="center"/>
    </xf>
    <xf numFmtId="164" fontId="0" fillId="0" borderId="70" xfId="0" applyNumberFormat="1" applyBorder="1" applyAlignment="1">
      <alignment horizontal="center"/>
    </xf>
    <xf numFmtId="164" fontId="0" fillId="0" borderId="27" xfId="0" applyNumberFormat="1" applyBorder="1"/>
    <xf numFmtId="14" fontId="19" fillId="0" borderId="27" xfId="0" applyNumberFormat="1" applyFont="1" applyBorder="1" applyAlignment="1">
      <alignment horizontal="center"/>
    </xf>
    <xf numFmtId="14" fontId="19" fillId="0" borderId="44" xfId="0" applyNumberFormat="1" applyFont="1" applyBorder="1" applyAlignment="1">
      <alignment horizontal="center"/>
    </xf>
    <xf numFmtId="0" fontId="5" fillId="0" borderId="27" xfId="0" applyFont="1" applyBorder="1" applyAlignment="1">
      <alignment horizontal="center" wrapText="1"/>
    </xf>
    <xf numFmtId="3" fontId="5" fillId="0" borderId="21" xfId="0" applyNumberFormat="1" applyFont="1" applyBorder="1" applyAlignment="1">
      <alignment horizontal="center" wrapText="1"/>
    </xf>
    <xf numFmtId="0" fontId="32" fillId="0" borderId="7" xfId="0" applyFont="1" applyBorder="1"/>
    <xf numFmtId="0" fontId="0" fillId="0" borderId="84" xfId="0" applyBorder="1" applyAlignment="1">
      <alignment horizontal="center"/>
    </xf>
    <xf numFmtId="0" fontId="0" fillId="11" borderId="91" xfId="0" applyFill="1" applyBorder="1" applyAlignment="1">
      <alignment horizontal="center"/>
    </xf>
    <xf numFmtId="0" fontId="0" fillId="0" borderId="27" xfId="0" applyBorder="1"/>
    <xf numFmtId="0" fontId="0" fillId="4" borderId="84" xfId="0" applyFill="1" applyBorder="1" applyAlignment="1">
      <alignment horizontal="center"/>
    </xf>
    <xf numFmtId="0" fontId="31" fillId="0" borderId="50" xfId="0" applyFont="1" applyBorder="1"/>
    <xf numFmtId="3" fontId="30" fillId="4" borderId="20" xfId="0" applyNumberFormat="1" applyFont="1" applyFill="1" applyBorder="1" applyAlignment="1">
      <alignment horizontal="center"/>
    </xf>
    <xf numFmtId="0" fontId="29" fillId="0" borderId="27" xfId="0" applyFont="1" applyBorder="1" applyAlignment="1">
      <alignment horizontal="center"/>
    </xf>
    <xf numFmtId="0" fontId="35" fillId="0" borderId="27" xfId="0" applyFont="1" applyBorder="1" applyAlignment="1">
      <alignment horizontal="center"/>
    </xf>
    <xf numFmtId="0" fontId="30" fillId="0" borderId="27" xfId="0" applyFont="1" applyBorder="1" applyAlignment="1">
      <alignment horizontal="center" wrapText="1"/>
    </xf>
    <xf numFmtId="0" fontId="0" fillId="4" borderId="27" xfId="0" applyFill="1" applyBorder="1" applyAlignment="1">
      <alignment horizontal="center"/>
    </xf>
    <xf numFmtId="14" fontId="29" fillId="0" borderId="27" xfId="0" applyNumberFormat="1" applyFont="1" applyBorder="1" applyAlignment="1">
      <alignment horizontal="center" wrapText="1"/>
    </xf>
    <xf numFmtId="0" fontId="30" fillId="4" borderId="27" xfId="0" applyFont="1" applyFill="1" applyBorder="1" applyAlignment="1">
      <alignment horizontal="center" wrapText="1"/>
    </xf>
    <xf numFmtId="14" fontId="35" fillId="0" borderId="27" xfId="0" applyNumberFormat="1" applyFont="1" applyBorder="1" applyAlignment="1">
      <alignment horizontal="center"/>
    </xf>
    <xf numFmtId="14" fontId="32" fillId="0" borderId="24" xfId="0" applyNumberFormat="1" applyFont="1" applyBorder="1" applyAlignment="1">
      <alignment horizontal="center"/>
    </xf>
    <xf numFmtId="14" fontId="0" fillId="4" borderId="108" xfId="0" applyNumberFormat="1" applyFill="1" applyBorder="1" applyAlignment="1">
      <alignment horizontal="center"/>
    </xf>
    <xf numFmtId="3" fontId="0" fillId="4" borderId="97" xfId="0" applyNumberFormat="1" applyFill="1" applyBorder="1" applyAlignment="1">
      <alignment horizontal="center"/>
    </xf>
    <xf numFmtId="3" fontId="30" fillId="0" borderId="9" xfId="0" applyNumberFormat="1" applyFont="1" applyBorder="1" applyAlignment="1">
      <alignment horizontal="center" wrapText="1"/>
    </xf>
    <xf numFmtId="0" fontId="0" fillId="0" borderId="9" xfId="0" applyBorder="1" applyAlignment="1">
      <alignment horizontal="left" wrapText="1"/>
    </xf>
    <xf numFmtId="0" fontId="34" fillId="4" borderId="9" xfId="0" applyFont="1" applyFill="1" applyBorder="1"/>
    <xf numFmtId="3" fontId="30" fillId="10" borderId="20" xfId="0" applyNumberFormat="1" applyFont="1" applyFill="1" applyBorder="1" applyAlignment="1">
      <alignment horizontal="center"/>
    </xf>
    <xf numFmtId="0" fontId="31" fillId="0" borderId="24" xfId="0" applyFont="1" applyBorder="1" applyAlignment="1">
      <alignment horizontal="left" vertical="center"/>
    </xf>
    <xf numFmtId="0" fontId="0" fillId="0" borderId="19" xfId="0" applyBorder="1" applyAlignment="1">
      <alignment horizontal="left"/>
    </xf>
    <xf numFmtId="0" fontId="31" fillId="0" borderId="24" xfId="0" applyFont="1" applyBorder="1"/>
    <xf numFmtId="0" fontId="5" fillId="4" borderId="27" xfId="0" applyFont="1" applyFill="1" applyBorder="1" applyAlignment="1">
      <alignment horizontal="center" wrapText="1"/>
    </xf>
    <xf numFmtId="0" fontId="5" fillId="4" borderId="21" xfId="0" applyFont="1" applyFill="1" applyBorder="1" applyAlignment="1">
      <alignment horizontal="center" wrapText="1"/>
    </xf>
    <xf numFmtId="14" fontId="11" fillId="0" borderId="27" xfId="0" applyNumberFormat="1" applyFont="1" applyBorder="1" applyAlignment="1">
      <alignment horizontal="center" wrapText="1"/>
    </xf>
    <xf numFmtId="0" fontId="31" fillId="0" borderId="9" xfId="0" applyFont="1" applyBorder="1"/>
    <xf numFmtId="0" fontId="0" fillId="19" borderId="84" xfId="0" applyFill="1" applyBorder="1" applyAlignment="1">
      <alignment horizontal="center"/>
    </xf>
    <xf numFmtId="164" fontId="0" fillId="0" borderId="27" xfId="2" applyNumberFormat="1" applyFont="1" applyBorder="1" applyAlignment="1">
      <alignment horizontal="center"/>
    </xf>
    <xf numFmtId="0" fontId="30" fillId="0" borderId="21" xfId="0" applyFont="1" applyBorder="1" applyAlignment="1">
      <alignment horizontal="center" wrapText="1"/>
    </xf>
    <xf numFmtId="9" fontId="30" fillId="0" borderId="21" xfId="0" applyNumberFormat="1" applyFont="1" applyBorder="1" applyAlignment="1">
      <alignment horizontal="center" wrapText="1"/>
    </xf>
    <xf numFmtId="0" fontId="2" fillId="11" borderId="36" xfId="0" applyFont="1" applyFill="1" applyBorder="1" applyAlignment="1">
      <alignment horizontal="center"/>
    </xf>
    <xf numFmtId="0" fontId="2" fillId="0" borderId="36" xfId="0" applyFont="1" applyBorder="1" applyAlignment="1">
      <alignment horizontal="center"/>
    </xf>
    <xf numFmtId="164" fontId="0" fillId="0" borderId="36" xfId="0" applyNumberFormat="1" applyBorder="1" applyAlignment="1">
      <alignment horizontal="center"/>
    </xf>
    <xf numFmtId="164" fontId="0" fillId="0" borderId="36" xfId="2" applyNumberFormat="1" applyFont="1" applyBorder="1" applyAlignment="1">
      <alignment horizontal="center"/>
    </xf>
    <xf numFmtId="0" fontId="0" fillId="0" borderId="91" xfId="0" applyBorder="1" applyAlignment="1">
      <alignment horizontal="center"/>
    </xf>
    <xf numFmtId="14" fontId="7" fillId="0" borderId="19" xfId="0" applyNumberFormat="1" applyFont="1" applyBorder="1" applyAlignment="1">
      <alignment horizontal="center"/>
    </xf>
    <xf numFmtId="3" fontId="0" fillId="4" borderId="99" xfId="0" applyNumberFormat="1" applyFill="1" applyBorder="1" applyAlignment="1">
      <alignment horizontal="center"/>
    </xf>
    <xf numFmtId="3" fontId="0" fillId="4" borderId="19" xfId="0" applyNumberFormat="1" applyFill="1" applyBorder="1" applyAlignment="1">
      <alignment horizontal="center"/>
    </xf>
    <xf numFmtId="0" fontId="30" fillId="0" borderId="20" xfId="0" applyFont="1" applyBorder="1" applyAlignment="1">
      <alignment horizontal="center" wrapText="1"/>
    </xf>
    <xf numFmtId="14" fontId="0" fillId="4" borderId="20" xfId="0" applyNumberFormat="1" applyFill="1" applyBorder="1" applyAlignment="1">
      <alignment horizontal="center" wrapText="1"/>
    </xf>
    <xf numFmtId="0" fontId="34" fillId="4" borderId="0" xfId="0" applyFont="1" applyFill="1"/>
    <xf numFmtId="0" fontId="30" fillId="0" borderId="36" xfId="0" applyFont="1" applyBorder="1" applyAlignment="1">
      <alignment horizontal="center" wrapText="1"/>
    </xf>
    <xf numFmtId="3" fontId="0" fillId="0" borderId="100" xfId="0" applyNumberFormat="1" applyBorder="1" applyAlignment="1">
      <alignment horizontal="center"/>
    </xf>
    <xf numFmtId="3" fontId="0" fillId="4" borderId="26" xfId="0" applyNumberFormat="1" applyFill="1" applyBorder="1" applyAlignment="1">
      <alignment horizontal="center"/>
    </xf>
    <xf numFmtId="14" fontId="32" fillId="0" borderId="14" xfId="0" applyNumberFormat="1" applyFont="1" applyBorder="1" applyAlignment="1">
      <alignment horizontal="center"/>
    </xf>
    <xf numFmtId="0" fontId="0" fillId="0" borderId="100" xfId="0" applyBorder="1"/>
    <xf numFmtId="0" fontId="29" fillId="0" borderId="36" xfId="0" applyFont="1" applyBorder="1" applyAlignment="1">
      <alignment horizontal="center"/>
    </xf>
    <xf numFmtId="14" fontId="35" fillId="0" borderId="36" xfId="0" applyNumberFormat="1" applyFont="1" applyBorder="1" applyAlignment="1">
      <alignment horizontal="center"/>
    </xf>
    <xf numFmtId="0" fontId="35" fillId="0" borderId="36" xfId="0" applyFont="1" applyBorder="1" applyAlignment="1">
      <alignment horizontal="center"/>
    </xf>
    <xf numFmtId="14" fontId="33" fillId="0" borderId="36" xfId="0" applyNumberFormat="1" applyFont="1" applyBorder="1" applyAlignment="1">
      <alignment horizontal="center"/>
    </xf>
    <xf numFmtId="0" fontId="0" fillId="0" borderId="98" xfId="0" applyBorder="1" applyAlignment="1">
      <alignment horizontal="center"/>
    </xf>
    <xf numFmtId="14" fontId="0" fillId="4" borderId="100" xfId="0" applyNumberFormat="1" applyFill="1" applyBorder="1" applyAlignment="1">
      <alignment horizontal="center"/>
    </xf>
    <xf numFmtId="14" fontId="32" fillId="0" borderId="26" xfId="0" applyNumberFormat="1" applyFont="1" applyBorder="1" applyAlignment="1">
      <alignment horizontal="center"/>
    </xf>
    <xf numFmtId="3" fontId="32" fillId="0" borderId="21" xfId="0" applyNumberFormat="1" applyFont="1" applyBorder="1" applyAlignment="1">
      <alignment horizontal="center"/>
    </xf>
    <xf numFmtId="3" fontId="30" fillId="4" borderId="32" xfId="0" applyNumberFormat="1" applyFont="1" applyFill="1" applyBorder="1" applyAlignment="1">
      <alignment horizontal="center" wrapText="1"/>
    </xf>
    <xf numFmtId="3" fontId="14" fillId="4" borderId="20" xfId="0" applyNumberFormat="1" applyFont="1" applyFill="1" applyBorder="1" applyAlignment="1">
      <alignment horizontal="center"/>
    </xf>
    <xf numFmtId="9" fontId="0" fillId="4" borderId="32" xfId="1" applyFont="1" applyFill="1" applyBorder="1" applyAlignment="1">
      <alignment horizontal="center"/>
    </xf>
    <xf numFmtId="9" fontId="0" fillId="0" borderId="98" xfId="1" applyFont="1" applyBorder="1" applyAlignment="1">
      <alignment horizontal="center"/>
    </xf>
    <xf numFmtId="0" fontId="0" fillId="4" borderId="21" xfId="0" applyFill="1" applyBorder="1" applyAlignment="1">
      <alignment horizontal="left"/>
    </xf>
    <xf numFmtId="0" fontId="12" fillId="4" borderId="26" xfId="0" applyFont="1" applyFill="1" applyBorder="1" applyAlignment="1">
      <alignment wrapText="1"/>
    </xf>
    <xf numFmtId="0" fontId="6" fillId="4" borderId="53" xfId="0" applyFont="1" applyFill="1" applyBorder="1" applyAlignment="1">
      <alignment horizontal="center"/>
    </xf>
    <xf numFmtId="0" fontId="2" fillId="11" borderId="111" xfId="0" applyFont="1" applyFill="1" applyBorder="1" applyAlignment="1">
      <alignment horizontal="center"/>
    </xf>
    <xf numFmtId="0" fontId="6" fillId="4" borderId="15" xfId="0" applyFont="1" applyFill="1" applyBorder="1" applyAlignment="1">
      <alignment horizontal="center"/>
    </xf>
    <xf numFmtId="3" fontId="7" fillId="0" borderId="20" xfId="0" applyNumberFormat="1" applyFont="1" applyBorder="1" applyAlignment="1">
      <alignment horizontal="center"/>
    </xf>
    <xf numFmtId="0" fontId="0" fillId="0" borderId="20" xfId="0" applyBorder="1" applyAlignment="1">
      <alignment horizontal="left" wrapText="1"/>
    </xf>
    <xf numFmtId="0" fontId="3" fillId="4" borderId="70" xfId="0" applyFont="1" applyFill="1" applyBorder="1" applyAlignment="1">
      <alignment horizontal="center" vertical="center"/>
    </xf>
    <xf numFmtId="2" fontId="3" fillId="4" borderId="70" xfId="0" applyNumberFormat="1" applyFont="1" applyFill="1" applyBorder="1" applyAlignment="1">
      <alignment horizontal="center" vertical="center"/>
    </xf>
    <xf numFmtId="0" fontId="3" fillId="4" borderId="84" xfId="0" applyFont="1" applyFill="1" applyBorder="1" applyAlignment="1">
      <alignment horizontal="center" vertical="center"/>
    </xf>
    <xf numFmtId="0" fontId="3" fillId="4" borderId="112" xfId="0" applyFont="1" applyFill="1" applyBorder="1" applyAlignment="1">
      <alignment horizontal="left" vertical="center"/>
    </xf>
    <xf numFmtId="0" fontId="29" fillId="0" borderId="70" xfId="0" applyFont="1" applyBorder="1" applyAlignment="1">
      <alignment horizontal="center"/>
    </xf>
    <xf numFmtId="0" fontId="35" fillId="0" borderId="70" xfId="0" applyFont="1" applyBorder="1" applyAlignment="1">
      <alignment horizontal="center"/>
    </xf>
    <xf numFmtId="0" fontId="2" fillId="0" borderId="70" xfId="0" applyFont="1" applyBorder="1"/>
    <xf numFmtId="14" fontId="29" fillId="0" borderId="70" xfId="0" applyNumberFormat="1" applyFont="1" applyBorder="1" applyAlignment="1">
      <alignment horizontal="center" wrapText="1"/>
    </xf>
    <xf numFmtId="0" fontId="0" fillId="0" borderId="85" xfId="0" applyBorder="1" applyAlignment="1">
      <alignment horizontal="center"/>
    </xf>
    <xf numFmtId="14" fontId="35" fillId="0" borderId="70" xfId="0" applyNumberFormat="1" applyFont="1" applyBorder="1" applyAlignment="1">
      <alignment horizontal="center"/>
    </xf>
    <xf numFmtId="0" fontId="30" fillId="0" borderId="70" xfId="0" applyFont="1" applyBorder="1" applyAlignment="1">
      <alignment horizontal="center" wrapText="1"/>
    </xf>
    <xf numFmtId="14" fontId="33" fillId="0" borderId="70" xfId="0" applyNumberFormat="1" applyFont="1" applyBorder="1" applyAlignment="1">
      <alignment horizontal="center"/>
    </xf>
    <xf numFmtId="0" fontId="35" fillId="0" borderId="70" xfId="0" applyFont="1" applyBorder="1" applyAlignment="1">
      <alignment horizontal="center" indent="1"/>
    </xf>
    <xf numFmtId="14" fontId="0" fillId="4" borderId="113" xfId="0" applyNumberFormat="1" applyFill="1" applyBorder="1" applyAlignment="1">
      <alignment horizontal="center"/>
    </xf>
    <xf numFmtId="0" fontId="29" fillId="0" borderId="70" xfId="0" applyFont="1" applyBorder="1" applyAlignment="1">
      <alignment horizontal="center" wrapText="1"/>
    </xf>
    <xf numFmtId="0" fontId="30" fillId="0" borderId="70" xfId="0" applyFont="1" applyBorder="1" applyAlignment="1">
      <alignment horizontal="center"/>
    </xf>
    <xf numFmtId="2" fontId="30" fillId="0" borderId="70" xfId="0" applyNumberFormat="1" applyFont="1" applyBorder="1" applyAlignment="1">
      <alignment horizontal="center"/>
    </xf>
    <xf numFmtId="0" fontId="29" fillId="4" borderId="33" xfId="0" applyFont="1" applyFill="1" applyBorder="1" applyAlignment="1">
      <alignment horizontal="center" wrapText="1"/>
    </xf>
    <xf numFmtId="14" fontId="2" fillId="4" borderId="33" xfId="0" applyNumberFormat="1" applyFont="1" applyFill="1" applyBorder="1" applyAlignment="1">
      <alignment horizontal="center"/>
    </xf>
    <xf numFmtId="14" fontId="2" fillId="0" borderId="33" xfId="0" applyNumberFormat="1" applyFont="1" applyBorder="1" applyAlignment="1">
      <alignment horizontal="center"/>
    </xf>
    <xf numFmtId="14" fontId="35" fillId="4" borderId="33" xfId="0" applyNumberFormat="1" applyFont="1" applyFill="1" applyBorder="1" applyAlignment="1">
      <alignment horizontal="center"/>
    </xf>
    <xf numFmtId="0" fontId="30" fillId="4" borderId="33" xfId="0" applyFont="1" applyFill="1" applyBorder="1" applyAlignment="1">
      <alignment horizontal="center" wrapText="1"/>
    </xf>
    <xf numFmtId="2" fontId="0" fillId="4" borderId="33" xfId="0" applyNumberFormat="1" applyFill="1" applyBorder="1" applyAlignment="1">
      <alignment horizontal="center"/>
    </xf>
    <xf numFmtId="3" fontId="30" fillId="0" borderId="105" xfId="0" applyNumberFormat="1" applyFont="1" applyBorder="1" applyAlignment="1">
      <alignment horizontal="center"/>
    </xf>
    <xf numFmtId="0" fontId="34" fillId="4" borderId="99" xfId="0" applyFont="1" applyFill="1" applyBorder="1" applyAlignment="1">
      <alignment horizontal="left"/>
    </xf>
    <xf numFmtId="0" fontId="29" fillId="10" borderId="115" xfId="0" applyFont="1" applyFill="1" applyBorder="1" applyAlignment="1">
      <alignment horizontal="center" wrapText="1"/>
    </xf>
    <xf numFmtId="0" fontId="2" fillId="10" borderId="115" xfId="0" applyFont="1" applyFill="1" applyBorder="1" applyAlignment="1">
      <alignment horizontal="center"/>
    </xf>
    <xf numFmtId="0" fontId="30" fillId="4" borderId="116" xfId="0" applyFont="1" applyFill="1" applyBorder="1" applyAlignment="1">
      <alignment horizontal="center" wrapText="1"/>
    </xf>
    <xf numFmtId="0" fontId="2" fillId="19" borderId="70" xfId="0" applyFont="1" applyFill="1" applyBorder="1" applyAlignment="1">
      <alignment horizontal="center"/>
    </xf>
    <xf numFmtId="0" fontId="0" fillId="4" borderId="70" xfId="0" applyFill="1" applyBorder="1"/>
    <xf numFmtId="0" fontId="0" fillId="19" borderId="20" xfId="0" applyFill="1" applyBorder="1" applyAlignment="1">
      <alignment horizontal="center"/>
    </xf>
    <xf numFmtId="0" fontId="2" fillId="19" borderId="115" xfId="0" applyFont="1" applyFill="1" applyBorder="1" applyAlignment="1">
      <alignment horizontal="center"/>
    </xf>
    <xf numFmtId="0" fontId="33" fillId="0" borderId="70" xfId="0" applyFont="1" applyBorder="1" applyAlignment="1">
      <alignment horizontal="center"/>
    </xf>
    <xf numFmtId="3" fontId="32" fillId="0" borderId="20" xfId="0" applyNumberFormat="1" applyFont="1" applyBorder="1" applyAlignment="1">
      <alignment horizontal="center"/>
    </xf>
    <xf numFmtId="0" fontId="29" fillId="19" borderId="70" xfId="0" applyFont="1" applyFill="1" applyBorder="1" applyAlignment="1">
      <alignment horizontal="center" wrapText="1"/>
    </xf>
    <xf numFmtId="14" fontId="33" fillId="0" borderId="70" xfId="0" applyNumberFormat="1" applyFont="1" applyBorder="1" applyAlignment="1">
      <alignment horizontal="center" wrapText="1"/>
    </xf>
    <xf numFmtId="2" fontId="30" fillId="0" borderId="70" xfId="0" applyNumberFormat="1" applyFont="1" applyBorder="1" applyAlignment="1">
      <alignment horizontal="center" wrapText="1"/>
    </xf>
    <xf numFmtId="3" fontId="30" fillId="0" borderId="20" xfId="0" applyNumberFormat="1" applyFont="1" applyBorder="1" applyAlignment="1">
      <alignment horizontal="center" wrapText="1"/>
    </xf>
    <xf numFmtId="3" fontId="30" fillId="19" borderId="20" xfId="0" applyNumberFormat="1" applyFont="1" applyFill="1" applyBorder="1" applyAlignment="1">
      <alignment horizontal="center" wrapText="1"/>
    </xf>
    <xf numFmtId="0" fontId="29" fillId="4" borderId="70" xfId="0" applyFont="1" applyFill="1" applyBorder="1" applyAlignment="1">
      <alignment horizontal="center"/>
    </xf>
    <xf numFmtId="14" fontId="33" fillId="4" borderId="70" xfId="0" applyNumberFormat="1" applyFont="1" applyFill="1" applyBorder="1" applyAlignment="1">
      <alignment horizontal="center" wrapText="1"/>
    </xf>
    <xf numFmtId="0" fontId="0" fillId="0" borderId="117" xfId="0" applyBorder="1" applyAlignment="1">
      <alignment horizontal="left"/>
    </xf>
    <xf numFmtId="0" fontId="2" fillId="19" borderId="119" xfId="0" applyFont="1" applyFill="1" applyBorder="1" applyAlignment="1">
      <alignment horizontal="center"/>
    </xf>
    <xf numFmtId="14" fontId="29" fillId="4" borderId="119" xfId="0" applyNumberFormat="1" applyFont="1" applyFill="1" applyBorder="1" applyAlignment="1">
      <alignment horizontal="center" wrapText="1"/>
    </xf>
    <xf numFmtId="14" fontId="2" fillId="4" borderId="119" xfId="0" applyNumberFormat="1" applyFont="1" applyFill="1" applyBorder="1" applyAlignment="1">
      <alignment horizontal="center"/>
    </xf>
    <xf numFmtId="0" fontId="2" fillId="4" borderId="119" xfId="0" applyFont="1" applyFill="1" applyBorder="1" applyAlignment="1">
      <alignment horizontal="center"/>
    </xf>
    <xf numFmtId="0" fontId="0" fillId="4" borderId="119" xfId="0" applyFill="1" applyBorder="1" applyAlignment="1">
      <alignment horizontal="center"/>
    </xf>
    <xf numFmtId="2" fontId="0" fillId="4" borderId="119" xfId="0" applyNumberFormat="1" applyFill="1" applyBorder="1" applyAlignment="1">
      <alignment horizontal="center"/>
    </xf>
    <xf numFmtId="0" fontId="0" fillId="19" borderId="120" xfId="0" applyFill="1" applyBorder="1" applyAlignment="1">
      <alignment horizontal="center"/>
    </xf>
    <xf numFmtId="9" fontId="30" fillId="0" borderId="14" xfId="0" applyNumberFormat="1" applyFont="1" applyBorder="1" applyAlignment="1">
      <alignment horizontal="center" wrapText="1"/>
    </xf>
    <xf numFmtId="9" fontId="30" fillId="4" borderId="20" xfId="0" applyNumberFormat="1" applyFont="1" applyFill="1" applyBorder="1" applyAlignment="1">
      <alignment horizontal="center" wrapText="1"/>
    </xf>
    <xf numFmtId="0" fontId="2" fillId="4" borderId="119" xfId="0" applyFont="1" applyFill="1" applyBorder="1"/>
    <xf numFmtId="0" fontId="30" fillId="4" borderId="119" xfId="0" applyFont="1" applyFill="1" applyBorder="1" applyAlignment="1">
      <alignment horizontal="center" wrapText="1"/>
    </xf>
    <xf numFmtId="0" fontId="2" fillId="0" borderId="119" xfId="0" applyFont="1" applyBorder="1" applyAlignment="1">
      <alignment horizontal="center"/>
    </xf>
    <xf numFmtId="0" fontId="30" fillId="0" borderId="14" xfId="0" applyFont="1" applyBorder="1" applyAlignment="1">
      <alignment horizontal="center" wrapText="1"/>
    </xf>
    <xf numFmtId="9" fontId="30" fillId="4" borderId="14" xfId="0" applyNumberFormat="1" applyFont="1" applyFill="1" applyBorder="1" applyAlignment="1">
      <alignment horizontal="center" wrapText="1"/>
    </xf>
    <xf numFmtId="0" fontId="16" fillId="4" borderId="122" xfId="0" applyFont="1" applyFill="1" applyBorder="1" applyAlignment="1">
      <alignment horizontal="left"/>
    </xf>
    <xf numFmtId="0" fontId="3" fillId="4" borderId="9" xfId="0" applyFont="1" applyFill="1" applyBorder="1" applyAlignment="1">
      <alignment horizontal="center" vertical="center"/>
    </xf>
    <xf numFmtId="14" fontId="0" fillId="0" borderId="8" xfId="0" applyNumberFormat="1" applyBorder="1" applyAlignment="1">
      <alignment horizontal="center"/>
    </xf>
    <xf numFmtId="0" fontId="0" fillId="0" borderId="8" xfId="0" applyBorder="1"/>
    <xf numFmtId="3" fontId="2" fillId="4" borderId="15" xfId="0" applyNumberFormat="1" applyFont="1" applyFill="1" applyBorder="1" applyAlignment="1">
      <alignment horizontal="center"/>
    </xf>
    <xf numFmtId="9" fontId="5" fillId="4" borderId="15" xfId="0" applyNumberFormat="1" applyFont="1" applyFill="1" applyBorder="1" applyAlignment="1">
      <alignment horizontal="center" wrapText="1"/>
    </xf>
    <xf numFmtId="0" fontId="3" fillId="4" borderId="92" xfId="0" applyFont="1" applyFill="1" applyBorder="1" applyAlignment="1">
      <alignment horizontal="center" vertical="center"/>
    </xf>
    <xf numFmtId="0" fontId="2" fillId="4" borderId="92" xfId="0" applyFont="1" applyFill="1" applyBorder="1" applyAlignment="1">
      <alignment horizontal="center"/>
    </xf>
    <xf numFmtId="0" fontId="2" fillId="18" borderId="92" xfId="0" applyFont="1" applyFill="1" applyBorder="1" applyAlignment="1">
      <alignment horizontal="center"/>
    </xf>
    <xf numFmtId="0" fontId="2" fillId="0" borderId="92" xfId="0" applyFont="1" applyBorder="1" applyAlignment="1">
      <alignment horizontal="center"/>
    </xf>
    <xf numFmtId="0" fontId="2" fillId="4" borderId="69" xfId="0" applyFont="1" applyFill="1" applyBorder="1" applyAlignment="1">
      <alignment horizontal="center"/>
    </xf>
    <xf numFmtId="0" fontId="34" fillId="4" borderId="20" xfId="0" applyFont="1" applyFill="1" applyBorder="1"/>
    <xf numFmtId="0" fontId="36" fillId="4" borderId="20" xfId="0" applyFont="1" applyFill="1" applyBorder="1"/>
    <xf numFmtId="0" fontId="12" fillId="4" borderId="20" xfId="0" applyFont="1" applyFill="1" applyBorder="1" applyAlignment="1">
      <alignment horizontal="left"/>
    </xf>
    <xf numFmtId="0" fontId="34" fillId="4" borderId="20" xfId="0" applyFont="1" applyFill="1" applyBorder="1" applyAlignment="1">
      <alignment horizontal="left"/>
    </xf>
    <xf numFmtId="0" fontId="16" fillId="4" borderId="20" xfId="0" applyFont="1" applyFill="1" applyBorder="1"/>
    <xf numFmtId="0" fontId="2" fillId="4" borderId="21" xfId="0" applyFont="1" applyFill="1" applyBorder="1" applyAlignment="1">
      <alignment horizontal="center"/>
    </xf>
    <xf numFmtId="2" fontId="2" fillId="4" borderId="21" xfId="0" applyNumberFormat="1" applyFont="1" applyFill="1" applyBorder="1"/>
    <xf numFmtId="0" fontId="2" fillId="4" borderId="50" xfId="0" applyFont="1" applyFill="1" applyBorder="1"/>
    <xf numFmtId="0" fontId="3" fillId="4" borderId="50" xfId="0" applyFont="1" applyFill="1" applyBorder="1" applyAlignment="1">
      <alignment horizontal="left" vertical="center"/>
    </xf>
    <xf numFmtId="0" fontId="2" fillId="4" borderId="50" xfId="0" applyFont="1" applyFill="1" applyBorder="1" applyAlignment="1">
      <alignment horizontal="center"/>
    </xf>
    <xf numFmtId="2" fontId="2" fillId="4" borderId="50" xfId="0" applyNumberFormat="1" applyFont="1" applyFill="1" applyBorder="1"/>
    <xf numFmtId="0" fontId="16" fillId="4" borderId="50" xfId="0" applyFont="1" applyFill="1" applyBorder="1" applyAlignment="1">
      <alignment horizontal="left"/>
    </xf>
    <xf numFmtId="9" fontId="30" fillId="4" borderId="9" xfId="0" applyNumberFormat="1" applyFont="1" applyFill="1" applyBorder="1" applyAlignment="1">
      <alignment horizontal="center" wrapText="1"/>
    </xf>
    <xf numFmtId="3" fontId="0" fillId="11" borderId="19" xfId="0" applyNumberFormat="1" applyFill="1" applyBorder="1" applyAlignment="1">
      <alignment horizontal="center"/>
    </xf>
    <xf numFmtId="14" fontId="0" fillId="0" borderId="98" xfId="0" applyNumberFormat="1" applyBorder="1" applyAlignment="1">
      <alignment horizontal="center"/>
    </xf>
    <xf numFmtId="0" fontId="29" fillId="19" borderId="115" xfId="0" applyFont="1" applyFill="1" applyBorder="1" applyAlignment="1">
      <alignment horizontal="center" wrapText="1"/>
    </xf>
    <xf numFmtId="0" fontId="29" fillId="0" borderId="119" xfId="0" applyFont="1" applyBorder="1" applyAlignment="1">
      <alignment horizontal="center"/>
    </xf>
    <xf numFmtId="14" fontId="2" fillId="4" borderId="14" xfId="0" applyNumberFormat="1" applyFont="1" applyFill="1" applyBorder="1" applyAlignment="1">
      <alignment horizontal="center"/>
    </xf>
    <xf numFmtId="3" fontId="30" fillId="19" borderId="20" xfId="0" applyNumberFormat="1" applyFont="1" applyFill="1" applyBorder="1" applyAlignment="1">
      <alignment horizontal="center"/>
    </xf>
    <xf numFmtId="0" fontId="0" fillId="19" borderId="14" xfId="0" applyFill="1" applyBorder="1" applyAlignment="1">
      <alignment horizontal="center"/>
    </xf>
    <xf numFmtId="0" fontId="30" fillId="4" borderId="14" xfId="0" applyFont="1" applyFill="1" applyBorder="1" applyAlignment="1">
      <alignment horizontal="center" wrapText="1"/>
    </xf>
    <xf numFmtId="0" fontId="31" fillId="0" borderId="117" xfId="0" applyFont="1" applyBorder="1"/>
    <xf numFmtId="0" fontId="37" fillId="4" borderId="118" xfId="0" applyFont="1" applyFill="1" applyBorder="1"/>
    <xf numFmtId="0" fontId="16" fillId="4" borderId="117" xfId="0" applyFont="1" applyFill="1" applyBorder="1"/>
    <xf numFmtId="0" fontId="0" fillId="0" borderId="33" xfId="0" applyBorder="1"/>
    <xf numFmtId="9" fontId="30" fillId="4" borderId="21" xfId="0" applyNumberFormat="1" applyFont="1" applyFill="1" applyBorder="1" applyAlignment="1">
      <alignment horizontal="center" wrapText="1"/>
    </xf>
    <xf numFmtId="0" fontId="0" fillId="0" borderId="124" xfId="0" applyBorder="1"/>
    <xf numFmtId="0" fontId="2" fillId="11" borderId="107" xfId="0" applyFont="1" applyFill="1" applyBorder="1" applyAlignment="1">
      <alignment horizontal="center"/>
    </xf>
    <xf numFmtId="0" fontId="19" fillId="0" borderId="44" xfId="0" applyFont="1" applyBorder="1" applyAlignment="1">
      <alignment horizontal="center"/>
    </xf>
    <xf numFmtId="0" fontId="12" fillId="4" borderId="99" xfId="0" applyFont="1" applyFill="1" applyBorder="1" applyAlignment="1">
      <alignment horizontal="left"/>
    </xf>
    <xf numFmtId="14" fontId="2" fillId="4" borderId="27" xfId="0" applyNumberFormat="1" applyFont="1" applyFill="1" applyBorder="1" applyAlignment="1">
      <alignment horizontal="center"/>
    </xf>
    <xf numFmtId="0" fontId="11" fillId="0" borderId="27" xfId="0" applyFont="1" applyBorder="1" applyAlignment="1">
      <alignment horizontal="center"/>
    </xf>
    <xf numFmtId="3" fontId="30" fillId="0" borderId="21" xfId="0" applyNumberFormat="1" applyFont="1" applyBorder="1" applyAlignment="1">
      <alignment horizontal="center" wrapText="1"/>
    </xf>
    <xf numFmtId="0" fontId="4" fillId="11" borderId="27" xfId="0" applyFont="1" applyFill="1" applyBorder="1" applyAlignment="1">
      <alignment horizontal="center" wrapText="1"/>
    </xf>
    <xf numFmtId="164" fontId="5" fillId="0" borderId="27" xfId="0" applyNumberFormat="1" applyFont="1" applyBorder="1" applyAlignment="1">
      <alignment horizontal="center" wrapText="1"/>
    </xf>
    <xf numFmtId="0" fontId="5" fillId="0" borderId="27" xfId="0" applyFont="1" applyBorder="1" applyAlignment="1">
      <alignment horizontal="center"/>
    </xf>
    <xf numFmtId="0" fontId="2" fillId="4" borderId="27" xfId="0" applyFont="1" applyFill="1" applyBorder="1" applyAlignment="1">
      <alignment horizontal="center"/>
    </xf>
    <xf numFmtId="0" fontId="2" fillId="20" borderId="70" xfId="0" applyFont="1" applyFill="1" applyBorder="1" applyAlignment="1">
      <alignment horizontal="center"/>
    </xf>
    <xf numFmtId="164" fontId="0" fillId="4" borderId="44" xfId="0" applyNumberFormat="1" applyFill="1" applyBorder="1" applyAlignment="1">
      <alignment horizontal="center"/>
    </xf>
    <xf numFmtId="0" fontId="0" fillId="4" borderId="20" xfId="0" applyFill="1" applyBorder="1" applyAlignment="1">
      <alignment horizontal="left"/>
    </xf>
    <xf numFmtId="3" fontId="0" fillId="4" borderId="21" xfId="0" applyNumberFormat="1" applyFill="1" applyBorder="1" applyAlignment="1">
      <alignment horizontal="center"/>
    </xf>
    <xf numFmtId="3" fontId="5" fillId="11" borderId="98" xfId="0" applyNumberFormat="1" applyFont="1" applyFill="1" applyBorder="1" applyAlignment="1">
      <alignment horizontal="center"/>
    </xf>
    <xf numFmtId="3" fontId="0" fillId="11" borderId="14" xfId="0" applyNumberFormat="1" applyFill="1" applyBorder="1" applyAlignment="1">
      <alignment horizontal="center"/>
    </xf>
    <xf numFmtId="0" fontId="12" fillId="4" borderId="9" xfId="0" applyFont="1" applyFill="1" applyBorder="1"/>
    <xf numFmtId="3" fontId="0" fillId="4" borderId="50" xfId="0" applyNumberFormat="1" applyFill="1" applyBorder="1" applyAlignment="1">
      <alignment horizontal="center"/>
    </xf>
    <xf numFmtId="0" fontId="16" fillId="4" borderId="100" xfId="0" applyFont="1" applyFill="1" applyBorder="1" applyAlignment="1">
      <alignment horizontal="left"/>
    </xf>
    <xf numFmtId="164" fontId="0" fillId="4" borderId="70" xfId="0" applyNumberFormat="1" applyFill="1" applyBorder="1" applyAlignment="1">
      <alignment horizontal="center"/>
    </xf>
    <xf numFmtId="0" fontId="2" fillId="0" borderId="25" xfId="0" applyFont="1" applyBorder="1"/>
    <xf numFmtId="0" fontId="2" fillId="19" borderId="125" xfId="0" applyFont="1" applyFill="1" applyBorder="1" applyAlignment="1">
      <alignment horizontal="center"/>
    </xf>
    <xf numFmtId="0" fontId="2" fillId="4" borderId="125" xfId="0" applyFont="1" applyFill="1" applyBorder="1" applyAlignment="1">
      <alignment horizontal="center"/>
    </xf>
    <xf numFmtId="0" fontId="2" fillId="4" borderId="125" xfId="0" applyFont="1" applyFill="1" applyBorder="1"/>
    <xf numFmtId="14" fontId="2" fillId="4" borderId="125" xfId="0" applyNumberFormat="1" applyFont="1" applyFill="1" applyBorder="1" applyAlignment="1">
      <alignment horizontal="center"/>
    </xf>
    <xf numFmtId="14" fontId="29" fillId="4" borderId="125" xfId="0" applyNumberFormat="1" applyFont="1" applyFill="1" applyBorder="1" applyAlignment="1">
      <alignment horizontal="center" wrapText="1"/>
    </xf>
    <xf numFmtId="0" fontId="0" fillId="4" borderId="125" xfId="0" applyFill="1" applyBorder="1" applyAlignment="1">
      <alignment horizontal="center"/>
    </xf>
    <xf numFmtId="0" fontId="30" fillId="4" borderId="125" xfId="0" applyFont="1" applyFill="1" applyBorder="1" applyAlignment="1">
      <alignment horizontal="center" wrapText="1"/>
    </xf>
    <xf numFmtId="0" fontId="2" fillId="0" borderId="125" xfId="0" applyFont="1" applyBorder="1" applyAlignment="1">
      <alignment horizontal="center"/>
    </xf>
    <xf numFmtId="2" fontId="0" fillId="4" borderId="125" xfId="0" applyNumberFormat="1" applyFill="1" applyBorder="1" applyAlignment="1">
      <alignment horizontal="center"/>
    </xf>
    <xf numFmtId="0" fontId="0" fillId="19" borderId="114" xfId="0" applyFill="1" applyBorder="1" applyAlignment="1">
      <alignment horizontal="center"/>
    </xf>
    <xf numFmtId="0" fontId="0" fillId="0" borderId="105" xfId="0" applyBorder="1" applyAlignment="1">
      <alignment horizontal="center"/>
    </xf>
    <xf numFmtId="0" fontId="0" fillId="4" borderId="105" xfId="0" applyFill="1" applyBorder="1" applyAlignment="1">
      <alignment horizontal="center"/>
    </xf>
    <xf numFmtId="9" fontId="30" fillId="4" borderId="105" xfId="0" applyNumberFormat="1" applyFont="1" applyFill="1" applyBorder="1" applyAlignment="1">
      <alignment horizontal="center" wrapText="1"/>
    </xf>
    <xf numFmtId="0" fontId="30" fillId="0" borderId="105" xfId="0" applyFont="1" applyBorder="1" applyAlignment="1">
      <alignment horizontal="center" wrapText="1"/>
    </xf>
    <xf numFmtId="0" fontId="16" fillId="4" borderId="126" xfId="0" applyFont="1" applyFill="1" applyBorder="1" applyAlignment="1">
      <alignment horizontal="left"/>
    </xf>
    <xf numFmtId="0" fontId="0" fillId="20" borderId="121" xfId="0" applyFill="1" applyBorder="1" applyAlignment="1">
      <alignment horizontal="center"/>
    </xf>
    <xf numFmtId="0" fontId="0" fillId="20" borderId="85" xfId="0" applyFill="1" applyBorder="1" applyAlignment="1">
      <alignment horizontal="center"/>
    </xf>
    <xf numFmtId="0" fontId="0" fillId="20" borderId="84" xfId="0" applyFill="1" applyBorder="1" applyAlignment="1">
      <alignment horizontal="center"/>
    </xf>
    <xf numFmtId="0" fontId="7" fillId="5" borderId="0" xfId="0" applyFont="1" applyFill="1"/>
    <xf numFmtId="0" fontId="18" fillId="0" borderId="7" xfId="0" applyFont="1" applyBorder="1"/>
    <xf numFmtId="0" fontId="31" fillId="0" borderId="14" xfId="0" applyFont="1" applyBorder="1"/>
    <xf numFmtId="0" fontId="18" fillId="0" borderId="21" xfId="0" applyFont="1" applyBorder="1" applyAlignment="1">
      <alignment horizontal="left"/>
    </xf>
    <xf numFmtId="0" fontId="2" fillId="10" borderId="92" xfId="0" applyFont="1" applyFill="1" applyBorder="1" applyAlignment="1">
      <alignment horizontal="center"/>
    </xf>
    <xf numFmtId="0" fontId="4" fillId="19" borderId="44" xfId="0" applyFont="1" applyFill="1" applyBorder="1" applyAlignment="1">
      <alignment horizontal="center" wrapText="1"/>
    </xf>
    <xf numFmtId="0" fontId="0" fillId="19" borderId="67" xfId="0" applyFill="1" applyBorder="1" applyAlignment="1">
      <alignment horizontal="center"/>
    </xf>
    <xf numFmtId="0" fontId="2" fillId="19" borderId="92" xfId="0" applyFont="1" applyFill="1" applyBorder="1" applyAlignment="1">
      <alignment horizontal="center"/>
    </xf>
    <xf numFmtId="0" fontId="31" fillId="0" borderId="43" xfId="0" applyFont="1" applyBorder="1"/>
    <xf numFmtId="0" fontId="7" fillId="5" borderId="21" xfId="0" applyFont="1" applyFill="1" applyBorder="1"/>
    <xf numFmtId="0" fontId="7" fillId="5" borderId="62" xfId="0" applyFont="1" applyFill="1" applyBorder="1"/>
    <xf numFmtId="0" fontId="7" fillId="5" borderId="6" xfId="0" applyFont="1" applyFill="1" applyBorder="1"/>
    <xf numFmtId="0" fontId="7" fillId="0" borderId="19" xfId="0" applyFont="1" applyBorder="1"/>
    <xf numFmtId="0" fontId="31" fillId="0" borderId="37" xfId="0" applyFont="1" applyBorder="1"/>
    <xf numFmtId="3" fontId="30" fillId="0" borderId="127" xfId="0" applyNumberFormat="1" applyFont="1" applyBorder="1" applyAlignment="1">
      <alignment horizontal="center"/>
    </xf>
    <xf numFmtId="3" fontId="5" fillId="0" borderId="127" xfId="0" applyNumberFormat="1" applyFont="1" applyBorder="1" applyAlignment="1">
      <alignment horizontal="center"/>
    </xf>
    <xf numFmtId="0" fontId="7" fillId="0" borderId="127" xfId="0" applyFont="1" applyBorder="1" applyAlignment="1">
      <alignment horizontal="center"/>
    </xf>
    <xf numFmtId="3" fontId="7" fillId="0" borderId="127" xfId="0" applyNumberFormat="1" applyFont="1" applyBorder="1" applyAlignment="1">
      <alignment horizontal="center"/>
    </xf>
    <xf numFmtId="0" fontId="7" fillId="5" borderId="127" xfId="0" applyFont="1" applyFill="1" applyBorder="1" applyAlignment="1">
      <alignment horizontal="center"/>
    </xf>
    <xf numFmtId="0" fontId="2" fillId="4" borderId="103" xfId="0" applyFont="1" applyFill="1" applyBorder="1" applyAlignment="1">
      <alignment horizontal="center"/>
    </xf>
    <xf numFmtId="0" fontId="29" fillId="4" borderId="44" xfId="0" applyFont="1" applyFill="1" applyBorder="1" applyAlignment="1">
      <alignment horizontal="center" wrapText="1"/>
    </xf>
    <xf numFmtId="0" fontId="35" fillId="4" borderId="44" xfId="0" applyFont="1" applyFill="1" applyBorder="1" applyAlignment="1">
      <alignment horizontal="center"/>
    </xf>
    <xf numFmtId="0" fontId="6" fillId="0" borderId="70" xfId="0" applyFont="1" applyBorder="1" applyAlignment="1">
      <alignment horizontal="center"/>
    </xf>
    <xf numFmtId="0" fontId="30" fillId="4" borderId="44" xfId="0" applyFont="1" applyFill="1" applyBorder="1" applyAlignment="1">
      <alignment horizontal="center" wrapText="1"/>
    </xf>
    <xf numFmtId="0" fontId="2" fillId="4" borderId="70" xfId="0" applyFont="1" applyFill="1" applyBorder="1"/>
    <xf numFmtId="0" fontId="2" fillId="19" borderId="123" xfId="0" applyFont="1" applyFill="1" applyBorder="1" applyAlignment="1">
      <alignment horizontal="center"/>
    </xf>
    <xf numFmtId="3" fontId="0" fillId="19" borderId="105" xfId="0" applyNumberFormat="1" applyFill="1" applyBorder="1" applyAlignment="1">
      <alignment horizontal="center"/>
    </xf>
    <xf numFmtId="14" fontId="19" fillId="0" borderId="70" xfId="0" applyNumberFormat="1" applyFont="1" applyBorder="1" applyAlignment="1">
      <alignment horizontal="center"/>
    </xf>
    <xf numFmtId="14" fontId="2" fillId="4" borderId="104" xfId="0" applyNumberFormat="1" applyFont="1" applyFill="1" applyBorder="1" applyAlignment="1">
      <alignment horizontal="center"/>
    </xf>
    <xf numFmtId="3" fontId="5" fillId="4" borderId="9" xfId="0" applyNumberFormat="1" applyFont="1" applyFill="1" applyBorder="1" applyAlignment="1">
      <alignment horizontal="center"/>
    </xf>
    <xf numFmtId="3" fontId="5" fillId="11" borderId="32" xfId="0" applyNumberFormat="1" applyFont="1" applyFill="1" applyBorder="1" applyAlignment="1">
      <alignment horizontal="center"/>
    </xf>
    <xf numFmtId="14" fontId="0" fillId="4" borderId="98" xfId="0" applyNumberFormat="1" applyFill="1" applyBorder="1" applyAlignment="1">
      <alignment horizontal="center"/>
    </xf>
    <xf numFmtId="0" fontId="32" fillId="5" borderId="21" xfId="0" applyFont="1" applyFill="1" applyBorder="1" applyAlignment="1">
      <alignment wrapText="1"/>
    </xf>
    <xf numFmtId="0" fontId="32" fillId="5" borderId="2" xfId="0" applyFont="1" applyFill="1" applyBorder="1"/>
    <xf numFmtId="0" fontId="32" fillId="5" borderId="43" xfId="0" applyFont="1" applyFill="1" applyBorder="1"/>
    <xf numFmtId="0" fontId="32" fillId="0" borderId="43" xfId="0" applyFont="1" applyBorder="1"/>
    <xf numFmtId="0" fontId="38" fillId="0" borderId="7" xfId="0" applyFont="1" applyBorder="1"/>
    <xf numFmtId="0" fontId="32" fillId="5" borderId="21" xfId="0" applyFont="1" applyFill="1" applyBorder="1"/>
    <xf numFmtId="0" fontId="32" fillId="0" borderId="21" xfId="0" applyFont="1" applyBorder="1"/>
    <xf numFmtId="0" fontId="2" fillId="19" borderId="44" xfId="0" applyFont="1" applyFill="1" applyBorder="1" applyAlignment="1">
      <alignment horizontal="center"/>
    </xf>
    <xf numFmtId="0" fontId="0" fillId="19" borderId="91" xfId="0" applyFill="1" applyBorder="1" applyAlignment="1">
      <alignment horizontal="center"/>
    </xf>
    <xf numFmtId="3" fontId="5" fillId="19" borderId="20" xfId="0" applyNumberFormat="1" applyFont="1" applyFill="1" applyBorder="1" applyAlignment="1">
      <alignment horizontal="center"/>
    </xf>
    <xf numFmtId="14" fontId="12" fillId="4" borderId="21" xfId="0" applyNumberFormat="1" applyFont="1" applyFill="1" applyBorder="1" applyAlignment="1">
      <alignment horizontal="left"/>
    </xf>
    <xf numFmtId="0" fontId="14" fillId="0" borderId="0" xfId="0" applyFont="1"/>
    <xf numFmtId="0" fontId="0" fillId="0" borderId="7" xfId="0" applyBorder="1"/>
    <xf numFmtId="0" fontId="0" fillId="0" borderId="35" xfId="0" applyBorder="1" applyAlignment="1">
      <alignment horizontal="left"/>
    </xf>
    <xf numFmtId="0" fontId="31" fillId="0" borderId="9" xfId="0" applyFont="1" applyBorder="1" applyAlignment="1">
      <alignment vertical="center"/>
    </xf>
    <xf numFmtId="0" fontId="0" fillId="0" borderId="26" xfId="0" applyBorder="1" applyAlignment="1">
      <alignment horizontal="left" vertical="center"/>
    </xf>
    <xf numFmtId="0" fontId="14" fillId="0" borderId="5" xfId="0" applyFont="1" applyBorder="1"/>
    <xf numFmtId="0" fontId="29" fillId="0" borderId="44" xfId="0" applyFont="1" applyBorder="1" applyAlignment="1">
      <alignment horizontal="center"/>
    </xf>
    <xf numFmtId="14" fontId="29" fillId="0" borderId="44" xfId="0" applyNumberFormat="1" applyFont="1" applyBorder="1" applyAlignment="1">
      <alignment horizontal="center" wrapText="1"/>
    </xf>
    <xf numFmtId="0" fontId="2" fillId="4" borderId="104" xfId="0" applyFont="1" applyFill="1" applyBorder="1" applyAlignment="1">
      <alignment horizontal="center"/>
    </xf>
    <xf numFmtId="14" fontId="33" fillId="0" borderId="44" xfId="0" applyNumberFormat="1" applyFont="1" applyBorder="1" applyAlignment="1">
      <alignment horizontal="center" wrapText="1"/>
    </xf>
    <xf numFmtId="0" fontId="0" fillId="4" borderId="104" xfId="0" applyFill="1" applyBorder="1" applyAlignment="1">
      <alignment horizontal="center"/>
    </xf>
    <xf numFmtId="0" fontId="30" fillId="0" borderId="44" xfId="0" applyFont="1" applyBorder="1" applyAlignment="1">
      <alignment horizontal="center" wrapText="1"/>
    </xf>
    <xf numFmtId="0" fontId="0" fillId="4" borderId="90" xfId="0" applyFill="1" applyBorder="1" applyAlignment="1">
      <alignment horizontal="center"/>
    </xf>
    <xf numFmtId="164" fontId="0" fillId="4" borderId="104" xfId="0" applyNumberFormat="1" applyFill="1" applyBorder="1" applyAlignment="1">
      <alignment horizontal="center"/>
    </xf>
    <xf numFmtId="0" fontId="16" fillId="0" borderId="20" xfId="0" applyFont="1" applyBorder="1" applyAlignment="1">
      <alignment horizontal="left"/>
    </xf>
    <xf numFmtId="3" fontId="30" fillId="4" borderId="20" xfId="0" applyNumberFormat="1" applyFont="1" applyFill="1" applyBorder="1" applyAlignment="1">
      <alignment horizontal="center" wrapText="1"/>
    </xf>
    <xf numFmtId="3" fontId="30" fillId="11" borderId="20" xfId="0" applyNumberFormat="1" applyFont="1" applyFill="1" applyBorder="1" applyAlignment="1">
      <alignment horizontal="center" wrapText="1"/>
    </xf>
    <xf numFmtId="0" fontId="30" fillId="4" borderId="105" xfId="0" applyFont="1" applyFill="1" applyBorder="1" applyAlignment="1">
      <alignment horizontal="center" wrapText="1"/>
    </xf>
    <xf numFmtId="3" fontId="30" fillId="4" borderId="9" xfId="0" applyNumberFormat="1" applyFont="1" applyFill="1" applyBorder="1" applyAlignment="1">
      <alignment horizontal="center"/>
    </xf>
    <xf numFmtId="3" fontId="5" fillId="4" borderId="21" xfId="0" applyNumberFormat="1" applyFont="1" applyFill="1" applyBorder="1" applyAlignment="1">
      <alignment horizontal="center"/>
    </xf>
    <xf numFmtId="0" fontId="36" fillId="4" borderId="21" xfId="0" applyFont="1" applyFill="1" applyBorder="1"/>
    <xf numFmtId="0" fontId="12" fillId="4" borderId="99" xfId="0" applyFont="1" applyFill="1" applyBorder="1"/>
    <xf numFmtId="0" fontId="0" fillId="4" borderId="128" xfId="0" applyFill="1" applyBorder="1" applyAlignment="1">
      <alignment horizontal="left"/>
    </xf>
    <xf numFmtId="3" fontId="5" fillId="21" borderId="20" xfId="0" applyNumberFormat="1" applyFont="1" applyFill="1" applyBorder="1" applyAlignment="1">
      <alignment horizontal="center"/>
    </xf>
    <xf numFmtId="3" fontId="0" fillId="21" borderId="20" xfId="0" applyNumberFormat="1" applyFill="1" applyBorder="1" applyAlignment="1">
      <alignment horizontal="center"/>
    </xf>
    <xf numFmtId="0" fontId="32" fillId="0" borderId="0" xfId="0" applyFont="1"/>
    <xf numFmtId="0" fontId="14" fillId="0" borderId="26" xfId="0" applyFont="1" applyBorder="1"/>
    <xf numFmtId="0" fontId="2" fillId="2" borderId="0" xfId="0" applyFont="1" applyFill="1" applyAlignment="1">
      <alignment horizontal="center"/>
    </xf>
    <xf numFmtId="0" fontId="2" fillId="3" borderId="0" xfId="0" applyFont="1" applyFill="1" applyAlignment="1">
      <alignment horizontal="center"/>
    </xf>
    <xf numFmtId="0" fontId="2" fillId="6" borderId="0" xfId="0" applyFont="1" applyFill="1" applyAlignment="1">
      <alignment horizontal="center"/>
    </xf>
    <xf numFmtId="0" fontId="26" fillId="15" borderId="0" xfId="0" applyFont="1" applyFill="1" applyAlignment="1">
      <alignment horizontal="center"/>
    </xf>
    <xf numFmtId="0" fontId="2" fillId="12" borderId="0" xfId="0" applyFont="1" applyFill="1" applyAlignment="1">
      <alignment horizontal="center"/>
    </xf>
    <xf numFmtId="0" fontId="26" fillId="14" borderId="0" xfId="0" applyFont="1" applyFill="1" applyAlignment="1">
      <alignment horizontal="center"/>
    </xf>
    <xf numFmtId="0" fontId="18" fillId="0" borderId="2" xfId="0" applyFont="1" applyFill="1" applyBorder="1" applyAlignment="1"/>
    <xf numFmtId="0" fontId="0" fillId="0" borderId="70" xfId="0" applyFont="1" applyBorder="1" applyAlignment="1">
      <alignment horizontal="center"/>
    </xf>
    <xf numFmtId="2" fontId="0" fillId="0" borderId="70" xfId="0" applyNumberFormat="1" applyFont="1" applyBorder="1" applyAlignment="1">
      <alignment horizontal="center"/>
    </xf>
    <xf numFmtId="0" fontId="0" fillId="0" borderId="84" xfId="0" applyFont="1" applyBorder="1" applyAlignment="1">
      <alignment horizontal="center"/>
    </xf>
    <xf numFmtId="14" fontId="0" fillId="0" borderId="20" xfId="0" applyNumberFormat="1" applyFont="1" applyBorder="1" applyAlignment="1">
      <alignment horizontal="center"/>
    </xf>
    <xf numFmtId="3" fontId="0" fillId="0" borderId="20" xfId="0" applyNumberFormat="1" applyFont="1" applyBorder="1" applyAlignment="1">
      <alignment horizontal="center"/>
    </xf>
    <xf numFmtId="3" fontId="0" fillId="4" borderId="105" xfId="0" applyNumberFormat="1" applyFont="1" applyFill="1" applyBorder="1" applyAlignment="1">
      <alignment horizontal="center"/>
    </xf>
    <xf numFmtId="0" fontId="0" fillId="0" borderId="98" xfId="0" applyFont="1" applyBorder="1" applyAlignment="1">
      <alignment horizontal="center"/>
    </xf>
    <xf numFmtId="3" fontId="0" fillId="18" borderId="20" xfId="0" applyNumberFormat="1" applyFill="1" applyBorder="1" applyAlignment="1">
      <alignment horizontal="center"/>
    </xf>
  </cellXfs>
  <cellStyles count="3">
    <cellStyle name="Currency" xfId="2" builtinId="4"/>
    <cellStyle name="Normal" xfId="0" builtinId="0"/>
    <cellStyle name="Percent" xfId="1" builtinId="5"/>
  </cellStyles>
  <dxfs count="116">
    <dxf>
      <numFmt numFmtId="19" formatCode="m/d/yyyy"/>
    </dxf>
    <dxf>
      <fill>
        <patternFill>
          <bgColor rgb="FFFFC7CE"/>
        </patternFill>
      </fill>
    </dxf>
    <dxf>
      <fill>
        <patternFill>
          <bgColor rgb="FFFFC7CE"/>
        </patternFill>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border>
        <left style="thin">
          <color rgb="FF000000"/>
        </left>
        <right style="thin">
          <color rgb="FF000000"/>
        </right>
        <top style="thin">
          <color rgb="FF000000"/>
        </top>
        <bottom style="thin">
          <color rgb="FF000000"/>
        </bottom>
        <vertical style="thin">
          <color rgb="FF000000"/>
        </vertical>
        <horizontal style="thin">
          <color rgb="FF000000"/>
        </horizontal>
      </border>
    </dxf>
    <dxf>
      <fill>
        <patternFill patternType="none"/>
      </fill>
    </dxf>
    <dxf>
      <fill>
        <patternFill patternType="none"/>
      </fill>
    </dxf>
    <dxf>
      <fill>
        <patternFill patternType="none"/>
      </fill>
    </dxf>
    <dxf>
      <fill>
        <patternFill patternType="none"/>
      </fill>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ill>
        <patternFill patternType="none"/>
      </fill>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outline="0">
        <bottom style="thin">
          <color rgb="FF000000"/>
        </bottom>
      </border>
    </dxf>
    <dxf>
      <fill>
        <patternFill patternType="none"/>
      </fill>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border diagonalUp="0" diagonalDown="0" outline="0">
        <left style="thin">
          <color rgb="FF000000"/>
        </left>
        <right style="thin">
          <color rgb="FF000000"/>
        </right>
        <top/>
        <bottom/>
      </border>
    </dxf>
    <dxf>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19" formatCode="m/d/yyyy"/>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numFmt numFmtId="164" formatCode="&quot;$&quot;#,##0.00"/>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border>
        <left style="medium">
          <color theme="0" tint="-0.249977111117893"/>
        </left>
        <right style="medium">
          <color theme="0" tint="-0.249977111117893"/>
        </right>
        <top style="medium">
          <color theme="0" tint="-0.249977111117893"/>
        </top>
        <bottom style="medium">
          <color theme="0" tint="-0.249977111117893"/>
        </bottom>
        <vertical style="medium">
          <color theme="0" tint="-0.249977111117893"/>
        </vertical>
        <horizontal style="medium">
          <color theme="0" tint="-0.249977111117893"/>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alignment horizontal="cent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8" tint="0.59999389629810485"/>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thin">
          <color rgb="FF000000"/>
        </bottom>
        <vertical/>
        <horizontal/>
      </border>
    </dxf>
    <dxf>
      <border outline="0">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theme="1"/>
        <name val="Aptos Narrow"/>
        <family val="2"/>
        <scheme val="minor"/>
      </font>
      <alignment horizontal="left"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5"/>
        </patternFill>
      </fill>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style="thin">
          <color theme="1"/>
        </bottom>
        <vertical/>
        <horizontal/>
      </border>
    </dxf>
    <dxf>
      <border outline="0">
        <right style="thin">
          <color rgb="FF000000"/>
        </right>
        <top style="medium">
          <color theme="0" tint="-0.249977111117893"/>
        </top>
        <bottom style="thin">
          <color rgb="FF000000"/>
        </bottom>
      </border>
    </dxf>
    <dxf>
      <font>
        <b/>
        <i val="0"/>
        <strike val="0"/>
        <condense val="0"/>
        <extend val="0"/>
        <outline val="0"/>
        <shadow val="0"/>
        <u val="none"/>
        <vertAlign val="baseline"/>
        <sz val="11"/>
        <color auto="1"/>
        <name val="Aptos Narrow"/>
        <family val="2"/>
        <scheme val="minor"/>
      </font>
      <fill>
        <patternFill patternType="solid">
          <fgColor indexed="64"/>
          <bgColor theme="0"/>
        </patternFill>
      </fill>
      <alignment horizontal="center" vertical="center" textRotation="0" wrapText="0" indent="0" justifyLastLine="0" shrinkToFit="0" readingOrder="0"/>
    </dxf>
    <dxf>
      <font>
        <b val="0"/>
        <i val="0"/>
        <strike val="0"/>
        <condense val="0"/>
        <extend val="0"/>
        <outline val="0"/>
        <shadow val="0"/>
        <u val="none"/>
        <vertAlign val="baseline"/>
        <sz val="11"/>
        <color rgb="FF333333"/>
        <name val="Aptos Narrow"/>
        <family val="2"/>
        <scheme val="none"/>
      </font>
      <fill>
        <patternFill patternType="solid">
          <fgColor indexed="64"/>
          <bgColor theme="0"/>
        </patternFill>
      </fill>
      <alignment horizontal="left" vertical="bottom" textRotation="0" wrapText="0" indent="0" justifyLastLine="0" shrinkToFit="0" readingOrder="0"/>
      <border diagonalUp="0" diagonalDown="0">
        <left style="thin">
          <color rgb="FF000000"/>
        </left>
        <right style="thin">
          <color rgb="FF000000"/>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13" formatCode="0%"/>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right/>
        <top style="thin">
          <color rgb="FF000000"/>
        </top>
        <bottom style="thin">
          <color theme="4" tint="0.39997558519241921"/>
        </bottom>
        <vertical/>
        <horizontal/>
      </border>
    </dxf>
    <dxf>
      <font>
        <b val="0"/>
        <i val="0"/>
        <strike val="0"/>
        <condense val="0"/>
        <extend val="0"/>
        <outline val="0"/>
        <shadow val="0"/>
        <u val="none"/>
        <vertAlign val="baseline"/>
        <sz val="11"/>
        <color rgb="FF000000"/>
        <name val="Calibri"/>
        <scheme val="none"/>
      </font>
      <numFmt numFmtId="13" formatCode="0%"/>
      <alignment horizontal="center"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style="thin">
          <color rgb="FF000000"/>
        </right>
        <top style="thin">
          <color rgb="FF000000"/>
        </top>
        <bottom style="thin">
          <color rgb="FF000000"/>
        </bottom>
        <vertical/>
        <horizontal/>
      </border>
    </dxf>
    <dxf>
      <font>
        <b val="0"/>
        <i val="0"/>
        <strike val="0"/>
        <condense val="0"/>
        <extend val="0"/>
        <outline val="0"/>
        <shadow val="0"/>
        <u val="none"/>
        <vertAlign val="baseline"/>
        <sz val="11"/>
        <color theme="1"/>
        <name val="Aptos Narrow"/>
        <family val="2"/>
        <scheme val="minor"/>
      </font>
      <numFmt numFmtId="3" formatCode="#,##0"/>
      <fill>
        <patternFill patternType="solid">
          <fgColor indexed="64"/>
          <bgColor theme="0"/>
        </patternFill>
      </fill>
      <alignment horizontal="center" vertical="bottom" textRotation="0" wrapText="0" indent="0" justifyLastLine="0" shrinkToFit="0" readingOrder="0"/>
      <border diagonalUp="0" diagonalDown="0">
        <left style="thin">
          <color rgb="FF000000"/>
        </left>
        <right/>
        <top style="thin">
          <color rgb="FF000000"/>
        </top>
        <bottom style="thin">
          <color theme="4" tint="0.39997558519241921"/>
        </bottom>
        <vertical/>
        <horizontal/>
      </border>
    </dxf>
    <dxf>
      <font>
        <b val="0"/>
        <i val="0"/>
        <strike val="0"/>
        <condense val="0"/>
        <extend val="0"/>
        <outline val="0"/>
        <shadow val="0"/>
        <u val="none"/>
        <vertAlign val="baseline"/>
        <sz val="11"/>
        <color theme="1"/>
        <name val="Aptos Narrow"/>
        <family val="2"/>
        <scheme val="minor"/>
      </font>
      <numFmt numFmtId="3" formatCode="#,##0"/>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thin">
          <color rgb="FF000000"/>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thin">
          <color rgb="FF000000"/>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numFmt numFmtId="2" formatCode="0.00"/>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val="0"/>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none"/>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theme="1"/>
        <name val="Aptos Narrow"/>
        <family val="2"/>
        <scheme val="minor"/>
      </font>
      <alignment horizontal="center" vertical="bottom" textRotation="0" wrapText="0"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numFmt numFmtId="19" formatCode="m/d/yyyy"/>
      <fill>
        <patternFill patternType="solid">
          <fgColor indexed="64"/>
          <bgColor theme="0"/>
        </patternFill>
      </fill>
      <alignment horizontal="center" vertical="bottom" textRotation="0" wrapText="0" indent="0" justifyLastLine="0" shrinkToFit="0" readingOrder="0"/>
      <border diagonalUp="0" diagonalDown="0">
        <left style="medium">
          <color theme="0" tint="-0.249977111117893"/>
        </left>
        <right/>
        <top style="medium">
          <color theme="0" tint="-0.249977111117893"/>
        </top>
        <bottom style="medium">
          <color theme="0" tint="-0.249977111117893"/>
        </bottom>
        <vertical/>
        <horizontal/>
      </border>
    </dxf>
    <dxf>
      <font>
        <b/>
        <i val="0"/>
        <strike val="0"/>
        <condense val="0"/>
        <extend val="0"/>
        <outline val="0"/>
        <shadow val="0"/>
        <u val="none"/>
        <vertAlign val="baseline"/>
        <sz val="11"/>
        <color rgb="FF000000"/>
        <name val="Calibri"/>
        <family val="2"/>
        <scheme val="none"/>
      </font>
      <alignment horizontal="center" vertical="bottom" textRotation="0" wrapText="1" indent="0" justifyLastLine="0" shrinkToFit="0" readingOrder="0"/>
      <border diagonalUp="0" diagonalDown="0">
        <left style="medium">
          <color theme="0" tint="-0.249977111117893"/>
        </left>
        <right/>
        <top style="medium">
          <color theme="0" tint="-0.249977111117893"/>
        </top>
        <bottom/>
        <vertical/>
        <horizontal/>
      </border>
    </dxf>
    <dxf>
      <font>
        <b/>
        <i val="0"/>
        <strike val="0"/>
        <condense val="0"/>
        <extend val="0"/>
        <outline val="0"/>
        <shadow val="0"/>
        <u val="none"/>
        <vertAlign val="baseline"/>
        <sz val="11"/>
        <color theme="1"/>
        <name val="Aptos Narrow"/>
        <family val="2"/>
        <scheme val="minor"/>
      </font>
      <fill>
        <patternFill patternType="solid">
          <fgColor indexed="64"/>
          <bgColor theme="0"/>
        </patternFill>
      </fill>
      <alignment horizontal="center" vertical="bottom" textRotation="0" wrapText="0" indent="0" justifyLastLine="0" shrinkToFit="0" readingOrder="0"/>
      <border diagonalUp="0" diagonalDown="0">
        <left/>
        <right/>
        <top style="medium">
          <color theme="0" tint="-0.249977111117893"/>
        </top>
        <bottom/>
        <vertical/>
        <horizontal/>
      </border>
    </dxf>
    <dxf>
      <border outline="0">
        <left style="medium">
          <color theme="0" tint="-0.249977111117893"/>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pivotCacheDefinition" Target="pivotCache/pivotCacheDefinition2.xml"/><Relationship Id="rId18" Type="http://schemas.openxmlformats.org/officeDocument/2006/relationships/sharedStrings" Target="sharedStrings.xml"/><Relationship Id="rId3" Type="http://schemas.openxmlformats.org/officeDocument/2006/relationships/worksheet" Target="worksheets/sheet3.xml"/><Relationship Id="rId21" Type="http://schemas.openxmlformats.org/officeDocument/2006/relationships/calcChain" Target="calcChain.xml"/><Relationship Id="rId7" Type="http://schemas.openxmlformats.org/officeDocument/2006/relationships/worksheet" Target="worksheets/sheet7.xml"/><Relationship Id="rId12" Type="http://schemas.openxmlformats.org/officeDocument/2006/relationships/pivotCacheDefinition" Target="pivotCache/pivotCacheDefinition1.xml"/><Relationship Id="rId17" Type="http://schemas.openxmlformats.org/officeDocument/2006/relationships/styles" Target="styles.xml"/><Relationship Id="rId2" Type="http://schemas.openxmlformats.org/officeDocument/2006/relationships/worksheet" Target="worksheets/sheet2.xml"/><Relationship Id="rId16" Type="http://schemas.openxmlformats.org/officeDocument/2006/relationships/theme" Target="theme/theme1.xml"/><Relationship Id="rId20" Type="http://schemas.microsoft.com/office/2017/10/relationships/person" Target="persons/perso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customXml" Target="../customXml/item3.xml"/><Relationship Id="rId5" Type="http://schemas.openxmlformats.org/officeDocument/2006/relationships/worksheet" Target="worksheets/sheet5.xml"/><Relationship Id="rId15" Type="http://schemas.openxmlformats.org/officeDocument/2006/relationships/pivotCacheDefinition" Target="pivotCache/pivotCacheDefinition4.xml"/><Relationship Id="rId23" Type="http://schemas.openxmlformats.org/officeDocument/2006/relationships/customXml" Target="../customXml/item2.xml"/><Relationship Id="rId10" Type="http://schemas.openxmlformats.org/officeDocument/2006/relationships/worksheet" Target="worksheets/sheet10.xml"/><Relationship Id="rId19" Type="http://schemas.openxmlformats.org/officeDocument/2006/relationships/sheetMetadata" Target="metadata.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pivotCacheDefinition" Target="pivotCache/pivotCacheDefinition3.xml"/><Relationship Id="rId22" Type="http://schemas.openxmlformats.org/officeDocument/2006/relationships/customXml" Target="../customXml/item1.xml"/></Relationships>
</file>

<file path=xl/charts/_rels/chart1.xml.rels><?xml version="1.0" encoding="UTF-8" standalone="yes"?>
<Relationships xmlns="http://schemas.openxmlformats.org/package/2006/relationships"><Relationship Id="rId3" Type="http://schemas.openxmlformats.org/officeDocument/2006/relationships/image" Target="../media/image2.png"/><Relationship Id="rId2" Type="http://schemas.microsoft.com/office/2011/relationships/chartColorStyle" Target="colors1.xml"/><Relationship Id="rId1" Type="http://schemas.microsoft.com/office/2011/relationships/chartStyle" Target="style1.xml"/><Relationship Id="rId5" Type="http://schemas.openxmlformats.org/officeDocument/2006/relationships/image" Target="../media/image4.png"/><Relationship Id="rId4" Type="http://schemas.openxmlformats.org/officeDocument/2006/relationships/image" Target="../media/image3.png"/></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US"/>
              <a:t>JANUARY</a:t>
            </a: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percentStacked"/>
        <c:varyColors val="0"/>
        <c:ser>
          <c:idx val="0"/>
          <c:order val="0"/>
          <c:spPr>
            <a:solidFill>
              <a:schemeClr val="accent1"/>
            </a:solidFill>
            <a:ln>
              <a:noFill/>
            </a:ln>
            <a:effectLst/>
          </c:spPr>
          <c:invertIfNegative val="0"/>
          <c:dPt>
            <c:idx val="0"/>
            <c:invertIfNegative val="0"/>
            <c:bubble3D val="0"/>
            <c:spPr>
              <a:blipFill>
                <a:blip xmlns:r="http://schemas.openxmlformats.org/officeDocument/2006/relationships" r:embed="rId3"/>
                <a:stretch>
                  <a:fillRect/>
                </a:stretch>
              </a:blipFill>
              <a:ln>
                <a:noFill/>
              </a:ln>
              <a:effectLst/>
            </c:spPr>
            <c:extLst>
              <c:ext xmlns:c16="http://schemas.microsoft.com/office/drawing/2014/chart" uri="{C3380CC4-5D6E-409C-BE32-E72D297353CC}">
                <c16:uniqueId val="{00000001-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Data'!$C$5</c:f>
              <c:numCache>
                <c:formatCode>0%</c:formatCode>
                <c:ptCount val="1"/>
                <c:pt idx="0">
                  <c:v>0.68181818181818177</c:v>
                </c:pt>
              </c:numCache>
            </c:numRef>
          </c:val>
          <c:extLst>
            <c:ext xmlns:c16="http://schemas.microsoft.com/office/drawing/2014/chart" uri="{C3380CC4-5D6E-409C-BE32-E72D297353CC}">
              <c16:uniqueId val="{00000000-FEA5-4090-AB8D-8681654F23A5}"/>
            </c:ext>
          </c:extLst>
        </c:ser>
        <c:ser>
          <c:idx val="1"/>
          <c:order val="1"/>
          <c:spPr>
            <a:blipFill>
              <a:blip xmlns:r="http://schemas.openxmlformats.org/officeDocument/2006/relationships" r:embed="rId4"/>
              <a:stretch>
                <a:fillRect/>
              </a:stretch>
            </a:blipFill>
            <a:ln>
              <a:noFill/>
            </a:ln>
            <a:effectLst/>
          </c:spPr>
          <c:invertIfNegative val="0"/>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1"/>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Data'!$C$6</c:f>
              <c:numCache>
                <c:formatCode>0%</c:formatCode>
                <c:ptCount val="1"/>
                <c:pt idx="0">
                  <c:v>2.4972855591748101E-2</c:v>
                </c:pt>
              </c:numCache>
            </c:numRef>
          </c:val>
          <c:extLst>
            <c:ext xmlns:c16="http://schemas.microsoft.com/office/drawing/2014/chart" uri="{C3380CC4-5D6E-409C-BE32-E72D297353CC}">
              <c16:uniqueId val="{00000003-FEA5-4090-AB8D-8681654F23A5}"/>
            </c:ext>
          </c:extLst>
        </c:ser>
        <c:ser>
          <c:idx val="2"/>
          <c:order val="2"/>
          <c:spPr>
            <a:solidFill>
              <a:schemeClr val="accent3"/>
            </a:solidFill>
            <a:ln>
              <a:noFill/>
            </a:ln>
            <a:effectLst/>
          </c:spPr>
          <c:invertIfNegative val="0"/>
          <c:dPt>
            <c:idx val="0"/>
            <c:invertIfNegative val="0"/>
            <c:bubble3D val="0"/>
            <c:spPr>
              <a:blipFill>
                <a:blip xmlns:r="http://schemas.openxmlformats.org/officeDocument/2006/relationships" r:embed="rId5"/>
                <a:stretch>
                  <a:fillRect/>
                </a:stretch>
              </a:blipFill>
              <a:ln>
                <a:noFill/>
              </a:ln>
              <a:effectLst/>
            </c:spPr>
            <c:extLst>
              <c:ext xmlns:c16="http://schemas.microsoft.com/office/drawing/2014/chart" uri="{C3380CC4-5D6E-409C-BE32-E72D297353CC}">
                <c16:uniqueId val="{00000005-FEA5-4090-AB8D-8681654F23A5}"/>
              </c:ext>
            </c:extLst>
          </c:dPt>
          <c:dLbls>
            <c:spPr>
              <a:solidFill>
                <a:sysClr val="window" lastClr="FFFFFF"/>
              </a:solidFill>
              <a:ln>
                <a:solidFill>
                  <a:sysClr val="windowText" lastClr="000000">
                    <a:lumMod val="25000"/>
                    <a:lumOff val="75000"/>
                  </a:sysClr>
                </a:solidFill>
              </a:ln>
              <a:effectLst/>
            </c:spPr>
            <c:txPr>
              <a:bodyPr rot="0" spcFirstLastPara="1" vertOverflow="clip" horzOverflow="clip" vert="horz" wrap="square" lIns="38100" tIns="19050" rIns="38100" bIns="19050" anchor="ctr" anchorCtr="1">
                <a:spAutoFit/>
              </a:bodyPr>
              <a:lstStyle/>
              <a:p>
                <a:pPr>
                  <a:defRPr sz="900" b="0" i="0" u="none" strike="noStrike" kern="1200" baseline="0">
                    <a:solidFill>
                      <a:schemeClr val="dk1">
                        <a:lumMod val="65000"/>
                        <a:lumOff val="35000"/>
                      </a:schemeClr>
                    </a:solidFill>
                    <a:latin typeface="+mn-lt"/>
                    <a:ea typeface="+mn-ea"/>
                    <a:cs typeface="+mn-cs"/>
                  </a:defRPr>
                </a:pPr>
                <a:endParaRPr lang="en-US"/>
              </a:p>
            </c:txPr>
            <c:showLegendKey val="0"/>
            <c:showVal val="0"/>
            <c:showCatName val="1"/>
            <c:showSerName val="0"/>
            <c:showPercent val="0"/>
            <c:showBubbleSize val="0"/>
            <c:showLeaderLines val="0"/>
            <c:extLst>
              <c:ext xmlns:c15="http://schemas.microsoft.com/office/drawing/2012/chart" uri="{CE6537A1-D6FC-4f65-9D91-7224C49458BB}">
                <c15:spPr xmlns:c15="http://schemas.microsoft.com/office/drawing/2012/chart">
                  <a:prstGeom prst="wedgeRectCallout">
                    <a:avLst/>
                  </a:prstGeom>
                  <a:noFill/>
                  <a:ln>
                    <a:noFill/>
                  </a:ln>
                </c15:spPr>
                <c15:showLeaderLines val="0"/>
              </c:ext>
            </c:extLst>
          </c:dLbls>
          <c:val>
            <c:numRef>
              <c:f>'Raw Data'!$C$7</c:f>
              <c:numCache>
                <c:formatCode>0%</c:formatCode>
                <c:ptCount val="1"/>
                <c:pt idx="0">
                  <c:v>1</c:v>
                </c:pt>
              </c:numCache>
            </c:numRef>
          </c:val>
          <c:extLst>
            <c:ext xmlns:c16="http://schemas.microsoft.com/office/drawing/2014/chart" uri="{C3380CC4-5D6E-409C-BE32-E72D297353CC}">
              <c16:uniqueId val="{00000004-FEA5-4090-AB8D-8681654F23A5}"/>
            </c:ext>
          </c:extLst>
        </c:ser>
        <c:dLbls>
          <c:showLegendKey val="0"/>
          <c:showVal val="0"/>
          <c:showCatName val="0"/>
          <c:showSerName val="0"/>
          <c:showPercent val="0"/>
          <c:showBubbleSize val="0"/>
        </c:dLbls>
        <c:gapWidth val="300"/>
        <c:overlap val="25"/>
        <c:axId val="1280989088"/>
        <c:axId val="1280987168"/>
      </c:barChart>
      <c:catAx>
        <c:axId val="1280989088"/>
        <c:scaling>
          <c:orientation val="minMax"/>
        </c:scaling>
        <c:delete val="1"/>
        <c:axPos val="b"/>
        <c:numFmt formatCode="0%" sourceLinked="1"/>
        <c:majorTickMark val="none"/>
        <c:minorTickMark val="none"/>
        <c:tickLblPos val="nextTo"/>
        <c:crossAx val="1280987168"/>
        <c:crosses val="autoZero"/>
        <c:auto val="1"/>
        <c:lblAlgn val="ctr"/>
        <c:lblOffset val="100"/>
        <c:noMultiLvlLbl val="0"/>
      </c:catAx>
      <c:valAx>
        <c:axId val="1280987168"/>
        <c:scaling>
          <c:orientation val="minMax"/>
        </c:scaling>
        <c:delete val="0"/>
        <c:axPos val="l"/>
        <c:majorGridlines>
          <c:spPr>
            <a:ln w="9525" cap="flat" cmpd="sng" algn="ctr">
              <a:no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280989088"/>
        <c:crosses val="autoZero"/>
        <c:crossBetween val="between"/>
      </c:valAx>
      <c:spPr>
        <a:noFill/>
        <a:ln>
          <a:noFill/>
        </a:ln>
        <a:effectLst/>
      </c:spPr>
    </c:plotArea>
    <c:plotVisOnly val="1"/>
    <c:dispBlanksAs val="gap"/>
    <c:showDLblsOverMax val="0"/>
    <c:extLst>
      <c:ext xmlns:c16r3="http://schemas.microsoft.com/office/drawing/2017/03/chart" uri="{56B9EC1D-385E-4148-901F-78D8002777C0}">
        <c16r3:dataDisplayOptions16>
          <c16r3:dispNaAsBlank val="1"/>
        </c16r3:dataDisplayOptions16>
      </c:ext>
    </c:extLst>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97">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3" Type="http://schemas.openxmlformats.org/officeDocument/2006/relationships/image" Target="../media/image5.png"/><Relationship Id="rId2" Type="http://schemas.openxmlformats.org/officeDocument/2006/relationships/chart" Target="../charts/chart1.xml"/><Relationship Id="rId1" Type="http://schemas.openxmlformats.org/officeDocument/2006/relationships/image" Target="../media/image1.png"/><Relationship Id="rId4" Type="http://schemas.openxmlformats.org/officeDocument/2006/relationships/image" Target="../media/image6.png"/></Relationships>
</file>

<file path=xl/drawings/drawing1.xml><?xml version="1.0" encoding="utf-8"?>
<xdr:wsDr xmlns:xdr="http://schemas.openxmlformats.org/drawingml/2006/spreadsheetDrawing" xmlns:a="http://schemas.openxmlformats.org/drawingml/2006/main">
  <xdr:twoCellAnchor editAs="oneCell">
    <xdr:from>
      <xdr:col>0</xdr:col>
      <xdr:colOff>361949</xdr:colOff>
      <xdr:row>11</xdr:row>
      <xdr:rowOff>104774</xdr:rowOff>
    </xdr:from>
    <xdr:to>
      <xdr:col>0</xdr:col>
      <xdr:colOff>1209674</xdr:colOff>
      <xdr:row>27</xdr:row>
      <xdr:rowOff>84363</xdr:rowOff>
    </xdr:to>
    <xdr:pic>
      <xdr:nvPicPr>
        <xdr:cNvPr id="5" name="Picture 4">
          <a:extLst>
            <a:ext uri="{FF2B5EF4-FFF2-40B4-BE49-F238E27FC236}">
              <a16:creationId xmlns:a16="http://schemas.microsoft.com/office/drawing/2014/main" id="{E0CE91B4-CB03-4128-7F1C-79EF84CEC5E9}"/>
            </a:ext>
          </a:extLst>
        </xdr:cNvPr>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61949" y="2200274"/>
          <a:ext cx="847725" cy="3027589"/>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xdr:from>
      <xdr:col>7</xdr:col>
      <xdr:colOff>195262</xdr:colOff>
      <xdr:row>10</xdr:row>
      <xdr:rowOff>147637</xdr:rowOff>
    </xdr:from>
    <xdr:to>
      <xdr:col>14</xdr:col>
      <xdr:colOff>500062</xdr:colOff>
      <xdr:row>25</xdr:row>
      <xdr:rowOff>33337</xdr:rowOff>
    </xdr:to>
    <xdr:graphicFrame macro="">
      <xdr:nvGraphicFramePr>
        <xdr:cNvPr id="7" name="Chart 6">
          <a:extLst>
            <a:ext uri="{FF2B5EF4-FFF2-40B4-BE49-F238E27FC236}">
              <a16:creationId xmlns:a16="http://schemas.microsoft.com/office/drawing/2014/main" id="{B2DD2667-DBE0-534C-02BB-24E0C873C0E0}"/>
            </a:ext>
            <a:ext uri="{147F2762-F138-4A5C-976F-8EAC2B608ADB}">
              <a16:predDERef xmlns:a16="http://schemas.microsoft.com/office/drawing/2014/main" pred="{E0CE91B4-CB03-4128-7F1C-79EF84CEC5E9}"/>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editAs="oneCell">
    <xdr:from>
      <xdr:col>3</xdr:col>
      <xdr:colOff>0</xdr:colOff>
      <xdr:row>16</xdr:row>
      <xdr:rowOff>0</xdr:rowOff>
    </xdr:from>
    <xdr:to>
      <xdr:col>3</xdr:col>
      <xdr:colOff>533400</xdr:colOff>
      <xdr:row>26</xdr:row>
      <xdr:rowOff>0</xdr:rowOff>
    </xdr:to>
    <xdr:pic>
      <xdr:nvPicPr>
        <xdr:cNvPr id="9" name="Picture 8">
          <a:extLst>
            <a:ext uri="{FF2B5EF4-FFF2-40B4-BE49-F238E27FC236}">
              <a16:creationId xmlns:a16="http://schemas.microsoft.com/office/drawing/2014/main" id="{C4BFE779-5A7B-FE65-FBF0-C2B9F74BE9C2}"/>
            </a:ext>
          </a:extLst>
        </xdr:cNvPr>
        <xdr:cNvPicPr>
          <a:picLocks noChangeAspect="1" noChangeArrowheads="1"/>
        </xdr:cNvPicPr>
      </xdr:nvPicPr>
      <xdr:blipFill>
        <a:blip xmlns:r="http://schemas.openxmlformats.org/officeDocument/2006/relationships" r:embed="rId3">
          <a:extLst>
            <a:ext uri="{28A0092B-C50C-407E-A947-70E740481C1C}">
              <a14:useLocalDpi xmlns:a14="http://schemas.microsoft.com/office/drawing/2010/main" val="0"/>
            </a:ext>
          </a:extLst>
        </a:blip>
        <a:srcRect/>
        <a:stretch>
          <a:fillRect/>
        </a:stretch>
      </xdr:blipFill>
      <xdr:spPr bwMode="auto">
        <a:xfrm>
          <a:off x="2447925" y="30480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twoCellAnchor editAs="oneCell">
    <xdr:from>
      <xdr:col>4</xdr:col>
      <xdr:colOff>0</xdr:colOff>
      <xdr:row>19</xdr:row>
      <xdr:rowOff>0</xdr:rowOff>
    </xdr:from>
    <xdr:to>
      <xdr:col>4</xdr:col>
      <xdr:colOff>533400</xdr:colOff>
      <xdr:row>29</xdr:row>
      <xdr:rowOff>0</xdr:rowOff>
    </xdr:to>
    <xdr:pic>
      <xdr:nvPicPr>
        <xdr:cNvPr id="10" name="Picture 9">
          <a:extLst>
            <a:ext uri="{FF2B5EF4-FFF2-40B4-BE49-F238E27FC236}">
              <a16:creationId xmlns:a16="http://schemas.microsoft.com/office/drawing/2014/main" id="{6CF29AEC-E2C7-F1A5-CFE7-7B2057CEDE46}"/>
            </a:ext>
          </a:extLst>
        </xdr:cNvPr>
        <xdr:cNvPicPr>
          <a:picLocks noChangeAspect="1" noChangeArrowheads="1"/>
        </xdr:cNvPicPr>
      </xdr:nvPicPr>
      <xdr:blipFill>
        <a:blip xmlns:r="http://schemas.openxmlformats.org/officeDocument/2006/relationships" r:embed="rId4">
          <a:extLst>
            <a:ext uri="{28A0092B-C50C-407E-A947-70E740481C1C}">
              <a14:useLocalDpi xmlns:a14="http://schemas.microsoft.com/office/drawing/2010/main" val="0"/>
            </a:ext>
          </a:extLst>
        </a:blip>
        <a:srcRect/>
        <a:stretch>
          <a:fillRect/>
        </a:stretch>
      </xdr:blipFill>
      <xdr:spPr bwMode="auto">
        <a:xfrm>
          <a:off x="3057525" y="3619500"/>
          <a:ext cx="533400" cy="1905000"/>
        </a:xfrm>
        <a:prstGeom prst="rect">
          <a:avLst/>
        </a:prstGeom>
        <a:noFill/>
        <a:extLst>
          <a:ext uri="{909E8E84-426E-40DD-AFC4-6F175D3DCCD1}">
            <a14:hiddenFill xmlns:a14="http://schemas.microsoft.com/office/drawing/2010/main">
              <a:solidFill>
                <a:srgbClr val="FFFFFF"/>
              </a:solidFill>
            </a14:hiddenFill>
          </a:ext>
        </a:extLst>
      </xdr:spPr>
    </xdr:pic>
    <xdr:clientData/>
  </xdr:twoCellAnchor>
</xdr:wsDr>
</file>

<file path=xl/namedSheetViews/namedSheetView1.xml><?xml version="1.0" encoding="utf-8"?>
<namedSheetViews xmlns="http://schemas.microsoft.com/office/spreadsheetml/2019/namedsheetviews" xmlns:x="http://schemas.openxmlformats.org/spreadsheetml/2006/main" xmlns:mc="http://schemas.openxmlformats.org/markup-compatibility/2006" xmlns:x14="http://schemas.microsoft.com/office/spreadsheetml/2009/9/main" mc:Ignorable="x14">
  <namedSheetView name="Lakeland" id="{906076A4-3932-4842-B3E6-7AD44F0AECC7}"/>
  <namedSheetView name="View1" id="{068898C4-E7BC-4CFA-B70B-D0B0A69B1C8D}"/>
  <namedSheetView name="View2" id="{677BA94B-E8B8-4707-8057-236C8E9603A5}"/>
  <namedSheetView name="View3" id="{8D02D716-DF1B-4990-919A-E55D3C9CD192}"/>
  <namedSheetView name="View4" id="{174D5C94-821B-44AE-82B5-F0F36A3B26AF}"/>
  <namedSheetView name="View5" id="{FC3D74CC-2F9A-4063-A313-CF1FAA7C8DA6}"/>
</namedSheetViews>
</file>

<file path=xl/persons/person.xml><?xml version="1.0" encoding="utf-8"?>
<personList xmlns="http://schemas.microsoft.com/office/spreadsheetml/2018/threadedcomments" xmlns:x="http://schemas.openxmlformats.org/spreadsheetml/2006/main">
  <person displayName="Tom McGuire" id="{B94EEAA7-0C12-4C40-83AA-0D04355A5C49}" userId="S::tom.mcguire@lightspeedcg.com::b3712052-8df8-45ff-9f25-4735fe388da5" providerId="AD"/>
  <person displayName="Johnnie Williams" id="{E0C4039D-7742-4BCA-831A-C8213442C8F7}" userId="S::johnnie.williams@lightspeedcg.com::3a497301-1dfc-48e4-935e-6b6f5d1ac164" providerId="AD"/>
  <person displayName="James Gray" id="{79160F3F-A2CD-4B5D-ACD4-80E02EA51DFF}" userId="S::james.gray@fullcirclefiberpartners.com::b57f91f7-b05a-4b7a-9305-5a2431243241" providerId="AD"/>
</personList>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_rels/pivotCacheDefinition2.xml.rels><?xml version="1.0" encoding="UTF-8" standalone="yes"?>
<Relationships xmlns="http://schemas.openxmlformats.org/package/2006/relationships"><Relationship Id="rId1" Type="http://schemas.openxmlformats.org/officeDocument/2006/relationships/pivotCacheRecords" Target="pivotCacheRecords2.xml"/></Relationships>
</file>

<file path=xl/pivotCache/_rels/pivotCacheDefinition3.xml.rels><?xml version="1.0" encoding="UTF-8" standalone="yes"?>
<Relationships xmlns="http://schemas.openxmlformats.org/package/2006/relationships"><Relationship Id="rId1" Type="http://schemas.openxmlformats.org/officeDocument/2006/relationships/pivotCacheRecords" Target="pivotCacheRecords3.xml"/></Relationships>
</file>

<file path=xl/pivotCache/_rels/pivotCacheDefinition4.xml.rels><?xml version="1.0" encoding="UTF-8" standalone="yes"?>
<Relationships xmlns="http://schemas.openxmlformats.org/package/2006/relationships"><Relationship Id="rId1" Type="http://schemas.openxmlformats.org/officeDocument/2006/relationships/pivotCacheRecords" Target="pivotCacheRecords4.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563112037038" createdVersion="8" refreshedVersion="8" minRefreshableVersion="3" recordCount="1835" xr:uid="{E3D0A88A-CBD0-4D66-B171-1D8684787A19}">
  <cacheSource type="worksheet">
    <worksheetSource ref="A1:F1048576" sheet="Daily Production_RAW DATA"/>
  </cacheSource>
  <cacheFields count="6">
    <cacheField name="Project" numFmtId="0">
      <sharedItems containsBlank="1" count="236">
        <s v="D-HDH31"/>
        <s v="D-HDH34"/>
        <s v="D-HDH04"/>
        <s v="FB-HDH02A"/>
        <s v="D-HWP436"/>
        <s v="D-H0223D"/>
        <s v="D-HWP415"/>
        <s v="D-H0223C"/>
        <s v="D-HDH66"/>
        <s v="D-HDH76"/>
        <s v="D-HDH45"/>
        <s v="D-HWP713"/>
        <s v="D-HDH73"/>
        <s v="D-H0222D"/>
        <s v="D-H0223A"/>
        <s v="D-HWP102"/>
        <s v="D-HDH84"/>
        <s v="D-H0222B"/>
        <s v="D-H0222C"/>
        <s v="D-HDH71"/>
        <s v="Golden Wings MDU"/>
        <s v="D-HWP412"/>
        <s v="D-HWP425"/>
        <s v="D-HWP441"/>
        <s v="FB-HWP101"/>
        <s v="D-H0222A"/>
        <s v="FB-HDH01"/>
        <s v="D-H0223E"/>
        <s v="FB-HWP401-"/>
        <s v="D-HDH68"/>
        <s v="D-HNP138"/>
        <s v="FB-HWP401"/>
        <s v="D-HNP137"/>
        <s v="D-HWP105"/>
        <s v="D-HNP123"/>
        <s v="BHT-FWP-06-W"/>
        <s v="BHT-FWP-06"/>
        <s v="D-HNP143"/>
        <s v="FB-HWP701"/>
        <s v="D-HWP701"/>
        <s v="D-HDH74"/>
        <s v="D-HWP103"/>
        <s v="D-HDH46"/>
        <s v="FX4-FWP-08"/>
        <s v="D-HWP705"/>
        <s v="FB-H0222A"/>
        <s v="FB-H02223A"/>
        <s v="D-HNP141"/>
        <s v="D-HDH78"/>
        <s v="D-HDH67"/>
        <s v="FB-HDH275"/>
        <s v="D-HDH70"/>
        <s v="D-HDH03"/>
        <s v="BHUD-FWP-08-E"/>
        <s v="D-H0221D"/>
        <s v="D-H0221B"/>
        <s v="FB-H0221A"/>
        <s v="D-HDH04-J Garcia"/>
        <s v="D-HDH75"/>
        <s v="D-HNP138-"/>
        <s v="FB-HNP138"/>
        <s v="FB-HDH02A D-HDH75 Tie In"/>
        <s v="D-H0220C"/>
        <s v="D-H0221A"/>
        <s v="D-H0221F"/>
        <s v="D-H0223F"/>
        <s v="D-HDH04 "/>
        <s v="D-HDH34 "/>
        <s v="FB-H0220A"/>
        <s v="D-H0221C"/>
        <s v="FB-H0223A"/>
        <s v="D-H0220B"/>
        <s v="FB-HOE117"/>
        <s v="D-HOE215"/>
        <s v="D-HOE102"/>
        <s v="D-HDH69"/>
        <s v="34th St Crossing"/>
        <s v="BHT-FWP-07"/>
        <s v="D-H0220A"/>
        <s v="302B FDH"/>
        <s v="D-HNP114"/>
        <s v="D-HWP706"/>
        <s v="FB-HOE201"/>
        <s v="BHZD-FOE-03-W"/>
        <s v="D-HDH32"/>
        <s v="BHUD-FOE-02-W"/>
        <s v="D-HNP151"/>
        <s v="D-HDH82"/>
        <s v="D-HWP707"/>
        <s v="D-HWP702"/>
        <s v="D-HOE206"/>
        <s v="D-HDH80"/>
        <s v="D-HNP113"/>
        <s v="BHU-FDH-01-W"/>
        <s v="D-HWP703"/>
        <s v="D-HDH47"/>
        <s v="D-HDH43"/>
        <s v="D-HDH60"/>
        <s v="D-HDH49"/>
        <s v="D-HDH58"/>
        <s v="D-HDH62"/>
        <s v="D-HWP1306"/>
        <s v="D-HDH41"/>
        <s v="D-HWP1309"/>
        <s v="D-HDH48"/>
        <s v="FX4-FWP-13"/>
        <s v="D-HDH42"/>
        <s v="D-HDH55"/>
        <s v="D-HDH56"/>
        <s v="D-HDH57"/>
        <s v="D-HDH52"/>
        <s v="D-HDH54"/>
        <s v="D-HDH50"/>
        <s v="D-HDH53"/>
        <s v="D-HWP-1304"/>
        <s v="D-HWP1304"/>
        <s v="D-HWP903"/>
        <s v="D-HNP144"/>
        <s v="FB-HNP111"/>
        <s v="D-HWP904"/>
        <s v="D-HWP902"/>
        <s v="D-HNP106"/>
        <s v="D-HNP117"/>
        <s v="D-HNP104"/>
        <s v="FB-HNP144"/>
        <m/>
        <s v="FB-HNP133"/>
        <s v="D-H0222A / D-H0233F"/>
        <s v="HGP16 / HGP38"/>
        <s v="D-HNP135"/>
        <s v="BHT-FWP-10"/>
        <s v="D-HDH02"/>
        <s v="FB-HWP801"/>
        <s v="D-HOE116"/>
        <s v="D-DHD52"/>
        <s v="D-DHD55"/>
        <s v="BHZD-FWP-13-E"/>
        <s v="D-HDH50 \  D-HDH52"/>
        <s v="D-HDH57 \ D-HDH58"/>
        <s v="D-HDH50-52"/>
        <s v="D-HDH57-60"/>
        <s v="FB-HWP-701"/>
        <s v="BHT-FWP-09"/>
        <s v="D-HDH18"/>
        <s v="D-HDH50\52"/>
        <s v="D-HNP110"/>
        <s v="D-HWP905"/>
        <s v="D-HDH52/49/58"/>
        <s v="225 Granada St"/>
        <s v="BHUD-FWP-06"/>
        <s v="BHT-FWP-08"/>
        <s v="FB-HDH01A-2A"/>
        <s v="FB-HWP175"/>
        <s v="D-HWP801"/>
        <s v="FB-HWP1376"/>
        <s v="D-HWP821"/>
        <s v="FB-HWP902"/>
        <s v="BHUD-FWP-13-W"/>
        <s v="D-HWP822"/>
        <s v="FB-HWP1302"/>
        <s v="D-HWP814"/>
        <s v="FX4-FML-05"/>
        <s v="D-HWP812"/>
        <s v="BHUD-FOE-03-W"/>
        <s v="D-HWP815"/>
        <s v="FB-HWP804"/>
        <s v="BHT-FOE-03"/>
        <s v="FB-HOE301"/>
        <s v="FB-HWP482"/>
        <s v="BHZD-FWP-11-W"/>
        <s v="FB-HWP775"/>
        <s v="FB-HWP802"/>
        <s v="12 Oaks MHP"/>
        <s v="Skyview MHP"/>
        <s v="FB-HLR201"/>
        <s v="FB-HWP776"/>
        <s v="D-HNP111"/>
        <s v="Skyview"/>
        <s v="D-HWP803"/>
        <s v="D-HNP108"/>
        <s v="FB-HWP1375"/>
        <s v="D-HWP805"/>
        <s v="FB-HWP1310"/>
        <s v="D-HWP826"/>
        <s v="D-HWP824"/>
        <s v="D-HWP825"/>
        <s v="FB-HWP375"/>
        <s v="D-HWP1310"/>
        <s v="HGP-03"/>
        <s v="D-HWP802"/>
        <s v="FB-HOE375"/>
        <s v="FB-HWP975"/>
        <s v="D-HWP827"/>
        <s v="BHT-FLX-01"/>
        <s v="FB-HWP1075"/>
        <s v="D-HWP809"/>
        <s v="D-HOE302"/>
        <s v="D-HGP22 (Repair)"/>
        <s v="D-HWP811"/>
        <s v="D-HWP823"/>
        <s v="FB-HNP104"/>
        <s v="OakHill MHP"/>
        <s v="FB-HWP480"/>
        <s v="BHU-FAL-01-E "/>
        <s v="D-HWP816"/>
        <s v="D-HWP818"/>
        <s v="BHU-FWP-08-E"/>
        <s v="Skyview Estates"/>
        <s v="Mas Verde"/>
        <s v="D-HOE306"/>
        <s v="D-HST11"/>
        <s v="D-HWP813"/>
        <s v="D-HWP910"/>
        <s v="D-HWP908"/>
        <s v="D-HNP135 "/>
        <s v="FB-HWP376"/>
        <s v="BHZD-FWP-08-W"/>
        <s v="BHU-FAL-01-E"/>
        <s v="Lake Shore Park"/>
        <s v="BHZD-FWP-8-W"/>
        <s v="D-HWP913"/>
        <s v="BHU-FAL-01-W-2"/>
        <s v="FB-HWP903"/>
        <s v="D-HWP915"/>
        <s v="Citrus Wood"/>
        <s v="D-HLR207"/>
        <s v="D-HWP909"/>
        <s v="D-HLR211"/>
        <s v="D-HWP912"/>
        <s v="D-HWP1307"/>
        <s v="FB-HOE178"/>
        <s v="BHT-FXL-01" u="1"/>
        <s v="D-HWP914" u="1"/>
        <s v="12 Oaks Mobile" u="1"/>
        <s v="D-HDH43 " u="1"/>
        <s v="D-HNP142" u="1"/>
      </sharedItems>
    </cacheField>
    <cacheField name="CONTRACTOR" numFmtId="0">
      <sharedItems containsBlank="1" count="61">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 v="J Garcia" u="1"/>
        <s v="Bartlett Fiber Crew 1" u="1"/>
        <s v="Bartlett Fiber Crew 2" u="1"/>
        <s v="Bartlett Fiber Crew 3" u="1"/>
        <s v="US Building" u="1"/>
        <s v="Barlett Fiber" u="1"/>
        <s v="Lightspeed CG" u="1"/>
        <s v="Brother" u="1"/>
        <s v="US BUILDERS " u="1"/>
        <s v="In House" u="1"/>
        <s v="HDD" u="1"/>
      </sharedItems>
    </cacheField>
    <cacheField name="Schedule Date" numFmtId="0">
      <sharedItems containsNonDate="0" containsDate="1" containsString="0" containsBlank="1" minDate="2024-03-12T00:00:00" maxDate="2025-10-22T00:00:00" count="185">
        <d v="2025-02-10T00:00:00"/>
        <d v="2025-02-11T00:00:00"/>
        <d v="2025-02-12T00:00:00"/>
        <d v="2025-02-13T00:00:00"/>
        <d v="2025-02-14T00:00:00"/>
        <d v="2025-02-17T00:00:00"/>
        <d v="2025-02-18T00:00:00"/>
        <d v="2025-02-19T00:00:00"/>
        <d v="2025-02-20T00:00:00"/>
        <d v="2025-02-21T00:00:00"/>
        <d v="2025-02-24T00:00:00"/>
        <d v="2025-02-25T00:00:00"/>
        <d v="2025-02-26T00:00:00"/>
        <d v="2025-02-27T00:00:00"/>
        <d v="2025-02-28T00:00:00"/>
        <d v="2025-03-03T00:00:00"/>
        <d v="2025-03-04T00:00:00"/>
        <d v="2025-03-05T00:00:00"/>
        <d v="2025-03-06T00:00:00"/>
        <d v="2025-03-07T00:00:00"/>
        <d v="2025-03-10T00:00:00"/>
        <d v="2025-03-11T00:00:00"/>
        <d v="2025-03-12T00:00:00"/>
        <d v="2025-03-13T00:00:00"/>
        <d v="2025-03-14T00:00:00"/>
        <d v="2025-03-17T00:00:00"/>
        <d v="2025-03-18T00:00:00"/>
        <d v="2025-03-19T00:00:00"/>
        <d v="2025-03-20T00:00:00"/>
        <d v="2025-03-21T00:00:00"/>
        <d v="2025-03-24T00:00:00"/>
        <d v="2025-03-25T00:00:00"/>
        <d v="2025-03-26T00:00:00"/>
        <d v="2025-03-27T00:00:00"/>
        <d v="2025-03-28T00:00:00"/>
        <d v="2025-03-31T00:00:00"/>
        <d v="2025-04-01T00:00:00"/>
        <d v="2025-04-02T00:00:00"/>
        <d v="2025-04-03T00:00:00"/>
        <d v="2025-04-04T00:00:00"/>
        <d v="2025-04-07T00:00:00"/>
        <d v="2025-04-08T00:00:00"/>
        <d v="2025-04-09T00:00:00"/>
        <d v="2025-04-10T00:00:00"/>
        <d v="2025-04-11T00:00:00"/>
        <d v="2025-04-14T00:00:00"/>
        <d v="2025-04-15T00:00:00"/>
        <d v="2025-04-16T00:00:00"/>
        <d v="2025-04-17T00:00:00"/>
        <d v="2025-04-18T00:00:00"/>
        <d v="2025-04-21T00:00:00"/>
        <d v="2025-04-22T00:00:00"/>
        <d v="2025-04-23T00:00:00"/>
        <d v="2025-04-24T00:00:00"/>
        <d v="2025-04-25T00:00:00"/>
        <d v="2025-04-28T00:00:00"/>
        <d v="2025-04-29T00:00:00"/>
        <d v="2025-04-30T00:00:00"/>
        <d v="2025-05-01T00:00:00"/>
        <d v="2025-05-02T00:00:00"/>
        <d v="2025-05-05T00:00:00"/>
        <d v="2025-05-06T00:00:00"/>
        <d v="2025-05-07T00:00:00"/>
        <d v="2025-05-08T00:00:00"/>
        <d v="2025-05-09T00:00:00"/>
        <d v="2025-05-12T00:00:00"/>
        <d v="2025-05-13T00:00:00"/>
        <d v="2025-05-14T00:00:00"/>
        <d v="2025-05-15T00:00:00"/>
        <d v="2025-05-16T00:00:00"/>
        <d v="2025-05-19T00:00:00"/>
        <d v="2025-05-20T00:00:00"/>
        <d v="2025-05-21T00:00:00"/>
        <d v="2025-05-22T00:00:00"/>
        <d v="2025-05-23T00:00:00"/>
        <d v="2025-05-27T00:00:00"/>
        <d v="2025-05-28T00:00:00"/>
        <d v="2025-05-29T00:00:00"/>
        <d v="2025-05-30T00:00:00"/>
        <d v="2025-06-02T00:00:00"/>
        <d v="2025-06-03T00:00:00"/>
        <d v="2025-06-04T00:00:00"/>
        <d v="2025-06-05T00:00:00"/>
        <d v="2025-06-06T00:00:00"/>
        <d v="2025-06-09T00:00:00"/>
        <d v="2025-06-10T00:00:00"/>
        <d v="2025-06-11T00:00:00"/>
        <d v="2025-06-12T00:00:00"/>
        <d v="2025-06-13T00:00:00"/>
        <d v="2025-06-16T00:00:00"/>
        <d v="2025-06-17T00:00:00"/>
        <d v="2025-06-18T00:00:00"/>
        <d v="2025-06-19T00:00:00"/>
        <d v="2025-06-20T00:00:00"/>
        <d v="2025-06-23T00:00:00"/>
        <d v="2025-06-24T00:00:00"/>
        <d v="2025-06-25T00:00:00"/>
        <d v="2025-06-26T00:00:00"/>
        <d v="2025-06-27T00:00:00"/>
        <d v="2025-06-30T00:00:00"/>
        <d v="2025-07-01T00:00:00"/>
        <d v="2025-07-02T00:00:00"/>
        <d v="2025-07-03T00:00:00"/>
        <d v="2025-07-04T00:00:00"/>
        <d v="2025-07-07T00:00:00"/>
        <d v="2025-07-08T00:00:00"/>
        <d v="2025-07-09T00:00:00"/>
        <d v="2025-07-10T00:00:00"/>
        <d v="2025-07-11T00:00:00"/>
        <d v="2025-07-14T00:00:00"/>
        <d v="2025-07-15T00:00:00"/>
        <d v="2025-07-16T00:00:00"/>
        <d v="2025-07-17T00:00:00"/>
        <d v="2025-07-18T00:00:00"/>
        <d v="2025-07-21T00:00:00"/>
        <d v="2025-07-22T00:00:00"/>
        <d v="2025-07-23T00:00:00"/>
        <d v="2025-07-24T00:00:00"/>
        <d v="2025-07-25T00:00:00"/>
        <d v="2025-07-28T00:00:00"/>
        <d v="2025-07-29T00:00:00"/>
        <d v="2025-07-30T00:00:00"/>
        <d v="2025-07-31T00:00:00"/>
        <d v="2025-08-01T00:00:00"/>
        <d v="2025-08-04T00:00:00"/>
        <d v="2025-08-05T00:00:00"/>
        <d v="2025-08-06T00:00:00"/>
        <d v="2025-08-07T00:00:00"/>
        <d v="2025-08-08T00:00:00"/>
        <d v="2025-08-11T00:00:00"/>
        <d v="2025-08-12T00:00:00"/>
        <d v="2025-08-13T00:00:00"/>
        <d v="2025-08-14T00:00:00"/>
        <d v="2025-08-15T00:00:00"/>
        <d v="2025-08-18T00:00:00"/>
        <d v="2025-08-19T00:00:00"/>
        <d v="2025-08-20T00:00:00"/>
        <d v="2025-08-21T00:00:00"/>
        <d v="2025-08-22T00:00:00"/>
        <d v="2025-08-25T00:00:00"/>
        <d v="2025-08-26T00:00:00"/>
        <d v="2025-08-27T00:00:00"/>
        <d v="2025-08-28T00:00:00"/>
        <d v="2025-08-29T00:00:00"/>
        <d v="2025-09-01T00:00:00"/>
        <d v="2025-09-02T00:00:00"/>
        <d v="2025-09-03T00:00:00"/>
        <d v="2025-09-04T00:00:00"/>
        <d v="2025-09-05T00:00:00"/>
        <d v="2025-09-08T00:00:00"/>
        <d v="2025-09-09T00:00:00"/>
        <d v="2025-09-10T00:00:00"/>
        <d v="2025-09-11T00:00:00"/>
        <d v="2025-09-12T00:00:00"/>
        <d v="2025-09-15T00:00:00"/>
        <d v="2025-09-16T00:00:00"/>
        <d v="2025-09-17T00:00:00"/>
        <d v="2025-09-18T00:00:00"/>
        <d v="2025-09-19T00:00:00"/>
        <d v="2025-09-22T00:00:00"/>
        <d v="2025-09-23T00:00:00"/>
        <d v="2025-09-24T00:00:00"/>
        <d v="2025-09-25T00:00:00"/>
        <d v="2025-09-26T00:00:00"/>
        <d v="2025-09-29T00:00:00"/>
        <d v="2025-09-30T00:00:00"/>
        <d v="2025-10-01T00:00:00"/>
        <d v="2025-10-02T00:00:00"/>
        <d v="2025-10-03T00:00:00"/>
        <d v="2025-10-06T00:00:00"/>
        <d v="2025-10-07T00:00:00"/>
        <d v="2025-10-08T00:00:00"/>
        <d v="2025-10-09T00:00:00"/>
        <d v="2025-10-10T00:00:00"/>
        <d v="2025-10-13T00:00:00"/>
        <d v="2025-10-14T00:00:00"/>
        <d v="2025-10-15T00:00:00"/>
        <d v="2025-10-16T00:00:00"/>
        <d v="2025-10-17T00:00:00"/>
        <d v="2025-10-20T00:00:00"/>
        <d v="2025-10-21T00:00:00"/>
        <m/>
        <d v="2025-09-06T00:00:00" u="1"/>
        <d v="2024-03-12T00:00:00" u="1"/>
        <d v="2025-03-08T00:00:00" u="1"/>
      </sharedItems>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s>
  <extLst>
    <ext xmlns:x14="http://schemas.microsoft.com/office/spreadsheetml/2009/9/main" uri="{725AE2AE-9491-48be-B2B4-4EB974FC3084}">
      <x14:pivotCacheDefinition/>
    </ext>
  </extLst>
</pivotCacheDefinition>
</file>

<file path=xl/pivotCache/pivotCacheDefinition2.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563112152777" createdVersion="8" refreshedVersion="8" minRefreshableVersion="3" recordCount="54" xr:uid="{5670F92D-AB63-4326-AD0F-176CD9687CEF}">
  <cacheSource type="worksheet">
    <worksheetSource ref="A3:Q57" sheet="Project Summary "/>
  </cacheSource>
  <cacheFields count="17">
    <cacheField name="Job No" numFmtId="0">
      <sharedItems count="54">
        <s v="FB-HNP104"/>
        <s v="D-HNP107"/>
        <s v="D-HNP106"/>
        <s v="D-HNP110"/>
        <s v="D-HNP109"/>
        <s v="D-HNP108"/>
        <s v="D-HNP104"/>
        <s v="FB-HNP111"/>
        <s v="D-HNP114"/>
        <s v="D-HNP111"/>
        <s v="D-HNP113"/>
        <s v="D-HNP117"/>
        <s v="D-HNP115"/>
        <s v="FB-HDH02A"/>
        <s v="D-HDH80"/>
        <s v="D-HDH82"/>
        <s v="D-HDH47"/>
        <s v="D-HDH44"/>
        <s v="D-HDH48"/>
        <s v="D-HDH41"/>
        <s v="D-HDH40"/>
        <s v="D-HDH42"/>
        <s v="D-HDH43"/>
        <s v="D-HDH62"/>
        <s v="D-HDH51"/>
        <s v="D-HDH61"/>
        <s v="D-HDH56"/>
        <s v="D-HDH60"/>
        <s v="D-HDH58"/>
        <s v="D-HDH53"/>
        <s v="D-HDH50"/>
        <s v="D-HDH52"/>
        <s v="D-HDH49"/>
        <s v="D-HDH54"/>
        <s v="D-HDH55"/>
        <s v="D-HDH59"/>
        <s v="D-HDH57"/>
        <s v="FB-HNP144"/>
        <s v="FB-HNP138"/>
        <s v="FB-HNP133"/>
        <s v="FB-HNP118"/>
        <s v="BHT-FWP-06"/>
        <s v="BHT-FWP-07"/>
        <s v="FB-HWP601"/>
        <s v="D-HWP707"/>
        <s v="D-HWP703"/>
        <s v="D-HWP702"/>
        <s v="D-HWP706"/>
        <s v="D-HWP1306"/>
        <s v="D-HWP1309"/>
        <s v="D-HWP1304"/>
        <s v="D-HWP905"/>
        <s v="D-HWP603"/>
        <s v="BHT-FWP-10 "/>
      </sharedItems>
    </cacheField>
    <cacheField name="AREA" numFmtId="0">
      <sharedItems containsBlank="1"/>
    </cacheField>
    <cacheField name="TSD" numFmtId="14">
      <sharedItems containsDate="1" containsBlank="1" containsMixedTypes="1" minDate="2025-02-28T00:00:00" maxDate="2025-09-26T00:00:00"/>
    </cacheField>
    <cacheField name="HHP" numFmtId="0">
      <sharedItems containsNonDate="0" containsString="0" containsBlank="1"/>
    </cacheField>
    <cacheField name="Tillman forecasted Month" numFmtId="14">
      <sharedItems count="2">
        <s v="APRIL, MAY"/>
        <s v="APRIL"/>
      </sharedItems>
    </cacheField>
    <cacheField name="Days" numFmtId="0">
      <sharedItems containsNonDate="0" containsString="0" containsBlank="1"/>
    </cacheField>
    <cacheField name="On Track or In Jeopardy" numFmtId="0">
      <sharedItems containsBlank="1" count="4">
        <s v="In Jeopardy"/>
        <s v="Complete"/>
        <s v="On Track" u="1"/>
        <m u="1"/>
      </sharedItems>
    </cacheField>
    <cacheField name="Permit Status" numFmtId="0">
      <sharedItems containsNonDate="0" containsString="0" containsBlank="1"/>
    </cacheField>
    <cacheField name="Funding" numFmtId="0">
      <sharedItems containsNonDate="0" containsString="0" containsBlank="1"/>
    </cacheField>
    <cacheField name="Required Permits" numFmtId="0">
      <sharedItems containsNonDate="0" containsString="0" containsBlank="1"/>
    </cacheField>
    <cacheField name="Drafting" numFmtId="0">
      <sharedItems containsNonDate="0" containsString="0" containsBlank="1"/>
    </cacheField>
    <cacheField name="Submitted" numFmtId="0">
      <sharedItems containsNonDate="0" containsString="0" containsBlank="1"/>
    </cacheField>
    <cacheField name="Approved" numFmtId="0">
      <sharedItems containsNonDate="0" containsString="0" containsBlank="1"/>
    </cacheField>
    <cacheField name="Pending Permits" numFmtId="0">
      <sharedItems containsNonDate="0" containsString="0" containsBlank="1"/>
    </cacheField>
    <cacheField name="% Complete" numFmtId="9">
      <sharedItems containsNonDate="0" containsString="0" containsBlank="1"/>
    </cacheField>
    <cacheField name="Blockers" numFmtId="9">
      <sharedItems containsBlank="1" count="10">
        <s v="Locates"/>
        <s v="NTP Permit"/>
        <m/>
        <s v="Manpower"/>
        <s v="Tie-ends"/>
        <s v="QC"/>
        <s v="SOW"/>
        <s v="Locates St Pete" u="1"/>
        <s v="Tie Ins" u="1"/>
        <s v="Tie-ends " u="1"/>
      </sharedItems>
    </cacheField>
    <cacheField name="Constuction Status" numFmtId="0">
      <sharedItems containsBlank="1"/>
    </cacheField>
  </cacheFields>
  <extLst>
    <ext xmlns:x14="http://schemas.microsoft.com/office/spreadsheetml/2009/9/main" uri="{725AE2AE-9491-48be-B2B4-4EB974FC3084}">
      <x14:pivotCacheDefinition/>
    </ext>
  </extLst>
</pivotCacheDefinition>
</file>

<file path=xl/pivotCache/pivotCacheDefinition3.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563112152777" createdVersion="8" refreshedVersion="8" minRefreshableVersion="3" recordCount="1835" xr:uid="{A5DFE5E6-2D35-4088-B558-2EE8A0246777}">
  <cacheSource type="worksheet">
    <worksheetSource ref="A1:G1048576" sheet="Daily Production_RAW DATA"/>
  </cacheSource>
  <cacheFields count="7">
    <cacheField name="Project" numFmtId="0">
      <sharedItems containsBlank="1"/>
    </cacheField>
    <cacheField name="CONTRACTOR" numFmtId="0">
      <sharedItems containsBlank="1" count="50">
        <s v="Reycamp"/>
        <s v="Lightspeed"/>
        <s v="J Garcia Construction"/>
        <s v="Multiple"/>
        <s v="HH/LS"/>
        <s v="Brothers"/>
        <s v="Longo Underground"/>
        <s v="Bartlett Fiber"/>
        <s v="Power Connect"/>
        <s v="HDD Underground"/>
        <s v="SB Martinez"/>
        <s v="HH Underground-Lightspeed"/>
        <s v="Key Underground"/>
        <s v="US Builders"/>
        <s v="FCA Fiber"/>
        <s v="HAS Global"/>
        <m/>
        <s v="In-House"/>
        <s v="MTX"/>
        <s v="AMT"/>
        <s v="EHL"/>
        <s v="MC Logistics"/>
        <s v="Power Connect "/>
        <s v="FCA"/>
        <s v="BFI"/>
        <s v="Longo UG"/>
        <s v="Longo"/>
        <s v="Lightspeed "/>
        <s v="Raven"/>
        <s v="Telecom"/>
        <s v="Kettle 1"/>
        <s v="Ligthspeed"/>
        <s v="Kattle One"/>
        <s v="Longo Underground "/>
        <s v="Baseline"/>
        <s v="North Path"/>
        <s v="H&amp;H Underground"/>
        <s v="Lightspeed In-House"/>
        <s v="Juan Garcia Underground"/>
        <s v="Patriot Underground"/>
        <s v="G/N Systems"/>
        <s v="Lightspeed In House"/>
        <s v="J.Garcia"/>
        <s v="J.Garcia Underground"/>
        <s v="J Garcia Underground"/>
        <s v="GN Systems "/>
        <s v="AR" u="1"/>
        <s v="Lightspeed / HAS" u="1"/>
        <s v="H&amp;H" u="1"/>
        <s v="Kattleone" u="1"/>
      </sharedItems>
    </cacheField>
    <cacheField name="Schedule Date" numFmtId="0">
      <sharedItems containsNonDate="0" containsDate="1" containsString="0" containsBlank="1" minDate="2025-02-10T00:00:00" maxDate="2025-10-22T00:00:00"/>
    </cacheField>
    <cacheField name="UG FOOTAGE COMPLETED" numFmtId="0">
      <sharedItems containsBlank="1" containsMixedTypes="1" containsNumber="1" containsInteger="1" minValue="0" maxValue="6275"/>
    </cacheField>
    <cacheField name="Fiber Footage" numFmtId="0">
      <sharedItems containsBlank="1" containsMixedTypes="1" containsNumber="1" containsInteger="1" minValue="53" maxValue="13125"/>
    </cacheField>
    <cacheField name="COMMENTS" numFmtId="0">
      <sharedItems containsBlank="1"/>
    </cacheField>
    <cacheField name="Production Month" numFmtId="0">
      <sharedItems containsBlank="1" count="10">
        <s v="February"/>
        <s v="March"/>
        <s v="April"/>
        <m/>
        <s v="May"/>
        <s v="June"/>
        <s v="July"/>
        <s v="August"/>
        <s v="Septemeber"/>
        <s v="October"/>
      </sharedItems>
    </cacheField>
  </cacheFields>
  <extLst>
    <ext xmlns:x14="http://schemas.microsoft.com/office/spreadsheetml/2009/9/main" uri="{725AE2AE-9491-48be-B2B4-4EB974FC3084}">
      <x14:pivotCacheDefinition/>
    </ext>
  </extLst>
</pivotCacheDefinition>
</file>

<file path=xl/pivotCache/pivotCacheDefinition4.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Excel Services" refreshedDate="45952.563112152777" createdVersion="8" refreshedVersion="8" minRefreshableVersion="3" recordCount="160" xr:uid="{16FDFAE0-FE51-466D-A09C-9693B52EBF08}">
  <cacheSource type="worksheet">
    <worksheetSource ref="A1:AD1048576" sheet="Tillman UG Footage"/>
  </cacheSource>
  <cacheFields count="30">
    <cacheField name="NTP Number" numFmtId="0">
      <sharedItems containsBlank="1" count="301">
        <s v="BHUD-FCW-01-W-2"/>
        <s v="D-HNP106/D-H0102C"/>
        <s v="D-HNP107"/>
        <s v="D-HNP108/D-H0102E"/>
        <s v="D-HNP110/D-H0102G"/>
        <s v="D-HNP111/D-H0103A"/>
        <s v="D-HNP114_H0103D"/>
        <s v="D-HNP115/D-H0103E"/>
        <s v="D-HNP144"/>
        <s v="FB-H0205A"/>
        <s v="FB-HNP104"/>
        <s v="FB-HNP111"/>
        <s v="FB-HNP118"/>
        <s v="FB-HNP133"/>
        <s v="FB-HNP138"/>
        <s v="FB-HNP144"/>
        <s v="FX4-FBB-01"/>
        <s v="Lake Shore Park"/>
        <s v="Wilders MHP"/>
        <s v="Sunset Palms MHP"/>
        <s v="BHZD-FWP-08-W"/>
        <s v="D-HWP106"/>
        <s v="D-HWP110"/>
        <s v="D-HWP817"/>
        <s v="D-HWP819"/>
        <s v="D-HWP820"/>
        <s v="D-HWP901"/>
        <s v="D-HWP906"/>
        <s v="D-HWP907"/>
        <s v="D-HWP911"/>
        <s v="D-HWP912"/>
        <s v="D-HWP914"/>
        <s v="D-HWP916"/>
        <s v="D-HWP917"/>
        <s v="D-HWP918"/>
        <s v="D-HWP1003"/>
        <s v="D-HWP1004"/>
        <s v="D-HWP1005"/>
        <s v="D-HWP1006"/>
        <s v="D-HWP1007"/>
        <s v="D-HWP1307"/>
        <s v="D-HWP1311"/>
        <s v="D-HWP1313"/>
        <s v="D-HWP1312"/>
        <s v="D-HWP1314"/>
        <s v="D-HWP1315"/>
        <s v="D-HWP1316"/>
        <s v="D-HWP1317"/>
        <s v="FB-HWP376"/>
        <s v="FB-HWP478"/>
        <s v="FB-HWP479"/>
        <s v="FB-HWP481"/>
        <s v="FB-HWP483"/>
        <s v="FB-HWP601"/>
        <s v="FB-HWP875"/>
        <s v="FB-HWP876"/>
        <s v="FB-HWP877"/>
        <s v="FB-HWP879"/>
        <s v="FB-HWP901"/>
        <s v="FB-HWP904"/>
        <s v="FB-HWP1377"/>
        <s v="FB-HWP1379"/>
        <s v="Citrus Woods MHP"/>
        <s v="Heatherwood Village MHP"/>
        <s v="Sherwood MHP"/>
        <s v="BHU-FAL-01-E"/>
        <s v="BHUD-FLX-04-E"/>
        <s v="BHZD-FLX-04-W"/>
        <s v="BHUD-FOE-06-E"/>
        <s v="BHT-FLX-01"/>
        <s v="D-HOE501"/>
        <s v="D-HOE502"/>
        <s v="D-HLR203"/>
        <s v="D-HLR207"/>
        <s v="D-HLR204"/>
        <s v="D-HLR205"/>
        <s v="D-HLR208"/>
        <s v="D-HLR210"/>
        <s v="D-HLR211"/>
        <s v="D-HLR212"/>
        <s v="D-HLX403"/>
        <s v="D-HLX404"/>
        <s v="D-HLX406"/>
        <s v="D-HLX407"/>
        <s v="D-HLX416"/>
        <s v="FB-HAL175"/>
        <s v="FB-HOE175"/>
        <s v="FB-HOE178"/>
        <s v="FB-HOE675"/>
        <s v="FB-HLR201"/>
        <s v="FB-HLR202"/>
        <s v="FB-HLX401"/>
        <m/>
        <s v="Completed Projects Pending Paperwork"/>
        <s v="NTP Number"/>
        <s v="BHT-FOE-03"/>
        <s v="BHU-FAL-01-W-2"/>
        <s v="BHZD-FOE-03-W"/>
        <s v="D-HOE206"/>
        <s v="D-HOE215"/>
        <s v="D-HOE302"/>
        <s v="D-HOE306"/>
        <s v="FB-HOE301"/>
        <s v="BHT-FWP-09"/>
        <s v="BHZD-FWP-13-E"/>
        <s v="D-HWP805"/>
        <s v="D-HWP811"/>
        <s v="D-HWP826"/>
        <s v="D-HWP909"/>
        <s v="D-HWP913"/>
        <s v="D-HWP915"/>
        <s v="FB-HWP801"/>
        <s v="Oakhill MHP"/>
        <s v="D-HDH84"/>
        <s v="D-HNP135/D-H0106G"/>
        <s v="D-HNP113"/>
        <s v="Pending QC Form From Tillman"/>
        <s v="BHUD-FOE-02-W"/>
        <s v="D-HOE116"/>
        <s v="FB-HOE375"/>
        <s v="FX4-FAL-01"/>
        <s v="BHU-FWP-08-E"/>
        <s v="D-HWP802"/>
        <s v="D-HWP809"/>
        <s v="D-HWP813"/>
        <s v="D-HWP816"/>
        <s v="D-HWP818"/>
        <s v="D-HWP823"/>
        <s v="D-HWP827"/>
        <s v="D-HWP908"/>
        <s v="D-HWP910"/>
        <s v="FB-HWP480"/>
        <s v="FB-HWP903"/>
        <s v="FB-HWP1075"/>
        <s v="Mas Verde MHP"/>
        <s v="D-H0221C"/>
        <s v="D-H0222A"/>
        <s v="D-H0222C"/>
        <s v="D-H0223A"/>
        <s v="D-H0223E"/>
        <s v="D-HDH32"/>
        <s v="D-HDH34"/>
        <s v="D-HDH43"/>
        <s v="D-HST11"/>
        <s v="D-HNP117/D-H0103G"/>
        <s v="BHU-FDH-01-W"/>
        <s v="FX4-FML-05"/>
        <s v="D-HWP803" u="1"/>
        <s v="Citrus Woods" u="1"/>
        <s v="D-HDH04" u="1"/>
        <s v="BHZD-FWP-11-W" u="1"/>
        <s v="Splicing Projects" u="1"/>
        <s v="D-HOE111" u="1"/>
        <s v="D-HOE117" u="1"/>
        <s v="D-HOE120" u="1"/>
        <s v="D-H0220D" u="1"/>
        <s v="D-H0221E" u="1"/>
        <s v="D-HDH13" u="1"/>
        <s v="D-HDH64" u="1"/>
        <s v="D-HDH65" u="1"/>
        <s v="D-HDH72" u="1"/>
        <s v="D-HDH77" u="1"/>
        <s v="D-HDH79" u="1"/>
        <s v="D-HDH81" u="1"/>
        <s v="D-HDH83" u="1"/>
        <s v="Vault Move EMMA / N FLA" u="1"/>
        <s v="Vault Move FDH302B" u="1"/>
        <s v="D-HWP825" u="1"/>
        <s v="Skyview Estates MHP" u="1"/>
        <s v="D-HWP824" u="1"/>
        <s v="FB-H0223A" u="1"/>
        <s v="FB-HOE201" u="1"/>
        <s v="D-HDH41" u="1"/>
        <s v="FB-HOE302" u="1"/>
        <s v="FB-HDH02A" u="1"/>
        <s v="BHUD-FWP-13-W" u="1"/>
        <s v="D-HWP1310" u="1"/>
        <s v="FB-HWP482" u="1"/>
        <s v="FB-HWP775" u="1"/>
        <s v="FB-HWP975" u="1"/>
        <s v="D-HOE102" u="1"/>
        <s v="FB-HWP375" u="1"/>
        <s v="FB-HWP776" u="1"/>
        <s v="FB-HWP802" u="1"/>
        <s v="FB-HWP1375" u="1"/>
        <s v="FB-HWP1376" u="1"/>
        <s v="12 Oaks MHP" u="1"/>
        <s v="FX4-FWP-13" u="1"/>
        <s v="D-H0221B" u="1"/>
        <s v="D-HDH57" u="1"/>
        <s v="D-HDH62" u="1"/>
        <s v="D-HDH74" u="1"/>
        <s v="D-HNP123" u="1"/>
        <s v="D-HNP143" u="1"/>
        <s v="FB-HDH275" u="1"/>
        <s v="D-HWP822" u="1"/>
        <s v="FB-HWP804" u="1"/>
        <s v="FB-HWP902" u="1"/>
        <s v="D-H0221A" u="1"/>
        <s v="D-H0223D" u="1"/>
        <s v="BHT-FXL-01" u="1"/>
        <s v="D-HDH45" u="1"/>
        <s v="FB-H0222A" u="1"/>
        <s v="D-HWP801" u="1"/>
        <s v="FB-HWP701" u="1"/>
        <s v="FB-HWP1302" u="1"/>
        <s v="FB-H0220A" u="1"/>
        <s v="BHT-FWP-08" u="1"/>
        <s v="BHT-FWP-10" u="1"/>
        <s v="D-HWP821" u="1"/>
        <s v="FB-HWP175" u="1"/>
        <s v="D-HWP814" u="1"/>
        <s v="FB-HWP477" u="1"/>
        <s v="D-HDH58" u="1"/>
        <s v="D-HDH68" u="1"/>
        <s v="D-HDH69" u="1"/>
        <s v="D-HDH71" u="1"/>
        <s v="FB-HWP401" u="1"/>
        <s v="Emma/N FL Vault Move" u="1"/>
        <s v="FHD302B Vault Move" u="1"/>
        <s v="D-H0220A" u="1"/>
        <s v="D-H0220B" u="1"/>
        <s v="D-H0222B" u="1"/>
        <s v="D-HDH31" u="1"/>
        <s v="D-HNP104/D-H0102A" u="1"/>
        <s v="D-HWP812" u="1"/>
        <s v="D-HWP815" u="1"/>
        <s v="FB-HDH01A-2A" u="1"/>
        <s v="FB-HOE117" u="1"/>
        <s v="Colton Meadows Apts" u="1"/>
        <s v="BHUD-FML-05-E" u="1"/>
        <s v="BHT-FWP-07" u="1"/>
        <s v="D-HDH52" u="1"/>
        <s v="D-HDH54" u="1"/>
        <s v="D-HDH55" u="1"/>
        <s v="D-HDH82" u="1"/>
        <s v="D-HNP151" u="1"/>
        <s v="FB-H0221A" u="1"/>
        <s v="FX4-FGG-01" u="1"/>
        <s v="D-H0221D" u="1"/>
        <s v="D-H0223C" u="1"/>
        <s v="D-HDH56" u="1"/>
        <s v="D-HDH60" u="1"/>
        <s v="D-HDH70" u="1"/>
        <s v="D-HDH80" u="1"/>
        <s v="D-HWP905" u="1"/>
        <s v="D-HDH03" u="1"/>
        <s v="D-HDH53" u="1"/>
        <s v="D-HDH49" u="1"/>
        <s v="D-HDH66" u="1"/>
        <s v="D-HDH75" u="1"/>
        <s v="D-HWP902" u="1"/>
        <s v="FB-HWP101" u="1"/>
        <s v="BHT-FWP-06" u="1"/>
        <s v="D-HWP436" u="1"/>
        <s v="D-H0220C" u="1"/>
        <s v="D-H0222D" u="1"/>
        <s v="D-HDH73" u="1"/>
        <s v="D-HNP141" u="1"/>
        <s v="BHUD-FWP-08-E" u="1"/>
        <s v="D-HDH42" u="1"/>
        <s v="D-HDH50" u="1"/>
        <s v="D-HDH67" u="1"/>
        <s v="D-HNP137" u="1"/>
        <s v="D-HWP105" u="1"/>
        <s v="D-HWP1304" u="1"/>
        <s v="D-HWP1306" u="1"/>
        <s v="D-HWP1309" u="1"/>
        <s v="D-HWP425" u="1"/>
        <s v="D-HWP903" u="1"/>
        <s v="D-HWP904" u="1"/>
        <s v="FX4-FWP-08" u="1"/>
        <s v="Golden Wings MDU" u="1"/>
        <s v="BHZD-FWP-11" u="1"/>
        <s v="D-H0221F" u="1"/>
        <s v="D-HDH46" u="1"/>
        <s v="D-HDH47" u="1"/>
        <s v="D-HDH48" u="1"/>
        <s v="D-HDH76" u="1"/>
        <s v="D-HDH78" u="1"/>
        <s v="D-HNP138" u="1"/>
        <s v="D-HWP102" u="1"/>
        <s v="D-HWP103" u="1"/>
        <s v="D-HWP412" u="1"/>
        <s v="D-HWP415" u="1"/>
        <s v="D-HWP441" u="1"/>
        <s v="D-HWP701" u="1"/>
        <s v="D-HWP702" u="1"/>
        <s v="D-HWP703" u="1"/>
        <s v="D-HWP705" u="1"/>
        <s v="D-HWP706" u="1"/>
        <s v="D-HWP707" u="1"/>
        <s v="D-HWP713" u="1"/>
        <s v="BHT-FWP09" u="1"/>
        <s v="BHCD-FDF-01-E " u="1"/>
        <s v="BHCD-FEF-01-W" u="1"/>
        <s v="BHC-FEF-01-E" u="1"/>
        <s v="BHZD-FWP-1" u="1"/>
        <s v="D-HO221C" u="1"/>
        <s v="D-HO221D" u="1"/>
        <s v="D-HDH63" u="1"/>
      </sharedItems>
    </cacheField>
    <cacheField name="AREA" numFmtId="0">
      <sharedItems containsBlank="1"/>
    </cacheField>
    <cacheField name="SOW TSD Date" numFmtId="0">
      <sharedItems containsDate="1" containsBlank="1" containsMixedTypes="1" minDate="2025-01-30T00:00:00" maxDate="2026-05-31T00:00:00" count="43">
        <d v="2026-01-31T00:00:00"/>
        <d v="2025-11-30T00:00:00"/>
        <d v="2025-09-30T00:00:00"/>
        <d v="2025-10-30T00:00:00"/>
        <d v="2025-12-17T00:00:00"/>
        <d v="2025-01-30T00:00:00"/>
        <d v="2025-10-15T00:00:00"/>
        <d v="2025-12-30T00:00:00"/>
        <d v="2025-08-30T00:00:00"/>
        <d v="2025-11-28T00:00:00"/>
        <d v="2025-12-26T00:00:00"/>
        <d v="2025-11-15T00:00:00"/>
        <d v="2026-05-30T00:00:00"/>
        <d v="2026-03-30T00:00:00"/>
        <s v="2/30/2026"/>
        <m/>
        <s v="SOW TSD Date"/>
        <d v="2025-07-30T00:00:00"/>
        <d v="2025-06-30T00:00:00"/>
        <d v="2025-03-26T00:00:00"/>
        <d v="2025-05-30T00:00:00"/>
        <d v="2025-10-25T00:00:00"/>
        <d v="2025-04-25T00:00:00"/>
        <d v="2025-01-31T00:00:00"/>
        <d v="2025-02-28T00:00:00"/>
        <d v="2025-09-24T00:00:00"/>
        <d v="2025-02-17T00:00:00" u="1"/>
        <d v="2025-02-23T00:00:00" u="1"/>
        <d v="2025-06-25T00:00:00" u="1"/>
        <d v="2025-05-10T00:00:00" u="1"/>
        <d v="2025-06-23T00:00:00" u="1"/>
        <d v="2025-07-24T00:00:00" u="1"/>
        <d v="2025-03-31T00:00:00" u="1"/>
        <d v="2025-05-28T00:00:00" u="1"/>
        <d v="2025-04-18T00:00:00" u="1"/>
        <d v="2025-04-30T00:00:00" u="1"/>
        <d v="2025-09-25T00:00:00" u="1"/>
        <d v="2025-05-15T00:00:00" u="1"/>
        <d v="2025-05-25T00:00:00" u="1"/>
        <d v="2025-03-01T00:00:00" u="1"/>
        <d v="2025-05-17T00:00:00" u="1"/>
        <d v="2025-04-01T00:00:00" u="1"/>
        <d v="2025-05-23T00:00:00" u="1"/>
      </sharedItems>
    </cacheField>
    <cacheField name="Vendor Assignment" numFmtId="0">
      <sharedItems containsBlank="1" count="71">
        <s v="Splice Only"/>
        <s v="Lightspeed In-House"/>
        <m/>
        <s v="Patriot Underground / GN Systems"/>
        <s v="Brothers"/>
        <s v="Brothers "/>
        <s v="Lightspeed InHOuse"/>
        <s v="J Garcia Underground"/>
        <s v="HH"/>
        <s v="HAS Global / Lightspeed"/>
        <s v="Baseline"/>
        <s v="North Path"/>
        <s v="GN Systems"/>
        <s v="Vendor Assignment"/>
        <s v="Raven"/>
        <s v="Power Connect - In-House"/>
        <s v="HH UG"/>
        <s v="Reycamp"/>
        <s v="BFI / Longo Underground"/>
        <s v="Power Connect "/>
        <s v="Longo Underground"/>
        <s v="Baseline / Juan Garcia  / Patriot Underground"/>
        <s v="Bartlett Fiber"/>
        <s v="Power Connect"/>
        <s v="US Builders"/>
        <s v="FCA/Lightspeed In-House"/>
        <s v="AR" u="1"/>
        <s v="Patriot Underground / Avilas" u="1"/>
        <s v="Baseline  " u="1"/>
        <s v="J Garcia" u="1"/>
        <s v="juan garcia ug" u="1"/>
        <s v="HAS Global" u="1"/>
        <s v="Brothers / Power Connect" u="1"/>
        <s v="MTX" u="1"/>
        <s v="Multiple" u="1"/>
        <s v="MC Underground" u="1"/>
        <s v="BASELINE/JUAN G UG/" u="1"/>
        <s v="Afford Techs" u="1"/>
        <s v="Patriot" u="1"/>
        <s v="FCA" u="1"/>
        <s v="Pending Assignment" u="1"/>
        <s v="HDD Underground" u="1"/>
        <s v="FCA " u="1"/>
        <s v="Telecom Fiber" u="1"/>
        <s v="HH Underground" u="1"/>
        <s v="US Builders / Longo Underground" u="1"/>
        <s v="In House" u="1"/>
        <s v="LSCG" u="1"/>
        <s v="MC Logistics" u="1"/>
        <s v="SOW Calls For Fiber Placement and Splicing" u="1"/>
        <s v="FCA Fiber" u="1"/>
        <s v="BFI" u="1"/>
        <s v="Power Connect /SB/LS" u="1"/>
        <s v="HH/LS" u="1"/>
        <s v="SB Martinez" u="1"/>
        <s v="J Garcia / US Builders" u="1"/>
        <s v="Power Connect /SB" u="1"/>
        <s v="Diathena" u="1"/>
        <s v="TBD" u="1"/>
        <s v="Longo" u="1"/>
        <s v="Longo / Power Connect" u="1"/>
        <s v="FCA / MTX" u="1"/>
        <s v="FCA / HDD" u="1"/>
        <s v="HAS" u="1"/>
        <s v="EHL" u="1"/>
        <s v="CMMS" u="1"/>
        <s v="Power Connect / Us builders" u="1"/>
        <s v="HDD" u="1"/>
        <s v="Crystal Coast" u="1"/>
        <s v="Certified Multi Media Solutions" u="1"/>
        <s v="Key Underground" u="1"/>
      </sharedItems>
    </cacheField>
    <cacheField name="Date Assigned" numFmtId="0">
      <sharedItems containsDate="1" containsBlank="1" containsMixedTypes="1" minDate="2025-01-23T00:00:00" maxDate="2025-10-21T00:00:00"/>
    </cacheField>
    <cacheField name="Assigned Supervisor" numFmtId="0">
      <sharedItems containsBlank="1"/>
    </cacheField>
    <cacheField name="Penguin ID" numFmtId="0">
      <sharedItems containsBlank="1"/>
    </cacheField>
    <cacheField name="HHP" numFmtId="0">
      <sharedItems containsBlank="1" containsMixedTypes="1" containsNumber="1" containsInteger="1" minValue="0" maxValue="517"/>
    </cacheField>
    <cacheField name="On Track or In Jeopardy" numFmtId="0">
      <sharedItems containsBlank="1" count="9">
        <s v="On Track"/>
        <m/>
        <s v="On Track or In Jeopardy"/>
        <s v="Completed on Track"/>
        <s v="Completed -Missed TSD"/>
        <s v="Completed"/>
        <s v="Project Cancelled" u="1"/>
        <s v="On Hold Per Tillman" u="1"/>
        <s v="In Jeopardy" u="1"/>
      </sharedItems>
    </cacheField>
    <cacheField name="Permit Status" numFmtId="0">
      <sharedItems containsBlank="1"/>
    </cacheField>
    <cacheField name="Blockers/Risks" numFmtId="0">
      <sharedItems containsBlank="1"/>
    </cacheField>
    <cacheField name="Door Tag Date" numFmtId="0">
      <sharedItems containsDate="1" containsBlank="1" containsMixedTypes="1" minDate="2025-01-29T00:00:00" maxDate="2025-10-14T00:00:00"/>
    </cacheField>
    <cacheField name="SOW Received" numFmtId="0">
      <sharedItems containsBlank="1"/>
    </cacheField>
    <cacheField name="SOW Estimated Cost" numFmtId="2">
      <sharedItems containsBlank="1" containsMixedTypes="1" containsNumber="1" minValue="388" maxValue="215088"/>
    </cacheField>
    <cacheField name="NTP Received" numFmtId="0">
      <sharedItems containsBlank="1"/>
    </cacheField>
    <cacheField name="Constuction Status" numFmtId="0">
      <sharedItems containsBlank="1"/>
    </cacheField>
    <cacheField name="Locate Date" numFmtId="0">
      <sharedItems containsDate="1" containsBlank="1" containsMixedTypes="1" minDate="2025-01-18T00:00:00" maxDate="2025-10-21T00:00:00"/>
    </cacheField>
    <cacheField name="QC Requested Date" numFmtId="0">
      <sharedItems containsDate="1" containsBlank="1" containsMixedTypes="1" minDate="2025-06-05T00:00:00" maxDate="2025-10-18T00:00:00"/>
    </cacheField>
    <cacheField name="QC Walkout Date" numFmtId="0">
      <sharedItems containsDate="1" containsBlank="1" containsMixedTypes="1" minDate="2025-06-06T00:00:00" maxDate="2025-10-22T00:00:00"/>
    </cacheField>
    <cacheField name="Passed QC Walkout" numFmtId="0">
      <sharedItems containsDate="1" containsBlank="1" containsMixedTypes="1" minDate="2025-06-20T00:00:00" maxDate="2025-09-26T00:00:00"/>
    </cacheField>
    <cacheField name="QC Received From Tillman" numFmtId="0">
      <sharedItems containsDate="1" containsBlank="1" containsMixedTypes="1" minDate="2025-07-08T00:00:00" maxDate="2025-09-18T00:00:00"/>
    </cacheField>
    <cacheField name="Footage UG" numFmtId="0">
      <sharedItems containsBlank="1" containsMixedTypes="1" containsNumber="1" containsInteger="1" minValue="0" maxValue="22387"/>
    </cacheField>
    <cacheField name="Actual Redline Completed Footage UG" numFmtId="0">
      <sharedItems containsBlank="1" containsMixedTypes="1" containsNumber="1" containsInteger="1" minValue="0" maxValue="15469"/>
    </cacheField>
    <cacheField name="Footage Remaining" numFmtId="0">
      <sharedItems containsBlank="1" containsMixedTypes="1" containsNumber="1" containsInteger="1" minValue="-1319" maxValue="22387"/>
    </cacheField>
    <cacheField name="UG Percentage Complete" numFmtId="0">
      <sharedItems containsBlank="1" containsMixedTypes="1" containsNumber="1" minValue="0" maxValue="1.7658227848101267"/>
    </cacheField>
    <cacheField name="Construction Start Date" numFmtId="0">
      <sharedItems containsDate="1" containsBlank="1" containsMixedTypes="1" minDate="2025-01-23T00:00:00" maxDate="2025-10-22T00:00:00"/>
    </cacheField>
    <cacheField name="Fiber Placement  Percentage Complete" numFmtId="0">
      <sharedItems containsBlank="1" containsMixedTypes="1" containsNumber="1" containsInteger="1" minValue="0" maxValue="1"/>
    </cacheField>
    <cacheField name="Splicing Percentage Complete" numFmtId="0">
      <sharedItems containsBlank="1" containsMixedTypes="1" containsNumber="1" containsInteger="1" minValue="0" maxValue="1"/>
    </cacheField>
    <cacheField name="Fiber Placement and Splice Only Footage " numFmtId="0">
      <sharedItems containsBlank="1" containsMixedTypes="1" containsNumber="1" containsInteger="1" minValue="0" maxValue="3451"/>
    </cacheField>
    <cacheField name="Notes" numFmtId="0">
      <sharedItems containsBlank="1" containsMixedTypes="1" containsNumber="1" containsInteger="1" minValue="69" maxValue="69" longText="1"/>
    </cacheField>
  </cacheFields>
  <extLst>
    <ext xmlns:x14="http://schemas.microsoft.com/office/spreadsheetml/2009/9/main" uri="{725AE2AE-9491-48be-B2B4-4EB974FC3084}">
      <x14:pivotCacheDefinition/>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5">
  <r>
    <x v="0"/>
    <x v="0"/>
    <x v="0"/>
    <n v="2677"/>
    <m/>
    <m/>
  </r>
  <r>
    <x v="1"/>
    <x v="1"/>
    <x v="0"/>
    <m/>
    <m/>
    <s v="4 Toby Boxes"/>
  </r>
  <r>
    <x v="2"/>
    <x v="2"/>
    <x v="1"/>
    <n v="202"/>
    <m/>
    <m/>
  </r>
  <r>
    <x v="1"/>
    <x v="1"/>
    <x v="1"/>
    <n v="241"/>
    <m/>
    <m/>
  </r>
  <r>
    <x v="3"/>
    <x v="3"/>
    <x v="1"/>
    <n v="1990"/>
    <m/>
    <m/>
  </r>
  <r>
    <x v="4"/>
    <x v="4"/>
    <x v="1"/>
    <n v="534"/>
    <m/>
    <m/>
  </r>
  <r>
    <x v="1"/>
    <x v="1"/>
    <x v="2"/>
    <n v="366"/>
    <m/>
    <m/>
  </r>
  <r>
    <x v="3"/>
    <x v="4"/>
    <x v="2"/>
    <n v="1045"/>
    <m/>
    <m/>
  </r>
  <r>
    <x v="4"/>
    <x v="4"/>
    <x v="2"/>
    <n v="460"/>
    <m/>
    <m/>
  </r>
  <r>
    <x v="5"/>
    <x v="5"/>
    <x v="2"/>
    <n v="1426"/>
    <m/>
    <m/>
  </r>
  <r>
    <x v="1"/>
    <x v="1"/>
    <x v="3"/>
    <n v="202"/>
    <m/>
    <m/>
  </r>
  <r>
    <x v="6"/>
    <x v="1"/>
    <x v="3"/>
    <n v="106"/>
    <m/>
    <m/>
  </r>
  <r>
    <x v="4"/>
    <x v="4"/>
    <x v="3"/>
    <n v="886"/>
    <m/>
    <m/>
  </r>
  <r>
    <x v="5"/>
    <x v="5"/>
    <x v="3"/>
    <n v="1190"/>
    <m/>
    <m/>
  </r>
  <r>
    <x v="1"/>
    <x v="1"/>
    <x v="4"/>
    <n v="120"/>
    <m/>
    <m/>
  </r>
  <r>
    <x v="4"/>
    <x v="4"/>
    <x v="4"/>
    <n v="202"/>
    <m/>
    <m/>
  </r>
  <r>
    <x v="5"/>
    <x v="5"/>
    <x v="4"/>
    <n v="23"/>
    <m/>
    <m/>
  </r>
  <r>
    <x v="7"/>
    <x v="6"/>
    <x v="4"/>
    <n v="1049"/>
    <m/>
    <m/>
  </r>
  <r>
    <x v="1"/>
    <x v="1"/>
    <x v="5"/>
    <n v="283"/>
    <m/>
    <m/>
  </r>
  <r>
    <x v="4"/>
    <x v="4"/>
    <x v="5"/>
    <n v="383"/>
    <m/>
    <m/>
  </r>
  <r>
    <x v="8"/>
    <x v="7"/>
    <x v="6"/>
    <m/>
    <m/>
    <s v="30-Toby Boxes"/>
  </r>
  <r>
    <x v="4"/>
    <x v="4"/>
    <x v="6"/>
    <n v="1017"/>
    <m/>
    <m/>
  </r>
  <r>
    <x v="9"/>
    <x v="2"/>
    <x v="6"/>
    <n v="300"/>
    <m/>
    <m/>
  </r>
  <r>
    <x v="10"/>
    <x v="0"/>
    <x v="6"/>
    <n v="1240"/>
    <m/>
    <m/>
  </r>
  <r>
    <x v="11"/>
    <x v="5"/>
    <x v="6"/>
    <n v="1050"/>
    <m/>
    <s v="12 Toby Boxes/FDH"/>
  </r>
  <r>
    <x v="2"/>
    <x v="2"/>
    <x v="7"/>
    <m/>
    <m/>
    <s v="7 Toby Boxes"/>
  </r>
  <r>
    <x v="0"/>
    <x v="0"/>
    <x v="7"/>
    <n v="1319"/>
    <m/>
    <m/>
  </r>
  <r>
    <x v="1"/>
    <x v="1"/>
    <x v="7"/>
    <n v="732"/>
    <m/>
    <m/>
  </r>
  <r>
    <x v="4"/>
    <x v="4"/>
    <x v="7"/>
    <n v="242"/>
    <m/>
    <m/>
  </r>
  <r>
    <x v="9"/>
    <x v="2"/>
    <x v="7"/>
    <n v="696"/>
    <m/>
    <m/>
  </r>
  <r>
    <x v="10"/>
    <x v="0"/>
    <x v="7"/>
    <n v="1978"/>
    <m/>
    <s v="10 Toby Boxes"/>
  </r>
  <r>
    <x v="12"/>
    <x v="8"/>
    <x v="7"/>
    <n v="1606"/>
    <m/>
    <m/>
  </r>
  <r>
    <x v="2"/>
    <x v="2"/>
    <x v="8"/>
    <n v="23"/>
    <m/>
    <s v="9 Toby Boxes"/>
  </r>
  <r>
    <x v="1"/>
    <x v="1"/>
    <x v="8"/>
    <n v="309"/>
    <m/>
    <s v="2 Toby Boxes"/>
  </r>
  <r>
    <x v="4"/>
    <x v="4"/>
    <x v="8"/>
    <n v="424"/>
    <m/>
    <m/>
  </r>
  <r>
    <x v="7"/>
    <x v="6"/>
    <x v="8"/>
    <n v="547"/>
    <m/>
    <s v="6 Toby Boxes"/>
  </r>
  <r>
    <x v="9"/>
    <x v="2"/>
    <x v="8"/>
    <n v="227"/>
    <m/>
    <m/>
  </r>
  <r>
    <x v="10"/>
    <x v="0"/>
    <x v="8"/>
    <n v="851"/>
    <m/>
    <s v="20 Toby Boxes"/>
  </r>
  <r>
    <x v="12"/>
    <x v="8"/>
    <x v="8"/>
    <n v="1334"/>
    <m/>
    <m/>
  </r>
  <r>
    <x v="13"/>
    <x v="7"/>
    <x v="8"/>
    <n v="1400"/>
    <m/>
    <m/>
  </r>
  <r>
    <x v="14"/>
    <x v="7"/>
    <x v="8"/>
    <n v="1806"/>
    <m/>
    <m/>
  </r>
  <r>
    <x v="15"/>
    <x v="8"/>
    <x v="8"/>
    <n v="47"/>
    <m/>
    <m/>
  </r>
  <r>
    <x v="2"/>
    <x v="2"/>
    <x v="9"/>
    <n v="24"/>
    <m/>
    <s v="5 Toby Boxes"/>
  </r>
  <r>
    <x v="16"/>
    <x v="0"/>
    <x v="9"/>
    <m/>
    <m/>
    <s v="Sponge Testing"/>
  </r>
  <r>
    <x v="6"/>
    <x v="1"/>
    <x v="9"/>
    <n v="21"/>
    <m/>
    <s v="6 Toby Boxes"/>
  </r>
  <r>
    <x v="4"/>
    <x v="4"/>
    <x v="9"/>
    <n v="19"/>
    <m/>
    <s v="8 Toby Boxes"/>
  </r>
  <r>
    <x v="5"/>
    <x v="5"/>
    <x v="9"/>
    <n v="823"/>
    <m/>
    <s v="6 Toby Boxes"/>
  </r>
  <r>
    <x v="7"/>
    <x v="6"/>
    <x v="9"/>
    <n v="792"/>
    <m/>
    <s v="6 Toby Boxes"/>
  </r>
  <r>
    <x v="9"/>
    <x v="2"/>
    <x v="9"/>
    <n v="333"/>
    <m/>
    <m/>
  </r>
  <r>
    <x v="14"/>
    <x v="7"/>
    <x v="9"/>
    <n v="345"/>
    <m/>
    <m/>
  </r>
  <r>
    <x v="15"/>
    <x v="8"/>
    <x v="9"/>
    <n v="1494"/>
    <m/>
    <m/>
  </r>
  <r>
    <x v="17"/>
    <x v="5"/>
    <x v="9"/>
    <n v="1095"/>
    <m/>
    <s v="6 Toby Boxes"/>
  </r>
  <r>
    <x v="13"/>
    <x v="7"/>
    <x v="9"/>
    <n v="1462"/>
    <m/>
    <s v="4 Toby Boxes"/>
  </r>
  <r>
    <x v="18"/>
    <x v="8"/>
    <x v="9"/>
    <n v="2989"/>
    <m/>
    <m/>
  </r>
  <r>
    <x v="1"/>
    <x v="1"/>
    <x v="10"/>
    <n v="73"/>
    <m/>
    <m/>
  </r>
  <r>
    <x v="15"/>
    <x v="8"/>
    <x v="10"/>
    <n v="2087"/>
    <m/>
    <s v="29 Toby Boxes"/>
  </r>
  <r>
    <x v="19"/>
    <x v="9"/>
    <x v="10"/>
    <n v="555"/>
    <m/>
    <m/>
  </r>
  <r>
    <x v="2"/>
    <x v="2"/>
    <x v="11"/>
    <m/>
    <m/>
    <s v="1 Toby Boxes"/>
  </r>
  <r>
    <x v="0"/>
    <x v="0"/>
    <x v="11"/>
    <m/>
    <m/>
    <m/>
  </r>
  <r>
    <x v="8"/>
    <x v="7"/>
    <x v="11"/>
    <m/>
    <m/>
    <m/>
  </r>
  <r>
    <x v="16"/>
    <x v="0"/>
    <x v="11"/>
    <m/>
    <m/>
    <m/>
  </r>
  <r>
    <x v="3"/>
    <x v="1"/>
    <x v="11"/>
    <n v="74"/>
    <m/>
    <m/>
  </r>
  <r>
    <x v="20"/>
    <x v="10"/>
    <x v="11"/>
    <m/>
    <m/>
    <m/>
  </r>
  <r>
    <x v="21"/>
    <x v="10"/>
    <x v="11"/>
    <m/>
    <m/>
    <m/>
  </r>
  <r>
    <x v="6"/>
    <x v="1"/>
    <x v="11"/>
    <m/>
    <m/>
    <m/>
  </r>
  <r>
    <x v="22"/>
    <x v="5"/>
    <x v="11"/>
    <m/>
    <m/>
    <m/>
  </r>
  <r>
    <x v="4"/>
    <x v="11"/>
    <x v="11"/>
    <n v="236"/>
    <m/>
    <s v="11 Toby Boxes"/>
  </r>
  <r>
    <x v="23"/>
    <x v="5"/>
    <x v="11"/>
    <m/>
    <m/>
    <m/>
  </r>
  <r>
    <x v="24"/>
    <x v="8"/>
    <x v="11"/>
    <n v="214"/>
    <m/>
    <m/>
  </r>
  <r>
    <x v="5"/>
    <x v="5"/>
    <x v="11"/>
    <m/>
    <m/>
    <m/>
  </r>
  <r>
    <x v="7"/>
    <x v="6"/>
    <x v="11"/>
    <n v="1277"/>
    <m/>
    <s v="12 Toby Boxes"/>
  </r>
  <r>
    <x v="9"/>
    <x v="2"/>
    <x v="11"/>
    <n v="800"/>
    <m/>
    <s v="2 Toby Boxes"/>
  </r>
  <r>
    <x v="10"/>
    <x v="0"/>
    <x v="11"/>
    <m/>
    <m/>
    <m/>
  </r>
  <r>
    <x v="11"/>
    <x v="5"/>
    <x v="11"/>
    <m/>
    <m/>
    <m/>
  </r>
  <r>
    <x v="12"/>
    <x v="8"/>
    <x v="11"/>
    <m/>
    <m/>
    <m/>
  </r>
  <r>
    <x v="13"/>
    <x v="7"/>
    <x v="11"/>
    <m/>
    <m/>
    <m/>
  </r>
  <r>
    <x v="14"/>
    <x v="7"/>
    <x v="11"/>
    <m/>
    <m/>
    <m/>
  </r>
  <r>
    <x v="17"/>
    <x v="5"/>
    <x v="11"/>
    <n v="860"/>
    <m/>
    <m/>
  </r>
  <r>
    <x v="18"/>
    <x v="8"/>
    <x v="11"/>
    <n v="967"/>
    <m/>
    <m/>
  </r>
  <r>
    <x v="25"/>
    <x v="12"/>
    <x v="11"/>
    <n v="956"/>
    <m/>
    <m/>
  </r>
  <r>
    <x v="26"/>
    <x v="2"/>
    <x v="11"/>
    <m/>
    <m/>
    <s v="2 splice locations"/>
  </r>
  <r>
    <x v="2"/>
    <x v="2"/>
    <x v="12"/>
    <m/>
    <m/>
    <m/>
  </r>
  <r>
    <x v="0"/>
    <x v="0"/>
    <x v="12"/>
    <m/>
    <m/>
    <m/>
  </r>
  <r>
    <x v="1"/>
    <x v="1"/>
    <x v="12"/>
    <n v="25"/>
    <m/>
    <m/>
  </r>
  <r>
    <x v="8"/>
    <x v="7"/>
    <x v="12"/>
    <m/>
    <m/>
    <m/>
  </r>
  <r>
    <x v="16"/>
    <x v="0"/>
    <x v="12"/>
    <m/>
    <m/>
    <m/>
  </r>
  <r>
    <x v="3"/>
    <x v="1"/>
    <x v="12"/>
    <n v="671"/>
    <m/>
    <m/>
  </r>
  <r>
    <x v="20"/>
    <x v="10"/>
    <x v="12"/>
    <m/>
    <m/>
    <m/>
  </r>
  <r>
    <x v="21"/>
    <x v="10"/>
    <x v="12"/>
    <m/>
    <m/>
    <m/>
  </r>
  <r>
    <x v="6"/>
    <x v="1"/>
    <x v="12"/>
    <m/>
    <m/>
    <m/>
  </r>
  <r>
    <x v="22"/>
    <x v="5"/>
    <x v="12"/>
    <m/>
    <m/>
    <m/>
  </r>
  <r>
    <x v="4"/>
    <x v="11"/>
    <x v="12"/>
    <m/>
    <m/>
    <s v="1 Toby Box"/>
  </r>
  <r>
    <x v="23"/>
    <x v="5"/>
    <x v="12"/>
    <m/>
    <m/>
    <s v="1 Toby Box"/>
  </r>
  <r>
    <x v="24"/>
    <x v="8"/>
    <x v="12"/>
    <m/>
    <m/>
    <m/>
  </r>
  <r>
    <x v="5"/>
    <x v="5"/>
    <x v="12"/>
    <m/>
    <m/>
    <m/>
  </r>
  <r>
    <x v="7"/>
    <x v="6"/>
    <x v="12"/>
    <n v="1721"/>
    <m/>
    <s v="13 Toby Boxes"/>
  </r>
  <r>
    <x v="9"/>
    <x v="2"/>
    <x v="12"/>
    <n v="208"/>
    <m/>
    <m/>
  </r>
  <r>
    <x v="10"/>
    <x v="0"/>
    <x v="12"/>
    <m/>
    <m/>
    <m/>
  </r>
  <r>
    <x v="11"/>
    <x v="5"/>
    <x v="12"/>
    <m/>
    <m/>
    <m/>
  </r>
  <r>
    <x v="12"/>
    <x v="8"/>
    <x v="12"/>
    <n v="992"/>
    <m/>
    <m/>
  </r>
  <r>
    <x v="13"/>
    <x v="7"/>
    <x v="12"/>
    <m/>
    <m/>
    <m/>
  </r>
  <r>
    <x v="14"/>
    <x v="7"/>
    <x v="12"/>
    <n v="400"/>
    <m/>
    <s v="2 Toby Boxes"/>
  </r>
  <r>
    <x v="15"/>
    <x v="8"/>
    <x v="12"/>
    <m/>
    <m/>
    <m/>
  </r>
  <r>
    <x v="17"/>
    <x v="5"/>
    <x v="12"/>
    <n v="1540"/>
    <m/>
    <s v="6  Toby Boxes"/>
  </r>
  <r>
    <x v="18"/>
    <x v="8"/>
    <x v="12"/>
    <n v="1708"/>
    <m/>
    <m/>
  </r>
  <r>
    <x v="19"/>
    <x v="9"/>
    <x v="12"/>
    <m/>
    <m/>
    <m/>
  </r>
  <r>
    <x v="25"/>
    <x v="12"/>
    <x v="12"/>
    <m/>
    <m/>
    <m/>
  </r>
  <r>
    <x v="26"/>
    <x v="2"/>
    <x v="12"/>
    <m/>
    <m/>
    <m/>
  </r>
  <r>
    <x v="27"/>
    <x v="12"/>
    <x v="12"/>
    <n v="1090"/>
    <m/>
    <m/>
  </r>
  <r>
    <x v="28"/>
    <x v="11"/>
    <x v="12"/>
    <n v="120"/>
    <m/>
    <s v="1 Toby Box"/>
  </r>
  <r>
    <x v="29"/>
    <x v="13"/>
    <x v="12"/>
    <n v="399"/>
    <m/>
    <s v=" "/>
  </r>
  <r>
    <x v="30"/>
    <x v="14"/>
    <x v="12"/>
    <n v="891"/>
    <m/>
    <s v="6 Toby Boxes"/>
  </r>
  <r>
    <x v="2"/>
    <x v="2"/>
    <x v="13"/>
    <m/>
    <m/>
    <m/>
  </r>
  <r>
    <x v="0"/>
    <x v="0"/>
    <x v="13"/>
    <m/>
    <m/>
    <m/>
  </r>
  <r>
    <x v="1"/>
    <x v="1"/>
    <x v="13"/>
    <m/>
    <m/>
    <s v="Sponge Testing / Proofing Conduits"/>
  </r>
  <r>
    <x v="8"/>
    <x v="7"/>
    <x v="13"/>
    <n v="437"/>
    <m/>
    <s v="4 Toby Boxes / 8 Splices"/>
  </r>
  <r>
    <x v="16"/>
    <x v="0"/>
    <x v="13"/>
    <m/>
    <m/>
    <m/>
  </r>
  <r>
    <x v="3"/>
    <x v="1"/>
    <x v="13"/>
    <m/>
    <m/>
    <m/>
  </r>
  <r>
    <x v="20"/>
    <x v="10"/>
    <x v="13"/>
    <m/>
    <m/>
    <m/>
  </r>
  <r>
    <x v="21"/>
    <x v="10"/>
    <x v="13"/>
    <m/>
    <m/>
    <m/>
  </r>
  <r>
    <x v="6"/>
    <x v="1"/>
    <x v="13"/>
    <m/>
    <m/>
    <s v="Proofing Conduits"/>
  </r>
  <r>
    <x v="22"/>
    <x v="5"/>
    <x v="13"/>
    <m/>
    <m/>
    <s v=" "/>
  </r>
  <r>
    <x v="4"/>
    <x v="11"/>
    <x v="13"/>
    <m/>
    <m/>
    <s v="Proofing Conduits"/>
  </r>
  <r>
    <x v="23"/>
    <x v="5"/>
    <x v="13"/>
    <m/>
    <m/>
    <s v="Proofing Conduits"/>
  </r>
  <r>
    <x v="24"/>
    <x v="8"/>
    <x v="13"/>
    <m/>
    <m/>
    <s v=" "/>
  </r>
  <r>
    <x v="5"/>
    <x v="5"/>
    <x v="13"/>
    <n v="1422"/>
    <m/>
    <s v="11 Toby Boxes"/>
  </r>
  <r>
    <x v="7"/>
    <x v="6"/>
    <x v="13"/>
    <n v="670"/>
    <m/>
    <s v="4 Toby Boxes"/>
  </r>
  <r>
    <x v="9"/>
    <x v="2"/>
    <x v="13"/>
    <n v="529"/>
    <m/>
    <m/>
  </r>
  <r>
    <x v="10"/>
    <x v="0"/>
    <x v="13"/>
    <m/>
    <m/>
    <s v=" "/>
  </r>
  <r>
    <x v="11"/>
    <x v="5"/>
    <x v="13"/>
    <m/>
    <m/>
    <s v=" "/>
  </r>
  <r>
    <x v="12"/>
    <x v="8"/>
    <x v="13"/>
    <n v="513"/>
    <m/>
    <s v="4 Toby Boxes"/>
  </r>
  <r>
    <x v="13"/>
    <x v="7"/>
    <x v="13"/>
    <m/>
    <m/>
    <s v=" "/>
  </r>
  <r>
    <x v="14"/>
    <x v="7"/>
    <x v="13"/>
    <m/>
    <m/>
    <s v=" "/>
  </r>
  <r>
    <x v="15"/>
    <x v="8"/>
    <x v="13"/>
    <m/>
    <m/>
    <s v=" "/>
  </r>
  <r>
    <x v="17"/>
    <x v="5"/>
    <x v="13"/>
    <n v="1360"/>
    <m/>
    <s v="6 Toby Boxes"/>
  </r>
  <r>
    <x v="18"/>
    <x v="8"/>
    <x v="13"/>
    <m/>
    <m/>
    <s v=" "/>
  </r>
  <r>
    <x v="19"/>
    <x v="9"/>
    <x v="13"/>
    <n v="577"/>
    <m/>
    <s v="4 Toby Boxes"/>
  </r>
  <r>
    <x v="25"/>
    <x v="12"/>
    <x v="13"/>
    <n v="1168"/>
    <m/>
    <s v="1-HH, 1 Swing Arm"/>
  </r>
  <r>
    <x v="26"/>
    <x v="2"/>
    <x v="13"/>
    <m/>
    <m/>
    <s v=" "/>
  </r>
  <r>
    <x v="27"/>
    <x v="12"/>
    <x v="13"/>
    <n v="840"/>
    <m/>
    <m/>
  </r>
  <r>
    <x v="28"/>
    <x v="11"/>
    <x v="13"/>
    <m/>
    <m/>
    <s v=" "/>
  </r>
  <r>
    <x v="29"/>
    <x v="13"/>
    <x v="13"/>
    <n v="335"/>
    <m/>
    <s v="2 Toby Boxes"/>
  </r>
  <r>
    <x v="30"/>
    <x v="14"/>
    <x v="13"/>
    <n v="1213"/>
    <m/>
    <s v="6 Toby Boxes"/>
  </r>
  <r>
    <x v="2"/>
    <x v="2"/>
    <x v="14"/>
    <n v="9"/>
    <m/>
    <s v="6 Toby Boxes"/>
  </r>
  <r>
    <x v="0"/>
    <x v="0"/>
    <x v="14"/>
    <s v=" "/>
    <m/>
    <m/>
  </r>
  <r>
    <x v="1"/>
    <x v="1"/>
    <x v="14"/>
    <m/>
    <m/>
    <s v="Sponge Testing / Proofing Conduits"/>
  </r>
  <r>
    <x v="8"/>
    <x v="7"/>
    <x v="14"/>
    <s v=" "/>
    <m/>
    <m/>
  </r>
  <r>
    <x v="16"/>
    <x v="0"/>
    <x v="14"/>
    <s v=" "/>
    <m/>
    <m/>
  </r>
  <r>
    <x v="3"/>
    <x v="1"/>
    <x v="14"/>
    <s v=" "/>
    <m/>
    <m/>
  </r>
  <r>
    <x v="20"/>
    <x v="10"/>
    <x v="14"/>
    <s v=" "/>
    <m/>
    <m/>
  </r>
  <r>
    <x v="21"/>
    <x v="10"/>
    <x v="14"/>
    <s v=" "/>
    <m/>
    <m/>
  </r>
  <r>
    <x v="6"/>
    <x v="1"/>
    <x v="14"/>
    <n v="3"/>
    <m/>
    <s v="2 Toby Boxes / Proffing Conduits"/>
  </r>
  <r>
    <x v="22"/>
    <x v="5"/>
    <x v="14"/>
    <s v=" "/>
    <m/>
    <m/>
  </r>
  <r>
    <x v="4"/>
    <x v="11"/>
    <x v="14"/>
    <s v=" "/>
    <m/>
    <m/>
  </r>
  <r>
    <x v="23"/>
    <x v="5"/>
    <x v="14"/>
    <s v=" "/>
    <m/>
    <m/>
  </r>
  <r>
    <x v="24"/>
    <x v="8"/>
    <x v="14"/>
    <s v=" "/>
    <m/>
    <m/>
  </r>
  <r>
    <x v="5"/>
    <x v="5"/>
    <x v="14"/>
    <n v="946"/>
    <m/>
    <s v="6 Toby Boxes"/>
  </r>
  <r>
    <x v="7"/>
    <x v="6"/>
    <x v="14"/>
    <s v=" "/>
    <m/>
    <m/>
  </r>
  <r>
    <x v="9"/>
    <x v="2"/>
    <x v="14"/>
    <n v="327"/>
    <m/>
    <m/>
  </r>
  <r>
    <x v="10"/>
    <x v="0"/>
    <x v="14"/>
    <n v="54"/>
    <m/>
    <s v="Sponging / Proofing Conduits"/>
  </r>
  <r>
    <x v="11"/>
    <x v="5"/>
    <x v="14"/>
    <s v=" "/>
    <m/>
    <m/>
  </r>
  <r>
    <x v="12"/>
    <x v="8"/>
    <x v="14"/>
    <s v=" "/>
    <m/>
    <m/>
  </r>
  <r>
    <x v="13"/>
    <x v="7"/>
    <x v="14"/>
    <n v="886"/>
    <m/>
    <s v="8 Toby Boxes"/>
  </r>
  <r>
    <x v="14"/>
    <x v="7"/>
    <x v="14"/>
    <n v="384"/>
    <m/>
    <s v="5 Toby Boxes"/>
  </r>
  <r>
    <x v="15"/>
    <x v="8"/>
    <x v="14"/>
    <s v=" "/>
    <m/>
    <m/>
  </r>
  <r>
    <x v="17"/>
    <x v="5"/>
    <x v="14"/>
    <s v=" "/>
    <m/>
    <m/>
  </r>
  <r>
    <x v="18"/>
    <x v="8"/>
    <x v="14"/>
    <n v="229"/>
    <m/>
    <m/>
  </r>
  <r>
    <x v="19"/>
    <x v="9"/>
    <x v="14"/>
    <n v="239"/>
    <m/>
    <s v="8 Toby Boxes"/>
  </r>
  <r>
    <x v="25"/>
    <x v="12"/>
    <x v="14"/>
    <s v=" "/>
    <m/>
    <m/>
  </r>
  <r>
    <x v="26"/>
    <x v="2"/>
    <x v="14"/>
    <s v=" "/>
    <m/>
    <m/>
  </r>
  <r>
    <x v="27"/>
    <x v="12"/>
    <x v="14"/>
    <n v="530"/>
    <m/>
    <m/>
  </r>
  <r>
    <x v="31"/>
    <x v="11"/>
    <x v="14"/>
    <s v=" "/>
    <m/>
    <m/>
  </r>
  <r>
    <x v="29"/>
    <x v="13"/>
    <x v="14"/>
    <n v="1339"/>
    <m/>
    <s v="15 Toby Boxes"/>
  </r>
  <r>
    <x v="30"/>
    <x v="14"/>
    <x v="14"/>
    <n v="1054"/>
    <m/>
    <m/>
  </r>
  <r>
    <x v="2"/>
    <x v="2"/>
    <x v="15"/>
    <s v=" "/>
    <m/>
    <m/>
  </r>
  <r>
    <x v="0"/>
    <x v="0"/>
    <x v="15"/>
    <s v=" "/>
    <m/>
    <m/>
  </r>
  <r>
    <x v="1"/>
    <x v="1"/>
    <x v="15"/>
    <s v=" "/>
    <m/>
    <m/>
  </r>
  <r>
    <x v="8"/>
    <x v="7"/>
    <x v="15"/>
    <s v=" "/>
    <m/>
    <m/>
  </r>
  <r>
    <x v="16"/>
    <x v="0"/>
    <x v="15"/>
    <s v=" "/>
    <m/>
    <m/>
  </r>
  <r>
    <x v="3"/>
    <x v="1"/>
    <x v="15"/>
    <n v="363"/>
    <m/>
    <m/>
  </r>
  <r>
    <x v="20"/>
    <x v="10"/>
    <x v="15"/>
    <s v=" "/>
    <m/>
    <m/>
  </r>
  <r>
    <x v="21"/>
    <x v="10"/>
    <x v="15"/>
    <s v=" "/>
    <m/>
    <m/>
  </r>
  <r>
    <x v="6"/>
    <x v="1"/>
    <x v="15"/>
    <s v=" "/>
    <m/>
    <m/>
  </r>
  <r>
    <x v="22"/>
    <x v="5"/>
    <x v="15"/>
    <s v=" "/>
    <m/>
    <m/>
  </r>
  <r>
    <x v="4"/>
    <x v="11"/>
    <x v="15"/>
    <s v=" "/>
    <m/>
    <m/>
  </r>
  <r>
    <x v="23"/>
    <x v="5"/>
    <x v="15"/>
    <s v=" "/>
    <m/>
    <m/>
  </r>
  <r>
    <x v="24"/>
    <x v="8"/>
    <x v="15"/>
    <s v=" "/>
    <m/>
    <m/>
  </r>
  <r>
    <x v="5"/>
    <x v="5"/>
    <x v="15"/>
    <s v=" "/>
    <m/>
    <m/>
  </r>
  <r>
    <x v="7"/>
    <x v="6"/>
    <x v="15"/>
    <s v=" "/>
    <m/>
    <m/>
  </r>
  <r>
    <x v="9"/>
    <x v="2"/>
    <x v="15"/>
    <n v="286"/>
    <m/>
    <m/>
  </r>
  <r>
    <x v="10"/>
    <x v="0"/>
    <x v="15"/>
    <s v=" "/>
    <m/>
    <m/>
  </r>
  <r>
    <x v="11"/>
    <x v="5"/>
    <x v="15"/>
    <s v=" "/>
    <m/>
    <m/>
  </r>
  <r>
    <x v="12"/>
    <x v="8"/>
    <x v="15"/>
    <s v=" "/>
    <m/>
    <m/>
  </r>
  <r>
    <x v="13"/>
    <x v="7"/>
    <x v="15"/>
    <n v="134"/>
    <m/>
    <m/>
  </r>
  <r>
    <x v="14"/>
    <x v="7"/>
    <x v="15"/>
    <m/>
    <m/>
    <s v="12 Toby Boxes"/>
  </r>
  <r>
    <x v="15"/>
    <x v="8"/>
    <x v="15"/>
    <s v=" "/>
    <m/>
    <m/>
  </r>
  <r>
    <x v="17"/>
    <x v="5"/>
    <x v="15"/>
    <n v="1460"/>
    <m/>
    <s v="9 Toby Boxes"/>
  </r>
  <r>
    <x v="18"/>
    <x v="8"/>
    <x v="15"/>
    <n v="182"/>
    <m/>
    <m/>
  </r>
  <r>
    <x v="19"/>
    <x v="9"/>
    <x v="15"/>
    <s v=" "/>
    <m/>
    <m/>
  </r>
  <r>
    <x v="25"/>
    <x v="12"/>
    <x v="15"/>
    <s v=" "/>
    <m/>
    <m/>
  </r>
  <r>
    <x v="26"/>
    <x v="2"/>
    <x v="15"/>
    <s v=" "/>
    <m/>
    <m/>
  </r>
  <r>
    <x v="27"/>
    <x v="12"/>
    <x v="15"/>
    <s v=" "/>
    <m/>
    <m/>
  </r>
  <r>
    <x v="28"/>
    <x v="11"/>
    <x v="15"/>
    <s v=" "/>
    <m/>
    <m/>
  </r>
  <r>
    <x v="29"/>
    <x v="13"/>
    <x v="15"/>
    <n v="1292"/>
    <m/>
    <s v="8 Toby Boxes"/>
  </r>
  <r>
    <x v="30"/>
    <x v="14"/>
    <x v="15"/>
    <s v=" "/>
    <m/>
    <m/>
  </r>
  <r>
    <x v="32"/>
    <x v="14"/>
    <x v="15"/>
    <s v=" "/>
    <m/>
    <m/>
  </r>
  <r>
    <x v="33"/>
    <x v="5"/>
    <x v="15"/>
    <n v="1454"/>
    <m/>
    <s v="8 Toby Boxes / 1 Flower Pot"/>
  </r>
  <r>
    <x v="34"/>
    <x v="9"/>
    <x v="15"/>
    <n v="2215"/>
    <m/>
    <s v="19 Toby Boxes"/>
  </r>
  <r>
    <x v="2"/>
    <x v="2"/>
    <x v="16"/>
    <s v=" "/>
    <m/>
    <m/>
  </r>
  <r>
    <x v="1"/>
    <x v="1"/>
    <x v="16"/>
    <n v="414"/>
    <m/>
    <m/>
  </r>
  <r>
    <x v="3"/>
    <x v="1"/>
    <x v="16"/>
    <n v="171"/>
    <m/>
    <m/>
  </r>
  <r>
    <x v="4"/>
    <x v="11"/>
    <x v="16"/>
    <m/>
    <m/>
    <s v="27 Toby Boxes  / Proofing Conduits"/>
  </r>
  <r>
    <x v="7"/>
    <x v="6"/>
    <x v="16"/>
    <m/>
    <m/>
    <s v="Vault / Swing Arm / Groundrod"/>
  </r>
  <r>
    <x v="9"/>
    <x v="2"/>
    <x v="16"/>
    <n v="358"/>
    <m/>
    <m/>
  </r>
  <r>
    <x v="13"/>
    <x v="7"/>
    <x v="16"/>
    <n v="408"/>
    <m/>
    <s v="1 Toby Box"/>
  </r>
  <r>
    <x v="14"/>
    <x v="7"/>
    <x v="16"/>
    <n v="840"/>
    <m/>
    <s v="28 Toby Boxes / 46 Splices"/>
  </r>
  <r>
    <x v="17"/>
    <x v="5"/>
    <x v="16"/>
    <n v="970"/>
    <m/>
    <s v="6 Toby Boxes"/>
  </r>
  <r>
    <x v="29"/>
    <x v="13"/>
    <x v="16"/>
    <n v="1022"/>
    <m/>
    <s v="8 Toby Boxes"/>
  </r>
  <r>
    <x v="30"/>
    <x v="14"/>
    <x v="16"/>
    <s v=" "/>
    <m/>
    <m/>
  </r>
  <r>
    <x v="32"/>
    <x v="14"/>
    <x v="16"/>
    <n v="1570"/>
    <m/>
    <s v="9 Toby Boxes"/>
  </r>
  <r>
    <x v="33"/>
    <x v="5"/>
    <x v="16"/>
    <n v="1360"/>
    <m/>
    <s v="6 Toby Boxes / 1 Flower Pot"/>
  </r>
  <r>
    <x v="34"/>
    <x v="9"/>
    <x v="16"/>
    <s v=" "/>
    <m/>
    <m/>
  </r>
  <r>
    <x v="35"/>
    <x v="1"/>
    <x v="16"/>
    <n v="285"/>
    <m/>
    <m/>
  </r>
  <r>
    <x v="2"/>
    <x v="2"/>
    <x v="17"/>
    <n v="0"/>
    <m/>
    <m/>
  </r>
  <r>
    <x v="0"/>
    <x v="0"/>
    <x v="17"/>
    <n v="0"/>
    <m/>
    <m/>
  </r>
  <r>
    <x v="1"/>
    <x v="1"/>
    <x v="17"/>
    <n v="367"/>
    <m/>
    <m/>
  </r>
  <r>
    <x v="8"/>
    <x v="7"/>
    <x v="17"/>
    <n v="0"/>
    <m/>
    <m/>
  </r>
  <r>
    <x v="16"/>
    <x v="0"/>
    <x v="17"/>
    <n v="0"/>
    <m/>
    <m/>
  </r>
  <r>
    <x v="3"/>
    <x v="1"/>
    <x v="17"/>
    <n v="0"/>
    <m/>
    <m/>
  </r>
  <r>
    <x v="20"/>
    <x v="10"/>
    <x v="17"/>
    <n v="0"/>
    <m/>
    <m/>
  </r>
  <r>
    <x v="21"/>
    <x v="10"/>
    <x v="17"/>
    <n v="0"/>
    <m/>
    <m/>
  </r>
  <r>
    <x v="6"/>
    <x v="1"/>
    <x v="17"/>
    <n v="0"/>
    <m/>
    <s v="Re-Built FDH"/>
  </r>
  <r>
    <x v="22"/>
    <x v="5"/>
    <x v="17"/>
    <n v="0"/>
    <m/>
    <m/>
  </r>
  <r>
    <x v="4"/>
    <x v="11"/>
    <x v="17"/>
    <n v="0"/>
    <m/>
    <m/>
  </r>
  <r>
    <x v="23"/>
    <x v="5"/>
    <x v="17"/>
    <n v="0"/>
    <m/>
    <m/>
  </r>
  <r>
    <x v="24"/>
    <x v="8"/>
    <x v="17"/>
    <n v="32"/>
    <m/>
    <m/>
  </r>
  <r>
    <x v="5"/>
    <x v="5"/>
    <x v="17"/>
    <n v="0"/>
    <m/>
    <m/>
  </r>
  <r>
    <x v="7"/>
    <x v="6"/>
    <x v="17"/>
    <n v="0"/>
    <m/>
    <m/>
  </r>
  <r>
    <x v="9"/>
    <x v="2"/>
    <x v="17"/>
    <n v="0"/>
    <m/>
    <m/>
  </r>
  <r>
    <x v="10"/>
    <x v="0"/>
    <x v="17"/>
    <n v="0"/>
    <m/>
    <m/>
  </r>
  <r>
    <x v="11"/>
    <x v="5"/>
    <x v="17"/>
    <n v="0"/>
    <m/>
    <m/>
  </r>
  <r>
    <x v="12"/>
    <x v="8"/>
    <x v="17"/>
    <n v="0"/>
    <m/>
    <m/>
  </r>
  <r>
    <x v="13"/>
    <x v="7"/>
    <x v="17"/>
    <n v="452"/>
    <m/>
    <s v="6 Toby Boxes 20 Splices"/>
  </r>
  <r>
    <x v="14"/>
    <x v="7"/>
    <x v="17"/>
    <n v="0"/>
    <m/>
    <m/>
  </r>
  <r>
    <x v="15"/>
    <x v="8"/>
    <x v="17"/>
    <n v="0"/>
    <m/>
    <m/>
  </r>
  <r>
    <x v="17"/>
    <x v="5"/>
    <x v="17"/>
    <n v="430"/>
    <m/>
    <s v="2 Toby Boxes / 1 HH"/>
  </r>
  <r>
    <x v="18"/>
    <x v="8"/>
    <x v="17"/>
    <n v="0"/>
    <m/>
    <m/>
  </r>
  <r>
    <x v="19"/>
    <x v="9"/>
    <x v="17"/>
    <n v="0"/>
    <m/>
    <m/>
  </r>
  <r>
    <x v="25"/>
    <x v="12"/>
    <x v="17"/>
    <n v="0"/>
    <m/>
    <m/>
  </r>
  <r>
    <x v="26"/>
    <x v="2"/>
    <x v="17"/>
    <n v="0"/>
    <m/>
    <m/>
  </r>
  <r>
    <x v="27"/>
    <x v="12"/>
    <x v="17"/>
    <n v="372"/>
    <m/>
    <s v="1 Toby Box / 3 Splices"/>
  </r>
  <r>
    <x v="28"/>
    <x v="11"/>
    <x v="17"/>
    <n v="0"/>
    <m/>
    <m/>
  </r>
  <r>
    <x v="29"/>
    <x v="13"/>
    <x v="17"/>
    <n v="1246"/>
    <m/>
    <s v="10 Toby Boxes / Vault / Swing Arm / Groundrod"/>
  </r>
  <r>
    <x v="30"/>
    <x v="14"/>
    <x v="17"/>
    <n v="0"/>
    <m/>
    <m/>
  </r>
  <r>
    <x v="32"/>
    <x v="14"/>
    <x v="17"/>
    <n v="461"/>
    <m/>
    <s v="3 Toby Boxes"/>
  </r>
  <r>
    <x v="33"/>
    <x v="5"/>
    <x v="17"/>
    <n v="1263"/>
    <m/>
    <s v="9 Toby Boxes / 1 Flower Pot / 1 HH / 1 Swing Arm / 1 FDH"/>
  </r>
  <r>
    <x v="34"/>
    <x v="9"/>
    <x v="17"/>
    <n v="0"/>
    <m/>
    <m/>
  </r>
  <r>
    <x v="36"/>
    <x v="1"/>
    <x v="17"/>
    <n v="617"/>
    <m/>
    <m/>
  </r>
  <r>
    <x v="37"/>
    <x v="5"/>
    <x v="17"/>
    <n v="700"/>
    <m/>
    <s v="6 Toby Boxes"/>
  </r>
  <r>
    <x v="38"/>
    <x v="1"/>
    <x v="17"/>
    <n v="200"/>
    <m/>
    <m/>
  </r>
  <r>
    <x v="2"/>
    <x v="2"/>
    <x v="18"/>
    <n v="0"/>
    <m/>
    <m/>
  </r>
  <r>
    <x v="0"/>
    <x v="0"/>
    <x v="18"/>
    <n v="0"/>
    <m/>
    <m/>
  </r>
  <r>
    <x v="1"/>
    <x v="1"/>
    <x v="18"/>
    <n v="245"/>
    <m/>
    <s v="11 Toby Boxes"/>
  </r>
  <r>
    <x v="8"/>
    <x v="7"/>
    <x v="18"/>
    <n v="0"/>
    <m/>
    <m/>
  </r>
  <r>
    <x v="16"/>
    <x v="0"/>
    <x v="18"/>
    <n v="0"/>
    <m/>
    <m/>
  </r>
  <r>
    <x v="3"/>
    <x v="1"/>
    <x v="18"/>
    <n v="397"/>
    <m/>
    <s v="8 Splices"/>
  </r>
  <r>
    <x v="39"/>
    <x v="10"/>
    <x v="18"/>
    <n v="0"/>
    <m/>
    <m/>
  </r>
  <r>
    <x v="21"/>
    <x v="10"/>
    <x v="18"/>
    <n v="0"/>
    <m/>
    <m/>
  </r>
  <r>
    <x v="6"/>
    <x v="1"/>
    <x v="18"/>
    <n v="0"/>
    <m/>
    <m/>
  </r>
  <r>
    <x v="22"/>
    <x v="5"/>
    <x v="18"/>
    <n v="35"/>
    <m/>
    <m/>
  </r>
  <r>
    <x v="4"/>
    <x v="11"/>
    <x v="18"/>
    <n v="0"/>
    <m/>
    <m/>
  </r>
  <r>
    <x v="23"/>
    <x v="5"/>
    <x v="18"/>
    <n v="0"/>
    <m/>
    <m/>
  </r>
  <r>
    <x v="24"/>
    <x v="8"/>
    <x v="18"/>
    <n v="85"/>
    <m/>
    <m/>
  </r>
  <r>
    <x v="5"/>
    <x v="5"/>
    <x v="18"/>
    <n v="0"/>
    <m/>
    <m/>
  </r>
  <r>
    <x v="7"/>
    <x v="6"/>
    <x v="18"/>
    <n v="0"/>
    <m/>
    <m/>
  </r>
  <r>
    <x v="9"/>
    <x v="2"/>
    <x v="18"/>
    <n v="32"/>
    <m/>
    <s v="12 Toby Boxes"/>
  </r>
  <r>
    <x v="10"/>
    <x v="0"/>
    <x v="18"/>
    <n v="0"/>
    <m/>
    <m/>
  </r>
  <r>
    <x v="11"/>
    <x v="5"/>
    <x v="18"/>
    <n v="0"/>
    <m/>
    <m/>
  </r>
  <r>
    <x v="12"/>
    <x v="8"/>
    <x v="18"/>
    <n v="0"/>
    <m/>
    <m/>
  </r>
  <r>
    <x v="13"/>
    <x v="7"/>
    <x v="18"/>
    <n v="0"/>
    <m/>
    <m/>
  </r>
  <r>
    <x v="14"/>
    <x v="7"/>
    <x v="18"/>
    <n v="0"/>
    <m/>
    <m/>
  </r>
  <r>
    <x v="15"/>
    <x v="8"/>
    <x v="18"/>
    <n v="0"/>
    <m/>
    <m/>
  </r>
  <r>
    <x v="17"/>
    <x v="5"/>
    <x v="18"/>
    <n v="0"/>
    <m/>
    <m/>
  </r>
  <r>
    <x v="18"/>
    <x v="8"/>
    <x v="18"/>
    <n v="0"/>
    <m/>
    <m/>
  </r>
  <r>
    <x v="19"/>
    <x v="9"/>
    <x v="18"/>
    <n v="0"/>
    <m/>
    <m/>
  </r>
  <r>
    <x v="25"/>
    <x v="12"/>
    <x v="18"/>
    <n v="0"/>
    <m/>
    <m/>
  </r>
  <r>
    <x v="26"/>
    <x v="2"/>
    <x v="18"/>
    <n v="0"/>
    <m/>
    <m/>
  </r>
  <r>
    <x v="27"/>
    <x v="12"/>
    <x v="18"/>
    <n v="0"/>
    <m/>
    <m/>
  </r>
  <r>
    <x v="28"/>
    <x v="11"/>
    <x v="18"/>
    <n v="0"/>
    <m/>
    <m/>
  </r>
  <r>
    <x v="29"/>
    <x v="13"/>
    <x v="18"/>
    <n v="0"/>
    <m/>
    <m/>
  </r>
  <r>
    <x v="30"/>
    <x v="14"/>
    <x v="18"/>
    <n v="0"/>
    <m/>
    <m/>
  </r>
  <r>
    <x v="32"/>
    <x v="14"/>
    <x v="18"/>
    <n v="1109"/>
    <m/>
    <s v="16 Toby Boxes"/>
  </r>
  <r>
    <x v="33"/>
    <x v="5"/>
    <x v="18"/>
    <n v="0"/>
    <m/>
    <m/>
  </r>
  <r>
    <x v="34"/>
    <x v="9"/>
    <x v="18"/>
    <n v="0"/>
    <m/>
    <m/>
  </r>
  <r>
    <x v="36"/>
    <x v="1"/>
    <x v="18"/>
    <n v="286"/>
    <m/>
    <m/>
  </r>
  <r>
    <x v="37"/>
    <x v="5"/>
    <x v="18"/>
    <n v="1590"/>
    <m/>
    <s v="10 Toby Boxes"/>
  </r>
  <r>
    <x v="38"/>
    <x v="1"/>
    <x v="18"/>
    <n v="489"/>
    <m/>
    <s v="1 HH / 3 Toby Boxes"/>
  </r>
  <r>
    <x v="40"/>
    <x v="7"/>
    <x v="18"/>
    <n v="884"/>
    <m/>
    <s v="9 Toby Boxes / 25 Splices"/>
  </r>
  <r>
    <x v="41"/>
    <x v="5"/>
    <x v="18"/>
    <n v="1357"/>
    <m/>
    <s v="13 Toby Boxes"/>
  </r>
  <r>
    <x v="42"/>
    <x v="14"/>
    <x v="18"/>
    <n v="874"/>
    <m/>
    <m/>
  </r>
  <r>
    <x v="2"/>
    <x v="2"/>
    <x v="19"/>
    <n v="0"/>
    <m/>
    <m/>
  </r>
  <r>
    <x v="0"/>
    <x v="0"/>
    <x v="19"/>
    <n v="0"/>
    <m/>
    <m/>
  </r>
  <r>
    <x v="1"/>
    <x v="1"/>
    <x v="19"/>
    <n v="0"/>
    <m/>
    <s v="Sponging"/>
  </r>
  <r>
    <x v="8"/>
    <x v="7"/>
    <x v="19"/>
    <n v="0"/>
    <m/>
    <m/>
  </r>
  <r>
    <x v="16"/>
    <x v="0"/>
    <x v="19"/>
    <n v="0"/>
    <m/>
    <m/>
  </r>
  <r>
    <x v="3"/>
    <x v="1"/>
    <x v="19"/>
    <n v="88"/>
    <m/>
    <m/>
  </r>
  <r>
    <x v="20"/>
    <x v="10"/>
    <x v="19"/>
    <n v="0"/>
    <m/>
    <m/>
  </r>
  <r>
    <x v="21"/>
    <x v="10"/>
    <x v="19"/>
    <n v="0"/>
    <m/>
    <m/>
  </r>
  <r>
    <x v="6"/>
    <x v="1"/>
    <x v="19"/>
    <n v="0"/>
    <m/>
    <m/>
  </r>
  <r>
    <x v="22"/>
    <x v="5"/>
    <x v="19"/>
    <n v="0"/>
    <m/>
    <m/>
  </r>
  <r>
    <x v="4"/>
    <x v="11"/>
    <x v="19"/>
    <n v="0"/>
    <m/>
    <m/>
  </r>
  <r>
    <x v="23"/>
    <x v="5"/>
    <x v="19"/>
    <n v="0"/>
    <m/>
    <m/>
  </r>
  <r>
    <x v="24"/>
    <x v="8"/>
    <x v="19"/>
    <n v="0"/>
    <m/>
    <m/>
  </r>
  <r>
    <x v="5"/>
    <x v="5"/>
    <x v="19"/>
    <n v="0"/>
    <m/>
    <m/>
  </r>
  <r>
    <x v="7"/>
    <x v="6"/>
    <x v="19"/>
    <n v="0"/>
    <m/>
    <m/>
  </r>
  <r>
    <x v="9"/>
    <x v="2"/>
    <x v="19"/>
    <n v="9"/>
    <m/>
    <s v="6 Toby Boxes"/>
  </r>
  <r>
    <x v="10"/>
    <x v="0"/>
    <x v="19"/>
    <n v="0"/>
    <m/>
    <m/>
  </r>
  <r>
    <x v="11"/>
    <x v="5"/>
    <x v="19"/>
    <n v="0"/>
    <m/>
    <m/>
  </r>
  <r>
    <x v="12"/>
    <x v="8"/>
    <x v="19"/>
    <n v="201"/>
    <m/>
    <s v="25 Toby Boxes"/>
  </r>
  <r>
    <x v="13"/>
    <x v="7"/>
    <x v="19"/>
    <n v="875"/>
    <m/>
    <s v="13 Toby Boxes / 10 Splices"/>
  </r>
  <r>
    <x v="14"/>
    <x v="7"/>
    <x v="19"/>
    <n v="0"/>
    <m/>
    <m/>
  </r>
  <r>
    <x v="15"/>
    <x v="8"/>
    <x v="19"/>
    <n v="0"/>
    <m/>
    <m/>
  </r>
  <r>
    <x v="17"/>
    <x v="5"/>
    <x v="19"/>
    <n v="0"/>
    <m/>
    <s v="1 Hand Hole / 1 Swing Arm"/>
  </r>
  <r>
    <x v="18"/>
    <x v="8"/>
    <x v="19"/>
    <n v="0"/>
    <m/>
    <m/>
  </r>
  <r>
    <x v="19"/>
    <x v="9"/>
    <x v="19"/>
    <n v="0"/>
    <m/>
    <m/>
  </r>
  <r>
    <x v="25"/>
    <x v="12"/>
    <x v="19"/>
    <n v="0"/>
    <m/>
    <m/>
  </r>
  <r>
    <x v="26"/>
    <x v="2"/>
    <x v="19"/>
    <n v="0"/>
    <m/>
    <m/>
  </r>
  <r>
    <x v="27"/>
    <x v="12"/>
    <x v="19"/>
    <n v="0"/>
    <m/>
    <m/>
  </r>
  <r>
    <x v="28"/>
    <x v="11"/>
    <x v="19"/>
    <n v="0"/>
    <m/>
    <m/>
  </r>
  <r>
    <x v="29"/>
    <x v="13"/>
    <x v="19"/>
    <n v="288"/>
    <m/>
    <s v="1 Toby Box / 5 Splices"/>
  </r>
  <r>
    <x v="30"/>
    <x v="14"/>
    <x v="19"/>
    <n v="0"/>
    <m/>
    <m/>
  </r>
  <r>
    <x v="32"/>
    <x v="14"/>
    <x v="19"/>
    <n v="980"/>
    <m/>
    <s v="9 Toby Boxes"/>
  </r>
  <r>
    <x v="33"/>
    <x v="5"/>
    <x v="19"/>
    <n v="0"/>
    <m/>
    <m/>
  </r>
  <r>
    <x v="34"/>
    <x v="9"/>
    <x v="19"/>
    <n v="0"/>
    <m/>
    <m/>
  </r>
  <r>
    <x v="36"/>
    <x v="1"/>
    <x v="19"/>
    <n v="0"/>
    <m/>
    <s v="1 HH"/>
  </r>
  <r>
    <x v="37"/>
    <x v="5"/>
    <x v="19"/>
    <n v="1370"/>
    <m/>
    <s v="8 Toby Boxes"/>
  </r>
  <r>
    <x v="38"/>
    <x v="1"/>
    <x v="19"/>
    <n v="0"/>
    <m/>
    <m/>
  </r>
  <r>
    <x v="40"/>
    <x v="7"/>
    <x v="19"/>
    <n v="738"/>
    <m/>
    <s v="6 Toby Boxes / 12 Splices"/>
  </r>
  <r>
    <x v="41"/>
    <x v="5"/>
    <x v="19"/>
    <n v="0"/>
    <m/>
    <m/>
  </r>
  <r>
    <x v="42"/>
    <x v="14"/>
    <x v="19"/>
    <n v="1602"/>
    <m/>
    <s v="6 Toby Boxes"/>
  </r>
  <r>
    <x v="43"/>
    <x v="1"/>
    <x v="19"/>
    <n v="20"/>
    <m/>
    <m/>
  </r>
  <r>
    <x v="2"/>
    <x v="2"/>
    <x v="20"/>
    <n v="0"/>
    <m/>
    <m/>
  </r>
  <r>
    <x v="0"/>
    <x v="0"/>
    <x v="20"/>
    <n v="0"/>
    <m/>
    <m/>
  </r>
  <r>
    <x v="1"/>
    <x v="1"/>
    <x v="20"/>
    <n v="0"/>
    <m/>
    <s v="FDH / Restoration"/>
  </r>
  <r>
    <x v="8"/>
    <x v="7"/>
    <x v="20"/>
    <n v="0"/>
    <m/>
    <m/>
  </r>
  <r>
    <x v="16"/>
    <x v="0"/>
    <x v="20"/>
    <n v="0"/>
    <m/>
    <m/>
  </r>
  <r>
    <x v="3"/>
    <x v="1"/>
    <x v="20"/>
    <n v="0"/>
    <m/>
    <m/>
  </r>
  <r>
    <x v="20"/>
    <x v="10"/>
    <x v="20"/>
    <n v="0"/>
    <m/>
    <m/>
  </r>
  <r>
    <x v="21"/>
    <x v="10"/>
    <x v="20"/>
    <n v="0"/>
    <m/>
    <m/>
  </r>
  <r>
    <x v="6"/>
    <x v="1"/>
    <x v="20"/>
    <n v="0"/>
    <m/>
    <m/>
  </r>
  <r>
    <x v="22"/>
    <x v="5"/>
    <x v="20"/>
    <n v="0"/>
    <m/>
    <m/>
  </r>
  <r>
    <x v="4"/>
    <x v="11"/>
    <x v="20"/>
    <n v="0"/>
    <m/>
    <m/>
  </r>
  <r>
    <x v="23"/>
    <x v="5"/>
    <x v="20"/>
    <n v="0"/>
    <m/>
    <m/>
  </r>
  <r>
    <x v="24"/>
    <x v="8"/>
    <x v="20"/>
    <n v="0"/>
    <m/>
    <m/>
  </r>
  <r>
    <x v="5"/>
    <x v="5"/>
    <x v="20"/>
    <n v="0"/>
    <m/>
    <m/>
  </r>
  <r>
    <x v="7"/>
    <x v="6"/>
    <x v="20"/>
    <n v="0"/>
    <m/>
    <m/>
  </r>
  <r>
    <x v="9"/>
    <x v="2"/>
    <x v="20"/>
    <n v="0"/>
    <m/>
    <s v="FDH / 1 Swing Arm"/>
  </r>
  <r>
    <x v="10"/>
    <x v="0"/>
    <x v="20"/>
    <n v="0"/>
    <m/>
    <m/>
  </r>
  <r>
    <x v="11"/>
    <x v="5"/>
    <x v="20"/>
    <n v="0"/>
    <m/>
    <m/>
  </r>
  <r>
    <x v="12"/>
    <x v="8"/>
    <x v="20"/>
    <n v="0"/>
    <m/>
    <m/>
  </r>
  <r>
    <x v="13"/>
    <x v="7"/>
    <x v="20"/>
    <n v="0"/>
    <m/>
    <m/>
  </r>
  <r>
    <x v="14"/>
    <x v="7"/>
    <x v="20"/>
    <n v="0"/>
    <m/>
    <m/>
  </r>
  <r>
    <x v="15"/>
    <x v="8"/>
    <x v="20"/>
    <n v="0"/>
    <m/>
    <m/>
  </r>
  <r>
    <x v="17"/>
    <x v="5"/>
    <x v="20"/>
    <n v="0"/>
    <m/>
    <m/>
  </r>
  <r>
    <x v="18"/>
    <x v="8"/>
    <x v="20"/>
    <n v="0"/>
    <m/>
    <m/>
  </r>
  <r>
    <x v="19"/>
    <x v="9"/>
    <x v="20"/>
    <n v="0"/>
    <m/>
    <m/>
  </r>
  <r>
    <x v="25"/>
    <x v="12"/>
    <x v="20"/>
    <n v="0"/>
    <m/>
    <m/>
  </r>
  <r>
    <x v="26"/>
    <x v="2"/>
    <x v="20"/>
    <n v="0"/>
    <m/>
    <m/>
  </r>
  <r>
    <x v="27"/>
    <x v="12"/>
    <x v="20"/>
    <n v="649"/>
    <m/>
    <s v="9 Toby Boxes"/>
  </r>
  <r>
    <x v="28"/>
    <x v="11"/>
    <x v="20"/>
    <n v="0"/>
    <m/>
    <m/>
  </r>
  <r>
    <x v="29"/>
    <x v="13"/>
    <x v="20"/>
    <n v="0"/>
    <m/>
    <m/>
  </r>
  <r>
    <x v="30"/>
    <x v="14"/>
    <x v="20"/>
    <n v="0"/>
    <m/>
    <m/>
  </r>
  <r>
    <x v="32"/>
    <x v="14"/>
    <x v="20"/>
    <n v="0"/>
    <m/>
    <m/>
  </r>
  <r>
    <x v="33"/>
    <x v="5"/>
    <x v="20"/>
    <n v="0"/>
    <m/>
    <m/>
  </r>
  <r>
    <x v="34"/>
    <x v="9"/>
    <x v="20"/>
    <n v="0"/>
    <m/>
    <m/>
  </r>
  <r>
    <x v="36"/>
    <x v="1"/>
    <x v="20"/>
    <n v="0"/>
    <m/>
    <m/>
  </r>
  <r>
    <x v="37"/>
    <x v="5"/>
    <x v="20"/>
    <n v="0"/>
    <m/>
    <m/>
  </r>
  <r>
    <x v="38"/>
    <x v="1"/>
    <x v="20"/>
    <n v="921"/>
    <m/>
    <m/>
  </r>
  <r>
    <x v="40"/>
    <x v="7"/>
    <x v="20"/>
    <n v="0"/>
    <m/>
    <m/>
  </r>
  <r>
    <x v="41"/>
    <x v="5"/>
    <x v="20"/>
    <n v="1288"/>
    <m/>
    <s v="3 Toby Boxes"/>
  </r>
  <r>
    <x v="42"/>
    <x v="14"/>
    <x v="20"/>
    <n v="834"/>
    <m/>
    <m/>
  </r>
  <r>
    <x v="43"/>
    <x v="1"/>
    <x v="20"/>
    <n v="0"/>
    <m/>
    <m/>
  </r>
  <r>
    <x v="2"/>
    <x v="2"/>
    <x v="21"/>
    <n v="3"/>
    <m/>
    <s v="1 Toby Box"/>
  </r>
  <r>
    <x v="0"/>
    <x v="0"/>
    <x v="21"/>
    <n v="0"/>
    <m/>
    <m/>
  </r>
  <r>
    <x v="1"/>
    <x v="1"/>
    <x v="21"/>
    <n v="0"/>
    <m/>
    <s v="Proofing Conduits"/>
  </r>
  <r>
    <x v="8"/>
    <x v="7"/>
    <x v="21"/>
    <n v="0"/>
    <m/>
    <m/>
  </r>
  <r>
    <x v="16"/>
    <x v="0"/>
    <x v="21"/>
    <n v="0"/>
    <m/>
    <m/>
  </r>
  <r>
    <x v="3"/>
    <x v="1"/>
    <x v="21"/>
    <n v="0"/>
    <m/>
    <m/>
  </r>
  <r>
    <x v="20"/>
    <x v="10"/>
    <x v="21"/>
    <n v="0"/>
    <m/>
    <m/>
  </r>
  <r>
    <x v="21"/>
    <x v="10"/>
    <x v="21"/>
    <n v="0"/>
    <m/>
    <m/>
  </r>
  <r>
    <x v="6"/>
    <x v="1"/>
    <x v="21"/>
    <n v="0"/>
    <m/>
    <m/>
  </r>
  <r>
    <x v="22"/>
    <x v="5"/>
    <x v="21"/>
    <n v="0"/>
    <m/>
    <m/>
  </r>
  <r>
    <x v="4"/>
    <x v="11"/>
    <x v="21"/>
    <n v="0"/>
    <m/>
    <m/>
  </r>
  <r>
    <x v="23"/>
    <x v="5"/>
    <x v="21"/>
    <n v="0"/>
    <m/>
    <m/>
  </r>
  <r>
    <x v="24"/>
    <x v="8"/>
    <x v="21"/>
    <n v="0"/>
    <m/>
    <m/>
  </r>
  <r>
    <x v="5"/>
    <x v="5"/>
    <x v="21"/>
    <n v="0"/>
    <m/>
    <m/>
  </r>
  <r>
    <x v="7"/>
    <x v="6"/>
    <x v="21"/>
    <n v="0"/>
    <m/>
    <m/>
  </r>
  <r>
    <x v="9"/>
    <x v="2"/>
    <x v="21"/>
    <n v="12"/>
    <m/>
    <s v="6 Toby Boxes"/>
  </r>
  <r>
    <x v="10"/>
    <x v="0"/>
    <x v="21"/>
    <n v="0"/>
    <m/>
    <m/>
  </r>
  <r>
    <x v="11"/>
    <x v="5"/>
    <x v="21"/>
    <n v="0"/>
    <m/>
    <m/>
  </r>
  <r>
    <x v="12"/>
    <x v="8"/>
    <x v="21"/>
    <n v="0"/>
    <m/>
    <m/>
  </r>
  <r>
    <x v="13"/>
    <x v="7"/>
    <x v="21"/>
    <n v="199"/>
    <m/>
    <s v="2 Toby Boxes"/>
  </r>
  <r>
    <x v="14"/>
    <x v="7"/>
    <x v="21"/>
    <n v="0"/>
    <m/>
    <m/>
  </r>
  <r>
    <x v="15"/>
    <x v="8"/>
    <x v="21"/>
    <n v="0"/>
    <m/>
    <m/>
  </r>
  <r>
    <x v="17"/>
    <x v="5"/>
    <x v="21"/>
    <n v="0"/>
    <m/>
    <m/>
  </r>
  <r>
    <x v="18"/>
    <x v="8"/>
    <x v="21"/>
    <n v="0"/>
    <m/>
    <m/>
  </r>
  <r>
    <x v="19"/>
    <x v="9"/>
    <x v="21"/>
    <n v="0"/>
    <m/>
    <m/>
  </r>
  <r>
    <x v="25"/>
    <x v="12"/>
    <x v="21"/>
    <n v="0"/>
    <m/>
    <m/>
  </r>
  <r>
    <x v="26"/>
    <x v="2"/>
    <x v="21"/>
    <n v="106"/>
    <m/>
    <s v="2 Toby Boxes"/>
  </r>
  <r>
    <x v="27"/>
    <x v="12"/>
    <x v="21"/>
    <n v="528"/>
    <m/>
    <s v="5 Toby Boxes / 2 Splices"/>
  </r>
  <r>
    <x v="28"/>
    <x v="11"/>
    <x v="21"/>
    <n v="0"/>
    <m/>
    <m/>
  </r>
  <r>
    <x v="29"/>
    <x v="13"/>
    <x v="21"/>
    <n v="0"/>
    <m/>
    <m/>
  </r>
  <r>
    <x v="30"/>
    <x v="14"/>
    <x v="21"/>
    <n v="0"/>
    <m/>
    <m/>
  </r>
  <r>
    <x v="32"/>
    <x v="14"/>
    <x v="21"/>
    <n v="0"/>
    <m/>
    <m/>
  </r>
  <r>
    <x v="33"/>
    <x v="5"/>
    <x v="21"/>
    <n v="0"/>
    <m/>
    <m/>
  </r>
  <r>
    <x v="34"/>
    <x v="9"/>
    <x v="21"/>
    <n v="0"/>
    <m/>
    <m/>
  </r>
  <r>
    <x v="36"/>
    <x v="1"/>
    <x v="21"/>
    <n v="491"/>
    <m/>
    <m/>
  </r>
  <r>
    <x v="37"/>
    <x v="5"/>
    <x v="21"/>
    <n v="0"/>
    <m/>
    <m/>
  </r>
  <r>
    <x v="38"/>
    <x v="1"/>
    <x v="21"/>
    <n v="614"/>
    <m/>
    <m/>
  </r>
  <r>
    <x v="40"/>
    <x v="7"/>
    <x v="21"/>
    <n v="0"/>
    <m/>
    <m/>
  </r>
  <r>
    <x v="41"/>
    <x v="5"/>
    <x v="21"/>
    <n v="685"/>
    <m/>
    <s v="5 Toby Boxes/1 HH/1 Swing Arm/1 Groundrod"/>
  </r>
  <r>
    <x v="42"/>
    <x v="14"/>
    <x v="21"/>
    <n v="1081"/>
    <m/>
    <m/>
  </r>
  <r>
    <x v="43"/>
    <x v="1"/>
    <x v="21"/>
    <n v="0"/>
    <m/>
    <m/>
  </r>
  <r>
    <x v="44"/>
    <x v="5"/>
    <x v="21"/>
    <n v="1710"/>
    <m/>
    <s v="13 Toby Boxes"/>
  </r>
  <r>
    <x v="45"/>
    <x v="7"/>
    <x v="21"/>
    <n v="304"/>
    <m/>
    <m/>
  </r>
  <r>
    <x v="46"/>
    <x v="8"/>
    <x v="21"/>
    <n v="1617"/>
    <m/>
    <m/>
  </r>
  <r>
    <x v="47"/>
    <x v="8"/>
    <x v="21"/>
    <n v="228"/>
    <m/>
    <m/>
  </r>
  <r>
    <x v="48"/>
    <x v="14"/>
    <x v="21"/>
    <n v="1257"/>
    <m/>
    <m/>
  </r>
  <r>
    <x v="2"/>
    <x v="2"/>
    <x v="22"/>
    <m/>
    <m/>
    <s v="QC / Restoration"/>
  </r>
  <r>
    <x v="0"/>
    <x v="0"/>
    <x v="22"/>
    <m/>
    <m/>
    <s v=" "/>
  </r>
  <r>
    <x v="1"/>
    <x v="1"/>
    <x v="22"/>
    <m/>
    <m/>
    <s v="QC / Restoration"/>
  </r>
  <r>
    <x v="8"/>
    <x v="7"/>
    <x v="22"/>
    <s v=" "/>
    <m/>
    <m/>
  </r>
  <r>
    <x v="16"/>
    <x v="0"/>
    <x v="22"/>
    <s v=" "/>
    <m/>
    <m/>
  </r>
  <r>
    <x v="3"/>
    <x v="1"/>
    <x v="22"/>
    <s v=" "/>
    <m/>
    <m/>
  </r>
  <r>
    <x v="20"/>
    <x v="10"/>
    <x v="22"/>
    <s v="COMPLETED"/>
    <m/>
    <m/>
  </r>
  <r>
    <x v="21"/>
    <x v="10"/>
    <x v="22"/>
    <s v="COMPLETED"/>
    <m/>
    <m/>
  </r>
  <r>
    <x v="6"/>
    <x v="1"/>
    <x v="22"/>
    <s v=" "/>
    <m/>
    <m/>
  </r>
  <r>
    <x v="22"/>
    <x v="5"/>
    <x v="22"/>
    <s v="COMPLETED"/>
    <m/>
    <m/>
  </r>
  <r>
    <x v="4"/>
    <x v="11"/>
    <x v="22"/>
    <s v=" "/>
    <m/>
    <m/>
  </r>
  <r>
    <x v="23"/>
    <x v="5"/>
    <x v="22"/>
    <s v="COMPLETED"/>
    <m/>
    <m/>
  </r>
  <r>
    <x v="24"/>
    <x v="8"/>
    <x v="22"/>
    <s v=" "/>
    <m/>
    <m/>
  </r>
  <r>
    <x v="5"/>
    <x v="5"/>
    <x v="22"/>
    <s v=" "/>
    <m/>
    <m/>
  </r>
  <r>
    <x v="7"/>
    <x v="6"/>
    <x v="22"/>
    <s v=" "/>
    <m/>
    <m/>
  </r>
  <r>
    <x v="9"/>
    <x v="2"/>
    <x v="22"/>
    <n v="9"/>
    <m/>
    <s v="7 Toby Boxes"/>
  </r>
  <r>
    <x v="10"/>
    <x v="0"/>
    <x v="22"/>
    <s v=" "/>
    <m/>
    <m/>
  </r>
  <r>
    <x v="11"/>
    <x v="5"/>
    <x v="22"/>
    <s v=" "/>
    <m/>
    <m/>
  </r>
  <r>
    <x v="12"/>
    <x v="8"/>
    <x v="22"/>
    <s v=" "/>
    <m/>
    <m/>
  </r>
  <r>
    <x v="13"/>
    <x v="7"/>
    <x v="22"/>
    <s v=" "/>
    <m/>
    <m/>
  </r>
  <r>
    <x v="14"/>
    <x v="7"/>
    <x v="22"/>
    <s v=" "/>
    <m/>
    <m/>
  </r>
  <r>
    <x v="15"/>
    <x v="8"/>
    <x v="22"/>
    <s v=" "/>
    <m/>
    <m/>
  </r>
  <r>
    <x v="17"/>
    <x v="5"/>
    <x v="22"/>
    <s v=" "/>
    <m/>
    <m/>
  </r>
  <r>
    <x v="18"/>
    <x v="8"/>
    <x v="22"/>
    <s v=" "/>
    <m/>
    <m/>
  </r>
  <r>
    <x v="19"/>
    <x v="9"/>
    <x v="22"/>
    <s v=" "/>
    <m/>
    <m/>
  </r>
  <r>
    <x v="25"/>
    <x v="12"/>
    <x v="22"/>
    <n v="201"/>
    <m/>
    <m/>
  </r>
  <r>
    <x v="26"/>
    <x v="2"/>
    <x v="22"/>
    <s v=" "/>
    <m/>
    <m/>
  </r>
  <r>
    <x v="27"/>
    <x v="12"/>
    <x v="22"/>
    <n v="489"/>
    <m/>
    <s v="5 Toby Boxes"/>
  </r>
  <r>
    <x v="28"/>
    <x v="11"/>
    <x v="22"/>
    <s v=" "/>
    <m/>
    <m/>
  </r>
  <r>
    <x v="29"/>
    <x v="13"/>
    <x v="22"/>
    <s v=" "/>
    <m/>
    <m/>
  </r>
  <r>
    <x v="30"/>
    <x v="14"/>
    <x v="22"/>
    <s v=" "/>
    <m/>
    <m/>
  </r>
  <r>
    <x v="32"/>
    <x v="14"/>
    <x v="22"/>
    <s v=" "/>
    <m/>
    <m/>
  </r>
  <r>
    <x v="33"/>
    <x v="5"/>
    <x v="22"/>
    <s v=" "/>
    <m/>
    <m/>
  </r>
  <r>
    <x v="34"/>
    <x v="9"/>
    <x v="22"/>
    <s v=" "/>
    <m/>
    <m/>
  </r>
  <r>
    <x v="36"/>
    <x v="1"/>
    <x v="22"/>
    <n v="291"/>
    <m/>
    <m/>
  </r>
  <r>
    <x v="37"/>
    <x v="5"/>
    <x v="22"/>
    <s v=" "/>
    <m/>
    <m/>
  </r>
  <r>
    <x v="38"/>
    <x v="1"/>
    <x v="22"/>
    <n v="1004"/>
    <m/>
    <s v="1 HH"/>
  </r>
  <r>
    <x v="40"/>
    <x v="7"/>
    <x v="22"/>
    <n v="961"/>
    <m/>
    <m/>
  </r>
  <r>
    <x v="41"/>
    <x v="5"/>
    <x v="22"/>
    <s v=" "/>
    <m/>
    <m/>
  </r>
  <r>
    <x v="42"/>
    <x v="14"/>
    <x v="22"/>
    <n v="688"/>
    <m/>
    <m/>
  </r>
  <r>
    <x v="43"/>
    <x v="1"/>
    <x v="22"/>
    <s v=" "/>
    <m/>
    <m/>
  </r>
  <r>
    <x v="44"/>
    <x v="5"/>
    <x v="22"/>
    <n v="1700"/>
    <m/>
    <s v="15 Toby Boxes / 1 HH"/>
  </r>
  <r>
    <x v="45"/>
    <x v="7"/>
    <x v="22"/>
    <n v="205"/>
    <m/>
    <m/>
  </r>
  <r>
    <x v="46"/>
    <x v="8"/>
    <x v="22"/>
    <s v=" "/>
    <m/>
    <m/>
  </r>
  <r>
    <x v="47"/>
    <x v="8"/>
    <x v="22"/>
    <s v=" "/>
    <m/>
    <m/>
  </r>
  <r>
    <x v="48"/>
    <x v="14"/>
    <x v="22"/>
    <n v="2121"/>
    <m/>
    <m/>
  </r>
  <r>
    <x v="49"/>
    <x v="8"/>
    <x v="22"/>
    <n v="984"/>
    <m/>
    <s v="4 Toby Boxes"/>
  </r>
  <r>
    <x v="50"/>
    <x v="9"/>
    <x v="22"/>
    <n v="2760"/>
    <m/>
    <s v="5 Toby Boxes"/>
  </r>
  <r>
    <x v="51"/>
    <x v="6"/>
    <x v="22"/>
    <n v="1246"/>
    <m/>
    <s v="10 Toby Boxes / 20 Splices"/>
  </r>
  <r>
    <x v="39"/>
    <x v="5"/>
    <x v="22"/>
    <n v="1353"/>
    <m/>
    <s v="9 Toby Boxes"/>
  </r>
  <r>
    <x v="2"/>
    <x v="2"/>
    <x v="23"/>
    <m/>
    <m/>
    <s v="QC / Restoration"/>
  </r>
  <r>
    <x v="0"/>
    <x v="0"/>
    <x v="23"/>
    <m/>
    <m/>
    <m/>
  </r>
  <r>
    <x v="1"/>
    <x v="1"/>
    <x v="23"/>
    <m/>
    <m/>
    <s v="QC / Restoration"/>
  </r>
  <r>
    <x v="8"/>
    <x v="7"/>
    <x v="23"/>
    <m/>
    <m/>
    <m/>
  </r>
  <r>
    <x v="16"/>
    <x v="0"/>
    <x v="23"/>
    <m/>
    <m/>
    <m/>
  </r>
  <r>
    <x v="3"/>
    <x v="1"/>
    <x v="23"/>
    <m/>
    <m/>
    <m/>
  </r>
  <r>
    <x v="20"/>
    <x v="10"/>
    <x v="23"/>
    <m/>
    <m/>
    <m/>
  </r>
  <r>
    <x v="21"/>
    <x v="10"/>
    <x v="23"/>
    <m/>
    <m/>
    <m/>
  </r>
  <r>
    <x v="6"/>
    <x v="1"/>
    <x v="23"/>
    <m/>
    <m/>
    <m/>
  </r>
  <r>
    <x v="22"/>
    <x v="5"/>
    <x v="23"/>
    <m/>
    <m/>
    <m/>
  </r>
  <r>
    <x v="4"/>
    <x v="11"/>
    <x v="23"/>
    <m/>
    <m/>
    <m/>
  </r>
  <r>
    <x v="23"/>
    <x v="5"/>
    <x v="23"/>
    <m/>
    <m/>
    <m/>
  </r>
  <r>
    <x v="24"/>
    <x v="8"/>
    <x v="23"/>
    <m/>
    <m/>
    <m/>
  </r>
  <r>
    <x v="5"/>
    <x v="5"/>
    <x v="23"/>
    <m/>
    <m/>
    <m/>
  </r>
  <r>
    <x v="7"/>
    <x v="6"/>
    <x v="23"/>
    <m/>
    <m/>
    <m/>
  </r>
  <r>
    <x v="9"/>
    <x v="2"/>
    <x v="23"/>
    <m/>
    <m/>
    <s v="QC / Restoration"/>
  </r>
  <r>
    <x v="10"/>
    <x v="0"/>
    <x v="23"/>
    <s v=" "/>
    <m/>
    <m/>
  </r>
  <r>
    <x v="11"/>
    <x v="5"/>
    <x v="23"/>
    <s v=" "/>
    <m/>
    <m/>
  </r>
  <r>
    <x v="12"/>
    <x v="8"/>
    <x v="23"/>
    <s v=" "/>
    <m/>
    <m/>
  </r>
  <r>
    <x v="13"/>
    <x v="7"/>
    <x v="23"/>
    <s v=" "/>
    <m/>
    <m/>
  </r>
  <r>
    <x v="14"/>
    <x v="7"/>
    <x v="23"/>
    <s v=" "/>
    <m/>
    <m/>
  </r>
  <r>
    <x v="15"/>
    <x v="8"/>
    <x v="23"/>
    <s v=" "/>
    <m/>
    <m/>
  </r>
  <r>
    <x v="17"/>
    <x v="5"/>
    <x v="23"/>
    <s v=" "/>
    <m/>
    <m/>
  </r>
  <r>
    <x v="18"/>
    <x v="8"/>
    <x v="23"/>
    <s v=" "/>
    <m/>
    <m/>
  </r>
  <r>
    <x v="19"/>
    <x v="9"/>
    <x v="23"/>
    <s v=" "/>
    <m/>
    <m/>
  </r>
  <r>
    <x v="25"/>
    <x v="12"/>
    <x v="23"/>
    <n v="1207"/>
    <m/>
    <s v="9 Toby Boxes / 16 Splices / 2 Pits"/>
  </r>
  <r>
    <x v="26"/>
    <x v="2"/>
    <x v="23"/>
    <s v=" "/>
    <m/>
    <m/>
  </r>
  <r>
    <x v="27"/>
    <x v="12"/>
    <x v="23"/>
    <n v="534"/>
    <m/>
    <s v="7 Toby Boxes / 5 Splices"/>
  </r>
  <r>
    <x v="31"/>
    <x v="11"/>
    <x v="23"/>
    <s v=" "/>
    <m/>
    <m/>
  </r>
  <r>
    <x v="29"/>
    <x v="13"/>
    <x v="23"/>
    <s v=" "/>
    <m/>
    <m/>
  </r>
  <r>
    <x v="30"/>
    <x v="14"/>
    <x v="23"/>
    <s v=" "/>
    <m/>
    <m/>
  </r>
  <r>
    <x v="32"/>
    <x v="14"/>
    <x v="23"/>
    <s v=" "/>
    <m/>
    <m/>
  </r>
  <r>
    <x v="33"/>
    <x v="5"/>
    <x v="23"/>
    <s v=" "/>
    <m/>
    <m/>
  </r>
  <r>
    <x v="34"/>
    <x v="9"/>
    <x v="23"/>
    <s v=" "/>
    <m/>
    <m/>
  </r>
  <r>
    <x v="36"/>
    <x v="1"/>
    <x v="23"/>
    <n v="571"/>
    <m/>
    <s v="2 HH"/>
  </r>
  <r>
    <x v="37"/>
    <x v="5"/>
    <x v="23"/>
    <n v="1170"/>
    <m/>
    <s v="11 Toby Boxes"/>
  </r>
  <r>
    <x v="38"/>
    <x v="1"/>
    <x v="23"/>
    <s v=" "/>
    <m/>
    <m/>
  </r>
  <r>
    <x v="40"/>
    <x v="7"/>
    <x v="23"/>
    <n v="914"/>
    <m/>
    <s v="12 Toby Boxes / 4 Splices"/>
  </r>
  <r>
    <x v="41"/>
    <x v="5"/>
    <x v="23"/>
    <s v=" "/>
    <m/>
    <m/>
  </r>
  <r>
    <x v="42"/>
    <x v="14"/>
    <x v="23"/>
    <s v=" "/>
    <m/>
    <m/>
  </r>
  <r>
    <x v="43"/>
    <x v="1"/>
    <x v="23"/>
    <s v=" "/>
    <m/>
    <m/>
  </r>
  <r>
    <x v="44"/>
    <x v="5"/>
    <x v="23"/>
    <s v=" "/>
    <m/>
    <m/>
  </r>
  <r>
    <x v="45"/>
    <x v="7"/>
    <x v="23"/>
    <n v="451"/>
    <m/>
    <m/>
  </r>
  <r>
    <x v="46"/>
    <x v="8"/>
    <x v="23"/>
    <n v="101"/>
    <m/>
    <m/>
  </r>
  <r>
    <x v="47"/>
    <x v="8"/>
    <x v="23"/>
    <s v=" "/>
    <m/>
    <m/>
  </r>
  <r>
    <x v="48"/>
    <x v="14"/>
    <x v="23"/>
    <n v="2742"/>
    <m/>
    <m/>
  </r>
  <r>
    <x v="49"/>
    <x v="8"/>
    <x v="23"/>
    <n v="1078"/>
    <m/>
    <s v="6 Toby Boxes / 10 Splices"/>
  </r>
  <r>
    <x v="50"/>
    <x v="9"/>
    <x v="23"/>
    <n v="945"/>
    <m/>
    <m/>
  </r>
  <r>
    <x v="51"/>
    <x v="6"/>
    <x v="23"/>
    <n v="664"/>
    <m/>
    <s v="4 Toby Boxes / 8 Splices"/>
  </r>
  <r>
    <x v="39"/>
    <x v="5"/>
    <x v="23"/>
    <n v="1123"/>
    <m/>
    <s v="4 Toby Boxes / 2 Flowerpots"/>
  </r>
  <r>
    <x v="52"/>
    <x v="8"/>
    <x v="23"/>
    <n v="338"/>
    <m/>
    <s v="2 Toby Boxes / 6 Splices"/>
  </r>
  <r>
    <x v="2"/>
    <x v="2"/>
    <x v="24"/>
    <m/>
    <m/>
    <s v="QC / Restoration"/>
  </r>
  <r>
    <x v="0"/>
    <x v="0"/>
    <x v="24"/>
    <m/>
    <m/>
    <s v=" "/>
  </r>
  <r>
    <x v="1"/>
    <x v="1"/>
    <x v="24"/>
    <m/>
    <m/>
    <s v="QC / Restoration"/>
  </r>
  <r>
    <x v="8"/>
    <x v="7"/>
    <x v="24"/>
    <m/>
    <m/>
    <s v=" "/>
  </r>
  <r>
    <x v="16"/>
    <x v="0"/>
    <x v="24"/>
    <m/>
    <m/>
    <s v=" "/>
  </r>
  <r>
    <x v="3"/>
    <x v="1"/>
    <x v="24"/>
    <m/>
    <m/>
    <s v=" "/>
  </r>
  <r>
    <x v="20"/>
    <x v="10"/>
    <x v="24"/>
    <m/>
    <m/>
    <s v=" "/>
  </r>
  <r>
    <x v="21"/>
    <x v="10"/>
    <x v="24"/>
    <m/>
    <m/>
    <s v="Restoration"/>
  </r>
  <r>
    <x v="6"/>
    <x v="1"/>
    <x v="24"/>
    <m/>
    <m/>
    <s v=" "/>
  </r>
  <r>
    <x v="22"/>
    <x v="5"/>
    <x v="24"/>
    <m/>
    <m/>
    <s v=" "/>
  </r>
  <r>
    <x v="4"/>
    <x v="11"/>
    <x v="24"/>
    <m/>
    <m/>
    <s v="Restoration"/>
  </r>
  <r>
    <x v="23"/>
    <x v="5"/>
    <x v="24"/>
    <m/>
    <m/>
    <s v=" "/>
  </r>
  <r>
    <x v="24"/>
    <x v="8"/>
    <x v="24"/>
    <m/>
    <m/>
    <s v="Restoration"/>
  </r>
  <r>
    <x v="5"/>
    <x v="5"/>
    <x v="24"/>
    <m/>
    <m/>
    <s v=" "/>
  </r>
  <r>
    <x v="7"/>
    <x v="6"/>
    <x v="24"/>
    <m/>
    <m/>
    <s v=" "/>
  </r>
  <r>
    <x v="9"/>
    <x v="2"/>
    <x v="24"/>
    <m/>
    <m/>
    <s v="QC / Restoration"/>
  </r>
  <r>
    <x v="10"/>
    <x v="0"/>
    <x v="24"/>
    <m/>
    <m/>
    <s v=" "/>
  </r>
  <r>
    <x v="11"/>
    <x v="5"/>
    <x v="24"/>
    <m/>
    <m/>
    <s v=" "/>
  </r>
  <r>
    <x v="12"/>
    <x v="8"/>
    <x v="24"/>
    <m/>
    <m/>
    <s v=" "/>
  </r>
  <r>
    <x v="13"/>
    <x v="7"/>
    <x v="24"/>
    <m/>
    <m/>
    <s v=" "/>
  </r>
  <r>
    <x v="14"/>
    <x v="7"/>
    <x v="24"/>
    <m/>
    <m/>
    <s v=" "/>
  </r>
  <r>
    <x v="15"/>
    <x v="8"/>
    <x v="24"/>
    <m/>
    <m/>
    <s v="Restoration"/>
  </r>
  <r>
    <x v="17"/>
    <x v="5"/>
    <x v="24"/>
    <s v=" "/>
    <m/>
    <s v=" "/>
  </r>
  <r>
    <x v="18"/>
    <x v="8"/>
    <x v="24"/>
    <s v=" "/>
    <m/>
    <s v=" "/>
  </r>
  <r>
    <x v="19"/>
    <x v="9"/>
    <x v="24"/>
    <s v=" "/>
    <m/>
    <s v=" "/>
  </r>
  <r>
    <x v="25"/>
    <x v="12"/>
    <x v="24"/>
    <n v="220"/>
    <m/>
    <s v="1 Toby Box / 2 Splices"/>
  </r>
  <r>
    <x v="26"/>
    <x v="2"/>
    <x v="24"/>
    <s v=" "/>
    <m/>
    <m/>
  </r>
  <r>
    <x v="27"/>
    <x v="12"/>
    <x v="24"/>
    <m/>
    <m/>
    <s v="2 Toby Boxes / 1 HH / 1 Swing Arm"/>
  </r>
  <r>
    <x v="31"/>
    <x v="11"/>
    <x v="24"/>
    <s v=" "/>
    <m/>
    <m/>
  </r>
  <r>
    <x v="29"/>
    <x v="13"/>
    <x v="24"/>
    <s v=" "/>
    <m/>
    <m/>
  </r>
  <r>
    <x v="30"/>
    <x v="14"/>
    <x v="24"/>
    <s v=" "/>
    <m/>
    <m/>
  </r>
  <r>
    <x v="32"/>
    <x v="14"/>
    <x v="24"/>
    <s v=" "/>
    <m/>
    <m/>
  </r>
  <r>
    <x v="33"/>
    <x v="5"/>
    <x v="24"/>
    <s v=" "/>
    <m/>
    <m/>
  </r>
  <r>
    <x v="34"/>
    <x v="9"/>
    <x v="24"/>
    <s v=" "/>
    <m/>
    <m/>
  </r>
  <r>
    <x v="36"/>
    <x v="1"/>
    <x v="24"/>
    <s v=" "/>
    <m/>
    <m/>
  </r>
  <r>
    <x v="37"/>
    <x v="5"/>
    <x v="24"/>
    <s v=" "/>
    <m/>
    <m/>
  </r>
  <r>
    <x v="38"/>
    <x v="1"/>
    <x v="24"/>
    <m/>
    <m/>
    <s v="Dug Up Conduit"/>
  </r>
  <r>
    <x v="40"/>
    <x v="7"/>
    <x v="24"/>
    <n v="1903"/>
    <m/>
    <s v="20 Toby Boxes / 9 Splices"/>
  </r>
  <r>
    <x v="41"/>
    <x v="5"/>
    <x v="24"/>
    <s v=" "/>
    <m/>
    <m/>
  </r>
  <r>
    <x v="42"/>
    <x v="14"/>
    <x v="24"/>
    <s v=" "/>
    <m/>
    <m/>
  </r>
  <r>
    <x v="43"/>
    <x v="1"/>
    <x v="24"/>
    <s v=" "/>
    <m/>
    <m/>
  </r>
  <r>
    <x v="44"/>
    <x v="5"/>
    <x v="24"/>
    <s v=" "/>
    <m/>
    <m/>
  </r>
  <r>
    <x v="45"/>
    <x v="7"/>
    <x v="24"/>
    <s v=" "/>
    <m/>
    <m/>
  </r>
  <r>
    <x v="46"/>
    <x v="8"/>
    <x v="24"/>
    <s v=" "/>
    <m/>
    <m/>
  </r>
  <r>
    <x v="47"/>
    <x v="8"/>
    <x v="24"/>
    <s v=" "/>
    <m/>
    <m/>
  </r>
  <r>
    <x v="48"/>
    <x v="14"/>
    <x v="24"/>
    <n v="75"/>
    <m/>
    <s v="41 Toby Boxes / 1 HH / FDH / 1 Ground Rod"/>
  </r>
  <r>
    <x v="49"/>
    <x v="8"/>
    <x v="24"/>
    <n v="2048"/>
    <m/>
    <s v="14 Toby Boxes / 21 Pits"/>
  </r>
  <r>
    <x v="50"/>
    <x v="9"/>
    <x v="24"/>
    <n v="1073"/>
    <m/>
    <m/>
  </r>
  <r>
    <x v="51"/>
    <x v="6"/>
    <x v="24"/>
    <n v="834"/>
    <m/>
    <s v="6 Toby Boxes / 11 Splices"/>
  </r>
  <r>
    <x v="39"/>
    <x v="5"/>
    <x v="24"/>
    <s v=" "/>
    <m/>
    <m/>
  </r>
  <r>
    <x v="52"/>
    <x v="8"/>
    <x v="24"/>
    <s v=" "/>
    <m/>
    <s v=" "/>
  </r>
  <r>
    <x v="2"/>
    <x v="2"/>
    <x v="25"/>
    <m/>
    <m/>
    <s v="QC / Restoration"/>
  </r>
  <r>
    <x v="1"/>
    <x v="1"/>
    <x v="25"/>
    <m/>
    <m/>
    <s v="QC / Restoration"/>
  </r>
  <r>
    <x v="16"/>
    <x v="0"/>
    <x v="25"/>
    <m/>
    <m/>
    <s v=" "/>
  </r>
  <r>
    <x v="3"/>
    <x v="1"/>
    <x v="25"/>
    <m/>
    <m/>
    <s v=" "/>
  </r>
  <r>
    <x v="24"/>
    <x v="8"/>
    <x v="25"/>
    <m/>
    <m/>
    <s v=" "/>
  </r>
  <r>
    <x v="5"/>
    <x v="5"/>
    <x v="25"/>
    <m/>
    <m/>
    <s v=" "/>
  </r>
  <r>
    <x v="9"/>
    <x v="2"/>
    <x v="25"/>
    <m/>
    <m/>
    <s v="QC / Restoration"/>
  </r>
  <r>
    <x v="10"/>
    <x v="0"/>
    <x v="25"/>
    <m/>
    <m/>
    <s v=" "/>
  </r>
  <r>
    <x v="12"/>
    <x v="8"/>
    <x v="25"/>
    <m/>
    <m/>
    <s v=" "/>
  </r>
  <r>
    <x v="13"/>
    <x v="7"/>
    <x v="25"/>
    <m/>
    <m/>
    <s v=" "/>
  </r>
  <r>
    <x v="15"/>
    <x v="8"/>
    <x v="25"/>
    <m/>
    <m/>
    <s v=" "/>
  </r>
  <r>
    <x v="25"/>
    <x v="12"/>
    <x v="25"/>
    <n v="195"/>
    <m/>
    <s v="2 Toby Boxes / 4 Splices"/>
  </r>
  <r>
    <x v="26"/>
    <x v="2"/>
    <x v="25"/>
    <m/>
    <m/>
    <s v=" "/>
  </r>
  <r>
    <x v="31"/>
    <x v="11"/>
    <x v="25"/>
    <m/>
    <m/>
    <s v=" "/>
  </r>
  <r>
    <x v="30"/>
    <x v="14"/>
    <x v="25"/>
    <m/>
    <m/>
    <s v=" "/>
  </r>
  <r>
    <x v="32"/>
    <x v="14"/>
    <x v="25"/>
    <m/>
    <m/>
    <s v=" "/>
  </r>
  <r>
    <x v="33"/>
    <x v="5"/>
    <x v="25"/>
    <m/>
    <m/>
    <s v=" "/>
  </r>
  <r>
    <x v="34"/>
    <x v="9"/>
    <x v="25"/>
    <m/>
    <m/>
    <s v=" "/>
  </r>
  <r>
    <x v="36"/>
    <x v="1"/>
    <x v="25"/>
    <n v="436"/>
    <m/>
    <m/>
  </r>
  <r>
    <x v="37"/>
    <x v="5"/>
    <x v="25"/>
    <m/>
    <m/>
    <s v=" "/>
  </r>
  <r>
    <x v="38"/>
    <x v="1"/>
    <x v="25"/>
    <m/>
    <m/>
    <s v=" "/>
  </r>
  <r>
    <x v="41"/>
    <x v="5"/>
    <x v="25"/>
    <m/>
    <m/>
    <s v=" "/>
  </r>
  <r>
    <x v="42"/>
    <x v="14"/>
    <x v="25"/>
    <n v="15"/>
    <m/>
    <s v=" 9 Toby Boxes"/>
  </r>
  <r>
    <x v="43"/>
    <x v="1"/>
    <x v="25"/>
    <m/>
    <m/>
    <s v=" "/>
  </r>
  <r>
    <x v="44"/>
    <x v="5"/>
    <x v="25"/>
    <m/>
    <m/>
    <s v=" "/>
  </r>
  <r>
    <x v="45"/>
    <x v="7"/>
    <x v="25"/>
    <m/>
    <m/>
    <s v=" "/>
  </r>
  <r>
    <x v="46"/>
    <x v="8"/>
    <x v="25"/>
    <m/>
    <m/>
    <s v=" "/>
  </r>
  <r>
    <x v="47"/>
    <x v="8"/>
    <x v="25"/>
    <m/>
    <m/>
    <s v=" "/>
  </r>
  <r>
    <x v="49"/>
    <x v="8"/>
    <x v="25"/>
    <n v="919"/>
    <m/>
    <s v="5 Toby oxes / 5 Pits"/>
  </r>
  <r>
    <x v="50"/>
    <x v="9"/>
    <x v="25"/>
    <n v="2387"/>
    <m/>
    <m/>
  </r>
  <r>
    <x v="51"/>
    <x v="6"/>
    <x v="25"/>
    <n v="1095"/>
    <m/>
    <s v="7 Toby Boxes / 15 Splices / 1 HH / 1 Swing Arm / 1 Ground Rod"/>
  </r>
  <r>
    <x v="39"/>
    <x v="5"/>
    <x v="25"/>
    <n v="1105"/>
    <m/>
    <s v="9 Toby Boxes / 1 FDH / 1 Ground Rod"/>
  </r>
  <r>
    <x v="52"/>
    <x v="8"/>
    <x v="25"/>
    <m/>
    <m/>
    <s v=" "/>
  </r>
  <r>
    <x v="53"/>
    <x v="5"/>
    <x v="25"/>
    <n v="920"/>
    <m/>
    <s v="3 Vaults / 882 Fiber Cable"/>
  </r>
  <r>
    <x v="54"/>
    <x v="7"/>
    <x v="25"/>
    <n v="656"/>
    <m/>
    <m/>
  </r>
  <r>
    <x v="2"/>
    <x v="2"/>
    <x v="26"/>
    <m/>
    <m/>
    <s v="QC / Restoration"/>
  </r>
  <r>
    <x v="1"/>
    <x v="1"/>
    <x v="26"/>
    <m/>
    <m/>
    <s v="QC / Restoration"/>
  </r>
  <r>
    <x v="10"/>
    <x v="0"/>
    <x v="26"/>
    <m/>
    <m/>
    <s v="QC / Restoration"/>
  </r>
  <r>
    <x v="32"/>
    <x v="14"/>
    <x v="26"/>
    <n v="1342"/>
    <m/>
    <s v="13 Toby Boxes"/>
  </r>
  <r>
    <x v="33"/>
    <x v="5"/>
    <x v="26"/>
    <m/>
    <m/>
    <s v="1 FDH / 1 HH / 1 Ground Rod"/>
  </r>
  <r>
    <x v="37"/>
    <x v="5"/>
    <x v="26"/>
    <n v="315"/>
    <m/>
    <m/>
  </r>
  <r>
    <x v="38"/>
    <x v="1"/>
    <x v="26"/>
    <n v="1230"/>
    <m/>
    <s v="12 Toby Boxes / 1 HH / 1 FDH / 1 Swing Arm"/>
  </r>
  <r>
    <x v="50"/>
    <x v="9"/>
    <x v="26"/>
    <n v="841"/>
    <m/>
    <s v="6 Toby Boxes / 9 Splices"/>
  </r>
  <r>
    <x v="51"/>
    <x v="6"/>
    <x v="26"/>
    <n v="65"/>
    <m/>
    <s v="3 HH"/>
  </r>
  <r>
    <x v="55"/>
    <x v="7"/>
    <x v="26"/>
    <n v="977"/>
    <m/>
    <s v="10 Toby Boxes / 6 Splices"/>
  </r>
  <r>
    <x v="56"/>
    <x v="15"/>
    <x v="26"/>
    <n v="803"/>
    <m/>
    <s v="8 Toby Boxes / 7 Splices"/>
  </r>
  <r>
    <x v="57"/>
    <x v="2"/>
    <x v="27"/>
    <m/>
    <m/>
    <s v="QC / Restoration"/>
  </r>
  <r>
    <x v="1"/>
    <x v="1"/>
    <x v="27"/>
    <m/>
    <m/>
    <s v="QC / Restoration"/>
  </r>
  <r>
    <x v="9"/>
    <x v="2"/>
    <x v="27"/>
    <m/>
    <m/>
    <s v="QC / Restoration"/>
  </r>
  <r>
    <x v="25"/>
    <x v="12"/>
    <x v="27"/>
    <n v="187"/>
    <m/>
    <m/>
  </r>
  <r>
    <x v="30"/>
    <x v="14"/>
    <x v="27"/>
    <n v="1409"/>
    <m/>
    <s v="14 Toby Boxes"/>
  </r>
  <r>
    <x v="38"/>
    <x v="8"/>
    <x v="27"/>
    <n v="200"/>
    <m/>
    <s v="1 HH / 594 Pulling Fiber Cable"/>
  </r>
  <r>
    <x v="47"/>
    <x v="8"/>
    <x v="27"/>
    <n v="1460"/>
    <m/>
    <s v="11 Toby Boxes / 12 Splices"/>
  </r>
  <r>
    <x v="50"/>
    <x v="9"/>
    <x v="27"/>
    <n v="18"/>
    <m/>
    <s v="4 HH / 11 Pits"/>
  </r>
  <r>
    <x v="54"/>
    <x v="7"/>
    <x v="27"/>
    <n v="728"/>
    <m/>
    <s v="2 Toby Box / 3 Splice"/>
  </r>
  <r>
    <x v="55"/>
    <x v="7"/>
    <x v="27"/>
    <n v="953"/>
    <m/>
    <s v="1 Toby Box / 1 Splice"/>
  </r>
  <r>
    <x v="56"/>
    <x v="15"/>
    <x v="27"/>
    <n v="551"/>
    <m/>
    <m/>
  </r>
  <r>
    <x v="58"/>
    <x v="6"/>
    <x v="27"/>
    <n v="1373"/>
    <m/>
    <s v="12 Toby Box / 24 Splice"/>
  </r>
  <r>
    <x v="59"/>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s v="No Locates"/>
    <m/>
    <m/>
  </r>
  <r>
    <x v="25"/>
    <x v="1"/>
    <x v="28"/>
    <n v="170"/>
    <m/>
    <s v="1 Toby Box / 2 Splices"/>
  </r>
  <r>
    <x v="49"/>
    <x v="16"/>
    <x v="28"/>
    <n v="836"/>
    <m/>
    <s v="1 FDH / 1 Swing Arm / 1 HH / 1 Ground Rod / 5 Toby Boxes / 4 Pits"/>
  </r>
  <r>
    <x v="36"/>
    <x v="1"/>
    <x v="28"/>
    <n v="6275"/>
    <m/>
    <s v="Restoration"/>
  </r>
  <r>
    <x v="30"/>
    <x v="14"/>
    <x v="28"/>
    <n v="1016"/>
    <m/>
    <s v="11 Toby Boxes"/>
  </r>
  <r>
    <x v="60"/>
    <x v="16"/>
    <x v="28"/>
    <n v="353"/>
    <m/>
    <m/>
  </r>
  <r>
    <x v="50"/>
    <x v="9"/>
    <x v="28"/>
    <s v=" "/>
    <m/>
    <m/>
  </r>
  <r>
    <x v="54"/>
    <x v="7"/>
    <x v="28"/>
    <n v="700"/>
    <m/>
    <s v="9 Toby Box / 4 Splice"/>
  </r>
  <r>
    <x v="55"/>
    <x v="7"/>
    <x v="28"/>
    <n v="1236"/>
    <m/>
    <s v="17 Toby Box / 13 Splice"/>
  </r>
  <r>
    <x v="56"/>
    <x v="15"/>
    <x v="28"/>
    <s v=" "/>
    <m/>
    <m/>
  </r>
  <r>
    <x v="58"/>
    <x v="6"/>
    <x v="28"/>
    <n v="1964"/>
    <m/>
    <s v="15 Toby Box / 30 Splice"/>
  </r>
  <r>
    <x v="47"/>
    <x v="8"/>
    <x v="28"/>
    <m/>
    <m/>
    <s v="No Locates"/>
  </r>
  <r>
    <x v="25"/>
    <x v="1"/>
    <x v="28"/>
    <n v="170"/>
    <m/>
    <s v="1 Toby Box / 2 Splices"/>
  </r>
  <r>
    <x v="49"/>
    <x v="16"/>
    <x v="28"/>
    <n v="836"/>
    <m/>
    <s v="1 FDH / 1 Swing Arm / 1 HH / 1 Ground Rod / 5 Toby Boxes / 4 Pits"/>
  </r>
  <r>
    <x v="36"/>
    <x v="1"/>
    <x v="28"/>
    <m/>
    <m/>
    <s v="Restoration"/>
  </r>
  <r>
    <x v="30"/>
    <x v="14"/>
    <x v="29"/>
    <m/>
    <m/>
    <s v="1 FDH / 1 Swing Arm / 1 HH / 1 Ground Rod "/>
  </r>
  <r>
    <x v="50"/>
    <x v="9"/>
    <x v="29"/>
    <m/>
    <m/>
    <s v="Soft Dig Requested "/>
  </r>
  <r>
    <x v="54"/>
    <x v="7"/>
    <x v="29"/>
    <n v="709"/>
    <m/>
    <s v="2 Toby Box / 1 Splices"/>
  </r>
  <r>
    <x v="55"/>
    <x v="7"/>
    <x v="29"/>
    <n v="399"/>
    <m/>
    <s v="5 Toby Box / 1 Splices"/>
  </r>
  <r>
    <x v="58"/>
    <x v="6"/>
    <x v="29"/>
    <n v="1528"/>
    <m/>
    <s v="15 Toby Box / 30 Splice / 1 HH / 1 Swing Arm / 1 Ground Rod"/>
  </r>
  <r>
    <x v="47"/>
    <x v="8"/>
    <x v="29"/>
    <n v="420"/>
    <m/>
    <s v="4 Toby Box / 5 Pits"/>
  </r>
  <r>
    <x v="25"/>
    <x v="1"/>
    <x v="29"/>
    <n v="270"/>
    <m/>
    <s v="1 Toby Box / 2 Splices"/>
  </r>
  <r>
    <x v="49"/>
    <x v="8"/>
    <x v="29"/>
    <s v=" "/>
    <m/>
    <m/>
  </r>
  <r>
    <x v="61"/>
    <x v="6"/>
    <x v="29"/>
    <n v="583"/>
    <m/>
    <s v="3 Dap Locations"/>
  </r>
  <r>
    <x v="42"/>
    <x v="14"/>
    <x v="29"/>
    <m/>
    <m/>
    <s v="1 FDH / 1 Swing Arm / 1 HH / 1 Ground Rod "/>
  </r>
  <r>
    <x v="52"/>
    <x v="8"/>
    <x v="29"/>
    <n v="360"/>
    <m/>
    <s v="4 Pits"/>
  </r>
  <r>
    <x v="3"/>
    <x v="6"/>
    <x v="30"/>
    <n v="762"/>
    <s v="12 Splices"/>
    <m/>
  </r>
  <r>
    <x v="9"/>
    <x v="2"/>
    <x v="30"/>
    <m/>
    <m/>
    <s v="Schedule Final Walkout"/>
  </r>
  <r>
    <x v="47"/>
    <x v="8"/>
    <x v="30"/>
    <n v="982"/>
    <s v="10 Splices"/>
    <s v="10 Toby Boxes"/>
  </r>
  <r>
    <x v="62"/>
    <x v="8"/>
    <x v="30"/>
    <n v="691"/>
    <m/>
    <s v="4 Toby Boxes / 6 Pits"/>
  </r>
  <r>
    <x v="63"/>
    <x v="5"/>
    <x v="30"/>
    <n v="1430"/>
    <s v="9 Toby Boxes"/>
    <s v="7 Splices"/>
  </r>
  <r>
    <x v="64"/>
    <x v="5"/>
    <x v="30"/>
    <n v="1460"/>
    <m/>
    <s v="10 Toby Boxes"/>
  </r>
  <r>
    <x v="3"/>
    <x v="14"/>
    <x v="30"/>
    <m/>
    <m/>
    <s v="Pending Soft Dig"/>
  </r>
  <r>
    <x v="54"/>
    <x v="7"/>
    <x v="30"/>
    <n v="905"/>
    <s v="5 Splices"/>
    <s v="7 Toby Boxes"/>
  </r>
  <r>
    <x v="65"/>
    <x v="1"/>
    <x v="30"/>
    <m/>
    <m/>
    <s v="Moved Drill-Locates Not Clear"/>
  </r>
  <r>
    <x v="13"/>
    <x v="7"/>
    <x v="30"/>
    <m/>
    <m/>
    <s v="Sponging"/>
  </r>
  <r>
    <x v="66"/>
    <x v="7"/>
    <x v="30"/>
    <m/>
    <m/>
    <s v="Schedule Final Walkout"/>
  </r>
  <r>
    <x v="67"/>
    <x v="1"/>
    <x v="30"/>
    <m/>
    <m/>
    <s v="Schedule Final Walkout"/>
  </r>
  <r>
    <x v="25"/>
    <x v="1"/>
    <x v="30"/>
    <n v="58"/>
    <s v="2 Splices"/>
    <s v="1 toby box"/>
  </r>
  <r>
    <x v="68"/>
    <x v="6"/>
    <x v="31"/>
    <n v="575"/>
    <m/>
    <m/>
  </r>
  <r>
    <x v="66"/>
    <x v="7"/>
    <x v="31"/>
    <m/>
    <m/>
    <s v="Schedule Final Walkout"/>
  </r>
  <r>
    <x v="47"/>
    <x v="8"/>
    <x v="31"/>
    <n v="749"/>
    <m/>
    <s v="7 Toby Box / 11 Pits"/>
  </r>
  <r>
    <x v="25"/>
    <x v="8"/>
    <x v="31"/>
    <n v="574"/>
    <m/>
    <s v="2 Toby Box / 5 Pits"/>
  </r>
  <r>
    <x v="63"/>
    <x v="5"/>
    <x v="31"/>
    <n v="1383"/>
    <s v="7 Splice"/>
    <s v="9 Toby Box"/>
  </r>
  <r>
    <x v="64"/>
    <x v="5"/>
    <x v="31"/>
    <n v="1350"/>
    <s v="8 Splice"/>
    <s v="10 Toby Box"/>
  </r>
  <r>
    <x v="42"/>
    <x v="14"/>
    <x v="31"/>
    <s v=" "/>
    <m/>
    <m/>
  </r>
  <r>
    <x v="3"/>
    <x v="14"/>
    <x v="31"/>
    <s v=" "/>
    <m/>
    <m/>
  </r>
  <r>
    <x v="54"/>
    <x v="7"/>
    <x v="31"/>
    <n v="630"/>
    <s v="2 Splice"/>
    <s v="10 Toby Box"/>
  </r>
  <r>
    <x v="50"/>
    <x v="9"/>
    <x v="31"/>
    <s v=" "/>
    <m/>
    <m/>
  </r>
  <r>
    <x v="7"/>
    <x v="1"/>
    <x v="31"/>
    <m/>
    <s v="4 Splices"/>
    <m/>
  </r>
  <r>
    <x v="14"/>
    <x v="7"/>
    <x v="31"/>
    <m/>
    <m/>
    <s v="Sponging"/>
  </r>
  <r>
    <x v="69"/>
    <x v="7"/>
    <x v="31"/>
    <n v="1065"/>
    <s v="5 Splices"/>
    <s v="5 Toby Box"/>
  </r>
  <r>
    <x v="25"/>
    <x v="13"/>
    <x v="31"/>
    <m/>
    <m/>
    <s v="Didn't Show On Site"/>
  </r>
  <r>
    <x v="40"/>
    <x v="7"/>
    <x v="31"/>
    <m/>
    <m/>
    <s v="Sponging"/>
  </r>
  <r>
    <x v="70"/>
    <x v="1"/>
    <x v="31"/>
    <m/>
    <s v="8 Splices"/>
    <s v="4 pits"/>
  </r>
  <r>
    <x v="9"/>
    <x v="2"/>
    <x v="31"/>
    <m/>
    <m/>
    <s v="Schedule Final Walkout"/>
  </r>
  <r>
    <x v="1"/>
    <x v="1"/>
    <x v="31"/>
    <m/>
    <m/>
    <s v="Schedule Final Walkout"/>
  </r>
  <r>
    <x v="71"/>
    <x v="13"/>
    <x v="31"/>
    <n v="442"/>
    <m/>
    <m/>
  </r>
  <r>
    <x v="36"/>
    <x v="17"/>
    <x v="31"/>
    <n v="380"/>
    <m/>
    <m/>
  </r>
  <r>
    <x v="72"/>
    <x v="5"/>
    <x v="31"/>
    <n v="1740"/>
    <m/>
    <m/>
  </r>
  <r>
    <x v="73"/>
    <x v="15"/>
    <x v="31"/>
    <n v="483"/>
    <s v="1 splice"/>
    <s v="1 toby box"/>
  </r>
  <r>
    <x v="74"/>
    <x v="18"/>
    <x v="31"/>
    <n v="1333"/>
    <m/>
    <m/>
  </r>
  <r>
    <x v="75"/>
    <x v="6"/>
    <x v="32"/>
    <n v="1972"/>
    <s v="30 Splices"/>
    <s v="15 Toby Boxes"/>
  </r>
  <r>
    <x v="66"/>
    <x v="2"/>
    <x v="32"/>
    <m/>
    <m/>
    <s v="Schedule Final Walkout"/>
  </r>
  <r>
    <x v="47"/>
    <x v="8"/>
    <x v="32"/>
    <n v="713"/>
    <m/>
    <s v="5 Toby Boxes / 8 Pits"/>
  </r>
  <r>
    <x v="25"/>
    <x v="8"/>
    <x v="32"/>
    <n v="545"/>
    <m/>
    <s v="11 Pits"/>
  </r>
  <r>
    <x v="63"/>
    <x v="5"/>
    <x v="32"/>
    <n v="1334"/>
    <s v="8 Splices"/>
    <s v="9 Toby Boxes"/>
  </r>
  <r>
    <x v="64"/>
    <x v="5"/>
    <x v="32"/>
    <n v="1507"/>
    <s v="8 Splices"/>
    <s v="9 Toby Boxes"/>
  </r>
  <r>
    <x v="42"/>
    <x v="14"/>
    <x v="32"/>
    <s v=" "/>
    <m/>
    <m/>
  </r>
  <r>
    <x v="3"/>
    <x v="14"/>
    <x v="32"/>
    <s v=" "/>
    <m/>
    <m/>
  </r>
  <r>
    <x v="54"/>
    <x v="7"/>
    <x v="32"/>
    <n v="894"/>
    <s v="4 Splices"/>
    <s v="5 Toby Boxes"/>
  </r>
  <r>
    <x v="50"/>
    <x v="9"/>
    <x v="32"/>
    <s v=" "/>
    <m/>
    <m/>
  </r>
  <r>
    <x v="76"/>
    <x v="1"/>
    <x v="32"/>
    <m/>
    <m/>
    <s v="Moved To Tomorrow"/>
  </r>
  <r>
    <x v="69"/>
    <x v="7"/>
    <x v="32"/>
    <n v="825"/>
    <s v="3 Splices"/>
    <s v="8 Toby Boxes"/>
  </r>
  <r>
    <x v="25"/>
    <x v="13"/>
    <x v="32"/>
    <n v="159"/>
    <s v="4 Splices"/>
    <s v="3 Toby Boxes"/>
  </r>
  <r>
    <x v="40"/>
    <x v="7"/>
    <x v="32"/>
    <m/>
    <m/>
    <s v="Sponging"/>
  </r>
  <r>
    <x v="71"/>
    <x v="13"/>
    <x v="32"/>
    <n v="854"/>
    <m/>
    <m/>
  </r>
  <r>
    <x v="36"/>
    <x v="17"/>
    <x v="32"/>
    <n v="300"/>
    <m/>
    <m/>
  </r>
  <r>
    <x v="72"/>
    <x v="5"/>
    <x v="32"/>
    <n v="2934"/>
    <m/>
    <s v="8 HH / 20 Pits"/>
  </r>
  <r>
    <x v="73"/>
    <x v="15"/>
    <x v="32"/>
    <n v="1799"/>
    <m/>
    <s v="17 Pits"/>
  </r>
  <r>
    <x v="74"/>
    <x v="18"/>
    <x v="32"/>
    <n v="1701"/>
    <s v="10 Splices"/>
    <s v="13 Toby Boxes/ 24 Pits"/>
  </r>
  <r>
    <x v="75"/>
    <x v="1"/>
    <x v="33"/>
    <n v="178"/>
    <s v="10 Splices"/>
    <s v="2 Toby Boxes"/>
  </r>
  <r>
    <x v="71"/>
    <x v="13"/>
    <x v="33"/>
    <n v="290"/>
    <m/>
    <m/>
  </r>
  <r>
    <x v="47"/>
    <x v="8"/>
    <x v="33"/>
    <m/>
    <m/>
    <s v="Crews Dispatched To D-H0222A"/>
  </r>
  <r>
    <x v="25"/>
    <x v="8"/>
    <x v="33"/>
    <n v="593"/>
    <m/>
    <s v="3 Toby Boxes / 10 Pits"/>
  </r>
  <r>
    <x v="63"/>
    <x v="5"/>
    <x v="33"/>
    <n v="1548"/>
    <s v="11 Splices"/>
    <s v="10 Toby Boxes"/>
  </r>
  <r>
    <x v="42"/>
    <x v="14"/>
    <x v="33"/>
    <n v="137"/>
    <s v="40 Splices"/>
    <s v="20 Toby Boxes / 1 FDH / 1 HH / 1 Ground Rod"/>
  </r>
  <r>
    <x v="3"/>
    <x v="14"/>
    <x v="33"/>
    <s v=" "/>
    <m/>
    <m/>
  </r>
  <r>
    <x v="45"/>
    <x v="7"/>
    <x v="33"/>
    <n v="310"/>
    <m/>
    <m/>
  </r>
  <r>
    <x v="50"/>
    <x v="9"/>
    <x v="33"/>
    <s v=" "/>
    <m/>
    <m/>
  </r>
  <r>
    <x v="76"/>
    <x v="1"/>
    <x v="33"/>
    <s v=" "/>
    <m/>
    <m/>
  </r>
  <r>
    <x v="69"/>
    <x v="7"/>
    <x v="33"/>
    <n v="705"/>
    <s v="5 Splices"/>
    <m/>
  </r>
  <r>
    <x v="25"/>
    <x v="13"/>
    <x v="33"/>
    <n v="416"/>
    <s v="6 Splices"/>
    <s v="3 Toby Boxes / 10 Pits"/>
  </r>
  <r>
    <x v="40"/>
    <x v="7"/>
    <x v="33"/>
    <m/>
    <m/>
    <s v="Moved FDH"/>
  </r>
  <r>
    <x v="64"/>
    <x v="5"/>
    <x v="33"/>
    <m/>
    <m/>
    <s v="Drill Breakdown"/>
  </r>
  <r>
    <x v="3"/>
    <x v="19"/>
    <x v="33"/>
    <n v="76"/>
    <m/>
    <s v="2 Pits"/>
  </r>
  <r>
    <x v="36"/>
    <x v="1"/>
    <x v="33"/>
    <n v="150"/>
    <m/>
    <m/>
  </r>
  <r>
    <x v="77"/>
    <x v="1"/>
    <x v="33"/>
    <n v="195"/>
    <m/>
    <m/>
  </r>
  <r>
    <x v="75"/>
    <x v="20"/>
    <x v="34"/>
    <n v="266"/>
    <m/>
    <s v="2 Pits"/>
  </r>
  <r>
    <x v="71"/>
    <x v="13"/>
    <x v="34"/>
    <n v="673"/>
    <m/>
    <m/>
  </r>
  <r>
    <x v="78"/>
    <x v="8"/>
    <x v="34"/>
    <s v=" "/>
    <m/>
    <m/>
  </r>
  <r>
    <x v="25"/>
    <x v="8"/>
    <x v="34"/>
    <s v=" "/>
    <m/>
    <m/>
  </r>
  <r>
    <x v="64"/>
    <x v="5"/>
    <x v="34"/>
    <n v="1530"/>
    <s v="11 Toby Boxes"/>
    <s v="10 Splices"/>
  </r>
  <r>
    <x v="64"/>
    <x v="5"/>
    <x v="34"/>
    <n v="757"/>
    <s v="7 Splices"/>
    <s v="7 Toby Boxes"/>
  </r>
  <r>
    <x v="42"/>
    <x v="14"/>
    <x v="34"/>
    <m/>
    <m/>
    <s v="Drill Still Broken Down"/>
  </r>
  <r>
    <x v="3"/>
    <x v="14"/>
    <x v="34"/>
    <m/>
    <m/>
    <s v=" "/>
  </r>
  <r>
    <x v="50"/>
    <x v="9"/>
    <x v="34"/>
    <m/>
    <m/>
    <s v="Restoration"/>
  </r>
  <r>
    <x v="76"/>
    <x v="1"/>
    <x v="34"/>
    <m/>
    <m/>
    <s v="Drill Breakdown"/>
  </r>
  <r>
    <x v="25"/>
    <x v="13"/>
    <x v="34"/>
    <n v="200"/>
    <m/>
    <s v="1 Pit"/>
  </r>
  <r>
    <x v="36"/>
    <x v="1"/>
    <x v="34"/>
    <m/>
    <m/>
    <s v="1 Vault"/>
  </r>
  <r>
    <x v="79"/>
    <x v="1"/>
    <x v="34"/>
    <m/>
    <m/>
    <m/>
  </r>
  <r>
    <x v="72"/>
    <x v="5"/>
    <x v="34"/>
    <m/>
    <m/>
    <s v="Drill Breakdown"/>
  </r>
  <r>
    <x v="73"/>
    <x v="15"/>
    <x v="34"/>
    <s v=" "/>
    <m/>
    <m/>
  </r>
  <r>
    <x v="72"/>
    <x v="18"/>
    <x v="34"/>
    <n v="161"/>
    <s v="8 Splices"/>
    <s v="5 Pits"/>
  </r>
  <r>
    <x v="74"/>
    <x v="18"/>
    <x v="34"/>
    <n v="546"/>
    <s v="98 Splices"/>
    <s v="15 Toby Boxes / 10 Pits /1 FDH / 1 Swing Arm / 1 HH / 1 Ground Rod"/>
  </r>
  <r>
    <x v="75"/>
    <x v="20"/>
    <x v="35"/>
    <n v="715"/>
    <s v="10 Splices"/>
    <s v="18 Toby Boxes"/>
  </r>
  <r>
    <x v="14"/>
    <x v="7"/>
    <x v="35"/>
    <n v="0"/>
    <m/>
    <s v="Sponging"/>
  </r>
  <r>
    <x v="78"/>
    <x v="8"/>
    <x v="35"/>
    <n v="1880"/>
    <s v="12 Splices"/>
    <s v="4 Toby Boxes"/>
  </r>
  <r>
    <x v="25"/>
    <x v="8"/>
    <x v="35"/>
    <n v="265"/>
    <m/>
    <s v="10 Pits"/>
  </r>
  <r>
    <x v="64"/>
    <x v="5"/>
    <x v="35"/>
    <n v="695"/>
    <s v="4 Splices"/>
    <s v="4 Toby Boxes"/>
  </r>
  <r>
    <x v="3"/>
    <x v="14"/>
    <x v="35"/>
    <n v="644"/>
    <m/>
    <s v="3 Daps"/>
  </r>
  <r>
    <x v="80"/>
    <x v="14"/>
    <x v="35"/>
    <n v="349"/>
    <m/>
    <s v="1 Toby Boxes / 1 Dap"/>
  </r>
  <r>
    <x v="75"/>
    <x v="1"/>
    <x v="35"/>
    <n v="374"/>
    <s v="8 Splices"/>
    <s v="4 Toby Boxes"/>
  </r>
  <r>
    <x v="25"/>
    <x v="13"/>
    <x v="35"/>
    <n v="0"/>
    <m/>
    <s v="Pulled From Project"/>
  </r>
  <r>
    <x v="49"/>
    <x v="7"/>
    <x v="35"/>
    <n v="0"/>
    <m/>
    <s v="Verifying Pipe"/>
  </r>
  <r>
    <x v="17"/>
    <x v="8"/>
    <x v="35"/>
    <n v="745"/>
    <m/>
    <s v="6 Pits"/>
  </r>
  <r>
    <x v="77"/>
    <x v="17"/>
    <x v="35"/>
    <n v="453"/>
    <m/>
    <m/>
  </r>
  <r>
    <x v="81"/>
    <x v="17"/>
    <x v="35"/>
    <n v="1413"/>
    <m/>
    <s v="11 Toby Boxes"/>
  </r>
  <r>
    <x v="72"/>
    <x v="5"/>
    <x v="35"/>
    <n v="418"/>
    <m/>
    <m/>
  </r>
  <r>
    <x v="73"/>
    <x v="15"/>
    <x v="35"/>
    <n v="499"/>
    <m/>
    <s v="3 Toby Boxes / 5 Pits"/>
  </r>
  <r>
    <x v="72"/>
    <x v="18"/>
    <x v="35"/>
    <n v="0"/>
    <m/>
    <s v="Proofing Conduits"/>
  </r>
  <r>
    <x v="82"/>
    <x v="5"/>
    <x v="35"/>
    <n v="1355"/>
    <m/>
    <m/>
  </r>
  <r>
    <x v="83"/>
    <x v="18"/>
    <x v="35"/>
    <n v="2227"/>
    <m/>
    <m/>
  </r>
  <r>
    <x v="75"/>
    <x v="20"/>
    <x v="36"/>
    <s v=" "/>
    <m/>
    <m/>
  </r>
  <r>
    <x v="55"/>
    <x v="7"/>
    <x v="36"/>
    <m/>
    <m/>
    <s v="Sponging"/>
  </r>
  <r>
    <x v="78"/>
    <x v="8"/>
    <x v="36"/>
    <s v=" "/>
    <m/>
    <m/>
  </r>
  <r>
    <x v="25"/>
    <x v="8"/>
    <x v="36"/>
    <s v=" "/>
    <m/>
    <m/>
  </r>
  <r>
    <x v="80"/>
    <x v="14"/>
    <x v="36"/>
    <n v="952"/>
    <m/>
    <s v="6 Toby Boxes"/>
  </r>
  <r>
    <x v="75"/>
    <x v="1"/>
    <x v="36"/>
    <s v=" "/>
    <m/>
    <m/>
  </r>
  <r>
    <x v="40"/>
    <x v="7"/>
    <x v="36"/>
    <m/>
    <m/>
    <s v="Restoration"/>
  </r>
  <r>
    <x v="84"/>
    <x v="18"/>
    <x v="36"/>
    <s v=" "/>
    <m/>
    <m/>
  </r>
  <r>
    <x v="77"/>
    <x v="17"/>
    <x v="36"/>
    <n v="166"/>
    <m/>
    <m/>
  </r>
  <r>
    <x v="81"/>
    <x v="5"/>
    <x v="36"/>
    <s v="1,394 / 10 Toby Boxes"/>
    <m/>
    <m/>
  </r>
  <r>
    <x v="82"/>
    <x v="5"/>
    <x v="36"/>
    <m/>
    <m/>
    <s v="Hit Sewer Main"/>
  </r>
  <r>
    <x v="73"/>
    <x v="15"/>
    <x v="36"/>
    <s v=" "/>
    <m/>
    <m/>
  </r>
  <r>
    <x v="72"/>
    <x v="17"/>
    <x v="36"/>
    <s v=" "/>
    <m/>
    <m/>
  </r>
  <r>
    <x v="85"/>
    <x v="21"/>
    <x v="36"/>
    <n v="1149"/>
    <m/>
    <s v="3 Pits"/>
  </r>
  <r>
    <x v="75"/>
    <x v="20"/>
    <x v="37"/>
    <s v=" "/>
    <m/>
    <m/>
  </r>
  <r>
    <x v="55"/>
    <x v="7"/>
    <x v="37"/>
    <n v="0"/>
    <m/>
    <s v="Sponging"/>
  </r>
  <r>
    <x v="78"/>
    <x v="8"/>
    <x v="37"/>
    <s v=" "/>
    <m/>
    <m/>
  </r>
  <r>
    <x v="25"/>
    <x v="8"/>
    <x v="37"/>
    <s v=" "/>
    <m/>
    <m/>
  </r>
  <r>
    <x v="80"/>
    <x v="14"/>
    <x v="37"/>
    <n v="952"/>
    <m/>
    <s v="6 Toby Boxes"/>
  </r>
  <r>
    <x v="75"/>
    <x v="1"/>
    <x v="37"/>
    <s v=" "/>
    <m/>
    <m/>
  </r>
  <r>
    <x v="40"/>
    <x v="7"/>
    <x v="37"/>
    <n v="0"/>
    <m/>
    <s v="Restoration"/>
  </r>
  <r>
    <x v="84"/>
    <x v="18"/>
    <x v="37"/>
    <s v=" "/>
    <m/>
    <m/>
  </r>
  <r>
    <x v="77"/>
    <x v="17"/>
    <x v="37"/>
    <n v="166"/>
    <m/>
    <m/>
  </r>
  <r>
    <x v="81"/>
    <x v="5"/>
    <x v="37"/>
    <n v="1394"/>
    <m/>
    <s v="10 Toby Boxes"/>
  </r>
  <r>
    <x v="82"/>
    <x v="5"/>
    <x v="37"/>
    <n v="0"/>
    <m/>
    <s v="Hit Sewer Main"/>
  </r>
  <r>
    <x v="73"/>
    <x v="15"/>
    <x v="37"/>
    <s v=" "/>
    <m/>
    <m/>
  </r>
  <r>
    <x v="72"/>
    <x v="17"/>
    <x v="37"/>
    <s v=" "/>
    <m/>
    <m/>
  </r>
  <r>
    <x v="85"/>
    <x v="21"/>
    <x v="37"/>
    <n v="1149"/>
    <m/>
    <s v="3 Pits"/>
  </r>
  <r>
    <x v="75"/>
    <x v="1"/>
    <x v="38"/>
    <m/>
    <m/>
    <s v="Tie Ins"/>
  </r>
  <r>
    <x v="56"/>
    <x v="7"/>
    <x v="38"/>
    <n v="192"/>
    <m/>
    <m/>
  </r>
  <r>
    <x v="62"/>
    <x v="8"/>
    <x v="38"/>
    <n v="3867"/>
    <m/>
    <s v="17 Toby Boxes / 43 Pits / 51 Splices"/>
  </r>
  <r>
    <x v="80"/>
    <x v="14"/>
    <x v="38"/>
    <n v="1328"/>
    <m/>
    <s v="13 Toby Boxes / 31 Splices"/>
  </r>
  <r>
    <x v="86"/>
    <x v="6"/>
    <x v="38"/>
    <n v="313"/>
    <m/>
    <s v="3 Toby Boxes / 18 Splices"/>
  </r>
  <r>
    <x v="84"/>
    <x v="18"/>
    <x v="38"/>
    <n v="344"/>
    <m/>
    <s v="1 Toby Boxes / 2 Pits / 24 Splices"/>
  </r>
  <r>
    <x v="87"/>
    <x v="18"/>
    <x v="38"/>
    <n v="1265"/>
    <m/>
    <s v="10 Toby Boxes / 20 Splices / 1 FDH / 1 HH / 1 Swing Arm / 1 Ground Rod"/>
  </r>
  <r>
    <x v="77"/>
    <x v="1"/>
    <x v="38"/>
    <n v="302"/>
    <m/>
    <s v="1 Pit"/>
  </r>
  <r>
    <x v="88"/>
    <x v="5"/>
    <x v="38"/>
    <n v="1334"/>
    <m/>
    <s v="8 Toby Boxes / 12 Pits / 14 Dap Splices"/>
  </r>
  <r>
    <x v="89"/>
    <x v="5"/>
    <x v="38"/>
    <n v="1970"/>
    <m/>
    <s v="16 Toby Boxes / 1HH"/>
  </r>
  <r>
    <x v="82"/>
    <x v="5"/>
    <x v="38"/>
    <m/>
    <m/>
    <s v="On Hold"/>
  </r>
  <r>
    <x v="90"/>
    <x v="15"/>
    <x v="38"/>
    <m/>
    <m/>
    <s v="On Hold"/>
  </r>
  <r>
    <x v="72"/>
    <x v="1"/>
    <x v="38"/>
    <m/>
    <m/>
    <s v="On Hold"/>
  </r>
  <r>
    <x v="85"/>
    <x v="21"/>
    <x v="38"/>
    <m/>
    <m/>
    <s v="On Hold"/>
  </r>
  <r>
    <x v="25"/>
    <x v="6"/>
    <x v="39"/>
    <n v="635"/>
    <m/>
    <s v="5 Toby Boxes / 10 Splices"/>
  </r>
  <r>
    <x v="54"/>
    <x v="7"/>
    <x v="39"/>
    <m/>
    <m/>
    <s v="3 Splices"/>
  </r>
  <r>
    <x v="62"/>
    <x v="8"/>
    <x v="39"/>
    <n v="594"/>
    <m/>
    <s v="5 Toby Boxes / 7 Pits / 9 Splices"/>
  </r>
  <r>
    <x v="25"/>
    <x v="8"/>
    <x v="39"/>
    <m/>
    <m/>
    <s v="Job Re-Assigned To Longo Underground"/>
  </r>
  <r>
    <x v="52"/>
    <x v="8"/>
    <x v="39"/>
    <m/>
    <m/>
    <s v="Drill Breakdown"/>
  </r>
  <r>
    <x v="80"/>
    <x v="14"/>
    <x v="39"/>
    <n v="397"/>
    <m/>
    <s v="3 Toby Boxes / 20 Splices"/>
  </r>
  <r>
    <x v="91"/>
    <x v="18"/>
    <x v="39"/>
    <n v="2144"/>
    <m/>
    <s v="19 Toby Boxes / 19 Pits / 47 Splices"/>
  </r>
  <r>
    <x v="36"/>
    <x v="1"/>
    <x v="39"/>
    <m/>
    <m/>
    <s v="1 HH"/>
  </r>
  <r>
    <x v="77"/>
    <x v="1"/>
    <x v="39"/>
    <m/>
    <m/>
    <s v="1 HH"/>
  </r>
  <r>
    <x v="82"/>
    <x v="5"/>
    <x v="39"/>
    <m/>
    <m/>
    <s v="On Hold"/>
  </r>
  <r>
    <x v="90"/>
    <x v="15"/>
    <x v="39"/>
    <m/>
    <m/>
    <s v="On Hold"/>
  </r>
  <r>
    <x v="72"/>
    <x v="1"/>
    <x v="39"/>
    <m/>
    <m/>
    <s v="On Hold"/>
  </r>
  <r>
    <x v="85"/>
    <x v="21"/>
    <x v="39"/>
    <m/>
    <m/>
    <s v="On Hold"/>
  </r>
  <r>
    <x v="89"/>
    <x v="5"/>
    <x v="40"/>
    <m/>
    <m/>
    <s v="1 HH / 1 Swing Arm / 1 FDH / 1 Ground Rod"/>
  </r>
  <r>
    <x v="91"/>
    <x v="18"/>
    <x v="40"/>
    <n v="990"/>
    <m/>
    <s v="6 Pits"/>
  </r>
  <r>
    <x v="62"/>
    <x v="8"/>
    <x v="40"/>
    <n v="367"/>
    <m/>
    <s v="5 Toby Boxes / 5 Pits / 30 Splices"/>
  </r>
  <r>
    <x v="54"/>
    <x v="7"/>
    <x v="40"/>
    <n v="132"/>
    <m/>
    <m/>
  </r>
  <r>
    <x v="3"/>
    <x v="7"/>
    <x v="40"/>
    <n v="370"/>
    <m/>
    <m/>
  </r>
  <r>
    <x v="92"/>
    <x v="9"/>
    <x v="40"/>
    <n v="590"/>
    <m/>
    <m/>
  </r>
  <r>
    <x v="93"/>
    <x v="1"/>
    <x v="40"/>
    <n v="198"/>
    <n v="198"/>
    <s v=" 2 HH"/>
  </r>
  <r>
    <x v="3"/>
    <x v="1"/>
    <x v="40"/>
    <n v="180"/>
    <m/>
    <s v="3 HH"/>
  </r>
  <r>
    <x v="50"/>
    <x v="9"/>
    <x v="40"/>
    <m/>
    <n v="5575"/>
    <s v=" 7,497 Tracer Wire / 1 HH"/>
  </r>
  <r>
    <x v="77"/>
    <x v="1"/>
    <x v="40"/>
    <n v="43"/>
    <m/>
    <m/>
  </r>
  <r>
    <x v="88"/>
    <x v="5"/>
    <x v="40"/>
    <n v="618"/>
    <m/>
    <s v="3 Toby Boxes / 2 Pits / 3 Splices / 1 HH"/>
  </r>
  <r>
    <x v="94"/>
    <x v="5"/>
    <x v="40"/>
    <n v="1840"/>
    <m/>
    <s v="14 Toby Boxes"/>
  </r>
  <r>
    <x v="91"/>
    <x v="18"/>
    <x v="41"/>
    <n v="1871"/>
    <m/>
    <s v="9 Toby Boxes / 20 Pits / 7 Splices"/>
  </r>
  <r>
    <x v="92"/>
    <x v="9"/>
    <x v="41"/>
    <n v="343"/>
    <m/>
    <m/>
  </r>
  <r>
    <x v="50"/>
    <x v="14"/>
    <x v="41"/>
    <m/>
    <n v="2372"/>
    <m/>
  </r>
  <r>
    <x v="36"/>
    <x v="1"/>
    <x v="41"/>
    <n v="45"/>
    <m/>
    <m/>
  </r>
  <r>
    <x v="88"/>
    <x v="5"/>
    <x v="41"/>
    <n v="700"/>
    <m/>
    <s v="5 Toby Boxes"/>
  </r>
  <r>
    <x v="94"/>
    <x v="5"/>
    <x v="41"/>
    <n v="1520"/>
    <m/>
    <s v="14 Toby Boxes"/>
  </r>
  <r>
    <x v="38"/>
    <x v="5"/>
    <x v="41"/>
    <n v="150"/>
    <m/>
    <m/>
  </r>
  <r>
    <x v="82"/>
    <x v="5"/>
    <x v="41"/>
    <m/>
    <m/>
    <s v="On Hold"/>
  </r>
  <r>
    <x v="90"/>
    <x v="15"/>
    <x v="41"/>
    <m/>
    <m/>
    <s v="On Hold"/>
  </r>
  <r>
    <x v="72"/>
    <x v="1"/>
    <x v="41"/>
    <m/>
    <m/>
    <s v="On Hold"/>
  </r>
  <r>
    <x v="85"/>
    <x v="21"/>
    <x v="41"/>
    <m/>
    <m/>
    <s v="On Hold"/>
  </r>
  <r>
    <x v="91"/>
    <x v="18"/>
    <x v="42"/>
    <n v="1307"/>
    <m/>
    <s v="14 Toby Boxes / 9 Pits / 73 Splices / 1 FDH / 1 HH / 1 Swing Arm / 1 Ground Rod"/>
  </r>
  <r>
    <x v="62"/>
    <x v="8"/>
    <x v="42"/>
    <m/>
    <m/>
    <s v="4 Toby Boxes / 1 Pits / 135 Splices / 1 FDH / 1 HH / 1 Swing Arm / 1 Ground Rod"/>
  </r>
  <r>
    <x v="95"/>
    <x v="7"/>
    <x v="42"/>
    <n v="1376"/>
    <m/>
    <s v="9 Toby Boxes / 9 Splices"/>
  </r>
  <r>
    <x v="96"/>
    <x v="13"/>
    <x v="42"/>
    <n v="617"/>
    <m/>
    <m/>
  </r>
  <r>
    <x v="36"/>
    <x v="1"/>
    <x v="42"/>
    <m/>
    <m/>
    <s v="1 HH"/>
  </r>
  <r>
    <x v="94"/>
    <x v="5"/>
    <x v="42"/>
    <n v="2060"/>
    <m/>
    <s v="14 Toby Boxes"/>
  </r>
  <r>
    <x v="38"/>
    <x v="17"/>
    <x v="42"/>
    <n v="295"/>
    <m/>
    <m/>
  </r>
  <r>
    <x v="82"/>
    <x v="5"/>
    <x v="42"/>
    <m/>
    <m/>
    <s v="On Hold"/>
  </r>
  <r>
    <x v="90"/>
    <x v="15"/>
    <x v="42"/>
    <m/>
    <m/>
    <s v="On Hold"/>
  </r>
  <r>
    <x v="72"/>
    <x v="17"/>
    <x v="42"/>
    <m/>
    <m/>
    <s v="On Hold"/>
  </r>
  <r>
    <x v="85"/>
    <x v="21"/>
    <x v="42"/>
    <m/>
    <m/>
    <s v="On Hold"/>
  </r>
  <r>
    <x v="91"/>
    <x v="18"/>
    <x v="43"/>
    <m/>
    <m/>
    <s v="Restoration"/>
  </r>
  <r>
    <x v="87"/>
    <x v="18"/>
    <x v="43"/>
    <m/>
    <m/>
    <s v="Restoration"/>
  </r>
  <r>
    <x v="95"/>
    <x v="7"/>
    <x v="43"/>
    <n v="875"/>
    <m/>
    <s v="8 Toby Boxes / 25 Splices"/>
  </r>
  <r>
    <x v="97"/>
    <x v="13"/>
    <x v="43"/>
    <n v="711"/>
    <m/>
    <s v="2 Toby Boxes / 3 Splices"/>
  </r>
  <r>
    <x v="96"/>
    <x v="6"/>
    <x v="43"/>
    <n v="627"/>
    <m/>
    <m/>
  </r>
  <r>
    <x v="3"/>
    <x v="1"/>
    <x v="43"/>
    <n v="426"/>
    <n v="360"/>
    <s v="360 Tracer Wire"/>
  </r>
  <r>
    <x v="38"/>
    <x v="1"/>
    <x v="43"/>
    <n v="504"/>
    <m/>
    <m/>
  </r>
  <r>
    <x v="94"/>
    <x v="5"/>
    <x v="43"/>
    <n v="1330"/>
    <m/>
    <s v="7 Toby Boxes / 10 Pits / 52 Splices / 1 FDH / 1 HH / 1 Swing Arm / 1 Ground Rod"/>
  </r>
  <r>
    <x v="96"/>
    <x v="13"/>
    <x v="44"/>
    <n v="431"/>
    <m/>
    <m/>
  </r>
  <r>
    <x v="95"/>
    <x v="7"/>
    <x v="44"/>
    <n v="1301"/>
    <m/>
    <s v="9 Toby Boxes / 18 Splices"/>
  </r>
  <r>
    <x v="97"/>
    <x v="6"/>
    <x v="44"/>
    <n v="695"/>
    <m/>
    <s v="7 Toby Boxes / 10 Splices"/>
  </r>
  <r>
    <x v="91"/>
    <x v="18"/>
    <x v="44"/>
    <m/>
    <m/>
    <s v="Restoration"/>
  </r>
  <r>
    <x v="84"/>
    <x v="18"/>
    <x v="44"/>
    <m/>
    <m/>
    <s v="Restoration"/>
  </r>
  <r>
    <x v="62"/>
    <x v="22"/>
    <x v="44"/>
    <m/>
    <m/>
    <s v="5 Toby Boxes / 1 FDH"/>
  </r>
  <r>
    <x v="47"/>
    <x v="22"/>
    <x v="44"/>
    <m/>
    <m/>
    <s v="4 Toby Boxes / 1 FDH"/>
  </r>
  <r>
    <x v="71"/>
    <x v="7"/>
    <x v="44"/>
    <n v="314"/>
    <m/>
    <m/>
  </r>
  <r>
    <x v="77"/>
    <x v="1"/>
    <x v="44"/>
    <m/>
    <n v="1275"/>
    <s v="1.275 Tracer Wire"/>
  </r>
  <r>
    <x v="94"/>
    <x v="1"/>
    <x v="44"/>
    <m/>
    <m/>
    <s v="Sponging / Restortion"/>
  </r>
  <r>
    <x v="38"/>
    <x v="5"/>
    <x v="44"/>
    <m/>
    <n v="899"/>
    <s v="899 Tracer Wire"/>
  </r>
  <r>
    <x v="96"/>
    <x v="13"/>
    <x v="45"/>
    <n v="276"/>
    <m/>
    <m/>
  </r>
  <r>
    <x v="95"/>
    <x v="7"/>
    <x v="45"/>
    <m/>
    <m/>
    <s v="Drill Breakdown--No Production"/>
  </r>
  <r>
    <x v="98"/>
    <x v="5"/>
    <x v="45"/>
    <n v="1335"/>
    <m/>
    <s v="10 Toby Boxes"/>
  </r>
  <r>
    <x v="99"/>
    <x v="5"/>
    <x v="45"/>
    <m/>
    <m/>
    <m/>
  </r>
  <r>
    <x v="97"/>
    <x v="6"/>
    <x v="45"/>
    <n v="796"/>
    <m/>
    <s v="9 Toby Boxes / 24 Splices"/>
  </r>
  <r>
    <x v="100"/>
    <x v="13"/>
    <x v="45"/>
    <n v="547"/>
    <m/>
    <m/>
  </r>
  <r>
    <x v="62"/>
    <x v="22"/>
    <x v="45"/>
    <m/>
    <m/>
    <m/>
  </r>
  <r>
    <x v="47"/>
    <x v="22"/>
    <x v="45"/>
    <m/>
    <m/>
    <m/>
  </r>
  <r>
    <x v="36"/>
    <x v="1"/>
    <x v="45"/>
    <m/>
    <m/>
    <s v="No Production"/>
  </r>
  <r>
    <x v="101"/>
    <x v="1"/>
    <x v="45"/>
    <n v="259"/>
    <m/>
    <m/>
  </r>
  <r>
    <x v="96"/>
    <x v="13"/>
    <x v="46"/>
    <n v="779"/>
    <m/>
    <s v="4 Toby Boxes / 8 Splices"/>
  </r>
  <r>
    <x v="95"/>
    <x v="7"/>
    <x v="46"/>
    <n v="1018"/>
    <m/>
    <s v="8 Toby Boxes / 34 Splices"/>
  </r>
  <r>
    <x v="98"/>
    <x v="5"/>
    <x v="46"/>
    <n v="1133"/>
    <m/>
    <s v="8 Toby Boxes / 48 Splices"/>
  </r>
  <r>
    <x v="99"/>
    <x v="5"/>
    <x v="46"/>
    <n v="1526"/>
    <m/>
    <s v=" 9 Toby Boxes / 30 Splices"/>
  </r>
  <r>
    <x v="97"/>
    <x v="6"/>
    <x v="46"/>
    <n v="1929"/>
    <m/>
    <s v="15 Toby Boxes / 60 Splices"/>
  </r>
  <r>
    <x v="100"/>
    <x v="13"/>
    <x v="46"/>
    <n v="845"/>
    <m/>
    <m/>
  </r>
  <r>
    <x v="3"/>
    <x v="1"/>
    <x v="46"/>
    <n v="561"/>
    <m/>
    <m/>
  </r>
  <r>
    <x v="62"/>
    <x v="22"/>
    <x v="46"/>
    <m/>
    <m/>
    <s v=" Toby Boxes / Restoration"/>
  </r>
  <r>
    <x v="47"/>
    <x v="22"/>
    <x v="46"/>
    <m/>
    <m/>
    <s v=" Toby Boxes / Restoration"/>
  </r>
  <r>
    <x v="12"/>
    <x v="22"/>
    <x v="46"/>
    <m/>
    <m/>
    <s v="Restoration"/>
  </r>
  <r>
    <x v="36"/>
    <x v="1"/>
    <x v="46"/>
    <n v="37"/>
    <m/>
    <m/>
  </r>
  <r>
    <x v="101"/>
    <x v="1"/>
    <x v="46"/>
    <n v="243"/>
    <m/>
    <s v="2 Pits"/>
  </r>
  <r>
    <x v="102"/>
    <x v="18"/>
    <x v="46"/>
    <n v="1538"/>
    <m/>
    <s v="13 Toby Boxes / 7 Pits / 30 Splices"/>
  </r>
  <r>
    <x v="2"/>
    <x v="7"/>
    <x v="47"/>
    <m/>
    <m/>
    <s v="Toby Box Relocation"/>
  </r>
  <r>
    <x v="102"/>
    <x v="18"/>
    <x v="47"/>
    <n v="2713"/>
    <m/>
    <s v="20 Toby Boxes / 16 Pits / 62 Splices"/>
  </r>
  <r>
    <x v="96"/>
    <x v="13"/>
    <x v="47"/>
    <n v="868"/>
    <m/>
    <s v="7 Toby Boxes / 13 Splices"/>
  </r>
  <r>
    <x v="98"/>
    <x v="5"/>
    <x v="47"/>
    <n v="1624"/>
    <m/>
    <s v="11 Toby Boxes / 42 Splices"/>
  </r>
  <r>
    <x v="99"/>
    <x v="5"/>
    <x v="47"/>
    <n v="1503"/>
    <m/>
    <s v="10 Toby Boxes / 46 Splices"/>
  </r>
  <r>
    <x v="97"/>
    <x v="6"/>
    <x v="47"/>
    <n v="876"/>
    <m/>
    <s v="4 Toby Boxes / 7 Splices / 1 FDH / 1 Swing Arm / 1 HH / 1 Ground Rod"/>
  </r>
  <r>
    <x v="100"/>
    <x v="13"/>
    <x v="47"/>
    <n v="400"/>
    <m/>
    <m/>
  </r>
  <r>
    <x v="3"/>
    <x v="1"/>
    <x v="47"/>
    <n v="260"/>
    <m/>
    <s v="2 Pits / 10 Splices"/>
  </r>
  <r>
    <x v="58"/>
    <x v="6"/>
    <x v="47"/>
    <n v="173"/>
    <m/>
    <m/>
  </r>
  <r>
    <x v="49"/>
    <x v="22"/>
    <x v="47"/>
    <m/>
    <m/>
    <s v="Restoration"/>
  </r>
  <r>
    <x v="12"/>
    <x v="22"/>
    <x v="47"/>
    <m/>
    <m/>
    <s v="Restoration"/>
  </r>
  <r>
    <x v="51"/>
    <x v="6"/>
    <x v="47"/>
    <m/>
    <m/>
    <s v="Restoration"/>
  </r>
  <r>
    <x v="36"/>
    <x v="1"/>
    <x v="47"/>
    <n v="115"/>
    <m/>
    <s v="3 HH"/>
  </r>
  <r>
    <x v="101"/>
    <x v="1"/>
    <x v="47"/>
    <m/>
    <m/>
    <s v="Drill Breakdown"/>
  </r>
  <r>
    <x v="102"/>
    <x v="18"/>
    <x v="48"/>
    <n v="862"/>
    <m/>
    <s v="6 Toby Boxes / 3 Pits / 6 Splices"/>
  </r>
  <r>
    <x v="96"/>
    <x v="13"/>
    <x v="48"/>
    <n v="338"/>
    <m/>
    <s v="6 Toby Boxes / 2 Splices"/>
  </r>
  <r>
    <x v="95"/>
    <x v="7"/>
    <x v="48"/>
    <n v="569"/>
    <m/>
    <s v="5 Toby Boxes / 6 Splices / 1 FDH / 1 Swing Arm / 1 HH / 1 Ground Rod"/>
  </r>
  <r>
    <x v="98"/>
    <x v="5"/>
    <x v="48"/>
    <m/>
    <m/>
    <s v="Crew Re-Located To Lakeland"/>
  </r>
  <r>
    <x v="99"/>
    <x v="5"/>
    <x v="48"/>
    <n v="1590"/>
    <m/>
    <s v="11 Toby Boxes"/>
  </r>
  <r>
    <x v="97"/>
    <x v="6"/>
    <x v="48"/>
    <n v="651"/>
    <m/>
    <s v="6 Toby Boxes / 8 Splices"/>
  </r>
  <r>
    <x v="100"/>
    <x v="13"/>
    <x v="48"/>
    <n v="906"/>
    <m/>
    <m/>
  </r>
  <r>
    <x v="3"/>
    <x v="1"/>
    <x v="48"/>
    <n v="40"/>
    <m/>
    <m/>
  </r>
  <r>
    <x v="65"/>
    <x v="1"/>
    <x v="48"/>
    <n v="96"/>
    <m/>
    <s v="3 Pits / 24 Splices--Frontier Damage Completed."/>
  </r>
  <r>
    <x v="75"/>
    <x v="6"/>
    <x v="48"/>
    <n v="433"/>
    <m/>
    <s v="4 Toby Boxes / 8 Splices"/>
  </r>
  <r>
    <x v="103"/>
    <x v="5"/>
    <x v="48"/>
    <n v="647"/>
    <m/>
    <s v="6 Toby Boxes"/>
  </r>
  <r>
    <x v="101"/>
    <x v="1"/>
    <x v="48"/>
    <n v="193"/>
    <m/>
    <s v="2 Toby Boxes"/>
  </r>
  <r>
    <x v="102"/>
    <x v="18"/>
    <x v="49"/>
    <n v="1507"/>
    <m/>
    <s v="9 Toby Boxes / 2 Pits / 35 Splices / 1 FDH / 1 Swing Arm / 1 HH / 1 Ground Rod"/>
  </r>
  <r>
    <x v="96"/>
    <x v="13"/>
    <x v="49"/>
    <n v="26"/>
    <m/>
    <s v="12 Toby Boxes / 26 Splices"/>
  </r>
  <r>
    <x v="95"/>
    <x v="7"/>
    <x v="49"/>
    <m/>
    <m/>
    <s v="Crew Re-Located To Another Project"/>
  </r>
  <r>
    <x v="98"/>
    <x v="5"/>
    <x v="49"/>
    <n v="350"/>
    <m/>
    <s v="2 Toby Boxes"/>
  </r>
  <r>
    <x v="99"/>
    <x v="5"/>
    <x v="49"/>
    <n v="370"/>
    <m/>
    <s v="1 FDH / 1 HH / 1 Swing Arm / 1 Ground Rod"/>
  </r>
  <r>
    <x v="104"/>
    <x v="7"/>
    <x v="49"/>
    <n v="706"/>
    <m/>
    <s v="3 Toby Boxes"/>
  </r>
  <r>
    <x v="100"/>
    <x v="13"/>
    <x v="49"/>
    <n v="198"/>
    <m/>
    <s v="4 Toby Boxes / 17 Splices"/>
  </r>
  <r>
    <x v="3"/>
    <x v="1"/>
    <x v="49"/>
    <m/>
    <n v="6350"/>
    <s v="6,350 Tracer Wire"/>
  </r>
  <r>
    <x v="3"/>
    <x v="1"/>
    <x v="49"/>
    <n v="408"/>
    <m/>
    <s v="4 Pits / 4 Splices"/>
  </r>
  <r>
    <x v="62"/>
    <x v="22"/>
    <x v="49"/>
    <m/>
    <m/>
    <s v=" Restoration"/>
  </r>
  <r>
    <x v="12"/>
    <x v="22"/>
    <x v="49"/>
    <m/>
    <m/>
    <s v=" Restoration-QC Walk"/>
  </r>
  <r>
    <x v="105"/>
    <x v="5"/>
    <x v="49"/>
    <m/>
    <m/>
    <s v="Concrete"/>
  </r>
  <r>
    <x v="77"/>
    <x v="1"/>
    <x v="49"/>
    <m/>
    <m/>
    <s v="Restoration"/>
  </r>
  <r>
    <x v="106"/>
    <x v="23"/>
    <x v="50"/>
    <m/>
    <m/>
    <s v="No Production--Issue With Locates"/>
  </r>
  <r>
    <x v="96"/>
    <x v="13"/>
    <x v="50"/>
    <m/>
    <m/>
    <s v="Toby boxes"/>
  </r>
  <r>
    <x v="104"/>
    <x v="24"/>
    <x v="50"/>
    <m/>
    <m/>
    <s v="No Production--Issue With Locates"/>
  </r>
  <r>
    <x v="98"/>
    <x v="5"/>
    <x v="50"/>
    <n v="1050"/>
    <m/>
    <s v="9 Toby Boxes / 22 Splices"/>
  </r>
  <r>
    <x v="107"/>
    <x v="15"/>
    <x v="50"/>
    <n v="621"/>
    <m/>
    <m/>
  </r>
  <r>
    <x v="108"/>
    <x v="6"/>
    <x v="50"/>
    <n v="1285"/>
    <m/>
    <s v="9 Toby Boxes / 36 Splices"/>
  </r>
  <r>
    <x v="99"/>
    <x v="5"/>
    <x v="50"/>
    <m/>
    <m/>
    <s v="Restoration-In-House  QC Walk"/>
  </r>
  <r>
    <x v="97"/>
    <x v="6"/>
    <x v="50"/>
    <m/>
    <m/>
    <s v="Proofing"/>
  </r>
  <r>
    <x v="100"/>
    <x v="13"/>
    <x v="50"/>
    <m/>
    <m/>
    <s v="No Production"/>
  </r>
  <r>
    <x v="49"/>
    <x v="22"/>
    <x v="50"/>
    <m/>
    <m/>
    <s v=" Restoration"/>
  </r>
  <r>
    <x v="47"/>
    <x v="22"/>
    <x v="50"/>
    <m/>
    <m/>
    <s v=" Restoration"/>
  </r>
  <r>
    <x v="101"/>
    <x v="1"/>
    <x v="50"/>
    <m/>
    <m/>
    <s v="No Production"/>
  </r>
  <r>
    <x v="106"/>
    <x v="23"/>
    <x v="51"/>
    <m/>
    <m/>
    <m/>
  </r>
  <r>
    <x v="96"/>
    <x v="13"/>
    <x v="51"/>
    <m/>
    <m/>
    <s v="1 FDH / 1 Swing Arm / 1 HH / 1 Ground Rod"/>
  </r>
  <r>
    <x v="104"/>
    <x v="24"/>
    <x v="51"/>
    <n v="1701"/>
    <m/>
    <s v="12 Toby Boxes / 49 Splices"/>
  </r>
  <r>
    <x v="107"/>
    <x v="15"/>
    <x v="51"/>
    <n v="464"/>
    <m/>
    <s v="6 Toby Boxes / 3 Pits / 22 Splices"/>
  </r>
  <r>
    <x v="108"/>
    <x v="6"/>
    <x v="51"/>
    <n v="951"/>
    <m/>
    <s v="11 Toby Boxes / 20 Splices"/>
  </r>
  <r>
    <x v="109"/>
    <x v="18"/>
    <x v="51"/>
    <n v="1864"/>
    <m/>
    <s v="13 Toby Boxes / 13 Splices"/>
  </r>
  <r>
    <x v="100"/>
    <x v="13"/>
    <x v="51"/>
    <m/>
    <m/>
    <s v="No Production"/>
  </r>
  <r>
    <x v="58"/>
    <x v="6"/>
    <x v="51"/>
    <m/>
    <m/>
    <s v="Sponging"/>
  </r>
  <r>
    <x v="3"/>
    <x v="1"/>
    <x v="51"/>
    <n v="205"/>
    <m/>
    <s v="2 Pits / 4 Splices"/>
  </r>
  <r>
    <x v="47"/>
    <x v="8"/>
    <x v="51"/>
    <m/>
    <m/>
    <s v="ABF Testing / Restoration"/>
  </r>
  <r>
    <x v="101"/>
    <x v="1"/>
    <x v="51"/>
    <n v="510"/>
    <m/>
    <s v="5 Toby Boxes / 4 Pits / 14 Splices"/>
  </r>
  <r>
    <x v="103"/>
    <x v="5"/>
    <x v="51"/>
    <n v="932"/>
    <m/>
    <s v="6 Toby Boxes"/>
  </r>
  <r>
    <x v="105"/>
    <x v="5"/>
    <x v="51"/>
    <n v="23"/>
    <m/>
    <s v="1 Vault / 1 Cabinet / 6 Ground Rods"/>
  </r>
  <r>
    <x v="52"/>
    <x v="1"/>
    <x v="52"/>
    <n v="113"/>
    <m/>
    <s v="4 Pits / 48 Splices"/>
  </r>
  <r>
    <x v="106"/>
    <x v="23"/>
    <x v="52"/>
    <n v="2348"/>
    <m/>
    <s v="21 Toby Boxes / 15 Pits / 43 Splices"/>
  </r>
  <r>
    <x v="96"/>
    <x v="13"/>
    <x v="52"/>
    <m/>
    <m/>
    <s v="Sponging"/>
  </r>
  <r>
    <x v="104"/>
    <x v="24"/>
    <x v="52"/>
    <n v="314"/>
    <m/>
    <s v="4 Toby Boxes"/>
  </r>
  <r>
    <x v="110"/>
    <x v="18"/>
    <x v="52"/>
    <m/>
    <m/>
    <s v="Crew Will Be Starting Tomorrow"/>
  </r>
  <r>
    <x v="107"/>
    <x v="15"/>
    <x v="52"/>
    <m/>
    <m/>
    <s v="No Report"/>
  </r>
  <r>
    <x v="108"/>
    <x v="6"/>
    <x v="52"/>
    <n v="1598"/>
    <m/>
    <m/>
  </r>
  <r>
    <x v="109"/>
    <x v="18"/>
    <x v="52"/>
    <n v="1514"/>
    <m/>
    <s v="7 Toby Boxes / 8 Pits / 31 Splices"/>
  </r>
  <r>
    <x v="3"/>
    <x v="1"/>
    <x v="52"/>
    <n v="190"/>
    <m/>
    <s v="2 Pits / 2 Splices"/>
  </r>
  <r>
    <x v="17"/>
    <x v="8"/>
    <x v="52"/>
    <m/>
    <m/>
    <s v="Toby Boxes / Restoration"/>
  </r>
  <r>
    <x v="47"/>
    <x v="8"/>
    <x v="52"/>
    <m/>
    <m/>
    <s v="ABF Testing / Restoration"/>
  </r>
  <r>
    <x v="101"/>
    <x v="1"/>
    <x v="52"/>
    <n v="275"/>
    <m/>
    <s v="2 Toby Boxes"/>
  </r>
  <r>
    <x v="103"/>
    <x v="5"/>
    <x v="52"/>
    <n v="1190"/>
    <m/>
    <s v="6 Toby Boxes / 1 HH"/>
  </r>
  <r>
    <x v="106"/>
    <x v="23"/>
    <x v="53"/>
    <n v="1378"/>
    <m/>
    <s v="14 Toby Boxes / 7 Pits / 20 Splices"/>
  </r>
  <r>
    <x v="104"/>
    <x v="24"/>
    <x v="53"/>
    <n v="662"/>
    <m/>
    <s v="8 Toby Boxes / 4 Splices"/>
  </r>
  <r>
    <x v="110"/>
    <x v="18"/>
    <x v="53"/>
    <n v="988"/>
    <m/>
    <s v="6 Toby Boxes / 6 Pits / 15 Splices"/>
  </r>
  <r>
    <x v="111"/>
    <x v="15"/>
    <x v="53"/>
    <n v="588"/>
    <m/>
    <s v="3 Toby Boxes / 20 Splices"/>
  </r>
  <r>
    <x v="107"/>
    <x v="15"/>
    <x v="53"/>
    <m/>
    <m/>
    <s v="Project Shutdown"/>
  </r>
  <r>
    <x v="108"/>
    <x v="6"/>
    <x v="53"/>
    <n v="1671"/>
    <m/>
    <s v="15 Toby Boxes / 36 Splices / 1 FDH / 1 Swing Arm / 1 HH / 1 Ground Rod"/>
  </r>
  <r>
    <x v="109"/>
    <x v="18"/>
    <x v="53"/>
    <n v="1095"/>
    <m/>
    <s v="10 Toby Boxes / 8 Pits / 39 Splices"/>
  </r>
  <r>
    <x v="100"/>
    <x v="13"/>
    <x v="53"/>
    <n v="64"/>
    <m/>
    <s v="20 Toby Boxes / 53 Splices"/>
  </r>
  <r>
    <x v="3"/>
    <x v="1"/>
    <x v="53"/>
    <n v="48"/>
    <m/>
    <s v="2 Pits / 2 Splices"/>
  </r>
  <r>
    <x v="17"/>
    <x v="8"/>
    <x v="53"/>
    <m/>
    <m/>
    <s v="3 Toby Boxes / 6 Splices"/>
  </r>
  <r>
    <x v="70"/>
    <x v="8"/>
    <x v="53"/>
    <m/>
    <m/>
    <s v="Crew Did Not Work On This Project Today"/>
  </r>
  <r>
    <x v="36"/>
    <x v="1"/>
    <x v="53"/>
    <m/>
    <n v="2815"/>
    <s v="2,815 Tracer Wire"/>
  </r>
  <r>
    <x v="103"/>
    <x v="5"/>
    <x v="53"/>
    <n v="909"/>
    <m/>
    <s v="8 Toby Boxes"/>
  </r>
  <r>
    <x v="106"/>
    <x v="23"/>
    <x v="54"/>
    <n v="726"/>
    <m/>
    <s v="6 Toby Boxes / 6 Pits / 6 Splices"/>
  </r>
  <r>
    <x v="104"/>
    <x v="24"/>
    <x v="54"/>
    <n v="728"/>
    <m/>
    <s v="5 Toby Boxes / 13 Splices"/>
  </r>
  <r>
    <x v="112"/>
    <x v="23"/>
    <x v="54"/>
    <n v="1108"/>
    <m/>
    <s v="12 Toby Boxes / 7 Pits / 8 Splices"/>
  </r>
  <r>
    <x v="110"/>
    <x v="18"/>
    <x v="54"/>
    <m/>
    <m/>
    <s v="Crew Shutdown By Tillman"/>
  </r>
  <r>
    <x v="111"/>
    <x v="15"/>
    <x v="54"/>
    <n v="431"/>
    <m/>
    <s v="5 Toby Boxes / 11 Splices"/>
  </r>
  <r>
    <x v="113"/>
    <x v="6"/>
    <x v="54"/>
    <n v="385"/>
    <m/>
    <s v="4 Toby Boxes / 8 Splices"/>
  </r>
  <r>
    <x v="109"/>
    <x v="18"/>
    <x v="54"/>
    <m/>
    <m/>
    <s v="Crew Shutdown By Tillman"/>
  </r>
  <r>
    <x v="97"/>
    <x v="25"/>
    <x v="54"/>
    <m/>
    <m/>
    <s v="Restoration"/>
  </r>
  <r>
    <x v="100"/>
    <x v="13"/>
    <x v="54"/>
    <n v="21"/>
    <m/>
    <s v="11 Toby Boxes / 34 Splices / 1 FDH / 1 Swing Arm / 1 HH / 1 Ground Rod"/>
  </r>
  <r>
    <x v="3"/>
    <x v="1"/>
    <x v="54"/>
    <n v="150"/>
    <m/>
    <m/>
  </r>
  <r>
    <x v="36"/>
    <x v="1"/>
    <x v="54"/>
    <m/>
    <m/>
    <s v="Restoration"/>
  </r>
  <r>
    <x v="105"/>
    <x v="5"/>
    <x v="54"/>
    <m/>
    <m/>
    <s v="Bollards"/>
  </r>
  <r>
    <x v="106"/>
    <x v="23"/>
    <x v="55"/>
    <n v="1602"/>
    <m/>
    <s v="12 Toby Boxes / 8 Pits / 30 Splices"/>
  </r>
  <r>
    <x v="104"/>
    <x v="24"/>
    <x v="55"/>
    <n v="961"/>
    <m/>
    <s v="9 Toby Boxes / 28 Splices"/>
  </r>
  <r>
    <x v="112"/>
    <x v="23"/>
    <x v="55"/>
    <m/>
    <m/>
    <s v="Crew Will Be Starting Tomorrow"/>
  </r>
  <r>
    <x v="110"/>
    <x v="1"/>
    <x v="55"/>
    <m/>
    <m/>
    <m/>
  </r>
  <r>
    <x v="113"/>
    <x v="6"/>
    <x v="55"/>
    <n v="813"/>
    <m/>
    <s v="7 Toby Boxes / 6 Splices"/>
  </r>
  <r>
    <x v="111"/>
    <x v="15"/>
    <x v="55"/>
    <n v="1936"/>
    <m/>
    <s v="14 Toby Boxes / 62 Splices"/>
  </r>
  <r>
    <x v="3"/>
    <x v="1"/>
    <x v="55"/>
    <n v="423"/>
    <m/>
    <s v="4 Pits / 6 Splices"/>
  </r>
  <r>
    <x v="36"/>
    <x v="1"/>
    <x v="55"/>
    <m/>
    <m/>
    <s v="Restoration"/>
  </r>
  <r>
    <x v="114"/>
    <x v="5"/>
    <x v="55"/>
    <n v="1216"/>
    <m/>
    <s v="11 Toby Boxes"/>
  </r>
  <r>
    <x v="106"/>
    <x v="23"/>
    <x v="56"/>
    <m/>
    <m/>
    <s v="FDH / ABF Testing"/>
  </r>
  <r>
    <x v="104"/>
    <x v="24"/>
    <x v="56"/>
    <n v="370"/>
    <m/>
    <s v="4 Toby Boxes / 4 Splices / 1 FDH / 1 Swing Arm / 1 HH / 1 Ground Rod"/>
  </r>
  <r>
    <x v="112"/>
    <x v="23"/>
    <x v="56"/>
    <n v="440"/>
    <m/>
    <s v="2 Toby Boxes / 3 Pits / 23 Splices"/>
  </r>
  <r>
    <x v="110"/>
    <x v="1"/>
    <x v="56"/>
    <n v="608"/>
    <m/>
    <s v="3 Toby Boxes / 5 Splices"/>
  </r>
  <r>
    <x v="113"/>
    <x v="6"/>
    <x v="56"/>
    <n v="1597"/>
    <m/>
    <s v="13 Toby Boxes / 46 Splices"/>
  </r>
  <r>
    <x v="111"/>
    <x v="15"/>
    <x v="56"/>
    <n v="2103"/>
    <m/>
    <s v="13 Toby Boxes / 39 Splices"/>
  </r>
  <r>
    <x v="101"/>
    <x v="1"/>
    <x v="56"/>
    <n v="242"/>
    <m/>
    <m/>
  </r>
  <r>
    <x v="115"/>
    <x v="5"/>
    <x v="56"/>
    <n v="1520"/>
    <m/>
    <s v="10 Toby Boxes"/>
  </r>
  <r>
    <x v="103"/>
    <x v="5"/>
    <x v="56"/>
    <n v="470"/>
    <m/>
    <s v="4 Toby Boxes"/>
  </r>
  <r>
    <x v="116"/>
    <x v="5"/>
    <x v="56"/>
    <n v="1190"/>
    <m/>
    <s v="10 Toby Boxes"/>
  </r>
  <r>
    <x v="100"/>
    <x v="13"/>
    <x v="57"/>
    <m/>
    <m/>
    <s v="Restoration"/>
  </r>
  <r>
    <x v="112"/>
    <x v="23"/>
    <x v="57"/>
    <n v="1175"/>
    <m/>
    <s v="9 Toby Boxes / 7 Pits / 30 Splices"/>
  </r>
  <r>
    <x v="110"/>
    <x v="1"/>
    <x v="57"/>
    <n v="609"/>
    <m/>
    <s v="4 Toby Boxes / 31 Splices"/>
  </r>
  <r>
    <x v="113"/>
    <x v="6"/>
    <x v="57"/>
    <n v="1632"/>
    <m/>
    <s v="11 Toby Boxes / 28 Splices"/>
  </r>
  <r>
    <x v="111"/>
    <x v="15"/>
    <x v="57"/>
    <n v="1498"/>
    <m/>
    <s v="9 Toby Boxes / 34 Splices"/>
  </r>
  <r>
    <x v="109"/>
    <x v="7"/>
    <x v="57"/>
    <n v="594"/>
    <m/>
    <s v="7 Toby Boxes / 24 Splices"/>
  </r>
  <r>
    <x v="3"/>
    <x v="23"/>
    <x v="57"/>
    <m/>
    <m/>
    <s v="Crew Did Not Work This Location Today"/>
  </r>
  <r>
    <x v="101"/>
    <x v="1"/>
    <x v="57"/>
    <n v="310"/>
    <m/>
    <m/>
  </r>
  <r>
    <x v="115"/>
    <x v="5"/>
    <x v="57"/>
    <n v="1216"/>
    <m/>
    <s v="13 Toby Boxes"/>
  </r>
  <r>
    <x v="116"/>
    <x v="5"/>
    <x v="57"/>
    <n v="1033"/>
    <m/>
    <s v="8 Toby Boxes / 10 Pits / 26 Splices / 1 Flower Pot"/>
  </r>
  <r>
    <x v="100"/>
    <x v="13"/>
    <x v="58"/>
    <m/>
    <m/>
    <s v="Restoration"/>
  </r>
  <r>
    <x v="106"/>
    <x v="23"/>
    <x v="58"/>
    <m/>
    <m/>
    <s v="Crew Did Not Work This Location Today"/>
  </r>
  <r>
    <x v="112"/>
    <x v="23"/>
    <x v="58"/>
    <n v="822"/>
    <m/>
    <s v="7 Toby Boxes / 3 Pits / 7 Splices"/>
  </r>
  <r>
    <x v="110"/>
    <x v="1"/>
    <x v="58"/>
    <n v="614"/>
    <m/>
    <s v="4 Toby Boxes / 7 Splices"/>
  </r>
  <r>
    <x v="113"/>
    <x v="6"/>
    <x v="58"/>
    <n v="692"/>
    <m/>
    <s v="7 Toby Boxes / 22 Splices / 1 FDH / 1 Swing Arm / 1 HH / 1 Ground Rod"/>
  </r>
  <r>
    <x v="111"/>
    <x v="15"/>
    <x v="58"/>
    <n v="229"/>
    <m/>
    <s v="1 Toby Boxes / 2 Splices"/>
  </r>
  <r>
    <x v="109"/>
    <x v="23"/>
    <x v="58"/>
    <m/>
    <m/>
    <s v="Crew Did Not Work This Location Today"/>
  </r>
  <r>
    <x v="3"/>
    <x v="23"/>
    <x v="58"/>
    <m/>
    <m/>
    <s v="Crew Did Not Work This Location Today"/>
  </r>
  <r>
    <x v="101"/>
    <x v="1"/>
    <x v="58"/>
    <n v="302"/>
    <m/>
    <m/>
  </r>
  <r>
    <x v="115"/>
    <x v="5"/>
    <x v="58"/>
    <n v="1098"/>
    <m/>
    <s v="9 Toby Boxes / 1 FDH / 1 Swing Arm / 1 HH / 1 Ground Rod"/>
  </r>
  <r>
    <x v="116"/>
    <x v="5"/>
    <x v="58"/>
    <n v="1031"/>
    <m/>
    <s v="9 Toby Boxes / 6 Pits / 4 Splices"/>
  </r>
  <r>
    <x v="112"/>
    <x v="23"/>
    <x v="59"/>
    <n v="1020"/>
    <m/>
    <s v="10 Toby Boxes / 2 Pits / 46 Splices / 1 FDH / 1 Swing Arm / 1 HH / 1 Ground Rod"/>
  </r>
  <r>
    <x v="110"/>
    <x v="1"/>
    <x v="59"/>
    <m/>
    <m/>
    <s v="Crew Did Not Work This Location Today"/>
  </r>
  <r>
    <x v="3"/>
    <x v="23"/>
    <x v="59"/>
    <m/>
    <m/>
    <s v="Crew Did Not Work This Location Today"/>
  </r>
  <r>
    <x v="86"/>
    <x v="6"/>
    <x v="59"/>
    <n v="1367"/>
    <m/>
    <s v="10 Toby Boxes / 31 Splices"/>
  </r>
  <r>
    <x v="95"/>
    <x v="24"/>
    <x v="59"/>
    <m/>
    <m/>
    <s v="Restoration"/>
  </r>
  <r>
    <x v="111"/>
    <x v="15"/>
    <x v="59"/>
    <m/>
    <m/>
    <s v="Proofing / Sponging"/>
  </r>
  <r>
    <x v="36"/>
    <x v="1"/>
    <x v="59"/>
    <m/>
    <m/>
    <s v="Restoration"/>
  </r>
  <r>
    <x v="110"/>
    <x v="1"/>
    <x v="60"/>
    <n v="404"/>
    <m/>
    <s v="4 Toby Boxes"/>
  </r>
  <r>
    <x v="117"/>
    <x v="23"/>
    <x v="60"/>
    <n v="640"/>
    <m/>
    <s v="5 Toby Boxes / 4 Pits / 22 Splices"/>
  </r>
  <r>
    <x v="118"/>
    <x v="23"/>
    <x v="60"/>
    <m/>
    <m/>
    <s v="Crew Did Not Start This Location"/>
  </r>
  <r>
    <x v="56"/>
    <x v="1"/>
    <x v="60"/>
    <m/>
    <n v="636"/>
    <s v="636 48Ct Fiber Cable"/>
  </r>
  <r>
    <x v="95"/>
    <x v="7"/>
    <x v="60"/>
    <m/>
    <m/>
    <s v="Restoration / QC"/>
  </r>
  <r>
    <x v="111"/>
    <x v="15"/>
    <x v="60"/>
    <m/>
    <m/>
    <s v="ABF Proofing"/>
  </r>
  <r>
    <x v="101"/>
    <x v="1"/>
    <x v="60"/>
    <n v="610"/>
    <m/>
    <s v="4 Toby Boxes"/>
  </r>
  <r>
    <x v="116"/>
    <x v="5"/>
    <x v="60"/>
    <n v="1053"/>
    <m/>
    <s v="10 Toby Boxes / 4 Pits / 7 Splices"/>
  </r>
  <r>
    <x v="119"/>
    <x v="5"/>
    <x v="60"/>
    <n v="575"/>
    <m/>
    <s v="8 Toby Boxes / 4 Pits / 9 Splices"/>
  </r>
  <r>
    <x v="103"/>
    <x v="5"/>
    <x v="60"/>
    <m/>
    <m/>
    <s v="FDH"/>
  </r>
  <r>
    <x v="110"/>
    <x v="1"/>
    <x v="61"/>
    <n v="158"/>
    <m/>
    <s v="1 Toby Box / 2 Splices"/>
  </r>
  <r>
    <x v="3"/>
    <x v="1"/>
    <x v="61"/>
    <n v="155"/>
    <m/>
    <s v="4 Splices"/>
  </r>
  <r>
    <x v="3"/>
    <x v="23"/>
    <x v="61"/>
    <n v="165"/>
    <m/>
    <m/>
  </r>
  <r>
    <x v="117"/>
    <x v="23"/>
    <x v="61"/>
    <n v="490"/>
    <m/>
    <s v="4 Toby Boxes / 2 Pits / 6 Splices"/>
  </r>
  <r>
    <x v="118"/>
    <x v="23"/>
    <x v="61"/>
    <m/>
    <m/>
    <s v="Crew Did Not Start This Location Today"/>
  </r>
  <r>
    <x v="86"/>
    <x v="6"/>
    <x v="61"/>
    <n v="424"/>
    <m/>
    <s v="4 Toby Boxes / 9 Splices"/>
  </r>
  <r>
    <x v="111"/>
    <x v="15"/>
    <x v="61"/>
    <m/>
    <m/>
    <s v="ABF Proofing / FDH Placing"/>
  </r>
  <r>
    <x v="101"/>
    <x v="1"/>
    <x v="61"/>
    <n v="451"/>
    <m/>
    <m/>
  </r>
  <r>
    <x v="116"/>
    <x v="5"/>
    <x v="61"/>
    <n v="812"/>
    <m/>
    <s v="10 Toby Boxes / 8 Pits / 32 Splices"/>
  </r>
  <r>
    <x v="119"/>
    <x v="5"/>
    <x v="61"/>
    <n v="1847"/>
    <m/>
    <s v="12 Toby Boxes / 7 Pits / 36 Splices"/>
  </r>
  <r>
    <x v="120"/>
    <x v="5"/>
    <x v="61"/>
    <n v="565"/>
    <m/>
    <s v="5 Toby Boxes"/>
  </r>
  <r>
    <x v="110"/>
    <x v="1"/>
    <x v="62"/>
    <n v="353"/>
    <m/>
    <s v="4 Toby Boxes"/>
  </r>
  <r>
    <x v="25"/>
    <x v="1"/>
    <x v="62"/>
    <n v="131"/>
    <m/>
    <s v="1 Toby Box"/>
  </r>
  <r>
    <x v="121"/>
    <x v="8"/>
    <x v="62"/>
    <n v="592"/>
    <m/>
    <s v="6 Toby Boxes / 6 Pits"/>
  </r>
  <r>
    <x v="117"/>
    <x v="23"/>
    <x v="62"/>
    <n v="127"/>
    <m/>
    <s v="1 Toby Box / 1 Pit / 2 Splices"/>
  </r>
  <r>
    <x v="122"/>
    <x v="23"/>
    <x v="62"/>
    <n v="645"/>
    <m/>
    <s v="2 Toby Boxes / 2 Pits"/>
  </r>
  <r>
    <x v="111"/>
    <x v="15"/>
    <x v="62"/>
    <m/>
    <m/>
    <s v="ABF Proofing / FDH Placing"/>
  </r>
  <r>
    <x v="98"/>
    <x v="1"/>
    <x v="62"/>
    <m/>
    <m/>
    <s v="Restoration"/>
  </r>
  <r>
    <x v="101"/>
    <x v="1"/>
    <x v="62"/>
    <n v="802"/>
    <m/>
    <s v="3 Toby Boxes"/>
  </r>
  <r>
    <x v="119"/>
    <x v="5"/>
    <x v="62"/>
    <n v="1052"/>
    <m/>
    <s v="11 Toby Boxes / 7 Pits / 16 Splices"/>
  </r>
  <r>
    <x v="120"/>
    <x v="5"/>
    <x v="62"/>
    <n v="1935"/>
    <m/>
    <s v="16 Toby Boxes / 15 Pits / 49 Splices"/>
  </r>
  <r>
    <x v="110"/>
    <x v="1"/>
    <x v="63"/>
    <n v="40"/>
    <m/>
    <s v="1 Toby Box"/>
  </r>
  <r>
    <x v="123"/>
    <x v="26"/>
    <x v="63"/>
    <n v="616"/>
    <m/>
    <s v="3 Toby Boxes / 8 Splices"/>
  </r>
  <r>
    <x v="121"/>
    <x v="8"/>
    <x v="63"/>
    <n v="592"/>
    <m/>
    <s v=" 6 Toby Boxes"/>
  </r>
  <r>
    <x v="92"/>
    <x v="24"/>
    <x v="63"/>
    <n v="468"/>
    <m/>
    <m/>
  </r>
  <r>
    <x v="122"/>
    <x v="23"/>
    <x v="63"/>
    <n v="853"/>
    <m/>
    <s v="7 Toby Boxes / 2 Pits / 18 Splices"/>
  </r>
  <r>
    <x v="124"/>
    <x v="1"/>
    <x v="63"/>
    <n v="225"/>
    <m/>
    <m/>
  </r>
  <r>
    <x v="98"/>
    <x v="1"/>
    <x v="63"/>
    <m/>
    <m/>
    <s v="Restoration"/>
  </r>
  <r>
    <x v="111"/>
    <x v="15"/>
    <x v="63"/>
    <m/>
    <m/>
    <s v="ABF Proofing / FDH Placing"/>
  </r>
  <r>
    <x v="101"/>
    <x v="1"/>
    <x v="63"/>
    <n v="75"/>
    <m/>
    <s v="6 Toby Boxes"/>
  </r>
  <r>
    <x v="120"/>
    <x v="5"/>
    <x v="63"/>
    <n v="1483"/>
    <m/>
    <s v="8 Toby Boxes / 8 Pits / 16 Splices"/>
  </r>
  <r>
    <x v="119"/>
    <x v="5"/>
    <x v="63"/>
    <n v="1846"/>
    <m/>
    <s v="16 Toby Boxes / 10 Pits / 74 Splices / 1 FDH / 1 Swing Arm / 1 HH / 1 Ground Rod"/>
  </r>
  <r>
    <x v="106"/>
    <x v="23"/>
    <x v="64"/>
    <m/>
    <m/>
    <s v="1 FDH / 1 Swing Arm / 1 HH 1 Ground Rod / ABF Testing"/>
  </r>
  <r>
    <x v="110"/>
    <x v="1"/>
    <x v="64"/>
    <n v="153"/>
    <m/>
    <s v="4 Splices"/>
  </r>
  <r>
    <x v="123"/>
    <x v="26"/>
    <x v="64"/>
    <n v="900"/>
    <m/>
    <s v="7 Toby Boxes / 22 Splices"/>
  </r>
  <r>
    <x v="121"/>
    <x v="8"/>
    <x v="64"/>
    <n v="730"/>
    <m/>
    <s v="6 Toby Boxes / 10 Pits"/>
  </r>
  <r>
    <x v="92"/>
    <x v="24"/>
    <x v="64"/>
    <n v="940"/>
    <m/>
    <m/>
  </r>
  <r>
    <x v="122"/>
    <x v="23"/>
    <x v="64"/>
    <m/>
    <m/>
    <s v="Locate Issue--Crew Could Not Work On This Project Today"/>
  </r>
  <r>
    <x v="101"/>
    <x v="1"/>
    <x v="64"/>
    <m/>
    <m/>
    <s v="Restoration"/>
  </r>
  <r>
    <x v="116"/>
    <x v="5"/>
    <x v="64"/>
    <m/>
    <m/>
    <s v="1 FDH / 1 Swing Arm / 1 HH 1 Ground Rod "/>
  </r>
  <r>
    <x v="125"/>
    <x v="16"/>
    <x v="65"/>
    <m/>
    <m/>
    <m/>
  </r>
  <r>
    <x v="123"/>
    <x v="6"/>
    <x v="66"/>
    <n v="212"/>
    <m/>
    <m/>
  </r>
  <r>
    <x v="122"/>
    <x v="23"/>
    <x v="66"/>
    <m/>
    <m/>
    <s v="Locate Issue Crew Did Not Work This Location Today"/>
  </r>
  <r>
    <x v="25"/>
    <x v="1"/>
    <x v="66"/>
    <n v="55"/>
    <m/>
    <s v="1 Toby Box / 4 Splices"/>
  </r>
  <r>
    <x v="3"/>
    <x v="1"/>
    <x v="66"/>
    <m/>
    <m/>
    <s v="Conduit Splicing"/>
  </r>
  <r>
    <x v="3"/>
    <x v="1"/>
    <x v="66"/>
    <m/>
    <m/>
    <s v="Conduit Splicing"/>
  </r>
  <r>
    <x v="65"/>
    <x v="1"/>
    <x v="66"/>
    <n v="30"/>
    <m/>
    <s v="7 Splices--Maintenance Project"/>
  </r>
  <r>
    <x v="101"/>
    <x v="1"/>
    <x v="66"/>
    <n v="251"/>
    <m/>
    <s v="3 Toby Boxes"/>
  </r>
  <r>
    <x v="120"/>
    <x v="5"/>
    <x v="66"/>
    <n v="933"/>
    <m/>
    <s v="5 Toby Boxes / 5 Pits / 8 Splices"/>
  </r>
  <r>
    <x v="82"/>
    <x v="8"/>
    <x v="66"/>
    <n v="385"/>
    <m/>
    <m/>
  </r>
  <r>
    <x v="126"/>
    <x v="1"/>
    <x v="67"/>
    <n v="153"/>
    <m/>
    <m/>
  </r>
  <r>
    <x v="69"/>
    <x v="24"/>
    <x v="67"/>
    <m/>
    <m/>
    <s v="Vac Breakdown--No Production"/>
  </r>
  <r>
    <x v="127"/>
    <x v="1"/>
    <x v="67"/>
    <m/>
    <m/>
    <s v="Proofing"/>
  </r>
  <r>
    <x v="128"/>
    <x v="1"/>
    <x v="67"/>
    <m/>
    <m/>
    <s v="Repair Work"/>
  </r>
  <r>
    <x v="101"/>
    <x v="1"/>
    <x v="67"/>
    <n v="424"/>
    <m/>
    <s v="3 Toby Boxes"/>
  </r>
  <r>
    <x v="38"/>
    <x v="5"/>
    <x v="67"/>
    <n v="1190"/>
    <m/>
    <s v="1 HH"/>
  </r>
  <r>
    <x v="82"/>
    <x v="8"/>
    <x v="67"/>
    <n v="678"/>
    <m/>
    <m/>
  </r>
  <r>
    <x v="69"/>
    <x v="24"/>
    <x v="68"/>
    <m/>
    <m/>
    <s v="Crew Did Not Work This Location Today"/>
  </r>
  <r>
    <x v="123"/>
    <x v="6"/>
    <x v="68"/>
    <n v="1316"/>
    <m/>
    <s v="12 Toby Boxes / 43 Splices"/>
  </r>
  <r>
    <x v="129"/>
    <x v="1"/>
    <x v="68"/>
    <n v="201"/>
    <m/>
    <m/>
  </r>
  <r>
    <x v="109"/>
    <x v="1"/>
    <x v="68"/>
    <n v="85"/>
    <m/>
    <s v="2 Toby Boxes / 3 Splices"/>
  </r>
  <r>
    <x v="107"/>
    <x v="15"/>
    <x v="68"/>
    <n v="1342"/>
    <m/>
    <s v="8 Toby Boxes / 29 Splices"/>
  </r>
  <r>
    <x v="101"/>
    <x v="1"/>
    <x v="68"/>
    <n v="497"/>
    <m/>
    <s v="4 Toby Boxes"/>
  </r>
  <r>
    <x v="130"/>
    <x v="5"/>
    <x v="68"/>
    <n v="1580"/>
    <m/>
    <s v="1 HH"/>
  </r>
  <r>
    <x v="82"/>
    <x v="8"/>
    <x v="68"/>
    <n v="381"/>
    <m/>
    <m/>
  </r>
  <r>
    <x v="69"/>
    <x v="24"/>
    <x v="69"/>
    <n v="887"/>
    <m/>
    <s v="8 Toby Boxes / 34 Splices"/>
  </r>
  <r>
    <x v="123"/>
    <x v="6"/>
    <x v="69"/>
    <n v="1232"/>
    <m/>
    <s v="10 Toby Boxes / 37 Splices"/>
  </r>
  <r>
    <x v="129"/>
    <x v="1"/>
    <x v="69"/>
    <n v="30"/>
    <m/>
    <m/>
  </r>
  <r>
    <x v="107"/>
    <x v="15"/>
    <x v="69"/>
    <n v="1484"/>
    <m/>
    <s v="8 Toby Boxes / 32 Splices"/>
  </r>
  <r>
    <x v="131"/>
    <x v="1"/>
    <x v="69"/>
    <n v="151"/>
    <m/>
    <s v="48 Splices"/>
  </r>
  <r>
    <x v="101"/>
    <x v="1"/>
    <x v="69"/>
    <m/>
    <m/>
    <s v="FDH/Restoration"/>
  </r>
  <r>
    <x v="82"/>
    <x v="8"/>
    <x v="69"/>
    <m/>
    <m/>
    <s v="No Crews Working Today In Market 3"/>
  </r>
  <r>
    <x v="17"/>
    <x v="1"/>
    <x v="70"/>
    <n v="301"/>
    <m/>
    <s v="48 Splices"/>
  </r>
  <r>
    <x v="113"/>
    <x v="6"/>
    <x v="70"/>
    <m/>
    <m/>
    <s v="ABF proofing"/>
  </r>
  <r>
    <x v="107"/>
    <x v="15"/>
    <x v="70"/>
    <n v="1280"/>
    <m/>
    <s v="7 Toby Boxes / 30 Splices"/>
  </r>
  <r>
    <x v="123"/>
    <x v="6"/>
    <x v="70"/>
    <n v="1156"/>
    <m/>
    <s v="7 Toby Boxes / 15 Splices / 1 FDH / 1 Swing Arm / 1 HH / 1 Ground Rod"/>
  </r>
  <r>
    <x v="34"/>
    <x v="1"/>
    <x v="70"/>
    <n v="54"/>
    <m/>
    <s v="1 Toby Box / 14 Splices"/>
  </r>
  <r>
    <x v="101"/>
    <x v="1"/>
    <x v="70"/>
    <n v="286"/>
    <m/>
    <s v="3 Toby Boxes"/>
  </r>
  <r>
    <x v="130"/>
    <x v="5"/>
    <x v="70"/>
    <n v="270"/>
    <m/>
    <s v="2 HH"/>
  </r>
  <r>
    <x v="132"/>
    <x v="5"/>
    <x v="70"/>
    <n v="644"/>
    <m/>
    <m/>
  </r>
  <r>
    <x v="82"/>
    <x v="8"/>
    <x v="70"/>
    <n v="605"/>
    <m/>
    <m/>
  </r>
  <r>
    <x v="107"/>
    <x v="15"/>
    <x v="71"/>
    <n v="1029"/>
    <m/>
    <s v="11 Toby Boxes / 22 Splices"/>
  </r>
  <r>
    <x v="123"/>
    <x v="6"/>
    <x v="71"/>
    <n v="947"/>
    <m/>
    <s v="7 Toby Boxes / 22 Splices"/>
  </r>
  <r>
    <x v="34"/>
    <x v="1"/>
    <x v="71"/>
    <n v="101"/>
    <m/>
    <m/>
  </r>
  <r>
    <x v="71"/>
    <x v="25"/>
    <x v="71"/>
    <m/>
    <m/>
    <s v="No Report"/>
  </r>
  <r>
    <x v="17"/>
    <x v="1"/>
    <x v="71"/>
    <n v="191"/>
    <m/>
    <s v="4 Splices"/>
  </r>
  <r>
    <x v="69"/>
    <x v="1"/>
    <x v="71"/>
    <m/>
    <m/>
    <s v="Crew Completed Cross Trenching"/>
  </r>
  <r>
    <x v="101"/>
    <x v="1"/>
    <x v="71"/>
    <n v="226"/>
    <m/>
    <s v="5 Toby Boxes"/>
  </r>
  <r>
    <x v="132"/>
    <x v="5"/>
    <x v="71"/>
    <n v="1430"/>
    <m/>
    <s v="3 HH"/>
  </r>
  <r>
    <x v="71"/>
    <x v="6"/>
    <x v="72"/>
    <n v="999"/>
    <m/>
    <s v="8 Toby Boxes / 66 Splices"/>
  </r>
  <r>
    <x v="109"/>
    <x v="1"/>
    <x v="72"/>
    <n v="181"/>
    <m/>
    <m/>
  </r>
  <r>
    <x v="69"/>
    <x v="1"/>
    <x v="72"/>
    <m/>
    <m/>
    <s v="Crew Did Not Work On This Location Today"/>
  </r>
  <r>
    <x v="25"/>
    <x v="1"/>
    <x v="72"/>
    <m/>
    <m/>
    <s v="Did Not Receive A Report"/>
  </r>
  <r>
    <x v="101"/>
    <x v="1"/>
    <x v="72"/>
    <m/>
    <m/>
    <s v="1 FDH / 1 Swing Arm / 1 HH / 1 Ground Rod"/>
  </r>
  <r>
    <x v="38"/>
    <x v="5"/>
    <x v="72"/>
    <n v="678"/>
    <n v="2850"/>
    <s v="2 HH / 2 Ground Rods / 2,850' 48Ct Fiber Cable / 1,796 Tracer Wire / 1,796 Mule Tape"/>
  </r>
  <r>
    <x v="132"/>
    <x v="5"/>
    <x v="72"/>
    <n v="970"/>
    <m/>
    <s v="1 HH"/>
  </r>
  <r>
    <x v="82"/>
    <x v="8"/>
    <x v="72"/>
    <n v="600"/>
    <m/>
    <m/>
  </r>
  <r>
    <x v="133"/>
    <x v="8"/>
    <x v="72"/>
    <m/>
    <m/>
    <s v="Spliced Conduits For Continuity"/>
  </r>
  <r>
    <x v="134"/>
    <x v="1"/>
    <x v="73"/>
    <n v="260"/>
    <m/>
    <m/>
  </r>
  <r>
    <x v="135"/>
    <x v="15"/>
    <x v="73"/>
    <m/>
    <m/>
    <s v="ABF Proofing / Restoration"/>
  </r>
  <r>
    <x v="101"/>
    <x v="1"/>
    <x v="73"/>
    <m/>
    <m/>
    <s v="Sponge/Restoration"/>
  </r>
  <r>
    <x v="130"/>
    <x v="5"/>
    <x v="73"/>
    <n v="948"/>
    <m/>
    <s v="1 HH"/>
  </r>
  <r>
    <x v="82"/>
    <x v="8"/>
    <x v="73"/>
    <n v="772"/>
    <m/>
    <m/>
  </r>
  <r>
    <x v="134"/>
    <x v="1"/>
    <x v="74"/>
    <n v="129"/>
    <m/>
    <s v="1 Toby Box / 13 Splices"/>
  </r>
  <r>
    <x v="71"/>
    <x v="6"/>
    <x v="74"/>
    <n v="719"/>
    <m/>
    <s v="7 Toby Boxes / 1 Splice"/>
  </r>
  <r>
    <x v="69"/>
    <x v="1"/>
    <x v="74"/>
    <n v="236"/>
    <m/>
    <s v="3 Toby Boxes"/>
  </r>
  <r>
    <x v="25"/>
    <x v="1"/>
    <x v="74"/>
    <n v="175"/>
    <m/>
    <s v="72 Splices"/>
  </r>
  <r>
    <x v="101"/>
    <x v="1"/>
    <x v="74"/>
    <m/>
    <m/>
    <s v="Sponge/Restoration"/>
  </r>
  <r>
    <x v="82"/>
    <x v="8"/>
    <x v="74"/>
    <m/>
    <m/>
    <s v="Crew Did Not Work This Location Today"/>
  </r>
  <r>
    <x v="133"/>
    <x v="8"/>
    <x v="74"/>
    <n v="285"/>
    <m/>
    <s v="18 Splices"/>
  </r>
  <r>
    <x v="69"/>
    <x v="1"/>
    <x v="75"/>
    <n v="224"/>
    <m/>
    <s v="1 Toby Box"/>
  </r>
  <r>
    <x v="3"/>
    <x v="27"/>
    <x v="75"/>
    <n v="100"/>
    <m/>
    <m/>
  </r>
  <r>
    <x v="101"/>
    <x v="1"/>
    <x v="75"/>
    <m/>
    <m/>
    <s v="Sponge/Restoration"/>
  </r>
  <r>
    <x v="132"/>
    <x v="5"/>
    <x v="75"/>
    <n v="948"/>
    <m/>
    <s v="3 HH / 3 Ground Rod"/>
  </r>
  <r>
    <x v="130"/>
    <x v="5"/>
    <x v="75"/>
    <n v="954"/>
    <m/>
    <s v="1 HH / 1 Ground Rod"/>
  </r>
  <r>
    <x v="136"/>
    <x v="1"/>
    <x v="75"/>
    <m/>
    <m/>
    <s v="Drill Breakdown"/>
  </r>
  <r>
    <x v="82"/>
    <x v="8"/>
    <x v="75"/>
    <n v="757"/>
    <m/>
    <m/>
  </r>
  <r>
    <x v="69"/>
    <x v="1"/>
    <x v="76"/>
    <n v="200"/>
    <m/>
    <s v="1 Toby Box / 48 Splices"/>
  </r>
  <r>
    <x v="101"/>
    <x v="1"/>
    <x v="76"/>
    <m/>
    <m/>
    <s v="Sponge/Restoration"/>
  </r>
  <r>
    <x v="130"/>
    <x v="5"/>
    <x v="76"/>
    <n v="2783"/>
    <m/>
    <s v="9 HH / 9 Ground Rods"/>
  </r>
  <r>
    <x v="82"/>
    <x v="8"/>
    <x v="76"/>
    <n v="610"/>
    <m/>
    <m/>
  </r>
  <r>
    <x v="69"/>
    <x v="1"/>
    <x v="77"/>
    <m/>
    <m/>
    <s v="Hand Dig / Repair / Proofing / Supervising"/>
  </r>
  <r>
    <x v="137"/>
    <x v="1"/>
    <x v="77"/>
    <m/>
    <m/>
    <s v="Hand Dig / Repair / Proofing / Supervising"/>
  </r>
  <r>
    <x v="138"/>
    <x v="1"/>
    <x v="77"/>
    <m/>
    <m/>
    <s v="Hand Dig / Repair / Proofing / Supervising"/>
  </r>
  <r>
    <x v="101"/>
    <x v="1"/>
    <x v="77"/>
    <m/>
    <m/>
    <s v="Restoration"/>
  </r>
  <r>
    <x v="130"/>
    <x v="5"/>
    <x v="77"/>
    <n v="2248"/>
    <m/>
    <s v="5 HH / 5 Ground Rods"/>
  </r>
  <r>
    <x v="132"/>
    <x v="5"/>
    <x v="77"/>
    <n v="736"/>
    <m/>
    <s v="2 HH / 2 Ground Rods"/>
  </r>
  <r>
    <x v="82"/>
    <x v="8"/>
    <x v="77"/>
    <n v="959"/>
    <m/>
    <m/>
  </r>
  <r>
    <x v="139"/>
    <x v="1"/>
    <x v="78"/>
    <m/>
    <m/>
    <s v="Stingray"/>
  </r>
  <r>
    <x v="140"/>
    <x v="1"/>
    <x v="78"/>
    <m/>
    <m/>
    <s v="Stingray"/>
  </r>
  <r>
    <x v="86"/>
    <x v="6"/>
    <x v="78"/>
    <n v="218"/>
    <m/>
    <s v="1 Toby Box"/>
  </r>
  <r>
    <x v="141"/>
    <x v="1"/>
    <x v="78"/>
    <m/>
    <m/>
    <s v="Restoration"/>
  </r>
  <r>
    <x v="82"/>
    <x v="8"/>
    <x v="78"/>
    <n v="493"/>
    <m/>
    <m/>
  </r>
  <r>
    <x v="142"/>
    <x v="5"/>
    <x v="79"/>
    <n v="800"/>
    <m/>
    <m/>
  </r>
  <r>
    <x v="136"/>
    <x v="1"/>
    <x v="79"/>
    <n v="275"/>
    <m/>
    <m/>
  </r>
  <r>
    <x v="132"/>
    <x v="5"/>
    <x v="79"/>
    <n v="1957"/>
    <m/>
    <s v="7 HH / 7 Ground Rods"/>
  </r>
  <r>
    <x v="82"/>
    <x v="8"/>
    <x v="79"/>
    <n v="720"/>
    <m/>
    <m/>
  </r>
  <r>
    <x v="143"/>
    <x v="1"/>
    <x v="79"/>
    <n v="6"/>
    <m/>
    <s v="48 Splices"/>
  </r>
  <r>
    <x v="131"/>
    <x v="1"/>
    <x v="80"/>
    <m/>
    <m/>
    <s v="Repair / ABF Proofing"/>
  </r>
  <r>
    <x v="144"/>
    <x v="1"/>
    <x v="80"/>
    <m/>
    <m/>
    <s v="Restoration"/>
  </r>
  <r>
    <x v="71"/>
    <x v="6"/>
    <x v="80"/>
    <n v="1483"/>
    <m/>
    <s v="12 Toby Boxes / 40 Splices"/>
  </r>
  <r>
    <x v="145"/>
    <x v="8"/>
    <x v="80"/>
    <m/>
    <m/>
    <s v="No Production Vehicle Breakdown"/>
  </r>
  <r>
    <x v="142"/>
    <x v="5"/>
    <x v="80"/>
    <n v="631"/>
    <m/>
    <s v="2 HH / 2 Ground Rods"/>
  </r>
  <r>
    <x v="136"/>
    <x v="1"/>
    <x v="80"/>
    <n v="280"/>
    <m/>
    <m/>
  </r>
  <r>
    <x v="38"/>
    <x v="8"/>
    <x v="80"/>
    <m/>
    <m/>
    <s v="Restoration"/>
  </r>
  <r>
    <x v="82"/>
    <x v="8"/>
    <x v="80"/>
    <n v="948"/>
    <m/>
    <m/>
  </r>
  <r>
    <x v="71"/>
    <x v="6"/>
    <x v="81"/>
    <n v="83"/>
    <m/>
    <m/>
  </r>
  <r>
    <x v="92"/>
    <x v="6"/>
    <x v="81"/>
    <m/>
    <m/>
    <s v="Crew Did Not Work This Location Today Due To Rain"/>
  </r>
  <r>
    <x v="142"/>
    <x v="5"/>
    <x v="81"/>
    <n v="1401"/>
    <m/>
    <m/>
  </r>
  <r>
    <x v="136"/>
    <x v="1"/>
    <x v="81"/>
    <n v="310"/>
    <m/>
    <m/>
  </r>
  <r>
    <x v="146"/>
    <x v="5"/>
    <x v="81"/>
    <n v="610"/>
    <m/>
    <s v="5 Toby Boxes / 5 Pits / 4 Splices"/>
  </r>
  <r>
    <x v="132"/>
    <x v="5"/>
    <x v="81"/>
    <m/>
    <n v="8415"/>
    <s v="6,328' Tracer Wire / 12,656' Mule Tape / 3 HH / 6 Ground Rods"/>
  </r>
  <r>
    <x v="82"/>
    <x v="8"/>
    <x v="81"/>
    <m/>
    <m/>
    <s v="Crew Did Not Work This Location Today Due To Rain"/>
  </r>
  <r>
    <x v="92"/>
    <x v="6"/>
    <x v="82"/>
    <n v="341"/>
    <m/>
    <s v="4 Toby Boxes / 15 Splices"/>
  </r>
  <r>
    <x v="147"/>
    <x v="1"/>
    <x v="82"/>
    <m/>
    <m/>
    <s v="Restoration"/>
  </r>
  <r>
    <x v="136"/>
    <x v="1"/>
    <x v="82"/>
    <m/>
    <m/>
    <s v="No Production"/>
  </r>
  <r>
    <x v="146"/>
    <x v="5"/>
    <x v="82"/>
    <n v="2523"/>
    <m/>
    <s v="15 Toby Boxes / 19 Pits / 46 Splices"/>
  </r>
  <r>
    <x v="39"/>
    <x v="1"/>
    <x v="82"/>
    <m/>
    <m/>
    <s v="No Report--Will Be Sent In The Morning"/>
  </r>
  <r>
    <x v="82"/>
    <x v="8"/>
    <x v="82"/>
    <n v="1101"/>
    <m/>
    <s v="2 HH"/>
  </r>
  <r>
    <x v="82"/>
    <x v="8"/>
    <x v="83"/>
    <n v="437"/>
    <m/>
    <s v="1 HH"/>
  </r>
  <r>
    <x v="142"/>
    <x v="5"/>
    <x v="84"/>
    <n v="1100"/>
    <m/>
    <m/>
  </r>
  <r>
    <x v="105"/>
    <x v="5"/>
    <x v="84"/>
    <n v="115"/>
    <m/>
    <m/>
  </r>
  <r>
    <x v="148"/>
    <x v="1"/>
    <x v="84"/>
    <n v="155"/>
    <m/>
    <m/>
  </r>
  <r>
    <x v="136"/>
    <x v="1"/>
    <x v="84"/>
    <n v="263"/>
    <m/>
    <m/>
  </r>
  <r>
    <x v="82"/>
    <x v="8"/>
    <x v="84"/>
    <n v="730"/>
    <m/>
    <m/>
  </r>
  <r>
    <x v="146"/>
    <x v="5"/>
    <x v="85"/>
    <n v="1293"/>
    <m/>
    <s v="12 Toby Boxes / 7 Pits / 35 Splices / 1 FDH"/>
  </r>
  <r>
    <x v="136"/>
    <x v="1"/>
    <x v="85"/>
    <n v="270"/>
    <m/>
    <m/>
  </r>
  <r>
    <x v="82"/>
    <x v="8"/>
    <x v="85"/>
    <n v="583"/>
    <m/>
    <m/>
  </r>
  <r>
    <x v="142"/>
    <x v="5"/>
    <x v="86"/>
    <n v="1975"/>
    <m/>
    <s v="2 HH / 2 Ground Rods"/>
  </r>
  <r>
    <x v="130"/>
    <x v="5"/>
    <x v="86"/>
    <n v="370"/>
    <m/>
    <s v="2 HH / 2 Ground Rods"/>
  </r>
  <r>
    <x v="136"/>
    <x v="1"/>
    <x v="86"/>
    <m/>
    <m/>
    <s v="Crew Did Not Work This Location Today"/>
  </r>
  <r>
    <x v="142"/>
    <x v="5"/>
    <x v="87"/>
    <n v="1395"/>
    <m/>
    <s v="2 HH / 2 Ground Rods"/>
  </r>
  <r>
    <x v="38"/>
    <x v="5"/>
    <x v="87"/>
    <m/>
    <m/>
    <s v="Restoration"/>
  </r>
  <r>
    <x v="136"/>
    <x v="1"/>
    <x v="87"/>
    <n v="395"/>
    <m/>
    <m/>
  </r>
  <r>
    <x v="38"/>
    <x v="5"/>
    <x v="88"/>
    <m/>
    <m/>
    <s v="Restoration"/>
  </r>
  <r>
    <x v="149"/>
    <x v="1"/>
    <x v="88"/>
    <m/>
    <m/>
    <s v="Ground Rods"/>
  </r>
  <r>
    <x v="136"/>
    <x v="1"/>
    <x v="88"/>
    <m/>
    <m/>
    <s v="Vaults/ Tie Ins"/>
  </r>
  <r>
    <x v="82"/>
    <x v="8"/>
    <x v="88"/>
    <m/>
    <n v="7408"/>
    <s v="6,128 Tracer Wire"/>
  </r>
  <r>
    <x v="78"/>
    <x v="6"/>
    <x v="89"/>
    <n v="1394"/>
    <m/>
    <s v="9 Toby Boxes"/>
  </r>
  <r>
    <x v="142"/>
    <x v="5"/>
    <x v="89"/>
    <n v="450"/>
    <m/>
    <s v="4 HH"/>
  </r>
  <r>
    <x v="136"/>
    <x v="1"/>
    <x v="89"/>
    <n v="280"/>
    <m/>
    <m/>
  </r>
  <r>
    <x v="130"/>
    <x v="5"/>
    <x v="89"/>
    <m/>
    <n v="4976"/>
    <s v="Pulling Fiber Cable / 4,976 Tracer Wire"/>
  </r>
  <r>
    <x v="82"/>
    <x v="8"/>
    <x v="89"/>
    <n v="465"/>
    <m/>
    <s v="1 HH"/>
  </r>
  <r>
    <x v="78"/>
    <x v="6"/>
    <x v="90"/>
    <n v="1756"/>
    <m/>
    <s v="6 Toby Boxes"/>
  </r>
  <r>
    <x v="142"/>
    <x v="5"/>
    <x v="90"/>
    <n v="1246"/>
    <m/>
    <s v="5 HH / 5 Ground Rods"/>
  </r>
  <r>
    <x v="136"/>
    <x v="1"/>
    <x v="90"/>
    <n v="70"/>
    <m/>
    <m/>
  </r>
  <r>
    <x v="150"/>
    <x v="5"/>
    <x v="90"/>
    <n v="1465"/>
    <m/>
    <s v="4 HH / 4 Ground Rods"/>
  </r>
  <r>
    <x v="130"/>
    <x v="5"/>
    <x v="90"/>
    <m/>
    <n v="4177"/>
    <s v="4,177 Tracer Wire"/>
  </r>
  <r>
    <x v="82"/>
    <x v="8"/>
    <x v="90"/>
    <n v="218"/>
    <m/>
    <s v="1 HH"/>
  </r>
  <r>
    <x v="78"/>
    <x v="6"/>
    <x v="91"/>
    <n v="846"/>
    <m/>
    <s v="4 Toby Boxes"/>
  </r>
  <r>
    <x v="129"/>
    <x v="27"/>
    <x v="91"/>
    <n v="81"/>
    <m/>
    <m/>
  </r>
  <r>
    <x v="75"/>
    <x v="27"/>
    <x v="91"/>
    <m/>
    <m/>
    <s v="Restoration"/>
  </r>
  <r>
    <x v="17"/>
    <x v="27"/>
    <x v="91"/>
    <m/>
    <m/>
    <s v="Restoration"/>
  </r>
  <r>
    <x v="150"/>
    <x v="5"/>
    <x v="91"/>
    <n v="1380"/>
    <m/>
    <s v="4 HH / 4 Ground Rods"/>
  </r>
  <r>
    <x v="136"/>
    <x v="1"/>
    <x v="91"/>
    <n v="594"/>
    <m/>
    <m/>
  </r>
  <r>
    <x v="82"/>
    <x v="8"/>
    <x v="91"/>
    <n v="729"/>
    <m/>
    <m/>
  </r>
  <r>
    <x v="82"/>
    <x v="8"/>
    <x v="92"/>
    <n v="464"/>
    <m/>
    <m/>
  </r>
  <r>
    <x v="85"/>
    <x v="8"/>
    <x v="92"/>
    <n v="977"/>
    <m/>
    <s v="2 HH"/>
  </r>
  <r>
    <x v="129"/>
    <x v="1"/>
    <x v="93"/>
    <n v="114"/>
    <m/>
    <m/>
  </r>
  <r>
    <x v="136"/>
    <x v="1"/>
    <x v="93"/>
    <n v="52"/>
    <m/>
    <s v="1 HH"/>
  </r>
  <r>
    <x v="132"/>
    <x v="5"/>
    <x v="93"/>
    <m/>
    <m/>
    <s v="Restoration"/>
  </r>
  <r>
    <x v="82"/>
    <x v="8"/>
    <x v="93"/>
    <m/>
    <n v="1086"/>
    <s v="755 Tracer Wire"/>
  </r>
  <r>
    <x v="129"/>
    <x v="1"/>
    <x v="94"/>
    <n v="237"/>
    <m/>
    <s v="4 Toby Boxes / 7 Splices"/>
  </r>
  <r>
    <x v="151"/>
    <x v="1"/>
    <x v="94"/>
    <n v="65"/>
    <m/>
    <m/>
  </r>
  <r>
    <x v="152"/>
    <x v="5"/>
    <x v="94"/>
    <n v="924"/>
    <m/>
    <s v="1 HH"/>
  </r>
  <r>
    <x v="136"/>
    <x v="1"/>
    <x v="94"/>
    <n v="68"/>
    <m/>
    <s v="1 HH / 1 Ground Rod"/>
  </r>
  <r>
    <x v="150"/>
    <x v="5"/>
    <x v="94"/>
    <n v="1269"/>
    <m/>
    <s v="1 HH / 1 Ground Rod"/>
  </r>
  <r>
    <x v="129"/>
    <x v="1"/>
    <x v="95"/>
    <n v="322"/>
    <m/>
    <m/>
  </r>
  <r>
    <x v="78"/>
    <x v="6"/>
    <x v="95"/>
    <n v="1946"/>
    <m/>
    <s v="10 Toby Boxes / 1 HH / 1 FDH / 1 Swing Arm / 1 Ground Rod"/>
  </r>
  <r>
    <x v="153"/>
    <x v="5"/>
    <x v="95"/>
    <n v="1044"/>
    <m/>
    <s v="10 Toby Boxes / 9 Daps"/>
  </r>
  <r>
    <x v="136"/>
    <x v="1"/>
    <x v="95"/>
    <n v="50"/>
    <m/>
    <s v="3 HH / 3 Ground Rods"/>
  </r>
  <r>
    <x v="150"/>
    <x v="5"/>
    <x v="95"/>
    <n v="1141"/>
    <m/>
    <s v="5 HH / 5 Ground Rods"/>
  </r>
  <r>
    <x v="82"/>
    <x v="8"/>
    <x v="95"/>
    <m/>
    <n v="883"/>
    <s v="683 Tracer Wire"/>
  </r>
  <r>
    <x v="129"/>
    <x v="1"/>
    <x v="96"/>
    <n v="245"/>
    <m/>
    <s v="2 Toby Boxes"/>
  </r>
  <r>
    <x v="92"/>
    <x v="6"/>
    <x v="96"/>
    <n v="649"/>
    <m/>
    <s v="10 Toby Boxes / 35 Splices"/>
  </r>
  <r>
    <x v="153"/>
    <x v="5"/>
    <x v="96"/>
    <n v="1100"/>
    <m/>
    <s v="12 Toby Boxes / 6 Daps"/>
  </r>
  <r>
    <x v="154"/>
    <x v="1"/>
    <x v="96"/>
    <n v="335"/>
    <m/>
    <m/>
  </r>
  <r>
    <x v="150"/>
    <x v="5"/>
    <x v="96"/>
    <n v="1308"/>
    <m/>
    <s v="3 HH / 3 Ground Rods"/>
  </r>
  <r>
    <x v="129"/>
    <x v="1"/>
    <x v="97"/>
    <n v="1091"/>
    <m/>
    <m/>
  </r>
  <r>
    <x v="78"/>
    <x v="6"/>
    <x v="97"/>
    <m/>
    <m/>
    <s v="ABF Testing"/>
  </r>
  <r>
    <x v="71"/>
    <x v="6"/>
    <x v="97"/>
    <m/>
    <m/>
    <s v="ABF Testing"/>
  </r>
  <r>
    <x v="153"/>
    <x v="5"/>
    <x v="97"/>
    <n v="1050"/>
    <m/>
    <s v="6 Toby Boxes / 6 Daps / 2 Vaults / 1 HH / 1 Flower Pot"/>
  </r>
  <r>
    <x v="154"/>
    <x v="1"/>
    <x v="97"/>
    <n v="200"/>
    <m/>
    <m/>
  </r>
  <r>
    <x v="150"/>
    <x v="5"/>
    <x v="97"/>
    <n v="1296"/>
    <m/>
    <s v="4 HH / 4 Ground Rods"/>
  </r>
  <r>
    <x v="152"/>
    <x v="5"/>
    <x v="97"/>
    <m/>
    <m/>
    <s v="Issue With Conduit Placement"/>
  </r>
  <r>
    <x v="82"/>
    <x v="8"/>
    <x v="97"/>
    <n v="112"/>
    <m/>
    <s v="1 HH"/>
  </r>
  <r>
    <x v="85"/>
    <x v="8"/>
    <x v="97"/>
    <n v="676"/>
    <m/>
    <s v="1 HH / 1 Ground Rod"/>
  </r>
  <r>
    <x v="82"/>
    <x v="28"/>
    <x v="97"/>
    <m/>
    <n v="6183"/>
    <s v="5,376 Tracer Wire"/>
  </r>
  <r>
    <x v="129"/>
    <x v="1"/>
    <x v="98"/>
    <n v="303"/>
    <m/>
    <s v="2 Toby Boxes"/>
  </r>
  <r>
    <x v="71"/>
    <x v="6"/>
    <x v="98"/>
    <m/>
    <m/>
    <s v="ABF Testing"/>
  </r>
  <r>
    <x v="152"/>
    <x v="5"/>
    <x v="98"/>
    <m/>
    <n v="1605"/>
    <s v="1,605 Tracer Wire"/>
  </r>
  <r>
    <x v="85"/>
    <x v="8"/>
    <x v="98"/>
    <n v="430"/>
    <m/>
    <m/>
  </r>
  <r>
    <x v="129"/>
    <x v="1"/>
    <x v="99"/>
    <n v="360"/>
    <m/>
    <s v=" 6 Toby Boxes / 22 Splices"/>
  </r>
  <r>
    <x v="152"/>
    <x v="1"/>
    <x v="99"/>
    <n v="120"/>
    <n v="120"/>
    <s v="1,725 Tracer Wire"/>
  </r>
  <r>
    <x v="85"/>
    <x v="8"/>
    <x v="99"/>
    <n v="885"/>
    <m/>
    <s v="2 HH"/>
  </r>
  <r>
    <x v="154"/>
    <x v="1"/>
    <x v="100"/>
    <n v="120"/>
    <m/>
    <m/>
  </r>
  <r>
    <x v="132"/>
    <x v="5"/>
    <x v="100"/>
    <m/>
    <n v="53"/>
    <s v="53 Tracer Wire / 106 Mule Tape"/>
  </r>
  <r>
    <x v="150"/>
    <x v="5"/>
    <x v="100"/>
    <m/>
    <n v="10059"/>
    <s v="7,859 Tracer Wire / 15,718 Mule Tape"/>
  </r>
  <r>
    <x v="85"/>
    <x v="8"/>
    <x v="100"/>
    <n v="478"/>
    <m/>
    <m/>
  </r>
  <r>
    <x v="82"/>
    <x v="8"/>
    <x v="100"/>
    <n v="282"/>
    <m/>
    <m/>
  </r>
  <r>
    <x v="117"/>
    <x v="1"/>
    <x v="101"/>
    <m/>
    <m/>
    <s v="No Clear Location To Drill On--Already Completed By FCA"/>
  </r>
  <r>
    <x v="154"/>
    <x v="1"/>
    <x v="101"/>
    <n v="71"/>
    <m/>
    <s v="1 HH"/>
  </r>
  <r>
    <x v="155"/>
    <x v="5"/>
    <x v="101"/>
    <n v="355"/>
    <m/>
    <s v="6 Toby Boxes"/>
  </r>
  <r>
    <x v="150"/>
    <x v="5"/>
    <x v="101"/>
    <m/>
    <m/>
    <s v="Restoration"/>
  </r>
  <r>
    <x v="85"/>
    <x v="8"/>
    <x v="101"/>
    <n v="490"/>
    <m/>
    <s v="1 HH"/>
  </r>
  <r>
    <x v="154"/>
    <x v="1"/>
    <x v="102"/>
    <m/>
    <m/>
    <s v="Restoration"/>
  </r>
  <r>
    <x v="85"/>
    <x v="8"/>
    <x v="102"/>
    <n v="372"/>
    <m/>
    <s v="1 HH"/>
  </r>
  <r>
    <x v="85"/>
    <x v="28"/>
    <x v="102"/>
    <m/>
    <n v="5776"/>
    <s v="5,276 Tracer Wire"/>
  </r>
  <r>
    <x v="125"/>
    <x v="16"/>
    <x v="103"/>
    <n v="0"/>
    <m/>
    <m/>
  </r>
  <r>
    <x v="156"/>
    <x v="1"/>
    <x v="104"/>
    <m/>
    <m/>
    <s v="Pot Holing"/>
  </r>
  <r>
    <x v="155"/>
    <x v="5"/>
    <x v="104"/>
    <n v="846"/>
    <m/>
    <m/>
  </r>
  <r>
    <x v="157"/>
    <x v="5"/>
    <x v="104"/>
    <n v="1644"/>
    <m/>
    <m/>
  </r>
  <r>
    <x v="85"/>
    <x v="28"/>
    <x v="104"/>
    <m/>
    <m/>
    <s v="Pulling Tracer Wire"/>
  </r>
  <r>
    <x v="156"/>
    <x v="1"/>
    <x v="105"/>
    <n v="465"/>
    <m/>
    <m/>
  </r>
  <r>
    <x v="155"/>
    <x v="5"/>
    <x v="105"/>
    <n v="827"/>
    <m/>
    <s v="18 Toby Boxes / 1 FDH / 1 Flower Pot"/>
  </r>
  <r>
    <x v="157"/>
    <x v="5"/>
    <x v="105"/>
    <n v="60"/>
    <m/>
    <s v="1 HH / 1 Ground Rod"/>
  </r>
  <r>
    <x v="156"/>
    <x v="1"/>
    <x v="106"/>
    <n v="321"/>
    <m/>
    <m/>
  </r>
  <r>
    <x v="90"/>
    <x v="8"/>
    <x v="106"/>
    <m/>
    <m/>
    <m/>
  </r>
  <r>
    <x v="122"/>
    <x v="1"/>
    <x v="107"/>
    <n v="400"/>
    <m/>
    <m/>
  </r>
  <r>
    <x v="156"/>
    <x v="1"/>
    <x v="107"/>
    <m/>
    <m/>
    <s v="2 HH/ 2 Ground Rod / Restoration"/>
  </r>
  <r>
    <x v="156"/>
    <x v="1"/>
    <x v="108"/>
    <m/>
    <n v="786"/>
    <m/>
  </r>
  <r>
    <x v="83"/>
    <x v="28"/>
    <x v="108"/>
    <n v="198"/>
    <m/>
    <m/>
  </r>
  <r>
    <x v="156"/>
    <x v="1"/>
    <x v="109"/>
    <m/>
    <m/>
    <s v="Restoration"/>
  </r>
  <r>
    <x v="83"/>
    <x v="28"/>
    <x v="109"/>
    <n v="862"/>
    <m/>
    <m/>
  </r>
  <r>
    <x v="122"/>
    <x v="1"/>
    <x v="110"/>
    <n v="203"/>
    <m/>
    <m/>
  </r>
  <r>
    <x v="136"/>
    <x v="1"/>
    <x v="110"/>
    <m/>
    <m/>
    <s v="No Production--Issues In The Field"/>
  </r>
  <r>
    <x v="158"/>
    <x v="5"/>
    <x v="110"/>
    <n v="1210"/>
    <m/>
    <s v="10 Toby Boxes / 4 Flower Pots"/>
  </r>
  <r>
    <x v="73"/>
    <x v="28"/>
    <x v="110"/>
    <n v="403"/>
    <m/>
    <m/>
  </r>
  <r>
    <x v="122"/>
    <x v="1"/>
    <x v="111"/>
    <n v="170"/>
    <m/>
    <m/>
  </r>
  <r>
    <x v="136"/>
    <x v="1"/>
    <x v="111"/>
    <n v="280"/>
    <m/>
    <m/>
  </r>
  <r>
    <x v="158"/>
    <x v="5"/>
    <x v="111"/>
    <n v="397"/>
    <m/>
    <s v="3 Toby Boxes / 1 Flower Pot"/>
  </r>
  <r>
    <x v="159"/>
    <x v="1"/>
    <x v="111"/>
    <n v="90"/>
    <m/>
    <m/>
  </r>
  <r>
    <x v="160"/>
    <x v="5"/>
    <x v="111"/>
    <n v="426"/>
    <m/>
    <s v="2 Toby Boxes"/>
  </r>
  <r>
    <x v="73"/>
    <x v="28"/>
    <x v="111"/>
    <n v="39"/>
    <m/>
    <m/>
  </r>
  <r>
    <x v="136"/>
    <x v="1"/>
    <x v="112"/>
    <n v="1972"/>
    <m/>
    <m/>
  </r>
  <r>
    <x v="160"/>
    <x v="5"/>
    <x v="112"/>
    <n v="583"/>
    <m/>
    <s v="5 Toby Boxes"/>
  </r>
  <r>
    <x v="122"/>
    <x v="1"/>
    <x v="112"/>
    <n v="106"/>
    <m/>
    <m/>
  </r>
  <r>
    <x v="161"/>
    <x v="1"/>
    <x v="113"/>
    <n v="47"/>
    <m/>
    <m/>
  </r>
  <r>
    <x v="136"/>
    <x v="1"/>
    <x v="113"/>
    <m/>
    <m/>
    <s v="Restoration / 1 HH"/>
  </r>
  <r>
    <x v="122"/>
    <x v="1"/>
    <x v="114"/>
    <m/>
    <m/>
    <s v="No Production--Water Line Hit"/>
  </r>
  <r>
    <x v="136"/>
    <x v="1"/>
    <x v="114"/>
    <n v="551"/>
    <m/>
    <m/>
  </r>
  <r>
    <x v="136"/>
    <x v="6"/>
    <x v="114"/>
    <n v="385"/>
    <m/>
    <m/>
  </r>
  <r>
    <x v="162"/>
    <x v="5"/>
    <x v="114"/>
    <n v="1070"/>
    <m/>
    <s v="9 Toby Boxes"/>
  </r>
  <r>
    <x v="160"/>
    <x v="5"/>
    <x v="114"/>
    <n v="1843"/>
    <m/>
    <s v="13 Toby Boxes / 1 Flower Pot"/>
  </r>
  <r>
    <x v="73"/>
    <x v="28"/>
    <x v="114"/>
    <m/>
    <m/>
    <s v="Drill Breakdown--No Production"/>
  </r>
  <r>
    <x v="122"/>
    <x v="1"/>
    <x v="115"/>
    <m/>
    <m/>
    <s v="No Production--Drill Breakdown"/>
  </r>
  <r>
    <x v="162"/>
    <x v="5"/>
    <x v="115"/>
    <n v="1224"/>
    <m/>
    <s v="12 Toby Boxes / 4 Flower Pots"/>
  </r>
  <r>
    <x v="160"/>
    <x v="5"/>
    <x v="115"/>
    <n v="1714"/>
    <m/>
    <s v="12 Toby Boxes"/>
  </r>
  <r>
    <x v="136"/>
    <x v="6"/>
    <x v="115"/>
    <n v="300"/>
    <m/>
    <m/>
  </r>
  <r>
    <x v="136"/>
    <x v="15"/>
    <x v="115"/>
    <n v="1107"/>
    <m/>
    <m/>
  </r>
  <r>
    <x v="136"/>
    <x v="1"/>
    <x v="115"/>
    <n v="316"/>
    <m/>
    <m/>
  </r>
  <r>
    <x v="73"/>
    <x v="28"/>
    <x v="115"/>
    <n v="318"/>
    <m/>
    <m/>
  </r>
  <r>
    <x v="163"/>
    <x v="28"/>
    <x v="115"/>
    <n v="605"/>
    <m/>
    <m/>
  </r>
  <r>
    <x v="122"/>
    <x v="1"/>
    <x v="116"/>
    <n v="272"/>
    <m/>
    <s v="3 Toby Boxes / 1 Dap"/>
  </r>
  <r>
    <x v="136"/>
    <x v="1"/>
    <x v="116"/>
    <n v="130"/>
    <m/>
    <s v="2 HH"/>
  </r>
  <r>
    <x v="162"/>
    <x v="5"/>
    <x v="116"/>
    <n v="235"/>
    <m/>
    <s v="5 Toby Boxes / 4 Daps"/>
  </r>
  <r>
    <x v="160"/>
    <x v="5"/>
    <x v="116"/>
    <n v="678"/>
    <m/>
    <s v="8 Toby Boxes / 11 Daps / 41 Splices"/>
  </r>
  <r>
    <x v="157"/>
    <x v="6"/>
    <x v="116"/>
    <n v="579"/>
    <m/>
    <m/>
  </r>
  <r>
    <x v="164"/>
    <x v="5"/>
    <x v="116"/>
    <n v="363"/>
    <m/>
    <s v="4 Toby Boxes / 2 Daps"/>
  </r>
  <r>
    <x v="142"/>
    <x v="5"/>
    <x v="116"/>
    <n v="853"/>
    <m/>
    <s v="1 HH"/>
  </r>
  <r>
    <x v="83"/>
    <x v="28"/>
    <x v="116"/>
    <n v="461"/>
    <m/>
    <m/>
  </r>
  <r>
    <x v="122"/>
    <x v="1"/>
    <x v="117"/>
    <n v="79"/>
    <m/>
    <s v="1 Dap / 4 Splices"/>
  </r>
  <r>
    <x v="136"/>
    <x v="1"/>
    <x v="117"/>
    <n v="420"/>
    <m/>
    <m/>
  </r>
  <r>
    <x v="165"/>
    <x v="29"/>
    <x v="117"/>
    <m/>
    <m/>
    <s v="Potholed Locations"/>
  </r>
  <r>
    <x v="164"/>
    <x v="5"/>
    <x v="117"/>
    <n v="1077"/>
    <m/>
    <s v="7 Toby Boes / 1 HH / 3 Daps / 1 Ground Rod"/>
  </r>
  <r>
    <x v="157"/>
    <x v="6"/>
    <x v="117"/>
    <n v="619"/>
    <m/>
    <s v="6 HH / 6 Ground Rods"/>
  </r>
  <r>
    <x v="136"/>
    <x v="15"/>
    <x v="117"/>
    <m/>
    <m/>
    <s v="5 HH"/>
  </r>
  <r>
    <x v="142"/>
    <x v="5"/>
    <x v="117"/>
    <n v="1279"/>
    <m/>
    <s v="1 HH"/>
  </r>
  <r>
    <x v="83"/>
    <x v="28"/>
    <x v="117"/>
    <n v="880"/>
    <m/>
    <m/>
  </r>
  <r>
    <x v="90"/>
    <x v="8"/>
    <x v="117"/>
    <n v="868"/>
    <m/>
    <s v="7 Toby Boxes / 3 Daps"/>
  </r>
  <r>
    <x v="122"/>
    <x v="1"/>
    <x v="118"/>
    <m/>
    <m/>
    <s v="Restoration"/>
  </r>
  <r>
    <x v="136"/>
    <x v="1"/>
    <x v="118"/>
    <m/>
    <m/>
    <s v="HHs / Tie ins"/>
  </r>
  <r>
    <x v="160"/>
    <x v="5"/>
    <x v="118"/>
    <m/>
    <m/>
    <s v="FDH / Sponging"/>
  </r>
  <r>
    <x v="162"/>
    <x v="5"/>
    <x v="118"/>
    <m/>
    <m/>
    <s v="FDH / Sponging"/>
  </r>
  <r>
    <x v="158"/>
    <x v="5"/>
    <x v="118"/>
    <m/>
    <m/>
    <s v="FDH / Sponging"/>
  </r>
  <r>
    <x v="155"/>
    <x v="1"/>
    <x v="118"/>
    <m/>
    <m/>
    <s v="Blowing Stingray"/>
  </r>
  <r>
    <x v="83"/>
    <x v="28"/>
    <x v="118"/>
    <n v="585"/>
    <m/>
    <s v="2 HH"/>
  </r>
  <r>
    <x v="136"/>
    <x v="1"/>
    <x v="119"/>
    <n v="420"/>
    <m/>
    <s v="1 HH"/>
  </r>
  <r>
    <x v="142"/>
    <x v="5"/>
    <x v="119"/>
    <n v="817"/>
    <m/>
    <m/>
  </r>
  <r>
    <x v="164"/>
    <x v="5"/>
    <x v="119"/>
    <n v="1430"/>
    <m/>
    <s v="9 Toby Boxes / 2 Flower Pots /  8 Daps / 59 Splices"/>
  </r>
  <r>
    <x v="165"/>
    <x v="1"/>
    <x v="119"/>
    <m/>
    <m/>
    <s v="Drill Breakdown--No Production"/>
  </r>
  <r>
    <x v="157"/>
    <x v="6"/>
    <x v="119"/>
    <n v="1181"/>
    <m/>
    <m/>
  </r>
  <r>
    <x v="83"/>
    <x v="28"/>
    <x v="119"/>
    <n v="345"/>
    <m/>
    <m/>
  </r>
  <r>
    <x v="157"/>
    <x v="6"/>
    <x v="120"/>
    <n v="1933"/>
    <m/>
    <m/>
  </r>
  <r>
    <x v="142"/>
    <x v="5"/>
    <x v="120"/>
    <m/>
    <n v="5590"/>
    <s v="5,590 Tracer Wire"/>
  </r>
  <r>
    <x v="164"/>
    <x v="5"/>
    <x v="120"/>
    <n v="1004"/>
    <m/>
    <s v="9 Toby Boxes / 2 Flower Pots / 9 Daps / 130 Splices / 1 HH / 1 FDH / 1 Ground Rod"/>
  </r>
  <r>
    <x v="165"/>
    <x v="1"/>
    <x v="120"/>
    <n v="581"/>
    <n v="1200"/>
    <s v="1,200 Tracer Wire"/>
  </r>
  <r>
    <x v="157"/>
    <x v="6"/>
    <x v="121"/>
    <n v="1951"/>
    <m/>
    <m/>
  </r>
  <r>
    <x v="157"/>
    <x v="5"/>
    <x v="121"/>
    <n v="902"/>
    <m/>
    <m/>
  </r>
  <r>
    <x v="142"/>
    <x v="5"/>
    <x v="121"/>
    <n v="1385"/>
    <m/>
    <s v="1 HH"/>
  </r>
  <r>
    <x v="160"/>
    <x v="1"/>
    <x v="121"/>
    <m/>
    <n v="847"/>
    <s v="847 Tracer Wire / 1,694 Mule Tape"/>
  </r>
  <r>
    <x v="136"/>
    <x v="30"/>
    <x v="121"/>
    <m/>
    <n v="6067"/>
    <m/>
  </r>
  <r>
    <x v="166"/>
    <x v="28"/>
    <x v="121"/>
    <n v="314"/>
    <m/>
    <m/>
  </r>
  <r>
    <x v="7"/>
    <x v="1"/>
    <x v="122"/>
    <m/>
    <m/>
    <s v="Drill Breakdown"/>
  </r>
  <r>
    <x v="157"/>
    <x v="6"/>
    <x v="122"/>
    <n v="725"/>
    <m/>
    <m/>
  </r>
  <r>
    <x v="157"/>
    <x v="5"/>
    <x v="122"/>
    <n v="862"/>
    <m/>
    <m/>
  </r>
  <r>
    <x v="136"/>
    <x v="30"/>
    <x v="122"/>
    <m/>
    <n v="2691"/>
    <m/>
  </r>
  <r>
    <x v="167"/>
    <x v="28"/>
    <x v="122"/>
    <n v="2390"/>
    <m/>
    <m/>
  </r>
  <r>
    <x v="7"/>
    <x v="31"/>
    <x v="123"/>
    <n v="318"/>
    <m/>
    <s v="Repair--1 Toby Box / 2 Splices"/>
  </r>
  <r>
    <x v="14"/>
    <x v="31"/>
    <x v="123"/>
    <n v="183"/>
    <m/>
    <s v="Repair--3 Toby Boxes / 7 Splices"/>
  </r>
  <r>
    <x v="157"/>
    <x v="30"/>
    <x v="123"/>
    <m/>
    <m/>
    <s v="14 Hand Holes / 14 Ground Rods"/>
  </r>
  <r>
    <x v="167"/>
    <x v="28"/>
    <x v="123"/>
    <n v="1377"/>
    <m/>
    <m/>
  </r>
  <r>
    <x v="157"/>
    <x v="30"/>
    <x v="124"/>
    <m/>
    <n v="13125"/>
    <m/>
  </r>
  <r>
    <x v="168"/>
    <x v="5"/>
    <x v="124"/>
    <n v="918"/>
    <m/>
    <m/>
  </r>
  <r>
    <x v="169"/>
    <x v="5"/>
    <x v="125"/>
    <n v="2675"/>
    <m/>
    <m/>
  </r>
  <r>
    <x v="167"/>
    <x v="28"/>
    <x v="125"/>
    <n v="190"/>
    <m/>
    <s v="1 HH"/>
  </r>
  <r>
    <x v="122"/>
    <x v="1"/>
    <x v="126"/>
    <m/>
    <m/>
    <s v="1 HH"/>
  </r>
  <r>
    <x v="169"/>
    <x v="5"/>
    <x v="126"/>
    <n v="1964"/>
    <m/>
    <m/>
  </r>
  <r>
    <x v="167"/>
    <x v="28"/>
    <x v="126"/>
    <n v="840"/>
    <m/>
    <m/>
  </r>
  <r>
    <x v="166"/>
    <x v="28"/>
    <x v="126"/>
    <m/>
    <m/>
    <s v="No Production--Crew Did Not Work This Location Today"/>
  </r>
  <r>
    <x v="169"/>
    <x v="5"/>
    <x v="127"/>
    <n v="377"/>
    <m/>
    <s v="9 HH / 9 Ground Rods "/>
  </r>
  <r>
    <x v="169"/>
    <x v="32"/>
    <x v="127"/>
    <m/>
    <n v="5289"/>
    <s v="5,289 Tracer Wire"/>
  </r>
  <r>
    <x v="170"/>
    <x v="5"/>
    <x v="127"/>
    <n v="674"/>
    <m/>
    <m/>
  </r>
  <r>
    <x v="167"/>
    <x v="28"/>
    <x v="127"/>
    <n v="531"/>
    <m/>
    <m/>
  </r>
  <r>
    <x v="122"/>
    <x v="1"/>
    <x v="128"/>
    <m/>
    <m/>
    <s v="No Production--Water Line Hit"/>
  </r>
  <r>
    <x v="169"/>
    <x v="5"/>
    <x v="128"/>
    <m/>
    <m/>
    <s v="Restoration"/>
  </r>
  <r>
    <x v="167"/>
    <x v="28"/>
    <x v="128"/>
    <n v="718"/>
    <m/>
    <m/>
  </r>
  <r>
    <x v="122"/>
    <x v="1"/>
    <x v="129"/>
    <n v="376"/>
    <m/>
    <s v="1 Toby Box"/>
  </r>
  <r>
    <x v="168"/>
    <x v="5"/>
    <x v="129"/>
    <n v="1175"/>
    <m/>
    <m/>
  </r>
  <r>
    <x v="171"/>
    <x v="1"/>
    <x v="129"/>
    <n v="288"/>
    <m/>
    <m/>
  </r>
  <r>
    <x v="167"/>
    <x v="28"/>
    <x v="129"/>
    <n v="571"/>
    <m/>
    <m/>
  </r>
  <r>
    <x v="122"/>
    <x v="1"/>
    <x v="130"/>
    <n v="35"/>
    <m/>
    <m/>
  </r>
  <r>
    <x v="168"/>
    <x v="5"/>
    <x v="130"/>
    <n v="1154"/>
    <m/>
    <m/>
  </r>
  <r>
    <x v="171"/>
    <x v="1"/>
    <x v="130"/>
    <n v="380"/>
    <m/>
    <m/>
  </r>
  <r>
    <x v="170"/>
    <x v="5"/>
    <x v="130"/>
    <n v="111"/>
    <m/>
    <s v="3 HH / 3 Ground Rods"/>
  </r>
  <r>
    <x v="73"/>
    <x v="28"/>
    <x v="130"/>
    <n v="319"/>
    <m/>
    <m/>
  </r>
  <r>
    <x v="167"/>
    <x v="28"/>
    <x v="130"/>
    <n v="1293"/>
    <m/>
    <m/>
  </r>
  <r>
    <x v="172"/>
    <x v="5"/>
    <x v="130"/>
    <n v="406"/>
    <m/>
    <m/>
  </r>
  <r>
    <x v="122"/>
    <x v="1"/>
    <x v="131"/>
    <n v="48"/>
    <m/>
    <s v="1 Dap / 4 Splices"/>
  </r>
  <r>
    <x v="168"/>
    <x v="5"/>
    <x v="131"/>
    <n v="428"/>
    <m/>
    <s v="2 HH"/>
  </r>
  <r>
    <x v="171"/>
    <x v="1"/>
    <x v="131"/>
    <n v="229"/>
    <m/>
    <s v="1 HH"/>
  </r>
  <r>
    <x v="172"/>
    <x v="5"/>
    <x v="131"/>
    <n v="1031"/>
    <m/>
    <s v="14 Toby Boxes / 1 HH / 1 Ground Rod"/>
  </r>
  <r>
    <x v="170"/>
    <x v="5"/>
    <x v="131"/>
    <n v="12"/>
    <m/>
    <s v="1 HH / 1 Ground Rod"/>
  </r>
  <r>
    <x v="167"/>
    <x v="28"/>
    <x v="131"/>
    <n v="540"/>
    <m/>
    <m/>
  </r>
  <r>
    <x v="122"/>
    <x v="1"/>
    <x v="132"/>
    <n v="144"/>
    <m/>
    <m/>
  </r>
  <r>
    <x v="173"/>
    <x v="5"/>
    <x v="132"/>
    <m/>
    <m/>
    <s v="Crew Did Not Work This Location Today"/>
  </r>
  <r>
    <x v="171"/>
    <x v="1"/>
    <x v="132"/>
    <n v="163"/>
    <m/>
    <m/>
  </r>
  <r>
    <x v="167"/>
    <x v="28"/>
    <x v="132"/>
    <n v="554"/>
    <m/>
    <m/>
  </r>
  <r>
    <x v="174"/>
    <x v="1"/>
    <x v="132"/>
    <m/>
    <m/>
    <s v="No Production"/>
  </r>
  <r>
    <x v="122"/>
    <x v="1"/>
    <x v="133"/>
    <n v="64"/>
    <m/>
    <m/>
  </r>
  <r>
    <x v="168"/>
    <x v="32"/>
    <x v="133"/>
    <m/>
    <n v="1243"/>
    <s v="993 Tracer Wire / 1,986 Mule Tape / 4 HH / 4 Ground Rods"/>
  </r>
  <r>
    <x v="171"/>
    <x v="1"/>
    <x v="133"/>
    <m/>
    <n v="1060"/>
    <s v="1,060 Tracer Wire / 2 HH / 2 Ground Rods"/>
  </r>
  <r>
    <x v="170"/>
    <x v="32"/>
    <x v="133"/>
    <m/>
    <n v="1297"/>
    <s v="797 Tracer Wire / 1,594 Mule Tape"/>
  </r>
  <r>
    <x v="167"/>
    <x v="28"/>
    <x v="133"/>
    <n v="89"/>
    <m/>
    <m/>
  </r>
  <r>
    <x v="174"/>
    <x v="1"/>
    <x v="133"/>
    <n v="391"/>
    <m/>
    <m/>
  </r>
  <r>
    <x v="122"/>
    <x v="1"/>
    <x v="134"/>
    <n v="141"/>
    <m/>
    <m/>
  </r>
  <r>
    <x v="168"/>
    <x v="32"/>
    <x v="134"/>
    <m/>
    <n v="2679"/>
    <s v="2,379 Tracer Wire / 4,658 Mule Tape"/>
  </r>
  <r>
    <x v="154"/>
    <x v="1"/>
    <x v="134"/>
    <n v="343"/>
    <m/>
    <m/>
  </r>
  <r>
    <x v="170"/>
    <x v="32"/>
    <x v="134"/>
    <m/>
    <n v="2145"/>
    <s v="1,757 Tracer Wire"/>
  </r>
  <r>
    <x v="175"/>
    <x v="5"/>
    <x v="134"/>
    <n v="1109"/>
    <m/>
    <s v=" 6 HH / Ground Rods"/>
  </r>
  <r>
    <x v="167"/>
    <x v="28"/>
    <x v="134"/>
    <n v="377"/>
    <m/>
    <m/>
  </r>
  <r>
    <x v="174"/>
    <x v="1"/>
    <x v="134"/>
    <n v="396"/>
    <m/>
    <m/>
  </r>
  <r>
    <x v="176"/>
    <x v="1"/>
    <x v="135"/>
    <n v="205"/>
    <m/>
    <m/>
  </r>
  <r>
    <x v="177"/>
    <x v="5"/>
    <x v="135"/>
    <n v="1456"/>
    <m/>
    <m/>
  </r>
  <r>
    <x v="154"/>
    <x v="1"/>
    <x v="135"/>
    <n v="416"/>
    <m/>
    <m/>
  </r>
  <r>
    <x v="178"/>
    <x v="5"/>
    <x v="135"/>
    <n v="1460"/>
    <m/>
    <s v="6 Daps"/>
  </r>
  <r>
    <x v="167"/>
    <x v="28"/>
    <x v="135"/>
    <n v="408"/>
    <m/>
    <m/>
  </r>
  <r>
    <x v="90"/>
    <x v="1"/>
    <x v="135"/>
    <m/>
    <m/>
    <s v="No Production--Crew Potholed"/>
  </r>
  <r>
    <x v="166"/>
    <x v="28"/>
    <x v="135"/>
    <n v="430"/>
    <m/>
    <m/>
  </r>
  <r>
    <x v="122"/>
    <x v="1"/>
    <x v="136"/>
    <n v="181"/>
    <m/>
    <m/>
  </r>
  <r>
    <x v="92"/>
    <x v="6"/>
    <x v="136"/>
    <m/>
    <m/>
    <s v="No Production--Water Line Hit"/>
  </r>
  <r>
    <x v="177"/>
    <x v="5"/>
    <x v="136"/>
    <n v="1420"/>
    <m/>
    <m/>
  </r>
  <r>
    <x v="154"/>
    <x v="1"/>
    <x v="136"/>
    <n v="216"/>
    <m/>
    <m/>
  </r>
  <r>
    <x v="178"/>
    <x v="5"/>
    <x v="136"/>
    <n v="1428"/>
    <m/>
    <s v="1 HH / 1 Ground Rod"/>
  </r>
  <r>
    <x v="167"/>
    <x v="28"/>
    <x v="136"/>
    <n v="607"/>
    <m/>
    <s v="11 HH"/>
  </r>
  <r>
    <x v="90"/>
    <x v="1"/>
    <x v="136"/>
    <n v="499"/>
    <m/>
    <m/>
  </r>
  <r>
    <x v="122"/>
    <x v="1"/>
    <x v="137"/>
    <n v="82"/>
    <m/>
    <m/>
  </r>
  <r>
    <x v="92"/>
    <x v="6"/>
    <x v="137"/>
    <m/>
    <m/>
    <s v="No Production"/>
  </r>
  <r>
    <x v="177"/>
    <x v="5"/>
    <x v="137"/>
    <n v="1170"/>
    <m/>
    <m/>
  </r>
  <r>
    <x v="154"/>
    <x v="1"/>
    <x v="137"/>
    <m/>
    <m/>
    <s v="No Production"/>
  </r>
  <r>
    <x v="178"/>
    <x v="5"/>
    <x v="137"/>
    <n v="1654"/>
    <m/>
    <m/>
  </r>
  <r>
    <x v="175"/>
    <x v="32"/>
    <x v="137"/>
    <m/>
    <n v="1109"/>
    <s v="1,109 Tracer Wire"/>
  </r>
  <r>
    <x v="167"/>
    <x v="28"/>
    <x v="137"/>
    <n v="1022"/>
    <m/>
    <m/>
  </r>
  <r>
    <x v="90"/>
    <x v="1"/>
    <x v="137"/>
    <n v="231"/>
    <m/>
    <m/>
  </r>
  <r>
    <x v="122"/>
    <x v="1"/>
    <x v="138"/>
    <n v="96"/>
    <m/>
    <m/>
  </r>
  <r>
    <x v="179"/>
    <x v="6"/>
    <x v="138"/>
    <n v="878"/>
    <m/>
    <s v="2 Toby Boxes / 16 Splices"/>
  </r>
  <r>
    <x v="177"/>
    <x v="5"/>
    <x v="138"/>
    <n v="1081"/>
    <m/>
    <m/>
  </r>
  <r>
    <x v="154"/>
    <x v="1"/>
    <x v="138"/>
    <m/>
    <n v="2001"/>
    <s v="1,701 Tracer Wire"/>
  </r>
  <r>
    <x v="167"/>
    <x v="28"/>
    <x v="138"/>
    <m/>
    <n v="6090"/>
    <s v="8,871 Tracer Wire"/>
  </r>
  <r>
    <x v="90"/>
    <x v="1"/>
    <x v="138"/>
    <n v="316"/>
    <m/>
    <m/>
  </r>
  <r>
    <x v="122"/>
    <x v="1"/>
    <x v="139"/>
    <n v="20"/>
    <m/>
    <m/>
  </r>
  <r>
    <x v="179"/>
    <x v="6"/>
    <x v="139"/>
    <n v="715"/>
    <m/>
    <m/>
  </r>
  <r>
    <x v="177"/>
    <x v="5"/>
    <x v="139"/>
    <n v="809"/>
    <m/>
    <m/>
  </r>
  <r>
    <x v="180"/>
    <x v="1"/>
    <x v="139"/>
    <m/>
    <m/>
    <s v="No Production Due To Rain"/>
  </r>
  <r>
    <x v="181"/>
    <x v="5"/>
    <x v="139"/>
    <n v="735"/>
    <m/>
    <s v="7 Toby Boxes / 1 Dap"/>
  </r>
  <r>
    <x v="167"/>
    <x v="28"/>
    <x v="139"/>
    <n v="639"/>
    <m/>
    <m/>
  </r>
  <r>
    <x v="90"/>
    <x v="1"/>
    <x v="139"/>
    <n v="503"/>
    <m/>
    <m/>
  </r>
  <r>
    <x v="122"/>
    <x v="1"/>
    <x v="140"/>
    <m/>
    <m/>
    <s v="No Production"/>
  </r>
  <r>
    <x v="92"/>
    <x v="6"/>
    <x v="140"/>
    <n v="1009"/>
    <m/>
    <s v="8 Toby Boxes / 2 Daps"/>
  </r>
  <r>
    <x v="177"/>
    <x v="5"/>
    <x v="140"/>
    <n v="533"/>
    <m/>
    <m/>
  </r>
  <r>
    <x v="180"/>
    <x v="1"/>
    <x v="140"/>
    <n v="260"/>
    <m/>
    <m/>
  </r>
  <r>
    <x v="182"/>
    <x v="1"/>
    <x v="140"/>
    <n v="390"/>
    <m/>
    <m/>
  </r>
  <r>
    <x v="183"/>
    <x v="5"/>
    <x v="140"/>
    <n v="558"/>
    <m/>
    <s v="7 Toby Boxes"/>
  </r>
  <r>
    <x v="184"/>
    <x v="5"/>
    <x v="140"/>
    <n v="1224"/>
    <m/>
    <s v="15 Toby Boxes / 11 Daps"/>
  </r>
  <r>
    <x v="90"/>
    <x v="1"/>
    <x v="140"/>
    <n v="295"/>
    <m/>
    <m/>
  </r>
  <r>
    <x v="83"/>
    <x v="28"/>
    <x v="140"/>
    <m/>
    <m/>
    <s v="Drill Breakdown"/>
  </r>
  <r>
    <x v="185"/>
    <x v="6"/>
    <x v="141"/>
    <n v="1017"/>
    <m/>
    <s v="5 Toby Boxes / 8 Daps"/>
  </r>
  <r>
    <x v="180"/>
    <x v="1"/>
    <x v="141"/>
    <m/>
    <m/>
    <s v="No Production"/>
  </r>
  <r>
    <x v="186"/>
    <x v="1"/>
    <x v="141"/>
    <n v="130"/>
    <n v="130"/>
    <s v="130 Tracer Wire / 1 HH / 1 Ground Rod"/>
  </r>
  <r>
    <x v="183"/>
    <x v="5"/>
    <x v="141"/>
    <n v="1248"/>
    <m/>
    <s v="10 Toby Boxes / 8 Daps"/>
  </r>
  <r>
    <x v="184"/>
    <x v="5"/>
    <x v="141"/>
    <n v="967"/>
    <m/>
    <s v="8 Toby Boxes / 8 Daps / 1 Flower Pot"/>
  </r>
  <r>
    <x v="174"/>
    <x v="1"/>
    <x v="141"/>
    <n v="400"/>
    <m/>
    <m/>
  </r>
  <r>
    <x v="73"/>
    <x v="28"/>
    <x v="141"/>
    <n v="358"/>
    <m/>
    <s v="2 Toby Boxes / 2 Daps"/>
  </r>
  <r>
    <x v="83"/>
    <x v="28"/>
    <x v="141"/>
    <n v="1241"/>
    <m/>
    <m/>
  </r>
  <r>
    <x v="122"/>
    <x v="1"/>
    <x v="142"/>
    <n v="250"/>
    <m/>
    <m/>
  </r>
  <r>
    <x v="180"/>
    <x v="1"/>
    <x v="142"/>
    <n v="315"/>
    <n v="575"/>
    <s v="575 Tracer Wire"/>
  </r>
  <r>
    <x v="181"/>
    <x v="5"/>
    <x v="142"/>
    <n v="1453"/>
    <m/>
    <s v="14 Toby Boxes / 11 Daps"/>
  </r>
  <r>
    <x v="183"/>
    <x v="5"/>
    <x v="142"/>
    <n v="1260"/>
    <m/>
    <s v="7 Toby Box / 6 Daps"/>
  </r>
  <r>
    <x v="167"/>
    <x v="28"/>
    <x v="142"/>
    <m/>
    <m/>
    <s v="2 HH"/>
  </r>
  <r>
    <x v="174"/>
    <x v="1"/>
    <x v="142"/>
    <n v="320"/>
    <m/>
    <m/>
  </r>
  <r>
    <x v="73"/>
    <x v="28"/>
    <x v="142"/>
    <m/>
    <m/>
    <s v="No Production"/>
  </r>
  <r>
    <x v="83"/>
    <x v="28"/>
    <x v="142"/>
    <m/>
    <m/>
    <s v="No Production"/>
  </r>
  <r>
    <x v="122"/>
    <x v="1"/>
    <x v="143"/>
    <n v="177"/>
    <m/>
    <s v="1 Toby Box / 1 Dap"/>
  </r>
  <r>
    <x v="179"/>
    <x v="33"/>
    <x v="143"/>
    <n v="1131"/>
    <m/>
    <m/>
  </r>
  <r>
    <x v="83"/>
    <x v="28"/>
    <x v="143"/>
    <m/>
    <m/>
    <s v="1 HH"/>
  </r>
  <r>
    <x v="90"/>
    <x v="1"/>
    <x v="143"/>
    <n v="6"/>
    <m/>
    <s v="3 Toby Boxes / 2 Daps / 20 Splices"/>
  </r>
  <r>
    <x v="167"/>
    <x v="28"/>
    <x v="143"/>
    <m/>
    <n v="8378"/>
    <s v="3,086 Tracer Wire"/>
  </r>
  <r>
    <x v="187"/>
    <x v="1"/>
    <x v="143"/>
    <m/>
    <n v="390"/>
    <s v="390 Tracer Wire"/>
  </r>
  <r>
    <x v="125"/>
    <x v="16"/>
    <x v="144"/>
    <m/>
    <m/>
    <m/>
  </r>
  <r>
    <x v="122"/>
    <x v="1"/>
    <x v="145"/>
    <m/>
    <m/>
    <s v="Swing Arm / Ground Rod"/>
  </r>
  <r>
    <x v="183"/>
    <x v="5"/>
    <x v="145"/>
    <n v="977"/>
    <m/>
    <s v="8 Toby Boxes / 6 Daps"/>
  </r>
  <r>
    <x v="90"/>
    <x v="1"/>
    <x v="145"/>
    <n v="15"/>
    <m/>
    <s v="3 Toby Boxes / 3 Daps / 19 Splices"/>
  </r>
  <r>
    <x v="83"/>
    <x v="28"/>
    <x v="145"/>
    <m/>
    <n v="7962"/>
    <s v="6,880 Tracer Wire"/>
  </r>
  <r>
    <x v="122"/>
    <x v="1"/>
    <x v="146"/>
    <m/>
    <m/>
    <s v="Restoration"/>
  </r>
  <r>
    <x v="87"/>
    <x v="1"/>
    <x v="146"/>
    <m/>
    <m/>
    <s v="FDH Move"/>
  </r>
  <r>
    <x v="187"/>
    <x v="5"/>
    <x v="146"/>
    <n v="1491"/>
    <m/>
    <s v="11 Toby Boxes / 9 Daps"/>
  </r>
  <r>
    <x v="181"/>
    <x v="5"/>
    <x v="146"/>
    <n v="2472"/>
    <n v="730"/>
    <s v="27 Toby Boxes / 20 Daps / 1 FDH / 1 HH / 1 Swing Arm / 1 Ground Rod"/>
  </r>
  <r>
    <x v="185"/>
    <x v="33"/>
    <x v="146"/>
    <n v="2819"/>
    <m/>
    <s v="25 Toby Boxes / 15 Daps / 1 FDH / 1 HH / 1 Swing Arm / 1 Ground Rod"/>
  </r>
  <r>
    <x v="162"/>
    <x v="1"/>
    <x v="146"/>
    <n v="130"/>
    <m/>
    <s v="1 Dap"/>
  </r>
  <r>
    <x v="90"/>
    <x v="1"/>
    <x v="146"/>
    <n v="65"/>
    <m/>
    <s v="1 Toby Box / 1 Dap / 2 Splices"/>
  </r>
  <r>
    <x v="83"/>
    <x v="28"/>
    <x v="146"/>
    <m/>
    <m/>
    <s v="Pulling Tracer Wire"/>
  </r>
  <r>
    <x v="122"/>
    <x v="1"/>
    <x v="147"/>
    <m/>
    <m/>
    <s v="Proofing"/>
  </r>
  <r>
    <x v="188"/>
    <x v="1"/>
    <x v="147"/>
    <m/>
    <m/>
    <s v="Damage Repair"/>
  </r>
  <r>
    <x v="187"/>
    <x v="5"/>
    <x v="147"/>
    <n v="1549"/>
    <m/>
    <s v="12 Toby Boxes / 10 Daps"/>
  </r>
  <r>
    <x v="189"/>
    <x v="5"/>
    <x v="147"/>
    <n v="903"/>
    <m/>
    <s v="6 Toby Boxes / 4 Daps"/>
  </r>
  <r>
    <x v="162"/>
    <x v="1"/>
    <x v="147"/>
    <m/>
    <n v="800"/>
    <m/>
  </r>
  <r>
    <x v="73"/>
    <x v="1"/>
    <x v="147"/>
    <n v="99"/>
    <m/>
    <s v="2 Toby Boxes / 1 Dap / 3 Splices"/>
  </r>
  <r>
    <x v="90"/>
    <x v="1"/>
    <x v="147"/>
    <n v="6"/>
    <m/>
    <s v="1 Dap / 12 Splices"/>
  </r>
  <r>
    <x v="129"/>
    <x v="1"/>
    <x v="148"/>
    <n v="125"/>
    <m/>
    <m/>
  </r>
  <r>
    <x v="190"/>
    <x v="1"/>
    <x v="148"/>
    <n v="285"/>
    <m/>
    <m/>
  </r>
  <r>
    <x v="178"/>
    <x v="5"/>
    <x v="148"/>
    <n v="128"/>
    <n v="2000"/>
    <s v="34 Toby Boxes / 15 Daps / 1 FDH / 1 HH / 1 Swing Arm / 1 Ground Rod"/>
  </r>
  <r>
    <x v="185"/>
    <x v="1"/>
    <x v="148"/>
    <m/>
    <n v="2062"/>
    <m/>
  </r>
  <r>
    <x v="189"/>
    <x v="6"/>
    <x v="149"/>
    <n v="254"/>
    <m/>
    <s v="4 Toby Boxes / 3 Daps"/>
  </r>
  <r>
    <x v="177"/>
    <x v="5"/>
    <x v="149"/>
    <n v="2498"/>
    <m/>
    <m/>
  </r>
  <r>
    <x v="187"/>
    <x v="5"/>
    <x v="149"/>
    <n v="918"/>
    <m/>
    <s v="11 Toby Boxes / 4 Daps"/>
  </r>
  <r>
    <x v="189"/>
    <x v="6"/>
    <x v="150"/>
    <n v="1686"/>
    <m/>
    <s v="7 Toby Boxes / 4 Daps"/>
  </r>
  <r>
    <x v="177"/>
    <x v="5"/>
    <x v="150"/>
    <n v="1192"/>
    <m/>
    <s v="120 Toby Boxes / 103 Daps"/>
  </r>
  <r>
    <x v="191"/>
    <x v="5"/>
    <x v="150"/>
    <n v="329"/>
    <m/>
    <m/>
  </r>
  <r>
    <x v="129"/>
    <x v="1"/>
    <x v="151"/>
    <n v="299"/>
    <m/>
    <m/>
  </r>
  <r>
    <x v="189"/>
    <x v="6"/>
    <x v="151"/>
    <n v="611"/>
    <m/>
    <s v="9 Toby Boxes / 5 Daps"/>
  </r>
  <r>
    <x v="177"/>
    <x v="5"/>
    <x v="151"/>
    <n v="1925"/>
    <m/>
    <m/>
  </r>
  <r>
    <x v="191"/>
    <x v="27"/>
    <x v="151"/>
    <n v="333"/>
    <m/>
    <m/>
  </r>
  <r>
    <x v="192"/>
    <x v="5"/>
    <x v="151"/>
    <n v="740"/>
    <m/>
    <s v="4 Toby Boxes / 1 Dap"/>
  </r>
  <r>
    <x v="193"/>
    <x v="34"/>
    <x v="151"/>
    <n v="307"/>
    <m/>
    <m/>
  </r>
  <r>
    <x v="190"/>
    <x v="27"/>
    <x v="151"/>
    <m/>
    <m/>
    <s v="No Production"/>
  </r>
  <r>
    <x v="129"/>
    <x v="1"/>
    <x v="152"/>
    <n v="302"/>
    <m/>
    <m/>
  </r>
  <r>
    <x v="92"/>
    <x v="6"/>
    <x v="152"/>
    <n v="279"/>
    <m/>
    <s v="5 Toby Boxes / 5 Splices"/>
  </r>
  <r>
    <x v="179"/>
    <x v="6"/>
    <x v="152"/>
    <n v="443"/>
    <m/>
    <s v="3 Toby Boxes / 4 Splices"/>
  </r>
  <r>
    <x v="191"/>
    <x v="27"/>
    <x v="152"/>
    <m/>
    <n v="662"/>
    <s v="3 HH"/>
  </r>
  <r>
    <x v="194"/>
    <x v="27"/>
    <x v="152"/>
    <n v="267"/>
    <m/>
    <m/>
  </r>
  <r>
    <x v="193"/>
    <x v="34"/>
    <x v="152"/>
    <n v="920"/>
    <m/>
    <m/>
  </r>
  <r>
    <x v="190"/>
    <x v="1"/>
    <x v="152"/>
    <n v="82"/>
    <m/>
    <s v="2 HH / 2 Ground Rods"/>
  </r>
  <r>
    <x v="129"/>
    <x v="1"/>
    <x v="153"/>
    <n v="209"/>
    <m/>
    <s v="1 Toby Box"/>
  </r>
  <r>
    <x v="191"/>
    <x v="27"/>
    <x v="153"/>
    <m/>
    <m/>
    <s v="Restoration"/>
  </r>
  <r>
    <x v="193"/>
    <x v="34"/>
    <x v="153"/>
    <n v="610"/>
    <m/>
    <m/>
  </r>
  <r>
    <x v="190"/>
    <x v="1"/>
    <x v="153"/>
    <m/>
    <m/>
    <s v="Restoration"/>
  </r>
  <r>
    <x v="129"/>
    <x v="1"/>
    <x v="154"/>
    <n v="42"/>
    <m/>
    <m/>
  </r>
  <r>
    <x v="192"/>
    <x v="5"/>
    <x v="154"/>
    <n v="1238"/>
    <m/>
    <m/>
  </r>
  <r>
    <x v="194"/>
    <x v="1"/>
    <x v="154"/>
    <n v="711"/>
    <m/>
    <m/>
  </r>
  <r>
    <x v="193"/>
    <x v="34"/>
    <x v="154"/>
    <n v="829"/>
    <m/>
    <s v="1 HH / 1 Ground Rod"/>
  </r>
  <r>
    <x v="90"/>
    <x v="1"/>
    <x v="154"/>
    <m/>
    <m/>
    <s v="ABF Testing"/>
  </r>
  <r>
    <x v="129"/>
    <x v="1"/>
    <x v="155"/>
    <n v="219"/>
    <m/>
    <s v="1 Toby Box / 2 Daps / 6 Splices"/>
  </r>
  <r>
    <x v="192"/>
    <x v="5"/>
    <x v="155"/>
    <n v="1531"/>
    <m/>
    <m/>
  </r>
  <r>
    <x v="194"/>
    <x v="1"/>
    <x v="155"/>
    <m/>
    <m/>
    <s v=" 2 HH / 2 Ground Rods"/>
  </r>
  <r>
    <x v="195"/>
    <x v="5"/>
    <x v="155"/>
    <n v="1808"/>
    <m/>
    <m/>
  </r>
  <r>
    <x v="193"/>
    <x v="34"/>
    <x v="155"/>
    <m/>
    <m/>
    <s v="1 HH"/>
  </r>
  <r>
    <x v="73"/>
    <x v="1"/>
    <x v="155"/>
    <m/>
    <m/>
    <s v="1 FDH / 1 Swing Arm"/>
  </r>
  <r>
    <x v="90"/>
    <x v="1"/>
    <x v="155"/>
    <m/>
    <m/>
    <s v="1 FDH / 1 Swing Arm"/>
  </r>
  <r>
    <x v="196"/>
    <x v="35"/>
    <x v="155"/>
    <n v="251"/>
    <m/>
    <m/>
  </r>
  <r>
    <x v="197"/>
    <x v="1"/>
    <x v="156"/>
    <n v="75"/>
    <m/>
    <m/>
  </r>
  <r>
    <x v="192"/>
    <x v="5"/>
    <x v="156"/>
    <n v="1250"/>
    <m/>
    <s v="11 Toby Boxes / 5 Daps"/>
  </r>
  <r>
    <x v="189"/>
    <x v="6"/>
    <x v="156"/>
    <n v="250"/>
    <m/>
    <s v="3 Toby Boxes / 2 Daps / 1 FDH / 1 HH / 1 Swing Arm / 1 Ground Rod"/>
  </r>
  <r>
    <x v="195"/>
    <x v="5"/>
    <x v="156"/>
    <m/>
    <m/>
    <s v="18 Toby Boxes / 13 Daps / 2 Flower Pots"/>
  </r>
  <r>
    <x v="193"/>
    <x v="34"/>
    <x v="156"/>
    <n v="863"/>
    <m/>
    <m/>
  </r>
  <r>
    <x v="196"/>
    <x v="35"/>
    <x v="156"/>
    <n v="253"/>
    <m/>
    <m/>
  </r>
  <r>
    <x v="73"/>
    <x v="1"/>
    <x v="156"/>
    <m/>
    <m/>
    <s v="ABF Testing"/>
  </r>
  <r>
    <x v="83"/>
    <x v="1"/>
    <x v="156"/>
    <n v="139"/>
    <m/>
    <m/>
  </r>
  <r>
    <x v="126"/>
    <x v="1"/>
    <x v="157"/>
    <n v="97"/>
    <m/>
    <s v="1 Dap / 2 Splices"/>
  </r>
  <r>
    <x v="129"/>
    <x v="1"/>
    <x v="157"/>
    <m/>
    <m/>
    <s v="1 HH / 1 Swing Arm"/>
  </r>
  <r>
    <x v="192"/>
    <x v="5"/>
    <x v="157"/>
    <n v="361"/>
    <m/>
    <s v="1 Toby Box / 3 Daps / 1 Flower Pot"/>
  </r>
  <r>
    <x v="195"/>
    <x v="5"/>
    <x v="157"/>
    <n v="1204"/>
    <m/>
    <s v="15 Toby Boxes / 11 Daps / 1 HH / 1 Swing Arm / 1 Ground Rod"/>
  </r>
  <r>
    <x v="198"/>
    <x v="5"/>
    <x v="157"/>
    <n v="562"/>
    <m/>
    <m/>
  </r>
  <r>
    <x v="199"/>
    <x v="5"/>
    <x v="157"/>
    <n v="754"/>
    <m/>
    <s v="6 Toby Boxes / 1 Flower Pot / 6 Daps / 41 Splices"/>
  </r>
  <r>
    <x v="193"/>
    <x v="34"/>
    <x v="157"/>
    <n v="499"/>
    <m/>
    <m/>
  </r>
  <r>
    <x v="196"/>
    <x v="35"/>
    <x v="157"/>
    <n v="1076"/>
    <m/>
    <m/>
  </r>
  <r>
    <x v="73"/>
    <x v="1"/>
    <x v="157"/>
    <m/>
    <m/>
    <s v="ABF Testing"/>
  </r>
  <r>
    <x v="129"/>
    <x v="1"/>
    <x v="158"/>
    <n v="70"/>
    <m/>
    <m/>
  </r>
  <r>
    <x v="194"/>
    <x v="1"/>
    <x v="158"/>
    <m/>
    <n v="1210"/>
    <s v="1,010 Tracer Wire"/>
  </r>
  <r>
    <x v="193"/>
    <x v="34"/>
    <x v="158"/>
    <n v="475"/>
    <m/>
    <m/>
  </r>
  <r>
    <x v="196"/>
    <x v="35"/>
    <x v="158"/>
    <m/>
    <m/>
    <s v="No Production"/>
  </r>
  <r>
    <x v="177"/>
    <x v="5"/>
    <x v="158"/>
    <m/>
    <m/>
    <s v="3 FDH / 3 HH / 3 Swing Arms / 3 Ground Rods"/>
  </r>
  <r>
    <x v="200"/>
    <x v="1"/>
    <x v="159"/>
    <n v="153"/>
    <m/>
    <m/>
  </r>
  <r>
    <x v="201"/>
    <x v="36"/>
    <x v="159"/>
    <n v="329"/>
    <m/>
    <m/>
  </r>
  <r>
    <x v="198"/>
    <x v="5"/>
    <x v="159"/>
    <n v="978"/>
    <m/>
    <s v="9 Toby Boxes / 6 Daps"/>
  </r>
  <r>
    <x v="199"/>
    <x v="5"/>
    <x v="159"/>
    <n v="1285"/>
    <m/>
    <s v="13 Toby Boxes / 2 Flower Pots / 8 Daps / 79 Splices / 1 FDH / 1 HH / 1 Swing Arm / 1 Ground Rod"/>
  </r>
  <r>
    <x v="202"/>
    <x v="1"/>
    <x v="159"/>
    <n v="335"/>
    <m/>
    <s v="1 HH / 1 Ground Rod"/>
  </r>
  <r>
    <x v="193"/>
    <x v="34"/>
    <x v="159"/>
    <n v="839"/>
    <m/>
    <m/>
  </r>
  <r>
    <x v="196"/>
    <x v="35"/>
    <x v="159"/>
    <m/>
    <m/>
    <s v="No Production--Locate Issue"/>
  </r>
  <r>
    <x v="83"/>
    <x v="37"/>
    <x v="159"/>
    <n v="60"/>
    <n v="1005"/>
    <s v="805 Tracer Wire / 1 HH / 1 Ground Rod"/>
  </r>
  <r>
    <x v="203"/>
    <x v="15"/>
    <x v="159"/>
    <n v="415"/>
    <m/>
    <m/>
  </r>
  <r>
    <x v="129"/>
    <x v="1"/>
    <x v="160"/>
    <n v="224"/>
    <m/>
    <s v="1 Toby Box / 1 Dap"/>
  </r>
  <r>
    <x v="201"/>
    <x v="36"/>
    <x v="160"/>
    <n v="427"/>
    <m/>
    <m/>
  </r>
  <r>
    <x v="198"/>
    <x v="5"/>
    <x v="160"/>
    <n v="675"/>
    <m/>
    <m/>
  </r>
  <r>
    <x v="204"/>
    <x v="5"/>
    <x v="160"/>
    <n v="1231"/>
    <m/>
    <s v="8 Toby Boxes / 3 Daps / 51 Splices"/>
  </r>
  <r>
    <x v="202"/>
    <x v="1"/>
    <x v="160"/>
    <m/>
    <n v="335"/>
    <s v="335 Tracer Wire / 1 HH"/>
  </r>
  <r>
    <x v="193"/>
    <x v="34"/>
    <x v="160"/>
    <m/>
    <m/>
    <s v="No Production--Drill Issue"/>
  </r>
  <r>
    <x v="196"/>
    <x v="35"/>
    <x v="160"/>
    <n v="120"/>
    <m/>
    <m/>
  </r>
  <r>
    <x v="73"/>
    <x v="37"/>
    <x v="160"/>
    <m/>
    <m/>
    <s v="ABF Testing"/>
  </r>
  <r>
    <x v="203"/>
    <x v="15"/>
    <x v="160"/>
    <n v="291"/>
    <m/>
    <m/>
  </r>
  <r>
    <x v="200"/>
    <x v="1"/>
    <x v="161"/>
    <n v="260"/>
    <m/>
    <m/>
  </r>
  <r>
    <x v="201"/>
    <x v="36"/>
    <x v="161"/>
    <n v="537"/>
    <m/>
    <m/>
  </r>
  <r>
    <x v="205"/>
    <x v="5"/>
    <x v="161"/>
    <n v="1205"/>
    <m/>
    <s v="11 Toby Boxes / 1 Flower Pot / 7 Daps"/>
  </r>
  <r>
    <x v="204"/>
    <x v="5"/>
    <x v="161"/>
    <n v="1538"/>
    <m/>
    <s v="13 Toby Boxes / 10 Daps / 67 Splices"/>
  </r>
  <r>
    <x v="206"/>
    <x v="1"/>
    <x v="161"/>
    <n v="240"/>
    <m/>
    <m/>
  </r>
  <r>
    <x v="192"/>
    <x v="5"/>
    <x v="161"/>
    <m/>
    <m/>
    <s v="3 Toby Boxes / 1 Flower Pot / 4 Daps / 1 FDH / 1 HH / 1 Swing Arm / 1 Ground Rod"/>
  </r>
  <r>
    <x v="198"/>
    <x v="5"/>
    <x v="161"/>
    <n v="170"/>
    <m/>
    <s v="18 Toby Boxes / 1 Flower Pot / 15 Daps / 1 FDH / 1 HH / 1 Swing Arm / 1 Ground Rod"/>
  </r>
  <r>
    <x v="193"/>
    <x v="34"/>
    <x v="161"/>
    <n v="616"/>
    <m/>
    <m/>
  </r>
  <r>
    <x v="196"/>
    <x v="35"/>
    <x v="161"/>
    <n v="190"/>
    <m/>
    <m/>
  </r>
  <r>
    <x v="174"/>
    <x v="1"/>
    <x v="161"/>
    <n v="362"/>
    <m/>
    <m/>
  </r>
  <r>
    <x v="203"/>
    <x v="15"/>
    <x v="161"/>
    <m/>
    <m/>
    <s v="Crew Did Not Show Up Today"/>
  </r>
  <r>
    <x v="166"/>
    <x v="35"/>
    <x v="161"/>
    <n v="406"/>
    <m/>
    <m/>
  </r>
  <r>
    <x v="192"/>
    <x v="1"/>
    <x v="161"/>
    <m/>
    <n v="1837"/>
    <s v="12 CT Stingray"/>
  </r>
  <r>
    <x v="195"/>
    <x v="1"/>
    <x v="161"/>
    <m/>
    <n v="731"/>
    <s v="12 CT Stingray"/>
  </r>
  <r>
    <x v="198"/>
    <x v="1"/>
    <x v="161"/>
    <m/>
    <n v="178"/>
    <s v="12 CT Stingray"/>
  </r>
  <r>
    <x v="207"/>
    <x v="1"/>
    <x v="161"/>
    <m/>
    <n v="2600"/>
    <s v="12 CT Stingray"/>
  </r>
  <r>
    <x v="118"/>
    <x v="1"/>
    <x v="162"/>
    <n v="175"/>
    <m/>
    <m/>
  </r>
  <r>
    <x v="201"/>
    <x v="36"/>
    <x v="162"/>
    <n v="646"/>
    <m/>
    <s v="18 Toby Boxes"/>
  </r>
  <r>
    <x v="205"/>
    <x v="5"/>
    <x v="162"/>
    <n v="1000"/>
    <m/>
    <m/>
  </r>
  <r>
    <x v="204"/>
    <x v="5"/>
    <x v="162"/>
    <n v="1377"/>
    <m/>
    <s v="11 Toby Boxes / 8 Daps / 61 Splices"/>
  </r>
  <r>
    <x v="206"/>
    <x v="1"/>
    <x v="162"/>
    <n v="504"/>
    <m/>
    <m/>
  </r>
  <r>
    <x v="208"/>
    <x v="38"/>
    <x v="162"/>
    <m/>
    <m/>
    <s v="No Production--Equipment Issues"/>
  </r>
  <r>
    <x v="193"/>
    <x v="34"/>
    <x v="162"/>
    <n v="969"/>
    <m/>
    <m/>
  </r>
  <r>
    <x v="196"/>
    <x v="35"/>
    <x v="162"/>
    <m/>
    <m/>
    <s v="Restoration"/>
  </r>
  <r>
    <x v="174"/>
    <x v="1"/>
    <x v="162"/>
    <n v="399"/>
    <m/>
    <m/>
  </r>
  <r>
    <x v="203"/>
    <x v="15"/>
    <x v="162"/>
    <m/>
    <m/>
    <s v="No Production--Truck Breakdown"/>
  </r>
  <r>
    <x v="201"/>
    <x v="36"/>
    <x v="163"/>
    <n v="793"/>
    <m/>
    <s v="6 Toby Boxes"/>
  </r>
  <r>
    <x v="208"/>
    <x v="38"/>
    <x v="163"/>
    <n v="3471"/>
    <m/>
    <m/>
  </r>
  <r>
    <x v="208"/>
    <x v="34"/>
    <x v="163"/>
    <n v="300"/>
    <m/>
    <m/>
  </r>
  <r>
    <x v="208"/>
    <x v="39"/>
    <x v="163"/>
    <n v="364"/>
    <m/>
    <m/>
  </r>
  <r>
    <x v="193"/>
    <x v="34"/>
    <x v="163"/>
    <n v="552"/>
    <m/>
    <m/>
  </r>
  <r>
    <x v="209"/>
    <x v="35"/>
    <x v="163"/>
    <n v="551"/>
    <m/>
    <m/>
  </r>
  <r>
    <x v="174"/>
    <x v="1"/>
    <x v="163"/>
    <m/>
    <m/>
    <s v="No Crews Worked On This Location Today"/>
  </r>
  <r>
    <x v="203"/>
    <x v="1"/>
    <x v="163"/>
    <n v="755"/>
    <m/>
    <m/>
  </r>
  <r>
    <x v="118"/>
    <x v="1"/>
    <x v="164"/>
    <n v="229"/>
    <m/>
    <m/>
  </r>
  <r>
    <x v="206"/>
    <x v="27"/>
    <x v="164"/>
    <n v="80"/>
    <n v="851"/>
    <s v="2 HH / 851 Tracer Wire"/>
  </r>
  <r>
    <x v="208"/>
    <x v="38"/>
    <x v="164"/>
    <n v="1491"/>
    <m/>
    <m/>
  </r>
  <r>
    <x v="208"/>
    <x v="39"/>
    <x v="164"/>
    <n v="760"/>
    <m/>
    <m/>
  </r>
  <r>
    <x v="204"/>
    <x v="5"/>
    <x v="164"/>
    <n v="600"/>
    <m/>
    <s v="2 Toby Boxes / 3 Daps"/>
  </r>
  <r>
    <x v="205"/>
    <x v="5"/>
    <x v="164"/>
    <n v="1002"/>
    <m/>
    <s v="14 Toby Boxes / 2 Flower Pots / 8 Daps"/>
  </r>
  <r>
    <x v="193"/>
    <x v="34"/>
    <x v="164"/>
    <n v="1375"/>
    <m/>
    <m/>
  </r>
  <r>
    <x v="73"/>
    <x v="35"/>
    <x v="164"/>
    <m/>
    <m/>
    <s v="ABF Testing"/>
  </r>
  <r>
    <x v="203"/>
    <x v="1"/>
    <x v="164"/>
    <n v="1418"/>
    <m/>
    <m/>
  </r>
  <r>
    <x v="196"/>
    <x v="35"/>
    <x v="164"/>
    <n v="479"/>
    <m/>
    <m/>
  </r>
  <r>
    <x v="209"/>
    <x v="35"/>
    <x v="164"/>
    <n v="454"/>
    <m/>
    <m/>
  </r>
  <r>
    <x v="205"/>
    <x v="5"/>
    <x v="165"/>
    <n v="268"/>
    <n v="413"/>
    <s v="2 Flower Pots / 1 Dap / 1 FDH / 1 Swing Arm / 1 HH / 1 Ground Rod"/>
  </r>
  <r>
    <x v="126"/>
    <x v="1"/>
    <x v="165"/>
    <n v="134"/>
    <m/>
    <m/>
  </r>
  <r>
    <x v="210"/>
    <x v="40"/>
    <x v="165"/>
    <n v="1253"/>
    <m/>
    <m/>
  </r>
  <r>
    <x v="211"/>
    <x v="5"/>
    <x v="165"/>
    <n v="1850"/>
    <m/>
    <s v="15 Toby Boxes / 13 Daps / 1 FDH / 1 Swing Arm / 1 HH / 1 Ground Rod"/>
  </r>
  <r>
    <x v="208"/>
    <x v="38"/>
    <x v="165"/>
    <n v="1559"/>
    <m/>
    <s v="4 Toby Boxes / 12 Daps / 1 FDH / 1 Swing Arm / 1 HH / 1 Ground Rod"/>
  </r>
  <r>
    <x v="208"/>
    <x v="39"/>
    <x v="165"/>
    <n v="455"/>
    <m/>
    <m/>
  </r>
  <r>
    <x v="199"/>
    <x v="1"/>
    <x v="165"/>
    <m/>
    <n v="536"/>
    <m/>
  </r>
  <r>
    <x v="204"/>
    <x v="1"/>
    <x v="165"/>
    <m/>
    <n v="886"/>
    <m/>
  </r>
  <r>
    <x v="193"/>
    <x v="34"/>
    <x v="165"/>
    <n v="1016"/>
    <m/>
    <m/>
  </r>
  <r>
    <x v="211"/>
    <x v="1"/>
    <x v="165"/>
    <m/>
    <n v="191"/>
    <m/>
  </r>
  <r>
    <x v="203"/>
    <x v="1"/>
    <x v="165"/>
    <n v="701"/>
    <m/>
    <s v="2 HH / 2 Ground Rods"/>
  </r>
  <r>
    <x v="209"/>
    <x v="35"/>
    <x v="165"/>
    <n v="251"/>
    <m/>
    <m/>
  </r>
  <r>
    <x v="166"/>
    <x v="35"/>
    <x v="165"/>
    <n v="665"/>
    <m/>
    <m/>
  </r>
  <r>
    <x v="129"/>
    <x v="1"/>
    <x v="166"/>
    <n v="201"/>
    <m/>
    <m/>
  </r>
  <r>
    <x v="210"/>
    <x v="40"/>
    <x v="166"/>
    <n v="1351"/>
    <m/>
    <m/>
  </r>
  <r>
    <x v="211"/>
    <x v="5"/>
    <x v="166"/>
    <n v="1276"/>
    <m/>
    <m/>
  </r>
  <r>
    <x v="208"/>
    <x v="38"/>
    <x v="166"/>
    <n v="1329"/>
    <m/>
    <s v="13 Toby Boxes / 12 Daps"/>
  </r>
  <r>
    <x v="208"/>
    <x v="39"/>
    <x v="166"/>
    <n v="539"/>
    <m/>
    <m/>
  </r>
  <r>
    <x v="212"/>
    <x v="5"/>
    <x v="166"/>
    <n v="1118"/>
    <m/>
    <m/>
  </r>
  <r>
    <x v="193"/>
    <x v="34"/>
    <x v="166"/>
    <n v="312"/>
    <m/>
    <m/>
  </r>
  <r>
    <x v="166"/>
    <x v="35"/>
    <x v="166"/>
    <n v="753"/>
    <m/>
    <m/>
  </r>
  <r>
    <x v="209"/>
    <x v="35"/>
    <x v="166"/>
    <n v="224"/>
    <m/>
    <m/>
  </r>
  <r>
    <x v="126"/>
    <x v="1"/>
    <x v="167"/>
    <n v="450"/>
    <m/>
    <m/>
  </r>
  <r>
    <x v="210"/>
    <x v="40"/>
    <x v="167"/>
    <n v="443"/>
    <m/>
    <s v="9 Toby Boxes / 42 Splices"/>
  </r>
  <r>
    <x v="213"/>
    <x v="5"/>
    <x v="167"/>
    <n v="1393"/>
    <m/>
    <s v="8 Toby Boxes / 6 Daps"/>
  </r>
  <r>
    <x v="208"/>
    <x v="38"/>
    <x v="167"/>
    <n v="1410"/>
    <m/>
    <s v="13 Toby Boxes / 13 Daps"/>
  </r>
  <r>
    <x v="208"/>
    <x v="39"/>
    <x v="167"/>
    <n v="747"/>
    <m/>
    <s v="4 Toby Boxes / 4 Daps"/>
  </r>
  <r>
    <x v="212"/>
    <x v="5"/>
    <x v="167"/>
    <n v="1472"/>
    <m/>
    <s v="9 Toby Boxes / 5 Daps"/>
  </r>
  <r>
    <x v="211"/>
    <x v="5"/>
    <x v="167"/>
    <n v="1479"/>
    <m/>
    <s v="8 Toby Boxes / 7 Daps"/>
  </r>
  <r>
    <x v="193"/>
    <x v="34"/>
    <x v="167"/>
    <n v="1304"/>
    <m/>
    <m/>
  </r>
  <r>
    <x v="203"/>
    <x v="1"/>
    <x v="167"/>
    <n v="614"/>
    <m/>
    <m/>
  </r>
  <r>
    <x v="166"/>
    <x v="35"/>
    <x v="167"/>
    <n v="305"/>
    <m/>
    <m/>
  </r>
  <r>
    <x v="209"/>
    <x v="35"/>
    <x v="167"/>
    <n v="789"/>
    <m/>
    <s v="3 Toby Boxes / 3 Daps"/>
  </r>
  <r>
    <x v="196"/>
    <x v="35"/>
    <x v="167"/>
    <n v="170"/>
    <m/>
    <m/>
  </r>
  <r>
    <x v="126"/>
    <x v="1"/>
    <x v="168"/>
    <n v="352"/>
    <m/>
    <m/>
  </r>
  <r>
    <x v="129"/>
    <x v="1"/>
    <x v="168"/>
    <n v="352"/>
    <m/>
    <m/>
  </r>
  <r>
    <x v="210"/>
    <x v="40"/>
    <x v="168"/>
    <m/>
    <m/>
    <s v="8 Toby Boxes"/>
  </r>
  <r>
    <x v="208"/>
    <x v="38"/>
    <x v="168"/>
    <n v="2420"/>
    <m/>
    <s v="6 Toby Boxes / 6 Daps"/>
  </r>
  <r>
    <x v="208"/>
    <x v="39"/>
    <x v="168"/>
    <n v="533"/>
    <m/>
    <s v="7 Toby Boxes / 7 Daps"/>
  </r>
  <r>
    <x v="193"/>
    <x v="34"/>
    <x v="168"/>
    <n v="617"/>
    <m/>
    <m/>
  </r>
  <r>
    <x v="203"/>
    <x v="1"/>
    <x v="168"/>
    <n v="486"/>
    <m/>
    <m/>
  </r>
  <r>
    <x v="209"/>
    <x v="35"/>
    <x v="168"/>
    <m/>
    <m/>
    <s v="No Production--Driveway Repair"/>
  </r>
  <r>
    <x v="196"/>
    <x v="35"/>
    <x v="168"/>
    <m/>
    <m/>
    <s v="No Production--Driveway Repair"/>
  </r>
  <r>
    <x v="129"/>
    <x v="1"/>
    <x v="169"/>
    <n v="65"/>
    <m/>
    <m/>
  </r>
  <r>
    <x v="126"/>
    <x v="1"/>
    <x v="169"/>
    <n v="175"/>
    <m/>
    <m/>
  </r>
  <r>
    <x v="210"/>
    <x v="40"/>
    <x v="169"/>
    <n v="192"/>
    <m/>
    <s v="30 Toby Boxes / 20 Daps / 78 Splices / 1 FDH / 1 HH / 1 Swing Arm / 1 Ground Rod"/>
  </r>
  <r>
    <x v="213"/>
    <x v="5"/>
    <x v="169"/>
    <n v="1545"/>
    <m/>
    <m/>
  </r>
  <r>
    <x v="208"/>
    <x v="38"/>
    <x v="169"/>
    <m/>
    <m/>
    <s v="21 Toby Boxes / 21 Daps"/>
  </r>
  <r>
    <x v="208"/>
    <x v="39"/>
    <x v="169"/>
    <m/>
    <m/>
    <s v="4 Toby Boxes / 4 Daps"/>
  </r>
  <r>
    <x v="212"/>
    <x v="5"/>
    <x v="169"/>
    <n v="1174"/>
    <m/>
    <m/>
  </r>
  <r>
    <x v="193"/>
    <x v="34"/>
    <x v="169"/>
    <n v="768"/>
    <m/>
    <m/>
  </r>
  <r>
    <x v="203"/>
    <x v="15"/>
    <x v="169"/>
    <n v="225"/>
    <m/>
    <m/>
  </r>
  <r>
    <x v="166"/>
    <x v="35"/>
    <x v="169"/>
    <m/>
    <m/>
    <s v="No Production"/>
  </r>
  <r>
    <x v="209"/>
    <x v="35"/>
    <x v="169"/>
    <n v="1088"/>
    <m/>
    <s v="4 Toby Boxes / 4 Daps"/>
  </r>
  <r>
    <x v="126"/>
    <x v="1"/>
    <x v="170"/>
    <n v="270"/>
    <m/>
    <m/>
  </r>
  <r>
    <x v="129"/>
    <x v="1"/>
    <x v="170"/>
    <n v="55"/>
    <m/>
    <m/>
  </r>
  <r>
    <x v="213"/>
    <x v="5"/>
    <x v="170"/>
    <n v="995"/>
    <m/>
    <s v="14 Toby Boxes / 8 Daps"/>
  </r>
  <r>
    <x v="208"/>
    <x v="38"/>
    <x v="170"/>
    <n v="216"/>
    <m/>
    <s v="10 Toby Boxes / 9 Daps"/>
  </r>
  <r>
    <x v="208"/>
    <x v="39"/>
    <x v="170"/>
    <m/>
    <m/>
    <s v="4 Toby Boxes / 4 Daps"/>
  </r>
  <r>
    <x v="212"/>
    <x v="5"/>
    <x v="170"/>
    <n v="1597"/>
    <m/>
    <s v="14 Toby Boxes / 5 Daps"/>
  </r>
  <r>
    <x v="193"/>
    <x v="34"/>
    <x v="170"/>
    <n v="1014"/>
    <m/>
    <m/>
  </r>
  <r>
    <x v="203"/>
    <x v="15"/>
    <x v="170"/>
    <n v="416"/>
    <m/>
    <m/>
  </r>
  <r>
    <x v="203"/>
    <x v="1"/>
    <x v="170"/>
    <n v="871"/>
    <m/>
    <m/>
  </r>
  <r>
    <x v="209"/>
    <x v="35"/>
    <x v="170"/>
    <n v="557"/>
    <m/>
    <m/>
  </r>
  <r>
    <x v="214"/>
    <x v="1"/>
    <x v="171"/>
    <n v="160"/>
    <m/>
    <m/>
  </r>
  <r>
    <x v="121"/>
    <x v="1"/>
    <x v="171"/>
    <n v="126"/>
    <m/>
    <m/>
  </r>
  <r>
    <x v="210"/>
    <x v="40"/>
    <x v="171"/>
    <m/>
    <m/>
    <s v="Restorsation"/>
  </r>
  <r>
    <x v="215"/>
    <x v="5"/>
    <x v="171"/>
    <n v="1282"/>
    <m/>
    <m/>
  </r>
  <r>
    <x v="208"/>
    <x v="38"/>
    <x v="171"/>
    <m/>
    <m/>
    <s v="10 Toby Boxes / 10 Daps"/>
  </r>
  <r>
    <x v="212"/>
    <x v="5"/>
    <x v="171"/>
    <n v="308"/>
    <m/>
    <s v="19 Toby Boxes / 12 Daps / 1 FDH / 1 HH / 1 Swing Arm / 1 Ground Rod"/>
  </r>
  <r>
    <x v="205"/>
    <x v="5"/>
    <x v="171"/>
    <n v="334"/>
    <m/>
    <s v="4 Toby Boxes / 3 Daps"/>
  </r>
  <r>
    <x v="216"/>
    <x v="41"/>
    <x v="171"/>
    <n v="333"/>
    <m/>
    <m/>
  </r>
  <r>
    <x v="203"/>
    <x v="1"/>
    <x v="171"/>
    <n v="767"/>
    <m/>
    <m/>
  </r>
  <r>
    <x v="203"/>
    <x v="15"/>
    <x v="171"/>
    <n v="418"/>
    <m/>
    <m/>
  </r>
  <r>
    <x v="209"/>
    <x v="35"/>
    <x v="171"/>
    <n v="512"/>
    <m/>
    <s v="4 Toby Boxes / 3 Daps"/>
  </r>
  <r>
    <x v="118"/>
    <x v="1"/>
    <x v="172"/>
    <n v="270"/>
    <m/>
    <m/>
  </r>
  <r>
    <x v="121"/>
    <x v="1"/>
    <x v="172"/>
    <n v="229"/>
    <m/>
    <m/>
  </r>
  <r>
    <x v="215"/>
    <x v="5"/>
    <x v="172"/>
    <n v="980"/>
    <m/>
    <s v="2 HH / 2 Ground Rods"/>
  </r>
  <r>
    <x v="208"/>
    <x v="42"/>
    <x v="172"/>
    <m/>
    <m/>
    <s v="Proofing"/>
  </r>
  <r>
    <x v="212"/>
    <x v="5"/>
    <x v="172"/>
    <m/>
    <m/>
    <s v="Restoration"/>
  </r>
  <r>
    <x v="216"/>
    <x v="27"/>
    <x v="172"/>
    <m/>
    <m/>
    <s v="No Production--Drill Breakdown"/>
  </r>
  <r>
    <x v="193"/>
    <x v="34"/>
    <x v="172"/>
    <m/>
    <m/>
    <s v="No Production--Drill Breakdown"/>
  </r>
  <r>
    <x v="203"/>
    <x v="1"/>
    <x v="172"/>
    <n v="508"/>
    <m/>
    <m/>
  </r>
  <r>
    <x v="203"/>
    <x v="15"/>
    <x v="172"/>
    <m/>
    <m/>
    <s v="Restoration"/>
  </r>
  <r>
    <x v="209"/>
    <x v="35"/>
    <x v="172"/>
    <n v="369"/>
    <m/>
    <m/>
  </r>
  <r>
    <x v="196"/>
    <x v="35"/>
    <x v="172"/>
    <n v="725"/>
    <m/>
    <m/>
  </r>
  <r>
    <x v="118"/>
    <x v="1"/>
    <x v="173"/>
    <n v="268"/>
    <m/>
    <m/>
  </r>
  <r>
    <x v="121"/>
    <x v="1"/>
    <x v="173"/>
    <m/>
    <m/>
    <s v="No Production--Drill Breakdown."/>
  </r>
  <r>
    <x v="212"/>
    <x v="1"/>
    <x v="173"/>
    <m/>
    <m/>
    <s v="Stingray Not Ready To Complete"/>
  </r>
  <r>
    <x v="208"/>
    <x v="43"/>
    <x v="173"/>
    <m/>
    <m/>
    <s v="Proofing"/>
  </r>
  <r>
    <x v="213"/>
    <x v="1"/>
    <x v="173"/>
    <m/>
    <m/>
    <s v="Stingray Not Ready To Complete"/>
  </r>
  <r>
    <x v="203"/>
    <x v="15"/>
    <x v="173"/>
    <m/>
    <m/>
    <s v="No Production--Did Not Have A Crew Work This Location Today."/>
  </r>
  <r>
    <x v="217"/>
    <x v="1"/>
    <x v="173"/>
    <m/>
    <m/>
    <s v="4 HH"/>
  </r>
  <r>
    <x v="166"/>
    <x v="1"/>
    <x v="173"/>
    <m/>
    <m/>
    <s v="No Production--Soft Dig Not Complete"/>
  </r>
  <r>
    <x v="121"/>
    <x v="1"/>
    <x v="174"/>
    <m/>
    <m/>
    <s v="No Production"/>
  </r>
  <r>
    <x v="129"/>
    <x v="1"/>
    <x v="174"/>
    <m/>
    <m/>
    <s v="ABF / Sponge / Fix DAPs"/>
  </r>
  <r>
    <x v="218"/>
    <x v="39"/>
    <x v="174"/>
    <n v="220"/>
    <m/>
    <m/>
  </r>
  <r>
    <x v="219"/>
    <x v="1"/>
    <x v="174"/>
    <n v="233"/>
    <m/>
    <m/>
  </r>
  <r>
    <x v="215"/>
    <x v="5"/>
    <x v="174"/>
    <n v="828"/>
    <m/>
    <m/>
  </r>
  <r>
    <x v="220"/>
    <x v="5"/>
    <x v="174"/>
    <n v="1768"/>
    <m/>
    <m/>
  </r>
  <r>
    <x v="213"/>
    <x v="1"/>
    <x v="174"/>
    <m/>
    <m/>
    <s v="6 Toby Boxes / 4 Daps / 1 FDH / 1 HH / 1 Swing Arm / 1 Ground Rod / 2 Stingrays"/>
  </r>
  <r>
    <x v="203"/>
    <x v="1"/>
    <x v="174"/>
    <n v="916"/>
    <m/>
    <m/>
  </r>
  <r>
    <x v="221"/>
    <x v="1"/>
    <x v="174"/>
    <n v="60"/>
    <m/>
    <m/>
  </r>
  <r>
    <x v="121"/>
    <x v="1"/>
    <x v="175"/>
    <n v="163"/>
    <m/>
    <m/>
  </r>
  <r>
    <x v="218"/>
    <x v="39"/>
    <x v="175"/>
    <n v="435"/>
    <m/>
    <m/>
  </r>
  <r>
    <x v="129"/>
    <x v="1"/>
    <x v="175"/>
    <m/>
    <m/>
    <s v="ABF / Sponge / Fix DAPs"/>
  </r>
  <r>
    <x v="222"/>
    <x v="1"/>
    <x v="175"/>
    <m/>
    <m/>
    <s v="Crew Pulled Off Project"/>
  </r>
  <r>
    <x v="215"/>
    <x v="5"/>
    <x v="175"/>
    <n v="150"/>
    <m/>
    <m/>
  </r>
  <r>
    <x v="220"/>
    <x v="5"/>
    <x v="175"/>
    <n v="510"/>
    <m/>
    <s v="19 Toby Boxes / 12 Daps / 1 HH / 1 Ground Rod"/>
  </r>
  <r>
    <x v="223"/>
    <x v="5"/>
    <x v="175"/>
    <n v="974"/>
    <m/>
    <s v="10 Toby Boxes / 9 Daps / 52 Splices"/>
  </r>
  <r>
    <x v="224"/>
    <x v="44"/>
    <x v="175"/>
    <n v="1603"/>
    <m/>
    <s v="15 Toby Boxes / 6 Daps"/>
  </r>
  <r>
    <x v="203"/>
    <x v="1"/>
    <x v="175"/>
    <n v="144"/>
    <m/>
    <m/>
  </r>
  <r>
    <x v="225"/>
    <x v="35"/>
    <x v="175"/>
    <n v="927"/>
    <m/>
    <s v="6 Toby Boxes / 6 Daps"/>
  </r>
  <r>
    <x v="221"/>
    <x v="1"/>
    <x v="175"/>
    <n v="219"/>
    <m/>
    <m/>
  </r>
  <r>
    <x v="121"/>
    <x v="1"/>
    <x v="176"/>
    <n v="535"/>
    <m/>
    <m/>
  </r>
  <r>
    <x v="218"/>
    <x v="39"/>
    <x v="176"/>
    <n v="227"/>
    <m/>
    <s v="7 Toby Boxes / 2 Daps"/>
  </r>
  <r>
    <x v="222"/>
    <x v="1"/>
    <x v="176"/>
    <n v="240"/>
    <n v="270"/>
    <s v="270 Tracer Wire"/>
  </r>
  <r>
    <x v="223"/>
    <x v="5"/>
    <x v="176"/>
    <n v="1312"/>
    <m/>
    <s v="14 Toby Boxes / 10 Daps / 47 Splices"/>
  </r>
  <r>
    <x v="226"/>
    <x v="5"/>
    <x v="176"/>
    <n v="1239"/>
    <m/>
    <s v="12 Toby Boxes / 9 Daps / 23 Splices"/>
  </r>
  <r>
    <x v="224"/>
    <x v="44"/>
    <x v="176"/>
    <n v="791"/>
    <m/>
    <s v="9 Toby Boxes / 5 Daps "/>
  </r>
  <r>
    <x v="193"/>
    <x v="1"/>
    <x v="176"/>
    <n v="986"/>
    <m/>
    <m/>
  </r>
  <r>
    <x v="227"/>
    <x v="45"/>
    <x v="176"/>
    <n v="1457"/>
    <m/>
    <s v="10 Toby Boxes / 9 Daps / 18 Splices"/>
  </r>
  <r>
    <x v="225"/>
    <x v="35"/>
    <x v="176"/>
    <n v="1221"/>
    <m/>
    <s v="7 Toby Boxes / 5 Daps / 13 Splices"/>
  </r>
  <r>
    <x v="121"/>
    <x v="1"/>
    <x v="177"/>
    <n v="570"/>
    <m/>
    <m/>
  </r>
  <r>
    <x v="129"/>
    <x v="1"/>
    <x v="177"/>
    <m/>
    <m/>
    <s v="ABF / Sponge / Fix DAPs"/>
  </r>
  <r>
    <x v="218"/>
    <x v="39"/>
    <x v="177"/>
    <n v="487"/>
    <m/>
    <s v="7 Toby Boxes / 1 Dap / 2 Splices"/>
  </r>
  <r>
    <x v="223"/>
    <x v="5"/>
    <x v="177"/>
    <n v="359"/>
    <m/>
    <s v="5 Toby Boxes / 3 Dap / 16 Splices"/>
  </r>
  <r>
    <x v="226"/>
    <x v="5"/>
    <x v="177"/>
    <n v="1220"/>
    <m/>
    <s v="11 Toby Boxes / 7 Daps / 42 Splices"/>
  </r>
  <r>
    <x v="224"/>
    <x v="44"/>
    <x v="177"/>
    <n v="2803"/>
    <m/>
    <m/>
  </r>
  <r>
    <x v="215"/>
    <x v="5"/>
    <x v="177"/>
    <n v="688"/>
    <m/>
    <s v="4 HH / 4 Ground Rods"/>
  </r>
  <r>
    <x v="174"/>
    <x v="1"/>
    <x v="177"/>
    <n v="170"/>
    <m/>
    <m/>
  </r>
  <r>
    <x v="227"/>
    <x v="45"/>
    <x v="177"/>
    <n v="1142"/>
    <m/>
    <s v="6 Toby Boxes / 5 Dap / 37 Splices"/>
  </r>
  <r>
    <x v="225"/>
    <x v="35"/>
    <x v="177"/>
    <n v="1023"/>
    <m/>
    <s v="4 Toby Boxes / 4 Daps / 8 Splices"/>
  </r>
  <r>
    <x v="121"/>
    <x v="1"/>
    <x v="178"/>
    <m/>
    <m/>
    <s v="2 Toby Boxes / 1 Daps"/>
  </r>
  <r>
    <x v="129"/>
    <x v="1"/>
    <x v="178"/>
    <m/>
    <m/>
    <s v="ABF / Sponge / Fix DAPs"/>
  </r>
  <r>
    <x v="218"/>
    <x v="39"/>
    <x v="178"/>
    <n v="123"/>
    <m/>
    <s v="4 Toby Boxes / 1 Dap"/>
  </r>
  <r>
    <x v="212"/>
    <x v="1"/>
    <x v="178"/>
    <m/>
    <m/>
    <s v="Stinyray"/>
  </r>
  <r>
    <x v="224"/>
    <x v="44"/>
    <x v="178"/>
    <m/>
    <m/>
    <s v="4 Toby Boxes / 13 Daps"/>
  </r>
  <r>
    <x v="227"/>
    <x v="45"/>
    <x v="178"/>
    <n v="945"/>
    <m/>
    <s v="5 Toby Boxes / 4 Daps / 9 Splices"/>
  </r>
  <r>
    <x v="121"/>
    <x v="1"/>
    <x v="179"/>
    <n v="92"/>
    <m/>
    <s v="1 Dap"/>
  </r>
  <r>
    <x v="126"/>
    <x v="1"/>
    <x v="179"/>
    <n v="153"/>
    <m/>
    <m/>
  </r>
  <r>
    <x v="218"/>
    <x v="39"/>
    <x v="179"/>
    <m/>
    <m/>
    <s v="No Production--Crew Is Not Working This Location Today"/>
  </r>
  <r>
    <x v="129"/>
    <x v="1"/>
    <x v="179"/>
    <n v="455"/>
    <m/>
    <m/>
  </r>
  <r>
    <x v="226"/>
    <x v="5"/>
    <x v="179"/>
    <n v="853"/>
    <m/>
    <s v="9 Toby Boxes / 7 Daps / 96 Splices"/>
  </r>
  <r>
    <x v="224"/>
    <x v="44"/>
    <x v="179"/>
    <n v="3343"/>
    <m/>
    <s v="1 Toby Box / 9 Daps"/>
  </r>
  <r>
    <x v="166"/>
    <x v="1"/>
    <x v="179"/>
    <n v="151"/>
    <m/>
    <m/>
  </r>
  <r>
    <x v="227"/>
    <x v="45"/>
    <x v="179"/>
    <n v="1186"/>
    <m/>
    <s v="5 Toby Boxes / 4 Daps"/>
  </r>
  <r>
    <x v="225"/>
    <x v="35"/>
    <x v="179"/>
    <n v="1100"/>
    <m/>
    <m/>
  </r>
  <r>
    <x v="126"/>
    <x v="1"/>
    <x v="180"/>
    <n v="244"/>
    <m/>
    <m/>
  </r>
  <r>
    <x v="218"/>
    <x v="39"/>
    <x v="180"/>
    <n v="413"/>
    <m/>
    <s v="1 Toby Box"/>
  </r>
  <r>
    <x v="223"/>
    <x v="5"/>
    <x v="180"/>
    <n v="230"/>
    <m/>
    <s v="3 Toby Boxes / 1 Dap / 1 FDH / 1 HH / 1 Swing Arm / 1 Ground Rod"/>
  </r>
  <r>
    <x v="224"/>
    <x v="44"/>
    <x v="180"/>
    <n v="714"/>
    <m/>
    <s v="4 Toby Boxes / 2 Daps"/>
  </r>
  <r>
    <x v="228"/>
    <x v="5"/>
    <x v="180"/>
    <n v="1007"/>
    <m/>
    <s v="3 Toby Boxes / 2 Daps / 8 Splices"/>
  </r>
  <r>
    <x v="229"/>
    <x v="5"/>
    <x v="180"/>
    <n v="1182"/>
    <m/>
    <s v="8 Toby Boxes / 7 Daps / 26 Splices"/>
  </r>
  <r>
    <x v="166"/>
    <x v="1"/>
    <x v="180"/>
    <n v="149"/>
    <m/>
    <m/>
  </r>
  <r>
    <x v="227"/>
    <x v="45"/>
    <x v="180"/>
    <n v="1564"/>
    <m/>
    <s v="9 Toby Boxes / 9 Daps / 38 Splices"/>
  </r>
  <r>
    <x v="225"/>
    <x v="35"/>
    <x v="180"/>
    <n v="527"/>
    <m/>
    <s v="4 Toby Boxes / 4 Daps / 8 Splices"/>
  </r>
  <r>
    <x v="230"/>
    <x v="45"/>
    <x v="180"/>
    <m/>
    <m/>
    <s v="No Production--Gas Line Hit"/>
  </r>
  <r>
    <x v="125"/>
    <x v="16"/>
    <x v="181"/>
    <m/>
    <m/>
    <m/>
  </r>
  <r>
    <x v="125"/>
    <x v="16"/>
    <x v="181"/>
    <m/>
    <m/>
    <m/>
  </r>
  <r>
    <x v="125"/>
    <x v="16"/>
    <x v="181"/>
    <m/>
    <m/>
    <m/>
  </r>
  <r>
    <x v="125"/>
    <x v="16"/>
    <x v="181"/>
    <m/>
    <m/>
    <m/>
  </r>
  <r>
    <x v="125"/>
    <x v="16"/>
    <x v="181"/>
    <m/>
    <m/>
    <m/>
  </r>
</pivotCacheRecords>
</file>

<file path=xl/pivotCache/pivotCacheRecords2.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4">
  <r>
    <x v="0"/>
    <s v="St Petersburg"/>
    <d v="2025-05-30T00:00:00"/>
    <m/>
    <x v="0"/>
    <m/>
    <x v="0"/>
    <m/>
    <m/>
    <m/>
    <m/>
    <m/>
    <m/>
    <m/>
    <m/>
    <x v="0"/>
    <s v="Locates Called"/>
  </r>
  <r>
    <x v="1"/>
    <s v="St Petersburg"/>
    <d v="2025-05-30T00:00:00"/>
    <m/>
    <x v="0"/>
    <m/>
    <x v="0"/>
    <m/>
    <m/>
    <m/>
    <m/>
    <m/>
    <m/>
    <m/>
    <m/>
    <x v="0"/>
    <s v="Locates Called"/>
  </r>
  <r>
    <x v="2"/>
    <s v="St Petersburg"/>
    <d v="2025-05-30T00:00:00"/>
    <m/>
    <x v="0"/>
    <m/>
    <x v="0"/>
    <m/>
    <m/>
    <m/>
    <m/>
    <m/>
    <m/>
    <m/>
    <m/>
    <x v="0"/>
    <s v="Locates Called"/>
  </r>
  <r>
    <x v="3"/>
    <s v="St Petersburg"/>
    <d v="2025-05-30T00:00:00"/>
    <m/>
    <x v="0"/>
    <m/>
    <x v="0"/>
    <m/>
    <m/>
    <m/>
    <m/>
    <m/>
    <m/>
    <m/>
    <m/>
    <x v="0"/>
    <s v="Locates Called"/>
  </r>
  <r>
    <x v="4"/>
    <s v="St Petersburg"/>
    <d v="2025-05-30T00:00:00"/>
    <m/>
    <x v="0"/>
    <m/>
    <x v="0"/>
    <m/>
    <m/>
    <m/>
    <m/>
    <m/>
    <m/>
    <m/>
    <m/>
    <x v="1"/>
    <s v="Hold "/>
  </r>
  <r>
    <x v="5"/>
    <s v="St Petersburg"/>
    <d v="2025-05-30T00:00:00"/>
    <m/>
    <x v="0"/>
    <m/>
    <x v="0"/>
    <m/>
    <m/>
    <m/>
    <m/>
    <m/>
    <m/>
    <m/>
    <m/>
    <x v="0"/>
    <s v="Locates Called"/>
  </r>
  <r>
    <x v="6"/>
    <s v="St Petersburg"/>
    <e v="#N/A"/>
    <m/>
    <x v="0"/>
    <m/>
    <x v="0"/>
    <m/>
    <m/>
    <m/>
    <m/>
    <m/>
    <m/>
    <m/>
    <m/>
    <x v="0"/>
    <s v="Not Started"/>
  </r>
  <r>
    <x v="7"/>
    <s v="St Petersburg"/>
    <d v="2025-05-30T00:00:00"/>
    <m/>
    <x v="0"/>
    <m/>
    <x v="0"/>
    <m/>
    <m/>
    <m/>
    <m/>
    <m/>
    <m/>
    <m/>
    <m/>
    <x v="0"/>
    <s v="Locates Called"/>
  </r>
  <r>
    <x v="8"/>
    <s v="St Petersburg"/>
    <e v="#N/A"/>
    <m/>
    <x v="0"/>
    <m/>
    <x v="0"/>
    <m/>
    <m/>
    <m/>
    <m/>
    <m/>
    <m/>
    <m/>
    <m/>
    <x v="0"/>
    <s v="Locates Called"/>
  </r>
  <r>
    <x v="9"/>
    <s v="St Petersburg"/>
    <e v="#N/A"/>
    <m/>
    <x v="0"/>
    <m/>
    <x v="0"/>
    <m/>
    <m/>
    <m/>
    <m/>
    <m/>
    <m/>
    <m/>
    <m/>
    <x v="0"/>
    <s v="Locates Called"/>
  </r>
  <r>
    <x v="10"/>
    <s v="St Petersburg"/>
    <d v="2025-05-30T00:00:00"/>
    <m/>
    <x v="0"/>
    <m/>
    <x v="0"/>
    <m/>
    <m/>
    <m/>
    <m/>
    <m/>
    <m/>
    <m/>
    <m/>
    <x v="0"/>
    <s v="Locates Called"/>
  </r>
  <r>
    <x v="11"/>
    <s v="St Petersburg"/>
    <e v="#N/A"/>
    <m/>
    <x v="0"/>
    <m/>
    <x v="0"/>
    <m/>
    <m/>
    <m/>
    <m/>
    <m/>
    <m/>
    <m/>
    <m/>
    <x v="0"/>
    <s v="Locates Called"/>
  </r>
  <r>
    <x v="12"/>
    <s v="St Petersburg"/>
    <e v="#N/A"/>
    <m/>
    <x v="0"/>
    <m/>
    <x v="0"/>
    <m/>
    <m/>
    <m/>
    <m/>
    <m/>
    <m/>
    <m/>
    <m/>
    <x v="0"/>
    <s v="Locates Called"/>
  </r>
  <r>
    <x v="13"/>
    <s v="St Petersburg"/>
    <e v="#N/A"/>
    <m/>
    <x v="1"/>
    <m/>
    <x v="0"/>
    <m/>
    <m/>
    <m/>
    <m/>
    <m/>
    <m/>
    <m/>
    <m/>
    <x v="2"/>
    <s v="Locates Called"/>
  </r>
  <r>
    <x v="14"/>
    <s v="St Petersburg"/>
    <d v="2025-05-30T00:00:00"/>
    <m/>
    <x v="1"/>
    <m/>
    <x v="0"/>
    <m/>
    <m/>
    <m/>
    <m/>
    <m/>
    <m/>
    <m/>
    <m/>
    <x v="3"/>
    <m/>
  </r>
  <r>
    <x v="15"/>
    <s v="St Petersburg"/>
    <e v="#N/A"/>
    <m/>
    <x v="1"/>
    <m/>
    <x v="1"/>
    <m/>
    <m/>
    <m/>
    <m/>
    <m/>
    <m/>
    <m/>
    <m/>
    <x v="2"/>
    <s v="Complete"/>
  </r>
  <r>
    <x v="16"/>
    <s v="St Petersburg"/>
    <e v="#N/A"/>
    <m/>
    <x v="1"/>
    <m/>
    <x v="1"/>
    <m/>
    <m/>
    <m/>
    <m/>
    <m/>
    <m/>
    <m/>
    <m/>
    <x v="2"/>
    <s v="Complete"/>
  </r>
  <r>
    <x v="17"/>
    <e v="#N/A"/>
    <d v="2025-05-30T00:00:00"/>
    <m/>
    <x v="1"/>
    <m/>
    <x v="0"/>
    <m/>
    <m/>
    <m/>
    <m/>
    <m/>
    <m/>
    <m/>
    <m/>
    <x v="2"/>
    <s v="In Process"/>
  </r>
  <r>
    <x v="18"/>
    <s v="St Petersburg"/>
    <e v="#N/A"/>
    <m/>
    <x v="1"/>
    <m/>
    <x v="1"/>
    <m/>
    <m/>
    <m/>
    <m/>
    <m/>
    <m/>
    <m/>
    <m/>
    <x v="2"/>
    <s v="Complete"/>
  </r>
  <r>
    <x v="19"/>
    <s v="St Petersburg"/>
    <e v="#N/A"/>
    <m/>
    <x v="1"/>
    <m/>
    <x v="0"/>
    <m/>
    <m/>
    <m/>
    <m/>
    <m/>
    <m/>
    <m/>
    <m/>
    <x v="2"/>
    <s v="In Process"/>
  </r>
  <r>
    <x v="20"/>
    <e v="#N/A"/>
    <d v="2025-02-28T00:00:00"/>
    <m/>
    <x v="1"/>
    <m/>
    <x v="0"/>
    <m/>
    <m/>
    <m/>
    <m/>
    <m/>
    <m/>
    <m/>
    <m/>
    <x v="4"/>
    <s v="In Process"/>
  </r>
  <r>
    <x v="21"/>
    <s v="St Petersburg"/>
    <d v="2025-04-25T00:00:00"/>
    <m/>
    <x v="1"/>
    <m/>
    <x v="0"/>
    <m/>
    <m/>
    <m/>
    <m/>
    <m/>
    <m/>
    <m/>
    <m/>
    <x v="4"/>
    <s v="In Process"/>
  </r>
  <r>
    <x v="22"/>
    <s v="St Petersburg"/>
    <d v="2025-04-25T00:00:00"/>
    <m/>
    <x v="1"/>
    <m/>
    <x v="0"/>
    <m/>
    <m/>
    <m/>
    <m/>
    <m/>
    <m/>
    <m/>
    <m/>
    <x v="4"/>
    <s v="In Process"/>
  </r>
  <r>
    <x v="23"/>
    <s v="St Petersburg"/>
    <d v="2025-04-25T00:00:00"/>
    <m/>
    <x v="1"/>
    <m/>
    <x v="0"/>
    <m/>
    <m/>
    <m/>
    <m/>
    <m/>
    <m/>
    <m/>
    <m/>
    <x v="4"/>
    <s v="In Process"/>
  </r>
  <r>
    <x v="24"/>
    <m/>
    <m/>
    <m/>
    <x v="1"/>
    <m/>
    <x v="0"/>
    <m/>
    <m/>
    <m/>
    <m/>
    <m/>
    <m/>
    <m/>
    <m/>
    <x v="4"/>
    <s v="In Process"/>
  </r>
  <r>
    <x v="25"/>
    <e v="#N/A"/>
    <e v="#N/A"/>
    <m/>
    <x v="1"/>
    <m/>
    <x v="0"/>
    <m/>
    <m/>
    <m/>
    <m/>
    <m/>
    <m/>
    <m/>
    <m/>
    <x v="2"/>
    <s v="In Process"/>
  </r>
  <r>
    <x v="26"/>
    <s v="St Petersburg"/>
    <d v="2025-04-25T00:00:00"/>
    <m/>
    <x v="1"/>
    <m/>
    <x v="1"/>
    <m/>
    <m/>
    <m/>
    <m/>
    <m/>
    <m/>
    <m/>
    <m/>
    <x v="2"/>
    <s v="Complete"/>
  </r>
  <r>
    <x v="27"/>
    <s v="St Petersburg"/>
    <d v="2025-04-25T00:00:00"/>
    <m/>
    <x v="1"/>
    <m/>
    <x v="1"/>
    <m/>
    <m/>
    <m/>
    <m/>
    <m/>
    <m/>
    <m/>
    <m/>
    <x v="2"/>
    <s v="Complete"/>
  </r>
  <r>
    <x v="28"/>
    <s v="St Petersburg"/>
    <d v="2025-04-25T00:00:00"/>
    <m/>
    <x v="1"/>
    <m/>
    <x v="1"/>
    <m/>
    <m/>
    <m/>
    <m/>
    <m/>
    <m/>
    <m/>
    <m/>
    <x v="2"/>
    <s v="Complete"/>
  </r>
  <r>
    <x v="29"/>
    <s v="St Petersburg"/>
    <d v="2025-06-23T00:00:00"/>
    <m/>
    <x v="1"/>
    <m/>
    <x v="0"/>
    <m/>
    <m/>
    <m/>
    <m/>
    <m/>
    <m/>
    <m/>
    <m/>
    <x v="2"/>
    <s v="In Process"/>
  </r>
  <r>
    <x v="30"/>
    <s v="St Petersburg"/>
    <d v="2025-06-23T00:00:00"/>
    <m/>
    <x v="1"/>
    <m/>
    <x v="0"/>
    <m/>
    <m/>
    <m/>
    <m/>
    <m/>
    <m/>
    <m/>
    <m/>
    <x v="2"/>
    <s v="In Process"/>
  </r>
  <r>
    <x v="31"/>
    <s v="St Petersburg"/>
    <d v="2025-06-23T00:00:00"/>
    <m/>
    <x v="1"/>
    <m/>
    <x v="0"/>
    <m/>
    <m/>
    <m/>
    <m/>
    <m/>
    <m/>
    <m/>
    <m/>
    <x v="2"/>
    <s v="In Process"/>
  </r>
  <r>
    <x v="32"/>
    <s v="St Petersburg"/>
    <d v="2025-04-25T00:00:00"/>
    <m/>
    <x v="1"/>
    <m/>
    <x v="1"/>
    <m/>
    <m/>
    <m/>
    <m/>
    <m/>
    <m/>
    <m/>
    <m/>
    <x v="2"/>
    <s v="Complete"/>
  </r>
  <r>
    <x v="33"/>
    <s v="St Petersburg"/>
    <d v="2025-06-23T00:00:00"/>
    <m/>
    <x v="1"/>
    <m/>
    <x v="0"/>
    <m/>
    <m/>
    <m/>
    <m/>
    <m/>
    <m/>
    <m/>
    <m/>
    <x v="2"/>
    <s v="In Process"/>
  </r>
  <r>
    <x v="34"/>
    <s v="St Petersburg"/>
    <d v="2025-06-23T00:00:00"/>
    <m/>
    <x v="1"/>
    <m/>
    <x v="0"/>
    <m/>
    <m/>
    <m/>
    <m/>
    <m/>
    <m/>
    <m/>
    <m/>
    <x v="2"/>
    <s v="In Process"/>
  </r>
  <r>
    <x v="35"/>
    <e v="#N/A"/>
    <e v="#N/A"/>
    <m/>
    <x v="1"/>
    <m/>
    <x v="1"/>
    <m/>
    <m/>
    <m/>
    <m/>
    <m/>
    <m/>
    <m/>
    <m/>
    <x v="2"/>
    <s v="Complete"/>
  </r>
  <r>
    <x v="36"/>
    <s v="St Petersburg"/>
    <d v="2025-06-23T00:00:00"/>
    <m/>
    <x v="1"/>
    <m/>
    <x v="0"/>
    <m/>
    <m/>
    <m/>
    <m/>
    <m/>
    <m/>
    <m/>
    <m/>
    <x v="2"/>
    <s v="In Process"/>
  </r>
  <r>
    <x v="37"/>
    <s v="St Petersburg"/>
    <d v="2025-05-30T00:00:00"/>
    <m/>
    <x v="0"/>
    <m/>
    <x v="0"/>
    <m/>
    <m/>
    <m/>
    <m/>
    <m/>
    <m/>
    <m/>
    <m/>
    <x v="0"/>
    <s v="Not Started"/>
  </r>
  <r>
    <x v="38"/>
    <s v="St Petersburg"/>
    <d v="2025-05-30T00:00:00"/>
    <m/>
    <x v="0"/>
    <m/>
    <x v="0"/>
    <m/>
    <m/>
    <m/>
    <m/>
    <m/>
    <m/>
    <m/>
    <m/>
    <x v="0"/>
    <s v="In Process"/>
  </r>
  <r>
    <x v="39"/>
    <s v="St Petersburg"/>
    <d v="2025-05-30T00:00:00"/>
    <m/>
    <x v="0"/>
    <m/>
    <x v="0"/>
    <m/>
    <m/>
    <m/>
    <m/>
    <m/>
    <m/>
    <m/>
    <m/>
    <x v="0"/>
    <s v="Not Started"/>
  </r>
  <r>
    <x v="40"/>
    <s v="St Petersburg"/>
    <d v="2025-05-30T00:00:00"/>
    <m/>
    <x v="0"/>
    <m/>
    <x v="0"/>
    <m/>
    <m/>
    <m/>
    <m/>
    <m/>
    <m/>
    <m/>
    <m/>
    <x v="3"/>
    <s v="In Process"/>
  </r>
  <r>
    <x v="41"/>
    <s v="St Petersburg"/>
    <d v="2025-05-30T00:00:00"/>
    <m/>
    <x v="1"/>
    <m/>
    <x v="0"/>
    <m/>
    <m/>
    <m/>
    <m/>
    <m/>
    <m/>
    <m/>
    <m/>
    <x v="2"/>
    <s v="Not Started"/>
  </r>
  <r>
    <x v="42"/>
    <s v="St Petersburg"/>
    <d v="2025-05-30T00:00:00"/>
    <m/>
    <x v="1"/>
    <m/>
    <x v="0"/>
    <m/>
    <m/>
    <m/>
    <m/>
    <m/>
    <m/>
    <m/>
    <m/>
    <x v="2"/>
    <s v="Not Started"/>
  </r>
  <r>
    <x v="43"/>
    <s v="St Petersburg"/>
    <d v="2025-05-30T00:00:00"/>
    <m/>
    <x v="1"/>
    <m/>
    <x v="0"/>
    <m/>
    <m/>
    <m/>
    <m/>
    <m/>
    <m/>
    <m/>
    <m/>
    <x v="1"/>
    <s v="Not Started"/>
  </r>
  <r>
    <x v="44"/>
    <s v="St Petersburg"/>
    <d v="2025-05-30T00:00:00"/>
    <m/>
    <x v="1"/>
    <m/>
    <x v="1"/>
    <m/>
    <m/>
    <m/>
    <m/>
    <m/>
    <m/>
    <m/>
    <m/>
    <x v="5"/>
    <s v="Complete"/>
  </r>
  <r>
    <x v="45"/>
    <s v="Lakeland"/>
    <d v="2025-04-25T00:00:00"/>
    <m/>
    <x v="1"/>
    <m/>
    <x v="1"/>
    <m/>
    <m/>
    <m/>
    <m/>
    <m/>
    <m/>
    <m/>
    <m/>
    <x v="5"/>
    <s v="Complete"/>
  </r>
  <r>
    <x v="46"/>
    <s v="Lakeland"/>
    <d v="2025-04-25T00:00:00"/>
    <m/>
    <x v="1"/>
    <m/>
    <x v="1"/>
    <m/>
    <m/>
    <m/>
    <m/>
    <m/>
    <m/>
    <m/>
    <m/>
    <x v="5"/>
    <s v="Complete"/>
  </r>
  <r>
    <x v="47"/>
    <e v="#N/A"/>
    <e v="#N/A"/>
    <m/>
    <x v="1"/>
    <m/>
    <x v="1"/>
    <m/>
    <m/>
    <m/>
    <m/>
    <m/>
    <m/>
    <m/>
    <m/>
    <x v="5"/>
    <s v="Complete"/>
  </r>
  <r>
    <x v="48"/>
    <s v="Lakeland"/>
    <d v="2025-09-25T00:00:00"/>
    <m/>
    <x v="0"/>
    <m/>
    <x v="0"/>
    <m/>
    <m/>
    <m/>
    <m/>
    <m/>
    <m/>
    <m/>
    <m/>
    <x v="0"/>
    <s v="In Process"/>
  </r>
  <r>
    <x v="49"/>
    <s v="Lakeland"/>
    <d v="2025-09-25T00:00:00"/>
    <m/>
    <x v="0"/>
    <m/>
    <x v="0"/>
    <m/>
    <m/>
    <m/>
    <m/>
    <m/>
    <m/>
    <m/>
    <m/>
    <x v="0"/>
    <s v="In Process"/>
  </r>
  <r>
    <x v="50"/>
    <s v="Lakeland"/>
    <d v="2025-09-25T00:00:00"/>
    <m/>
    <x v="0"/>
    <m/>
    <x v="0"/>
    <m/>
    <m/>
    <m/>
    <m/>
    <m/>
    <m/>
    <m/>
    <m/>
    <x v="0"/>
    <s v="In Process"/>
  </r>
  <r>
    <x v="51"/>
    <s v="Lakeland"/>
    <d v="2025-07-24T00:00:00"/>
    <m/>
    <x v="0"/>
    <m/>
    <x v="0"/>
    <m/>
    <m/>
    <m/>
    <m/>
    <m/>
    <m/>
    <m/>
    <m/>
    <x v="1"/>
    <s v="Not Started"/>
  </r>
  <r>
    <x v="52"/>
    <m/>
    <e v="#N/A"/>
    <m/>
    <x v="0"/>
    <m/>
    <x v="0"/>
    <m/>
    <m/>
    <m/>
    <m/>
    <m/>
    <m/>
    <m/>
    <m/>
    <x v="6"/>
    <s v="Not Started"/>
  </r>
  <r>
    <x v="53"/>
    <s v="Lakeland"/>
    <d v="2025-05-10T00:00:00"/>
    <m/>
    <x v="0"/>
    <m/>
    <x v="0"/>
    <m/>
    <m/>
    <m/>
    <m/>
    <m/>
    <m/>
    <m/>
    <m/>
    <x v="1"/>
    <s v="Not Started "/>
  </r>
</pivotCacheRecords>
</file>

<file path=xl/pivotCache/pivotCacheRecords3.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835">
  <r>
    <s v="D-HDH31"/>
    <x v="0"/>
    <d v="2025-02-10T00:00:00"/>
    <n v="2677"/>
    <m/>
    <m/>
    <x v="0"/>
  </r>
  <r>
    <s v="D-HDH34"/>
    <x v="1"/>
    <d v="2025-02-10T00:00:00"/>
    <m/>
    <m/>
    <s v="4 Toby Boxes"/>
    <x v="0"/>
  </r>
  <r>
    <s v="D-HDH04"/>
    <x v="2"/>
    <d v="2025-02-11T00:00:00"/>
    <n v="202"/>
    <m/>
    <m/>
    <x v="0"/>
  </r>
  <r>
    <s v="D-HDH34"/>
    <x v="1"/>
    <d v="2025-02-11T00:00:00"/>
    <n v="241"/>
    <m/>
    <m/>
    <x v="0"/>
  </r>
  <r>
    <s v="FB-HDH02A"/>
    <x v="3"/>
    <d v="2025-02-11T00:00:00"/>
    <n v="1990"/>
    <m/>
    <m/>
    <x v="0"/>
  </r>
  <r>
    <s v="D-HWP436"/>
    <x v="4"/>
    <d v="2025-02-11T00:00:00"/>
    <n v="534"/>
    <m/>
    <m/>
    <x v="0"/>
  </r>
  <r>
    <s v="D-HDH34"/>
    <x v="1"/>
    <d v="2025-02-12T00:00:00"/>
    <n v="366"/>
    <m/>
    <m/>
    <x v="0"/>
  </r>
  <r>
    <s v="FB-HDH02A"/>
    <x v="4"/>
    <d v="2025-02-12T00:00:00"/>
    <n v="1045"/>
    <m/>
    <m/>
    <x v="0"/>
  </r>
  <r>
    <s v="D-HWP436"/>
    <x v="4"/>
    <d v="2025-02-12T00:00:00"/>
    <n v="460"/>
    <m/>
    <m/>
    <x v="0"/>
  </r>
  <r>
    <s v="D-H0223D"/>
    <x v="5"/>
    <d v="2025-02-12T00:00:00"/>
    <n v="1426"/>
    <m/>
    <m/>
    <x v="0"/>
  </r>
  <r>
    <s v="D-HDH34"/>
    <x v="1"/>
    <d v="2025-02-13T00:00:00"/>
    <n v="202"/>
    <m/>
    <m/>
    <x v="0"/>
  </r>
  <r>
    <s v="D-HWP415"/>
    <x v="1"/>
    <d v="2025-02-13T00:00:00"/>
    <n v="106"/>
    <m/>
    <m/>
    <x v="0"/>
  </r>
  <r>
    <s v="D-HWP436"/>
    <x v="4"/>
    <d v="2025-02-13T00:00:00"/>
    <n v="886"/>
    <m/>
    <m/>
    <x v="0"/>
  </r>
  <r>
    <s v="D-H0223D"/>
    <x v="5"/>
    <d v="2025-02-13T00:00:00"/>
    <n v="1190"/>
    <m/>
    <m/>
    <x v="0"/>
  </r>
  <r>
    <s v="D-HDH34"/>
    <x v="1"/>
    <d v="2025-02-14T00:00:00"/>
    <n v="120"/>
    <m/>
    <m/>
    <x v="0"/>
  </r>
  <r>
    <s v="D-HWP436"/>
    <x v="4"/>
    <d v="2025-02-14T00:00:00"/>
    <n v="202"/>
    <m/>
    <m/>
    <x v="0"/>
  </r>
  <r>
    <s v="D-H0223D"/>
    <x v="5"/>
    <d v="2025-02-14T00:00:00"/>
    <n v="23"/>
    <m/>
    <m/>
    <x v="0"/>
  </r>
  <r>
    <s v="D-H0223C"/>
    <x v="6"/>
    <d v="2025-02-14T00:00:00"/>
    <n v="1049"/>
    <m/>
    <m/>
    <x v="0"/>
  </r>
  <r>
    <s v="D-HDH34"/>
    <x v="1"/>
    <d v="2025-02-17T00:00:00"/>
    <n v="283"/>
    <m/>
    <m/>
    <x v="0"/>
  </r>
  <r>
    <s v="D-HWP436"/>
    <x v="4"/>
    <d v="2025-02-17T00:00:00"/>
    <n v="383"/>
    <m/>
    <m/>
    <x v="0"/>
  </r>
  <r>
    <s v="D-HDH66"/>
    <x v="7"/>
    <d v="2025-02-18T00:00:00"/>
    <m/>
    <m/>
    <s v="30-Toby Boxes"/>
    <x v="0"/>
  </r>
  <r>
    <s v="D-HWP436"/>
    <x v="4"/>
    <d v="2025-02-18T00:00:00"/>
    <n v="1017"/>
    <m/>
    <m/>
    <x v="0"/>
  </r>
  <r>
    <s v="D-HDH76"/>
    <x v="2"/>
    <d v="2025-02-18T00:00:00"/>
    <n v="300"/>
    <m/>
    <m/>
    <x v="0"/>
  </r>
  <r>
    <s v="D-HDH45"/>
    <x v="0"/>
    <d v="2025-02-18T00:00:00"/>
    <n v="1240"/>
    <m/>
    <m/>
    <x v="0"/>
  </r>
  <r>
    <s v="D-HWP713"/>
    <x v="5"/>
    <d v="2025-02-18T00:00:00"/>
    <n v="1050"/>
    <m/>
    <s v="12 Toby Boxes/FDH"/>
    <x v="0"/>
  </r>
  <r>
    <s v="D-HDH04"/>
    <x v="2"/>
    <d v="2025-02-19T00:00:00"/>
    <m/>
    <m/>
    <s v="7 Toby Boxes"/>
    <x v="0"/>
  </r>
  <r>
    <s v="D-HDH31"/>
    <x v="0"/>
    <d v="2025-02-19T00:00:00"/>
    <n v="1319"/>
    <m/>
    <m/>
    <x v="0"/>
  </r>
  <r>
    <s v="D-HDH34"/>
    <x v="1"/>
    <d v="2025-02-19T00:00:00"/>
    <n v="732"/>
    <m/>
    <m/>
    <x v="0"/>
  </r>
  <r>
    <s v="D-HWP436"/>
    <x v="4"/>
    <d v="2025-02-19T00:00:00"/>
    <n v="242"/>
    <m/>
    <m/>
    <x v="0"/>
  </r>
  <r>
    <s v="D-HDH76"/>
    <x v="2"/>
    <d v="2025-02-19T00:00:00"/>
    <n v="696"/>
    <m/>
    <m/>
    <x v="0"/>
  </r>
  <r>
    <s v="D-HDH45"/>
    <x v="0"/>
    <d v="2025-02-19T00:00:00"/>
    <n v="1978"/>
    <m/>
    <s v="10 Toby Boxes"/>
    <x v="0"/>
  </r>
  <r>
    <s v="D-HDH73"/>
    <x v="8"/>
    <d v="2025-02-19T00:00:00"/>
    <n v="1606"/>
    <m/>
    <m/>
    <x v="0"/>
  </r>
  <r>
    <s v="D-HDH04"/>
    <x v="2"/>
    <d v="2025-02-20T00:00:00"/>
    <n v="23"/>
    <m/>
    <s v="9 Toby Boxes"/>
    <x v="0"/>
  </r>
  <r>
    <s v="D-HDH34"/>
    <x v="1"/>
    <d v="2025-02-20T00:00:00"/>
    <n v="309"/>
    <m/>
    <s v="2 Toby Boxes"/>
    <x v="0"/>
  </r>
  <r>
    <s v="D-HWP436"/>
    <x v="4"/>
    <d v="2025-02-20T00:00:00"/>
    <n v="424"/>
    <m/>
    <m/>
    <x v="0"/>
  </r>
  <r>
    <s v="D-H0223C"/>
    <x v="6"/>
    <d v="2025-02-20T00:00:00"/>
    <n v="547"/>
    <m/>
    <s v="6 Toby Boxes"/>
    <x v="0"/>
  </r>
  <r>
    <s v="D-HDH76"/>
    <x v="2"/>
    <d v="2025-02-20T00:00:00"/>
    <n v="227"/>
    <m/>
    <m/>
    <x v="0"/>
  </r>
  <r>
    <s v="D-HDH45"/>
    <x v="0"/>
    <d v="2025-02-20T00:00:00"/>
    <n v="851"/>
    <m/>
    <s v="20 Toby Boxes"/>
    <x v="0"/>
  </r>
  <r>
    <s v="D-HDH73"/>
    <x v="8"/>
    <d v="2025-02-20T00:00:00"/>
    <n v="1334"/>
    <m/>
    <m/>
    <x v="0"/>
  </r>
  <r>
    <s v="D-H0222D"/>
    <x v="7"/>
    <d v="2025-02-20T00:00:00"/>
    <n v="1400"/>
    <m/>
    <m/>
    <x v="0"/>
  </r>
  <r>
    <s v="D-H0223A"/>
    <x v="7"/>
    <d v="2025-02-20T00:00:00"/>
    <n v="1806"/>
    <m/>
    <m/>
    <x v="0"/>
  </r>
  <r>
    <s v="D-HWP102"/>
    <x v="8"/>
    <d v="2025-02-20T00:00:00"/>
    <n v="47"/>
    <m/>
    <m/>
    <x v="0"/>
  </r>
  <r>
    <s v="D-HDH04"/>
    <x v="2"/>
    <d v="2025-02-21T00:00:00"/>
    <n v="24"/>
    <m/>
    <s v="5 Toby Boxes"/>
    <x v="0"/>
  </r>
  <r>
    <s v="D-HDH84"/>
    <x v="0"/>
    <d v="2025-02-21T00:00:00"/>
    <m/>
    <m/>
    <s v="Sponge Testing"/>
    <x v="0"/>
  </r>
  <r>
    <s v="D-HWP415"/>
    <x v="1"/>
    <d v="2025-02-21T00:00:00"/>
    <n v="21"/>
    <m/>
    <s v="6 Toby Boxes"/>
    <x v="0"/>
  </r>
  <r>
    <s v="D-HWP436"/>
    <x v="4"/>
    <d v="2025-02-21T00:00:00"/>
    <n v="19"/>
    <m/>
    <s v="8 Toby Boxes"/>
    <x v="0"/>
  </r>
  <r>
    <s v="D-H0223D"/>
    <x v="5"/>
    <d v="2025-02-21T00:00:00"/>
    <n v="823"/>
    <m/>
    <s v="6 Toby Boxes"/>
    <x v="0"/>
  </r>
  <r>
    <s v="D-H0223C"/>
    <x v="6"/>
    <d v="2025-02-21T00:00:00"/>
    <n v="792"/>
    <m/>
    <s v="6 Toby Boxes"/>
    <x v="0"/>
  </r>
  <r>
    <s v="D-HDH76"/>
    <x v="2"/>
    <d v="2025-02-21T00:00:00"/>
    <n v="333"/>
    <m/>
    <m/>
    <x v="0"/>
  </r>
  <r>
    <s v="D-H0223A"/>
    <x v="7"/>
    <d v="2025-02-21T00:00:00"/>
    <n v="345"/>
    <m/>
    <m/>
    <x v="0"/>
  </r>
  <r>
    <s v="D-HWP102"/>
    <x v="8"/>
    <d v="2025-02-21T00:00:00"/>
    <n v="1494"/>
    <m/>
    <m/>
    <x v="0"/>
  </r>
  <r>
    <s v="D-H0222B"/>
    <x v="5"/>
    <d v="2025-02-21T00:00:00"/>
    <n v="1095"/>
    <m/>
    <s v="6 Toby Boxes"/>
    <x v="0"/>
  </r>
  <r>
    <s v="D-H0222D"/>
    <x v="7"/>
    <d v="2025-02-21T00:00:00"/>
    <n v="1462"/>
    <m/>
    <s v="4 Toby Boxes"/>
    <x v="0"/>
  </r>
  <r>
    <s v="D-H0222C"/>
    <x v="8"/>
    <d v="2025-02-21T00:00:00"/>
    <n v="2989"/>
    <m/>
    <m/>
    <x v="0"/>
  </r>
  <r>
    <s v="D-HDH34"/>
    <x v="1"/>
    <d v="2025-02-24T00:00:00"/>
    <n v="73"/>
    <m/>
    <m/>
    <x v="0"/>
  </r>
  <r>
    <s v="D-HWP102"/>
    <x v="8"/>
    <d v="2025-02-24T00:00:00"/>
    <n v="2087"/>
    <m/>
    <s v="29 Toby Boxes"/>
    <x v="0"/>
  </r>
  <r>
    <s v="D-HDH71"/>
    <x v="9"/>
    <d v="2025-02-24T00:00:00"/>
    <n v="555"/>
    <m/>
    <m/>
    <x v="0"/>
  </r>
  <r>
    <s v="D-HDH04"/>
    <x v="2"/>
    <d v="2025-02-25T00:00:00"/>
    <m/>
    <m/>
    <s v="1 Toby Boxes"/>
    <x v="0"/>
  </r>
  <r>
    <s v="D-HDH31"/>
    <x v="0"/>
    <d v="2025-02-25T00:00:00"/>
    <m/>
    <m/>
    <m/>
    <x v="0"/>
  </r>
  <r>
    <s v="D-HDH66"/>
    <x v="7"/>
    <d v="2025-02-25T00:00:00"/>
    <m/>
    <m/>
    <m/>
    <x v="0"/>
  </r>
  <r>
    <s v="D-HDH84"/>
    <x v="0"/>
    <d v="2025-02-25T00:00:00"/>
    <m/>
    <m/>
    <m/>
    <x v="0"/>
  </r>
  <r>
    <s v="FB-HDH02A"/>
    <x v="1"/>
    <d v="2025-02-25T00:00:00"/>
    <n v="74"/>
    <m/>
    <m/>
    <x v="0"/>
  </r>
  <r>
    <s v="Golden Wings MDU"/>
    <x v="10"/>
    <d v="2025-02-25T00:00:00"/>
    <m/>
    <m/>
    <m/>
    <x v="0"/>
  </r>
  <r>
    <s v="D-HWP412"/>
    <x v="10"/>
    <d v="2025-02-25T00:00:00"/>
    <m/>
    <m/>
    <m/>
    <x v="0"/>
  </r>
  <r>
    <s v="D-HWP415"/>
    <x v="1"/>
    <d v="2025-02-25T00:00:00"/>
    <m/>
    <m/>
    <m/>
    <x v="0"/>
  </r>
  <r>
    <s v="D-HWP425"/>
    <x v="5"/>
    <d v="2025-02-25T00:00:00"/>
    <m/>
    <m/>
    <m/>
    <x v="0"/>
  </r>
  <r>
    <s v="D-HWP436"/>
    <x v="11"/>
    <d v="2025-02-25T00:00:00"/>
    <n v="236"/>
    <m/>
    <s v="11 Toby Boxes"/>
    <x v="0"/>
  </r>
  <r>
    <s v="D-HWP441"/>
    <x v="5"/>
    <d v="2025-02-25T00:00:00"/>
    <m/>
    <m/>
    <m/>
    <x v="0"/>
  </r>
  <r>
    <s v="FB-HWP101"/>
    <x v="8"/>
    <d v="2025-02-25T00:00:00"/>
    <n v="214"/>
    <m/>
    <m/>
    <x v="0"/>
  </r>
  <r>
    <s v="D-H0223D"/>
    <x v="5"/>
    <d v="2025-02-25T00:00:00"/>
    <m/>
    <m/>
    <m/>
    <x v="0"/>
  </r>
  <r>
    <s v="D-H0223C"/>
    <x v="6"/>
    <d v="2025-02-25T00:00:00"/>
    <n v="1277"/>
    <m/>
    <s v="12 Toby Boxes"/>
    <x v="0"/>
  </r>
  <r>
    <s v="D-HDH76"/>
    <x v="2"/>
    <d v="2025-02-25T00:00:00"/>
    <n v="800"/>
    <m/>
    <s v="2 Toby Boxes"/>
    <x v="0"/>
  </r>
  <r>
    <s v="D-HDH45"/>
    <x v="0"/>
    <d v="2025-02-25T00:00:00"/>
    <m/>
    <m/>
    <m/>
    <x v="0"/>
  </r>
  <r>
    <s v="D-HWP713"/>
    <x v="5"/>
    <d v="2025-02-25T00:00:00"/>
    <m/>
    <m/>
    <m/>
    <x v="0"/>
  </r>
  <r>
    <s v="D-HDH73"/>
    <x v="8"/>
    <d v="2025-02-25T00:00:00"/>
    <m/>
    <m/>
    <m/>
    <x v="0"/>
  </r>
  <r>
    <s v="D-H0222D"/>
    <x v="7"/>
    <d v="2025-02-25T00:00:00"/>
    <m/>
    <m/>
    <m/>
    <x v="0"/>
  </r>
  <r>
    <s v="D-H0223A"/>
    <x v="7"/>
    <d v="2025-02-25T00:00:00"/>
    <m/>
    <m/>
    <m/>
    <x v="0"/>
  </r>
  <r>
    <s v="D-H0222B"/>
    <x v="5"/>
    <d v="2025-02-25T00:00:00"/>
    <n v="860"/>
    <m/>
    <m/>
    <x v="0"/>
  </r>
  <r>
    <s v="D-H0222C"/>
    <x v="8"/>
    <d v="2025-02-25T00:00:00"/>
    <n v="967"/>
    <m/>
    <m/>
    <x v="0"/>
  </r>
  <r>
    <s v="D-H0222A"/>
    <x v="12"/>
    <d v="2025-02-25T00:00:00"/>
    <n v="956"/>
    <m/>
    <m/>
    <x v="0"/>
  </r>
  <r>
    <s v="FB-HDH01"/>
    <x v="2"/>
    <d v="2025-02-25T00:00:00"/>
    <m/>
    <m/>
    <s v="2 splice locations"/>
    <x v="0"/>
  </r>
  <r>
    <s v="D-HDH04"/>
    <x v="2"/>
    <d v="2025-02-26T00:00:00"/>
    <m/>
    <m/>
    <m/>
    <x v="0"/>
  </r>
  <r>
    <s v="D-HDH31"/>
    <x v="0"/>
    <d v="2025-02-26T00:00:00"/>
    <m/>
    <m/>
    <m/>
    <x v="0"/>
  </r>
  <r>
    <s v="D-HDH34"/>
    <x v="1"/>
    <d v="2025-02-26T00:00:00"/>
    <n v="25"/>
    <m/>
    <m/>
    <x v="0"/>
  </r>
  <r>
    <s v="D-HDH66"/>
    <x v="7"/>
    <d v="2025-02-26T00:00:00"/>
    <m/>
    <m/>
    <m/>
    <x v="0"/>
  </r>
  <r>
    <s v="D-HDH84"/>
    <x v="0"/>
    <d v="2025-02-26T00:00:00"/>
    <m/>
    <m/>
    <m/>
    <x v="0"/>
  </r>
  <r>
    <s v="FB-HDH02A"/>
    <x v="1"/>
    <d v="2025-02-26T00:00:00"/>
    <n v="671"/>
    <m/>
    <m/>
    <x v="0"/>
  </r>
  <r>
    <s v="Golden Wings MDU"/>
    <x v="10"/>
    <d v="2025-02-26T00:00:00"/>
    <m/>
    <m/>
    <m/>
    <x v="0"/>
  </r>
  <r>
    <s v="D-HWP412"/>
    <x v="10"/>
    <d v="2025-02-26T00:00:00"/>
    <m/>
    <m/>
    <m/>
    <x v="0"/>
  </r>
  <r>
    <s v="D-HWP415"/>
    <x v="1"/>
    <d v="2025-02-26T00:00:00"/>
    <m/>
    <m/>
    <m/>
    <x v="0"/>
  </r>
  <r>
    <s v="D-HWP425"/>
    <x v="5"/>
    <d v="2025-02-26T00:00:00"/>
    <m/>
    <m/>
    <m/>
    <x v="0"/>
  </r>
  <r>
    <s v="D-HWP436"/>
    <x v="11"/>
    <d v="2025-02-26T00:00:00"/>
    <m/>
    <m/>
    <s v="1 Toby Box"/>
    <x v="0"/>
  </r>
  <r>
    <s v="D-HWP441"/>
    <x v="5"/>
    <d v="2025-02-26T00:00:00"/>
    <m/>
    <m/>
    <s v="1 Toby Box"/>
    <x v="0"/>
  </r>
  <r>
    <s v="FB-HWP101"/>
    <x v="8"/>
    <d v="2025-02-26T00:00:00"/>
    <m/>
    <m/>
    <m/>
    <x v="0"/>
  </r>
  <r>
    <s v="D-H0223D"/>
    <x v="5"/>
    <d v="2025-02-26T00:00:00"/>
    <m/>
    <m/>
    <m/>
    <x v="0"/>
  </r>
  <r>
    <s v="D-H0223C"/>
    <x v="6"/>
    <d v="2025-02-26T00:00:00"/>
    <n v="1721"/>
    <m/>
    <s v="13 Toby Boxes"/>
    <x v="0"/>
  </r>
  <r>
    <s v="D-HDH76"/>
    <x v="2"/>
    <d v="2025-02-26T00:00:00"/>
    <n v="208"/>
    <m/>
    <m/>
    <x v="0"/>
  </r>
  <r>
    <s v="D-HDH45"/>
    <x v="0"/>
    <d v="2025-02-26T00:00:00"/>
    <m/>
    <m/>
    <m/>
    <x v="0"/>
  </r>
  <r>
    <s v="D-HWP713"/>
    <x v="5"/>
    <d v="2025-02-26T00:00:00"/>
    <m/>
    <m/>
    <m/>
    <x v="0"/>
  </r>
  <r>
    <s v="D-HDH73"/>
    <x v="8"/>
    <d v="2025-02-26T00:00:00"/>
    <n v="992"/>
    <m/>
    <m/>
    <x v="0"/>
  </r>
  <r>
    <s v="D-H0222D"/>
    <x v="7"/>
    <d v="2025-02-26T00:00:00"/>
    <m/>
    <m/>
    <m/>
    <x v="0"/>
  </r>
  <r>
    <s v="D-H0223A"/>
    <x v="7"/>
    <d v="2025-02-26T00:00:00"/>
    <n v="400"/>
    <m/>
    <s v="2 Toby Boxes"/>
    <x v="0"/>
  </r>
  <r>
    <s v="D-HWP102"/>
    <x v="8"/>
    <d v="2025-02-26T00:00:00"/>
    <m/>
    <m/>
    <m/>
    <x v="0"/>
  </r>
  <r>
    <s v="D-H0222B"/>
    <x v="5"/>
    <d v="2025-02-26T00:00:00"/>
    <n v="1540"/>
    <m/>
    <s v="6  Toby Boxes"/>
    <x v="0"/>
  </r>
  <r>
    <s v="D-H0222C"/>
    <x v="8"/>
    <d v="2025-02-26T00:00:00"/>
    <n v="1708"/>
    <m/>
    <m/>
    <x v="0"/>
  </r>
  <r>
    <s v="D-HDH71"/>
    <x v="9"/>
    <d v="2025-02-26T00:00:00"/>
    <m/>
    <m/>
    <m/>
    <x v="0"/>
  </r>
  <r>
    <s v="D-H0222A"/>
    <x v="12"/>
    <d v="2025-02-26T00:00:00"/>
    <m/>
    <m/>
    <m/>
    <x v="0"/>
  </r>
  <r>
    <s v="FB-HDH01"/>
    <x v="2"/>
    <d v="2025-02-26T00:00:00"/>
    <m/>
    <m/>
    <m/>
    <x v="0"/>
  </r>
  <r>
    <s v="D-H0223E"/>
    <x v="12"/>
    <d v="2025-02-26T00:00:00"/>
    <n v="1090"/>
    <m/>
    <m/>
    <x v="0"/>
  </r>
  <r>
    <s v="FB-HWP401-"/>
    <x v="11"/>
    <d v="2025-02-26T00:00:00"/>
    <n v="120"/>
    <m/>
    <s v="1 Toby Box"/>
    <x v="0"/>
  </r>
  <r>
    <s v="D-HDH68"/>
    <x v="13"/>
    <d v="2025-02-26T00:00:00"/>
    <n v="399"/>
    <m/>
    <s v=" "/>
    <x v="0"/>
  </r>
  <r>
    <s v="D-HNP138"/>
    <x v="14"/>
    <d v="2025-02-26T00:00:00"/>
    <n v="891"/>
    <m/>
    <s v="6 Toby Boxes"/>
    <x v="0"/>
  </r>
  <r>
    <s v="D-HDH04"/>
    <x v="2"/>
    <d v="2025-02-27T00:00:00"/>
    <m/>
    <m/>
    <m/>
    <x v="0"/>
  </r>
  <r>
    <s v="D-HDH31"/>
    <x v="0"/>
    <d v="2025-02-27T00:00:00"/>
    <m/>
    <m/>
    <m/>
    <x v="0"/>
  </r>
  <r>
    <s v="D-HDH34"/>
    <x v="1"/>
    <d v="2025-02-27T00:00:00"/>
    <m/>
    <m/>
    <s v="Sponge Testing / Proofing Conduits"/>
    <x v="0"/>
  </r>
  <r>
    <s v="D-HDH66"/>
    <x v="7"/>
    <d v="2025-02-27T00:00:00"/>
    <n v="437"/>
    <m/>
    <s v="4 Toby Boxes / 8 Splices"/>
    <x v="0"/>
  </r>
  <r>
    <s v="D-HDH84"/>
    <x v="0"/>
    <d v="2025-02-27T00:00:00"/>
    <m/>
    <m/>
    <m/>
    <x v="0"/>
  </r>
  <r>
    <s v="FB-HDH02A"/>
    <x v="1"/>
    <d v="2025-02-27T00:00:00"/>
    <m/>
    <m/>
    <m/>
    <x v="0"/>
  </r>
  <r>
    <s v="Golden Wings MDU"/>
    <x v="10"/>
    <d v="2025-02-27T00:00:00"/>
    <m/>
    <m/>
    <m/>
    <x v="0"/>
  </r>
  <r>
    <s v="D-HWP412"/>
    <x v="10"/>
    <d v="2025-02-27T00:00:00"/>
    <m/>
    <m/>
    <m/>
    <x v="0"/>
  </r>
  <r>
    <s v="D-HWP415"/>
    <x v="1"/>
    <d v="2025-02-27T00:00:00"/>
    <m/>
    <m/>
    <s v="Proofing Conduits"/>
    <x v="0"/>
  </r>
  <r>
    <s v="D-HWP425"/>
    <x v="5"/>
    <d v="2025-02-27T00:00:00"/>
    <m/>
    <m/>
    <s v=" "/>
    <x v="0"/>
  </r>
  <r>
    <s v="D-HWP436"/>
    <x v="11"/>
    <d v="2025-02-27T00:00:00"/>
    <m/>
    <m/>
    <s v="Proofing Conduits"/>
    <x v="0"/>
  </r>
  <r>
    <s v="D-HWP441"/>
    <x v="5"/>
    <d v="2025-02-27T00:00:00"/>
    <m/>
    <m/>
    <s v="Proofing Conduits"/>
    <x v="0"/>
  </r>
  <r>
    <s v="FB-HWP101"/>
    <x v="8"/>
    <d v="2025-02-27T00:00:00"/>
    <m/>
    <m/>
    <s v=" "/>
    <x v="0"/>
  </r>
  <r>
    <s v="D-H0223D"/>
    <x v="5"/>
    <d v="2025-02-27T00:00:00"/>
    <n v="1422"/>
    <m/>
    <s v="11 Toby Boxes"/>
    <x v="0"/>
  </r>
  <r>
    <s v="D-H0223C"/>
    <x v="6"/>
    <d v="2025-02-27T00:00:00"/>
    <n v="670"/>
    <m/>
    <s v="4 Toby Boxes"/>
    <x v="0"/>
  </r>
  <r>
    <s v="D-HDH76"/>
    <x v="2"/>
    <d v="2025-02-27T00:00:00"/>
    <n v="529"/>
    <m/>
    <m/>
    <x v="0"/>
  </r>
  <r>
    <s v="D-HDH45"/>
    <x v="0"/>
    <d v="2025-02-27T00:00:00"/>
    <m/>
    <m/>
    <s v=" "/>
    <x v="0"/>
  </r>
  <r>
    <s v="D-HWP713"/>
    <x v="5"/>
    <d v="2025-02-27T00:00:00"/>
    <m/>
    <m/>
    <s v=" "/>
    <x v="0"/>
  </r>
  <r>
    <s v="D-HDH73"/>
    <x v="8"/>
    <d v="2025-02-27T00:00:00"/>
    <n v="513"/>
    <m/>
    <s v="4 Toby Boxes"/>
    <x v="0"/>
  </r>
  <r>
    <s v="D-H0222D"/>
    <x v="7"/>
    <d v="2025-02-27T00:00:00"/>
    <m/>
    <m/>
    <s v=" "/>
    <x v="0"/>
  </r>
  <r>
    <s v="D-H0223A"/>
    <x v="7"/>
    <d v="2025-02-27T00:00:00"/>
    <m/>
    <m/>
    <s v=" "/>
    <x v="0"/>
  </r>
  <r>
    <s v="D-HWP102"/>
    <x v="8"/>
    <d v="2025-02-27T00:00:00"/>
    <m/>
    <m/>
    <s v=" "/>
    <x v="0"/>
  </r>
  <r>
    <s v="D-H0222B"/>
    <x v="5"/>
    <d v="2025-02-27T00:00:00"/>
    <n v="1360"/>
    <m/>
    <s v="6 Toby Boxes"/>
    <x v="0"/>
  </r>
  <r>
    <s v="D-H0222C"/>
    <x v="8"/>
    <d v="2025-02-27T00:00:00"/>
    <m/>
    <m/>
    <s v=" "/>
    <x v="0"/>
  </r>
  <r>
    <s v="D-HDH71"/>
    <x v="9"/>
    <d v="2025-02-27T00:00:00"/>
    <n v="577"/>
    <m/>
    <s v="4 Toby Boxes"/>
    <x v="0"/>
  </r>
  <r>
    <s v="D-H0222A"/>
    <x v="12"/>
    <d v="2025-02-27T00:00:00"/>
    <n v="1168"/>
    <m/>
    <s v="1-HH, 1 Swing Arm"/>
    <x v="0"/>
  </r>
  <r>
    <s v="FB-HDH01"/>
    <x v="2"/>
    <d v="2025-02-27T00:00:00"/>
    <m/>
    <m/>
    <s v=" "/>
    <x v="0"/>
  </r>
  <r>
    <s v="D-H0223E"/>
    <x v="12"/>
    <d v="2025-02-27T00:00:00"/>
    <n v="840"/>
    <m/>
    <m/>
    <x v="0"/>
  </r>
  <r>
    <s v="FB-HWP401-"/>
    <x v="11"/>
    <d v="2025-02-27T00:00:00"/>
    <m/>
    <m/>
    <s v=" "/>
    <x v="0"/>
  </r>
  <r>
    <s v="D-HDH68"/>
    <x v="13"/>
    <d v="2025-02-27T00:00:00"/>
    <n v="335"/>
    <m/>
    <s v="2 Toby Boxes"/>
    <x v="0"/>
  </r>
  <r>
    <s v="D-HNP138"/>
    <x v="14"/>
    <d v="2025-02-27T00:00:00"/>
    <n v="1213"/>
    <m/>
    <s v="6 Toby Boxes"/>
    <x v="0"/>
  </r>
  <r>
    <s v="D-HDH04"/>
    <x v="2"/>
    <d v="2025-02-28T00:00:00"/>
    <n v="9"/>
    <m/>
    <s v="6 Toby Boxes"/>
    <x v="0"/>
  </r>
  <r>
    <s v="D-HDH31"/>
    <x v="0"/>
    <d v="2025-02-28T00:00:00"/>
    <s v=" "/>
    <m/>
    <m/>
    <x v="0"/>
  </r>
  <r>
    <s v="D-HDH34"/>
    <x v="1"/>
    <d v="2025-02-28T00:00:00"/>
    <m/>
    <m/>
    <s v="Sponge Testing / Proofing Conduits"/>
    <x v="0"/>
  </r>
  <r>
    <s v="D-HDH66"/>
    <x v="7"/>
    <d v="2025-02-28T00:00:00"/>
    <s v=" "/>
    <m/>
    <m/>
    <x v="0"/>
  </r>
  <r>
    <s v="D-HDH84"/>
    <x v="0"/>
    <d v="2025-02-28T00:00:00"/>
    <s v=" "/>
    <m/>
    <m/>
    <x v="0"/>
  </r>
  <r>
    <s v="FB-HDH02A"/>
    <x v="1"/>
    <d v="2025-02-28T00:00:00"/>
    <s v=" "/>
    <m/>
    <m/>
    <x v="0"/>
  </r>
  <r>
    <s v="Golden Wings MDU"/>
    <x v="10"/>
    <d v="2025-02-28T00:00:00"/>
    <s v=" "/>
    <m/>
    <m/>
    <x v="0"/>
  </r>
  <r>
    <s v="D-HWP412"/>
    <x v="10"/>
    <d v="2025-02-28T00:00:00"/>
    <s v=" "/>
    <m/>
    <m/>
    <x v="0"/>
  </r>
  <r>
    <s v="D-HWP415"/>
    <x v="1"/>
    <d v="2025-02-28T00:00:00"/>
    <n v="3"/>
    <m/>
    <s v="2 Toby Boxes / Proffing Conduits"/>
    <x v="0"/>
  </r>
  <r>
    <s v="D-HWP425"/>
    <x v="5"/>
    <d v="2025-02-28T00:00:00"/>
    <s v=" "/>
    <m/>
    <m/>
    <x v="0"/>
  </r>
  <r>
    <s v="D-HWP436"/>
    <x v="11"/>
    <d v="2025-02-28T00:00:00"/>
    <s v=" "/>
    <m/>
    <m/>
    <x v="0"/>
  </r>
  <r>
    <s v="D-HWP441"/>
    <x v="5"/>
    <d v="2025-02-28T00:00:00"/>
    <s v=" "/>
    <m/>
    <m/>
    <x v="0"/>
  </r>
  <r>
    <s v="FB-HWP101"/>
    <x v="8"/>
    <d v="2025-02-28T00:00:00"/>
    <s v=" "/>
    <m/>
    <m/>
    <x v="0"/>
  </r>
  <r>
    <s v="D-H0223D"/>
    <x v="5"/>
    <d v="2025-02-28T00:00:00"/>
    <n v="946"/>
    <m/>
    <s v="6 Toby Boxes"/>
    <x v="0"/>
  </r>
  <r>
    <s v="D-H0223C"/>
    <x v="6"/>
    <d v="2025-02-28T00:00:00"/>
    <s v=" "/>
    <m/>
    <m/>
    <x v="0"/>
  </r>
  <r>
    <s v="D-HDH76"/>
    <x v="2"/>
    <d v="2025-02-28T00:00:00"/>
    <n v="327"/>
    <m/>
    <m/>
    <x v="0"/>
  </r>
  <r>
    <s v="D-HDH45"/>
    <x v="0"/>
    <d v="2025-02-28T00:00:00"/>
    <n v="54"/>
    <m/>
    <s v="Sponging / Proofing Conduits"/>
    <x v="0"/>
  </r>
  <r>
    <s v="D-HWP713"/>
    <x v="5"/>
    <d v="2025-02-28T00:00:00"/>
    <s v=" "/>
    <m/>
    <m/>
    <x v="0"/>
  </r>
  <r>
    <s v="D-HDH73"/>
    <x v="8"/>
    <d v="2025-02-28T00:00:00"/>
    <s v=" "/>
    <m/>
    <m/>
    <x v="0"/>
  </r>
  <r>
    <s v="D-H0222D"/>
    <x v="7"/>
    <d v="2025-02-28T00:00:00"/>
    <n v="886"/>
    <m/>
    <s v="8 Toby Boxes"/>
    <x v="0"/>
  </r>
  <r>
    <s v="D-H0223A"/>
    <x v="7"/>
    <d v="2025-02-28T00:00:00"/>
    <n v="384"/>
    <m/>
    <s v="5 Toby Boxes"/>
    <x v="0"/>
  </r>
  <r>
    <s v="D-HWP102"/>
    <x v="8"/>
    <d v="2025-02-28T00:00:00"/>
    <s v=" "/>
    <m/>
    <m/>
    <x v="0"/>
  </r>
  <r>
    <s v="D-H0222B"/>
    <x v="5"/>
    <d v="2025-02-28T00:00:00"/>
    <s v=" "/>
    <m/>
    <m/>
    <x v="0"/>
  </r>
  <r>
    <s v="D-H0222C"/>
    <x v="8"/>
    <d v="2025-02-28T00:00:00"/>
    <n v="229"/>
    <m/>
    <m/>
    <x v="0"/>
  </r>
  <r>
    <s v="D-HDH71"/>
    <x v="9"/>
    <d v="2025-02-28T00:00:00"/>
    <n v="239"/>
    <m/>
    <s v="8 Toby Boxes"/>
    <x v="0"/>
  </r>
  <r>
    <s v="D-H0222A"/>
    <x v="12"/>
    <d v="2025-02-28T00:00:00"/>
    <s v=" "/>
    <m/>
    <m/>
    <x v="0"/>
  </r>
  <r>
    <s v="FB-HDH01"/>
    <x v="2"/>
    <d v="2025-02-28T00:00:00"/>
    <s v=" "/>
    <m/>
    <m/>
    <x v="0"/>
  </r>
  <r>
    <s v="D-H0223E"/>
    <x v="12"/>
    <d v="2025-02-28T00:00:00"/>
    <n v="530"/>
    <m/>
    <m/>
    <x v="0"/>
  </r>
  <r>
    <s v="FB-HWP401"/>
    <x v="11"/>
    <d v="2025-02-28T00:00:00"/>
    <s v=" "/>
    <m/>
    <m/>
    <x v="0"/>
  </r>
  <r>
    <s v="D-HDH68"/>
    <x v="13"/>
    <d v="2025-02-28T00:00:00"/>
    <n v="1339"/>
    <m/>
    <s v="15 Toby Boxes"/>
    <x v="0"/>
  </r>
  <r>
    <s v="D-HNP138"/>
    <x v="14"/>
    <d v="2025-02-28T00:00:00"/>
    <n v="1054"/>
    <m/>
    <m/>
    <x v="0"/>
  </r>
  <r>
    <s v="D-HDH04"/>
    <x v="2"/>
    <d v="2025-03-03T00:00:00"/>
    <s v=" "/>
    <m/>
    <m/>
    <x v="1"/>
  </r>
  <r>
    <s v="D-HDH31"/>
    <x v="0"/>
    <d v="2025-03-03T00:00:00"/>
    <s v=" "/>
    <m/>
    <m/>
    <x v="1"/>
  </r>
  <r>
    <s v="D-HDH34"/>
    <x v="1"/>
    <d v="2025-03-03T00:00:00"/>
    <s v=" "/>
    <m/>
    <m/>
    <x v="1"/>
  </r>
  <r>
    <s v="D-HDH66"/>
    <x v="7"/>
    <d v="2025-03-03T00:00:00"/>
    <s v=" "/>
    <m/>
    <m/>
    <x v="1"/>
  </r>
  <r>
    <s v="D-HDH84"/>
    <x v="0"/>
    <d v="2025-03-03T00:00:00"/>
    <s v=" "/>
    <m/>
    <m/>
    <x v="1"/>
  </r>
  <r>
    <s v="FB-HDH02A"/>
    <x v="1"/>
    <d v="2025-03-03T00:00:00"/>
    <n v="363"/>
    <m/>
    <m/>
    <x v="1"/>
  </r>
  <r>
    <s v="Golden Wings MDU"/>
    <x v="10"/>
    <d v="2025-03-03T00:00:00"/>
    <s v=" "/>
    <m/>
    <m/>
    <x v="1"/>
  </r>
  <r>
    <s v="D-HWP412"/>
    <x v="10"/>
    <d v="2025-03-03T00:00:00"/>
    <s v=" "/>
    <m/>
    <m/>
    <x v="1"/>
  </r>
  <r>
    <s v="D-HWP415"/>
    <x v="1"/>
    <d v="2025-03-03T00:00:00"/>
    <s v=" "/>
    <m/>
    <m/>
    <x v="1"/>
  </r>
  <r>
    <s v="D-HWP425"/>
    <x v="5"/>
    <d v="2025-03-03T00:00:00"/>
    <s v=" "/>
    <m/>
    <m/>
    <x v="1"/>
  </r>
  <r>
    <s v="D-HWP436"/>
    <x v="11"/>
    <d v="2025-03-03T00:00:00"/>
    <s v=" "/>
    <m/>
    <m/>
    <x v="1"/>
  </r>
  <r>
    <s v="D-HWP441"/>
    <x v="5"/>
    <d v="2025-03-03T00:00:00"/>
    <s v=" "/>
    <m/>
    <m/>
    <x v="1"/>
  </r>
  <r>
    <s v="FB-HWP101"/>
    <x v="8"/>
    <d v="2025-03-03T00:00:00"/>
    <s v=" "/>
    <m/>
    <m/>
    <x v="1"/>
  </r>
  <r>
    <s v="D-H0223D"/>
    <x v="5"/>
    <d v="2025-03-03T00:00:00"/>
    <s v=" "/>
    <m/>
    <m/>
    <x v="1"/>
  </r>
  <r>
    <s v="D-H0223C"/>
    <x v="6"/>
    <d v="2025-03-03T00:00:00"/>
    <s v=" "/>
    <m/>
    <m/>
    <x v="1"/>
  </r>
  <r>
    <s v="D-HDH76"/>
    <x v="2"/>
    <d v="2025-03-03T00:00:00"/>
    <n v="286"/>
    <m/>
    <m/>
    <x v="1"/>
  </r>
  <r>
    <s v="D-HDH45"/>
    <x v="0"/>
    <d v="2025-03-03T00:00:00"/>
    <s v=" "/>
    <m/>
    <m/>
    <x v="1"/>
  </r>
  <r>
    <s v="D-HWP713"/>
    <x v="5"/>
    <d v="2025-03-03T00:00:00"/>
    <s v=" "/>
    <m/>
    <m/>
    <x v="1"/>
  </r>
  <r>
    <s v="D-HDH73"/>
    <x v="8"/>
    <d v="2025-03-03T00:00:00"/>
    <s v=" "/>
    <m/>
    <m/>
    <x v="1"/>
  </r>
  <r>
    <s v="D-H0222D"/>
    <x v="7"/>
    <d v="2025-03-03T00:00:00"/>
    <n v="134"/>
    <m/>
    <m/>
    <x v="1"/>
  </r>
  <r>
    <s v="D-H0223A"/>
    <x v="7"/>
    <d v="2025-03-03T00:00:00"/>
    <m/>
    <m/>
    <s v="12 Toby Boxes"/>
    <x v="1"/>
  </r>
  <r>
    <s v="D-HWP102"/>
    <x v="8"/>
    <d v="2025-03-03T00:00:00"/>
    <s v=" "/>
    <m/>
    <m/>
    <x v="1"/>
  </r>
  <r>
    <s v="D-H0222B"/>
    <x v="5"/>
    <d v="2025-03-03T00:00:00"/>
    <n v="1460"/>
    <m/>
    <s v="9 Toby Boxes"/>
    <x v="1"/>
  </r>
  <r>
    <s v="D-H0222C"/>
    <x v="8"/>
    <d v="2025-03-03T00:00:00"/>
    <n v="182"/>
    <m/>
    <m/>
    <x v="1"/>
  </r>
  <r>
    <s v="D-HDH71"/>
    <x v="9"/>
    <d v="2025-03-03T00:00:00"/>
    <s v=" "/>
    <m/>
    <m/>
    <x v="1"/>
  </r>
  <r>
    <s v="D-H0222A"/>
    <x v="12"/>
    <d v="2025-03-03T00:00:00"/>
    <s v=" "/>
    <m/>
    <m/>
    <x v="1"/>
  </r>
  <r>
    <s v="FB-HDH01"/>
    <x v="2"/>
    <d v="2025-03-03T00:00:00"/>
    <s v=" "/>
    <m/>
    <m/>
    <x v="1"/>
  </r>
  <r>
    <s v="D-H0223E"/>
    <x v="12"/>
    <d v="2025-03-03T00:00:00"/>
    <s v=" "/>
    <m/>
    <m/>
    <x v="1"/>
  </r>
  <r>
    <s v="FB-HWP401-"/>
    <x v="11"/>
    <d v="2025-03-03T00:00:00"/>
    <s v=" "/>
    <m/>
    <m/>
    <x v="1"/>
  </r>
  <r>
    <s v="D-HDH68"/>
    <x v="13"/>
    <d v="2025-03-03T00:00:00"/>
    <n v="1292"/>
    <m/>
    <s v="8 Toby Boxes"/>
    <x v="1"/>
  </r>
  <r>
    <s v="D-HNP138"/>
    <x v="14"/>
    <d v="2025-03-03T00:00:00"/>
    <s v=" "/>
    <m/>
    <m/>
    <x v="1"/>
  </r>
  <r>
    <s v="D-HNP137"/>
    <x v="14"/>
    <d v="2025-03-03T00:00:00"/>
    <s v=" "/>
    <m/>
    <m/>
    <x v="1"/>
  </r>
  <r>
    <s v="D-HWP105"/>
    <x v="5"/>
    <d v="2025-03-03T00:00:00"/>
    <n v="1454"/>
    <m/>
    <s v="8 Toby Boxes / 1 Flower Pot"/>
    <x v="1"/>
  </r>
  <r>
    <s v="D-HNP123"/>
    <x v="9"/>
    <d v="2025-03-03T00:00:00"/>
    <n v="2215"/>
    <m/>
    <s v="19 Toby Boxes"/>
    <x v="1"/>
  </r>
  <r>
    <s v="D-HDH04"/>
    <x v="2"/>
    <d v="2025-03-04T00:00:00"/>
    <s v=" "/>
    <m/>
    <m/>
    <x v="1"/>
  </r>
  <r>
    <s v="D-HDH34"/>
    <x v="1"/>
    <d v="2025-03-04T00:00:00"/>
    <n v="414"/>
    <m/>
    <m/>
    <x v="1"/>
  </r>
  <r>
    <s v="FB-HDH02A"/>
    <x v="1"/>
    <d v="2025-03-04T00:00:00"/>
    <n v="171"/>
    <m/>
    <m/>
    <x v="1"/>
  </r>
  <r>
    <s v="D-HWP436"/>
    <x v="11"/>
    <d v="2025-03-04T00:00:00"/>
    <m/>
    <m/>
    <s v="27 Toby Boxes  / Proofing Conduits"/>
    <x v="1"/>
  </r>
  <r>
    <s v="D-H0223C"/>
    <x v="6"/>
    <d v="2025-03-04T00:00:00"/>
    <m/>
    <m/>
    <s v="Vault / Swing Arm / Groundrod"/>
    <x v="1"/>
  </r>
  <r>
    <s v="D-HDH76"/>
    <x v="2"/>
    <d v="2025-03-04T00:00:00"/>
    <n v="358"/>
    <m/>
    <m/>
    <x v="1"/>
  </r>
  <r>
    <s v="D-H0222D"/>
    <x v="7"/>
    <d v="2025-03-04T00:00:00"/>
    <n v="408"/>
    <m/>
    <s v="1 Toby Box"/>
    <x v="1"/>
  </r>
  <r>
    <s v="D-H0223A"/>
    <x v="7"/>
    <d v="2025-03-04T00:00:00"/>
    <n v="840"/>
    <m/>
    <s v="28 Toby Boxes / 46 Splices"/>
    <x v="1"/>
  </r>
  <r>
    <s v="D-H0222B"/>
    <x v="5"/>
    <d v="2025-03-04T00:00:00"/>
    <n v="970"/>
    <m/>
    <s v="6 Toby Boxes"/>
    <x v="1"/>
  </r>
  <r>
    <s v="D-HDH68"/>
    <x v="13"/>
    <d v="2025-03-04T00:00:00"/>
    <n v="1022"/>
    <m/>
    <s v="8 Toby Boxes"/>
    <x v="1"/>
  </r>
  <r>
    <s v="D-HNP138"/>
    <x v="14"/>
    <d v="2025-03-04T00:00:00"/>
    <s v=" "/>
    <m/>
    <m/>
    <x v="1"/>
  </r>
  <r>
    <s v="D-HNP137"/>
    <x v="14"/>
    <d v="2025-03-04T00:00:00"/>
    <n v="1570"/>
    <m/>
    <s v="9 Toby Boxes"/>
    <x v="1"/>
  </r>
  <r>
    <s v="D-HWP105"/>
    <x v="5"/>
    <d v="2025-03-04T00:00:00"/>
    <n v="1360"/>
    <m/>
    <s v="6 Toby Boxes / 1 Flower Pot"/>
    <x v="1"/>
  </r>
  <r>
    <s v="D-HNP123"/>
    <x v="9"/>
    <d v="2025-03-04T00:00:00"/>
    <s v=" "/>
    <m/>
    <m/>
    <x v="1"/>
  </r>
  <r>
    <s v="BHT-FWP-06-W"/>
    <x v="1"/>
    <d v="2025-03-04T00:00:00"/>
    <n v="285"/>
    <m/>
    <m/>
    <x v="1"/>
  </r>
  <r>
    <s v="D-HDH04"/>
    <x v="2"/>
    <d v="2025-03-05T00:00:00"/>
    <n v="0"/>
    <m/>
    <m/>
    <x v="1"/>
  </r>
  <r>
    <s v="D-HDH31"/>
    <x v="0"/>
    <d v="2025-03-05T00:00:00"/>
    <n v="0"/>
    <m/>
    <m/>
    <x v="1"/>
  </r>
  <r>
    <s v="D-HDH34"/>
    <x v="1"/>
    <d v="2025-03-05T00:00:00"/>
    <n v="367"/>
    <m/>
    <m/>
    <x v="1"/>
  </r>
  <r>
    <s v="D-HDH66"/>
    <x v="7"/>
    <d v="2025-03-05T00:00:00"/>
    <n v="0"/>
    <m/>
    <m/>
    <x v="1"/>
  </r>
  <r>
    <s v="D-HDH84"/>
    <x v="0"/>
    <d v="2025-03-05T00:00:00"/>
    <n v="0"/>
    <m/>
    <m/>
    <x v="1"/>
  </r>
  <r>
    <s v="FB-HDH02A"/>
    <x v="1"/>
    <d v="2025-03-05T00:00:00"/>
    <n v="0"/>
    <m/>
    <m/>
    <x v="1"/>
  </r>
  <r>
    <s v="Golden Wings MDU"/>
    <x v="10"/>
    <d v="2025-03-05T00:00:00"/>
    <n v="0"/>
    <m/>
    <m/>
    <x v="1"/>
  </r>
  <r>
    <s v="D-HWP412"/>
    <x v="10"/>
    <d v="2025-03-05T00:00:00"/>
    <n v="0"/>
    <m/>
    <m/>
    <x v="1"/>
  </r>
  <r>
    <s v="D-HWP415"/>
    <x v="1"/>
    <d v="2025-03-05T00:00:00"/>
    <n v="0"/>
    <m/>
    <s v="Re-Built FDH"/>
    <x v="1"/>
  </r>
  <r>
    <s v="D-HWP425"/>
    <x v="5"/>
    <d v="2025-03-05T00:00:00"/>
    <n v="0"/>
    <m/>
    <m/>
    <x v="1"/>
  </r>
  <r>
    <s v="D-HWP436"/>
    <x v="11"/>
    <d v="2025-03-05T00:00:00"/>
    <n v="0"/>
    <m/>
    <m/>
    <x v="1"/>
  </r>
  <r>
    <s v="D-HWP441"/>
    <x v="5"/>
    <d v="2025-03-05T00:00:00"/>
    <n v="0"/>
    <m/>
    <m/>
    <x v="1"/>
  </r>
  <r>
    <s v="FB-HWP101"/>
    <x v="8"/>
    <d v="2025-03-05T00:00:00"/>
    <n v="32"/>
    <m/>
    <m/>
    <x v="1"/>
  </r>
  <r>
    <s v="D-H0223D"/>
    <x v="5"/>
    <d v="2025-03-05T00:00:00"/>
    <n v="0"/>
    <m/>
    <m/>
    <x v="1"/>
  </r>
  <r>
    <s v="D-H0223C"/>
    <x v="6"/>
    <d v="2025-03-05T00:00:00"/>
    <n v="0"/>
    <m/>
    <m/>
    <x v="1"/>
  </r>
  <r>
    <s v="D-HDH76"/>
    <x v="2"/>
    <d v="2025-03-05T00:00:00"/>
    <n v="0"/>
    <m/>
    <m/>
    <x v="1"/>
  </r>
  <r>
    <s v="D-HDH45"/>
    <x v="0"/>
    <d v="2025-03-05T00:00:00"/>
    <n v="0"/>
    <m/>
    <m/>
    <x v="1"/>
  </r>
  <r>
    <s v="D-HWP713"/>
    <x v="5"/>
    <d v="2025-03-05T00:00:00"/>
    <n v="0"/>
    <m/>
    <m/>
    <x v="1"/>
  </r>
  <r>
    <s v="D-HDH73"/>
    <x v="8"/>
    <d v="2025-03-05T00:00:00"/>
    <n v="0"/>
    <m/>
    <m/>
    <x v="1"/>
  </r>
  <r>
    <s v="D-H0222D"/>
    <x v="7"/>
    <d v="2025-03-05T00:00:00"/>
    <n v="452"/>
    <m/>
    <s v="6 Toby Boxes 20 Splices"/>
    <x v="1"/>
  </r>
  <r>
    <s v="D-H0223A"/>
    <x v="7"/>
    <d v="2025-03-05T00:00:00"/>
    <n v="0"/>
    <m/>
    <m/>
    <x v="1"/>
  </r>
  <r>
    <s v="D-HWP102"/>
    <x v="8"/>
    <d v="2025-03-05T00:00:00"/>
    <n v="0"/>
    <m/>
    <m/>
    <x v="1"/>
  </r>
  <r>
    <s v="D-H0222B"/>
    <x v="5"/>
    <d v="2025-03-05T00:00:00"/>
    <n v="430"/>
    <m/>
    <s v="2 Toby Boxes / 1 HH"/>
    <x v="1"/>
  </r>
  <r>
    <s v="D-H0222C"/>
    <x v="8"/>
    <d v="2025-03-05T00:00:00"/>
    <n v="0"/>
    <m/>
    <m/>
    <x v="1"/>
  </r>
  <r>
    <s v="D-HDH71"/>
    <x v="9"/>
    <d v="2025-03-05T00:00:00"/>
    <n v="0"/>
    <m/>
    <m/>
    <x v="1"/>
  </r>
  <r>
    <s v="D-H0222A"/>
    <x v="12"/>
    <d v="2025-03-05T00:00:00"/>
    <n v="0"/>
    <m/>
    <m/>
    <x v="1"/>
  </r>
  <r>
    <s v="FB-HDH01"/>
    <x v="2"/>
    <d v="2025-03-05T00:00:00"/>
    <n v="0"/>
    <m/>
    <m/>
    <x v="1"/>
  </r>
  <r>
    <s v="D-H0223E"/>
    <x v="12"/>
    <d v="2025-03-05T00:00:00"/>
    <n v="372"/>
    <m/>
    <s v="1 Toby Box / 3 Splices"/>
    <x v="1"/>
  </r>
  <r>
    <s v="FB-HWP401-"/>
    <x v="11"/>
    <d v="2025-03-05T00:00:00"/>
    <n v="0"/>
    <m/>
    <m/>
    <x v="1"/>
  </r>
  <r>
    <s v="D-HDH68"/>
    <x v="13"/>
    <d v="2025-03-05T00:00:00"/>
    <n v="1246"/>
    <m/>
    <s v="10 Toby Boxes / Vault / Swing Arm / Groundrod"/>
    <x v="1"/>
  </r>
  <r>
    <s v="D-HNP138"/>
    <x v="14"/>
    <d v="2025-03-05T00:00:00"/>
    <n v="0"/>
    <m/>
    <m/>
    <x v="1"/>
  </r>
  <r>
    <s v="D-HNP137"/>
    <x v="14"/>
    <d v="2025-03-05T00:00:00"/>
    <n v="461"/>
    <m/>
    <s v="3 Toby Boxes"/>
    <x v="1"/>
  </r>
  <r>
    <s v="D-HWP105"/>
    <x v="5"/>
    <d v="2025-03-05T00:00:00"/>
    <n v="1263"/>
    <m/>
    <s v="9 Toby Boxes / 1 Flower Pot / 1 HH / 1 Swing Arm / 1 FDH"/>
    <x v="1"/>
  </r>
  <r>
    <s v="D-HNP123"/>
    <x v="9"/>
    <d v="2025-03-05T00:00:00"/>
    <n v="0"/>
    <m/>
    <m/>
    <x v="1"/>
  </r>
  <r>
    <s v="BHT-FWP-06"/>
    <x v="1"/>
    <d v="2025-03-05T00:00:00"/>
    <n v="617"/>
    <m/>
    <m/>
    <x v="1"/>
  </r>
  <r>
    <s v="D-HNP143"/>
    <x v="5"/>
    <d v="2025-03-05T00:00:00"/>
    <n v="700"/>
    <m/>
    <s v="6 Toby Boxes"/>
    <x v="1"/>
  </r>
  <r>
    <s v="FB-HWP701"/>
    <x v="1"/>
    <d v="2025-03-05T00:00:00"/>
    <n v="200"/>
    <m/>
    <m/>
    <x v="1"/>
  </r>
  <r>
    <s v="D-HDH04"/>
    <x v="2"/>
    <d v="2025-03-06T00:00:00"/>
    <n v="0"/>
    <m/>
    <m/>
    <x v="1"/>
  </r>
  <r>
    <s v="D-HDH31"/>
    <x v="0"/>
    <d v="2025-03-06T00:00:00"/>
    <n v="0"/>
    <m/>
    <m/>
    <x v="1"/>
  </r>
  <r>
    <s v="D-HDH34"/>
    <x v="1"/>
    <d v="2025-03-06T00:00:00"/>
    <n v="245"/>
    <m/>
    <s v="11 Toby Boxes"/>
    <x v="1"/>
  </r>
  <r>
    <s v="D-HDH66"/>
    <x v="7"/>
    <d v="2025-03-06T00:00:00"/>
    <n v="0"/>
    <m/>
    <m/>
    <x v="1"/>
  </r>
  <r>
    <s v="D-HDH84"/>
    <x v="0"/>
    <d v="2025-03-06T00:00:00"/>
    <n v="0"/>
    <m/>
    <m/>
    <x v="1"/>
  </r>
  <r>
    <s v="FB-HDH02A"/>
    <x v="1"/>
    <d v="2025-03-06T00:00:00"/>
    <n v="397"/>
    <m/>
    <s v="8 Splices"/>
    <x v="1"/>
  </r>
  <r>
    <s v="D-HWP701"/>
    <x v="10"/>
    <d v="2025-03-06T00:00:00"/>
    <n v="0"/>
    <m/>
    <m/>
    <x v="1"/>
  </r>
  <r>
    <s v="D-HWP412"/>
    <x v="10"/>
    <d v="2025-03-06T00:00:00"/>
    <n v="0"/>
    <m/>
    <m/>
    <x v="1"/>
  </r>
  <r>
    <s v="D-HWP415"/>
    <x v="1"/>
    <d v="2025-03-06T00:00:00"/>
    <n v="0"/>
    <m/>
    <m/>
    <x v="1"/>
  </r>
  <r>
    <s v="D-HWP425"/>
    <x v="5"/>
    <d v="2025-03-06T00:00:00"/>
    <n v="35"/>
    <m/>
    <m/>
    <x v="1"/>
  </r>
  <r>
    <s v="D-HWP436"/>
    <x v="11"/>
    <d v="2025-03-06T00:00:00"/>
    <n v="0"/>
    <m/>
    <m/>
    <x v="1"/>
  </r>
  <r>
    <s v="D-HWP441"/>
    <x v="5"/>
    <d v="2025-03-06T00:00:00"/>
    <n v="0"/>
    <m/>
    <m/>
    <x v="1"/>
  </r>
  <r>
    <s v="FB-HWP101"/>
    <x v="8"/>
    <d v="2025-03-06T00:00:00"/>
    <n v="85"/>
    <m/>
    <m/>
    <x v="1"/>
  </r>
  <r>
    <s v="D-H0223D"/>
    <x v="5"/>
    <d v="2025-03-06T00:00:00"/>
    <n v="0"/>
    <m/>
    <m/>
    <x v="1"/>
  </r>
  <r>
    <s v="D-H0223C"/>
    <x v="6"/>
    <d v="2025-03-06T00:00:00"/>
    <n v="0"/>
    <m/>
    <m/>
    <x v="1"/>
  </r>
  <r>
    <s v="D-HDH76"/>
    <x v="2"/>
    <d v="2025-03-06T00:00:00"/>
    <n v="32"/>
    <m/>
    <s v="12 Toby Boxes"/>
    <x v="1"/>
  </r>
  <r>
    <s v="D-HDH45"/>
    <x v="0"/>
    <d v="2025-03-06T00:00:00"/>
    <n v="0"/>
    <m/>
    <m/>
    <x v="1"/>
  </r>
  <r>
    <s v="D-HWP713"/>
    <x v="5"/>
    <d v="2025-03-06T00:00:00"/>
    <n v="0"/>
    <m/>
    <m/>
    <x v="1"/>
  </r>
  <r>
    <s v="D-HDH73"/>
    <x v="8"/>
    <d v="2025-03-06T00:00:00"/>
    <n v="0"/>
    <m/>
    <m/>
    <x v="1"/>
  </r>
  <r>
    <s v="D-H0222D"/>
    <x v="7"/>
    <d v="2025-03-06T00:00:00"/>
    <n v="0"/>
    <m/>
    <m/>
    <x v="1"/>
  </r>
  <r>
    <s v="D-H0223A"/>
    <x v="7"/>
    <d v="2025-03-06T00:00:00"/>
    <n v="0"/>
    <m/>
    <m/>
    <x v="1"/>
  </r>
  <r>
    <s v="D-HWP102"/>
    <x v="8"/>
    <d v="2025-03-06T00:00:00"/>
    <n v="0"/>
    <m/>
    <m/>
    <x v="1"/>
  </r>
  <r>
    <s v="D-H0222B"/>
    <x v="5"/>
    <d v="2025-03-06T00:00:00"/>
    <n v="0"/>
    <m/>
    <m/>
    <x v="1"/>
  </r>
  <r>
    <s v="D-H0222C"/>
    <x v="8"/>
    <d v="2025-03-06T00:00:00"/>
    <n v="0"/>
    <m/>
    <m/>
    <x v="1"/>
  </r>
  <r>
    <s v="D-HDH71"/>
    <x v="9"/>
    <d v="2025-03-06T00:00:00"/>
    <n v="0"/>
    <m/>
    <m/>
    <x v="1"/>
  </r>
  <r>
    <s v="D-H0222A"/>
    <x v="12"/>
    <d v="2025-03-06T00:00:00"/>
    <n v="0"/>
    <m/>
    <m/>
    <x v="1"/>
  </r>
  <r>
    <s v="FB-HDH01"/>
    <x v="2"/>
    <d v="2025-03-06T00:00:00"/>
    <n v="0"/>
    <m/>
    <m/>
    <x v="1"/>
  </r>
  <r>
    <s v="D-H0223E"/>
    <x v="12"/>
    <d v="2025-03-06T00:00:00"/>
    <n v="0"/>
    <m/>
    <m/>
    <x v="1"/>
  </r>
  <r>
    <s v="FB-HWP401-"/>
    <x v="11"/>
    <d v="2025-03-06T00:00:00"/>
    <n v="0"/>
    <m/>
    <m/>
    <x v="1"/>
  </r>
  <r>
    <s v="D-HDH68"/>
    <x v="13"/>
    <d v="2025-03-06T00:00:00"/>
    <n v="0"/>
    <m/>
    <m/>
    <x v="1"/>
  </r>
  <r>
    <s v="D-HNP138"/>
    <x v="14"/>
    <d v="2025-03-06T00:00:00"/>
    <n v="0"/>
    <m/>
    <m/>
    <x v="1"/>
  </r>
  <r>
    <s v="D-HNP137"/>
    <x v="14"/>
    <d v="2025-03-06T00:00:00"/>
    <n v="1109"/>
    <m/>
    <s v="16 Toby Boxes"/>
    <x v="1"/>
  </r>
  <r>
    <s v="D-HWP105"/>
    <x v="5"/>
    <d v="2025-03-06T00:00:00"/>
    <n v="0"/>
    <m/>
    <m/>
    <x v="1"/>
  </r>
  <r>
    <s v="D-HNP123"/>
    <x v="9"/>
    <d v="2025-03-06T00:00:00"/>
    <n v="0"/>
    <m/>
    <m/>
    <x v="1"/>
  </r>
  <r>
    <s v="BHT-FWP-06"/>
    <x v="1"/>
    <d v="2025-03-06T00:00:00"/>
    <n v="286"/>
    <m/>
    <m/>
    <x v="1"/>
  </r>
  <r>
    <s v="D-HNP143"/>
    <x v="5"/>
    <d v="2025-03-06T00:00:00"/>
    <n v="1590"/>
    <m/>
    <s v="10 Toby Boxes"/>
    <x v="1"/>
  </r>
  <r>
    <s v="FB-HWP701"/>
    <x v="1"/>
    <d v="2025-03-06T00:00:00"/>
    <n v="489"/>
    <m/>
    <s v="1 HH / 3 Toby Boxes"/>
    <x v="1"/>
  </r>
  <r>
    <s v="D-HDH74"/>
    <x v="7"/>
    <d v="2025-03-06T00:00:00"/>
    <n v="884"/>
    <m/>
    <s v="9 Toby Boxes / 25 Splices"/>
    <x v="1"/>
  </r>
  <r>
    <s v="D-HWP103"/>
    <x v="5"/>
    <d v="2025-03-06T00:00:00"/>
    <n v="1357"/>
    <m/>
    <s v="13 Toby Boxes"/>
    <x v="1"/>
  </r>
  <r>
    <s v="D-HDH46"/>
    <x v="14"/>
    <d v="2025-03-06T00:00:00"/>
    <n v="874"/>
    <m/>
    <m/>
    <x v="1"/>
  </r>
  <r>
    <s v="D-HDH04"/>
    <x v="2"/>
    <d v="2025-03-07T00:00:00"/>
    <n v="0"/>
    <m/>
    <m/>
    <x v="1"/>
  </r>
  <r>
    <s v="D-HDH31"/>
    <x v="0"/>
    <d v="2025-03-07T00:00:00"/>
    <n v="0"/>
    <m/>
    <m/>
    <x v="1"/>
  </r>
  <r>
    <s v="D-HDH34"/>
    <x v="1"/>
    <d v="2025-03-07T00:00:00"/>
    <n v="0"/>
    <m/>
    <s v="Sponging"/>
    <x v="1"/>
  </r>
  <r>
    <s v="D-HDH66"/>
    <x v="7"/>
    <d v="2025-03-07T00:00:00"/>
    <n v="0"/>
    <m/>
    <m/>
    <x v="1"/>
  </r>
  <r>
    <s v="D-HDH84"/>
    <x v="0"/>
    <d v="2025-03-07T00:00:00"/>
    <n v="0"/>
    <m/>
    <m/>
    <x v="1"/>
  </r>
  <r>
    <s v="FB-HDH02A"/>
    <x v="1"/>
    <d v="2025-03-07T00:00:00"/>
    <n v="88"/>
    <m/>
    <m/>
    <x v="1"/>
  </r>
  <r>
    <s v="Golden Wings MDU"/>
    <x v="10"/>
    <d v="2025-03-07T00:00:00"/>
    <n v="0"/>
    <m/>
    <m/>
    <x v="1"/>
  </r>
  <r>
    <s v="D-HWP412"/>
    <x v="10"/>
    <d v="2025-03-07T00:00:00"/>
    <n v="0"/>
    <m/>
    <m/>
    <x v="1"/>
  </r>
  <r>
    <s v="D-HWP415"/>
    <x v="1"/>
    <d v="2025-03-07T00:00:00"/>
    <n v="0"/>
    <m/>
    <m/>
    <x v="1"/>
  </r>
  <r>
    <s v="D-HWP425"/>
    <x v="5"/>
    <d v="2025-03-07T00:00:00"/>
    <n v="0"/>
    <m/>
    <m/>
    <x v="1"/>
  </r>
  <r>
    <s v="D-HWP436"/>
    <x v="11"/>
    <d v="2025-03-07T00:00:00"/>
    <n v="0"/>
    <m/>
    <m/>
    <x v="1"/>
  </r>
  <r>
    <s v="D-HWP441"/>
    <x v="5"/>
    <d v="2025-03-07T00:00:00"/>
    <n v="0"/>
    <m/>
    <m/>
    <x v="1"/>
  </r>
  <r>
    <s v="FB-HWP101"/>
    <x v="8"/>
    <d v="2025-03-07T00:00:00"/>
    <n v="0"/>
    <m/>
    <m/>
    <x v="1"/>
  </r>
  <r>
    <s v="D-H0223D"/>
    <x v="5"/>
    <d v="2025-03-07T00:00:00"/>
    <n v="0"/>
    <m/>
    <m/>
    <x v="1"/>
  </r>
  <r>
    <s v="D-H0223C"/>
    <x v="6"/>
    <d v="2025-03-07T00:00:00"/>
    <n v="0"/>
    <m/>
    <m/>
    <x v="1"/>
  </r>
  <r>
    <s v="D-HDH76"/>
    <x v="2"/>
    <d v="2025-03-07T00:00:00"/>
    <n v="9"/>
    <m/>
    <s v="6 Toby Boxes"/>
    <x v="1"/>
  </r>
  <r>
    <s v="D-HDH45"/>
    <x v="0"/>
    <d v="2025-03-07T00:00:00"/>
    <n v="0"/>
    <m/>
    <m/>
    <x v="1"/>
  </r>
  <r>
    <s v="D-HWP713"/>
    <x v="5"/>
    <d v="2025-03-07T00:00:00"/>
    <n v="0"/>
    <m/>
    <m/>
    <x v="1"/>
  </r>
  <r>
    <s v="D-HDH73"/>
    <x v="8"/>
    <d v="2025-03-07T00:00:00"/>
    <n v="201"/>
    <m/>
    <s v="25 Toby Boxes"/>
    <x v="1"/>
  </r>
  <r>
    <s v="D-H0222D"/>
    <x v="7"/>
    <d v="2025-03-07T00:00:00"/>
    <n v="875"/>
    <m/>
    <s v="13 Toby Boxes / 10 Splices"/>
    <x v="1"/>
  </r>
  <r>
    <s v="D-H0223A"/>
    <x v="7"/>
    <d v="2025-03-07T00:00:00"/>
    <n v="0"/>
    <m/>
    <m/>
    <x v="1"/>
  </r>
  <r>
    <s v="D-HWP102"/>
    <x v="8"/>
    <d v="2025-03-07T00:00:00"/>
    <n v="0"/>
    <m/>
    <m/>
    <x v="1"/>
  </r>
  <r>
    <s v="D-H0222B"/>
    <x v="5"/>
    <d v="2025-03-07T00:00:00"/>
    <n v="0"/>
    <m/>
    <s v="1 Hand Hole / 1 Swing Arm"/>
    <x v="1"/>
  </r>
  <r>
    <s v="D-H0222C"/>
    <x v="8"/>
    <d v="2025-03-07T00:00:00"/>
    <n v="0"/>
    <m/>
    <m/>
    <x v="1"/>
  </r>
  <r>
    <s v="D-HDH71"/>
    <x v="9"/>
    <d v="2025-03-07T00:00:00"/>
    <n v="0"/>
    <m/>
    <m/>
    <x v="1"/>
  </r>
  <r>
    <s v="D-H0222A"/>
    <x v="12"/>
    <d v="2025-03-07T00:00:00"/>
    <n v="0"/>
    <m/>
    <m/>
    <x v="1"/>
  </r>
  <r>
    <s v="FB-HDH01"/>
    <x v="2"/>
    <d v="2025-03-07T00:00:00"/>
    <n v="0"/>
    <m/>
    <m/>
    <x v="1"/>
  </r>
  <r>
    <s v="D-H0223E"/>
    <x v="12"/>
    <d v="2025-03-07T00:00:00"/>
    <n v="0"/>
    <m/>
    <m/>
    <x v="1"/>
  </r>
  <r>
    <s v="FB-HWP401-"/>
    <x v="11"/>
    <d v="2025-03-07T00:00:00"/>
    <n v="0"/>
    <m/>
    <m/>
    <x v="1"/>
  </r>
  <r>
    <s v="D-HDH68"/>
    <x v="13"/>
    <d v="2025-03-07T00:00:00"/>
    <n v="288"/>
    <m/>
    <s v="1 Toby Box / 5 Splices"/>
    <x v="1"/>
  </r>
  <r>
    <s v="D-HNP138"/>
    <x v="14"/>
    <d v="2025-03-07T00:00:00"/>
    <n v="0"/>
    <m/>
    <m/>
    <x v="1"/>
  </r>
  <r>
    <s v="D-HNP137"/>
    <x v="14"/>
    <d v="2025-03-07T00:00:00"/>
    <n v="980"/>
    <m/>
    <s v="9 Toby Boxes"/>
    <x v="1"/>
  </r>
  <r>
    <s v="D-HWP105"/>
    <x v="5"/>
    <d v="2025-03-07T00:00:00"/>
    <n v="0"/>
    <m/>
    <m/>
    <x v="1"/>
  </r>
  <r>
    <s v="D-HNP123"/>
    <x v="9"/>
    <d v="2025-03-07T00:00:00"/>
    <n v="0"/>
    <m/>
    <m/>
    <x v="1"/>
  </r>
  <r>
    <s v="BHT-FWP-06"/>
    <x v="1"/>
    <d v="2025-03-07T00:00:00"/>
    <n v="0"/>
    <m/>
    <s v="1 HH"/>
    <x v="1"/>
  </r>
  <r>
    <s v="D-HNP143"/>
    <x v="5"/>
    <d v="2025-03-07T00:00:00"/>
    <n v="1370"/>
    <m/>
    <s v="8 Toby Boxes"/>
    <x v="1"/>
  </r>
  <r>
    <s v="FB-HWP701"/>
    <x v="1"/>
    <d v="2025-03-07T00:00:00"/>
    <n v="0"/>
    <m/>
    <m/>
    <x v="1"/>
  </r>
  <r>
    <s v="D-HDH74"/>
    <x v="7"/>
    <d v="2025-03-07T00:00:00"/>
    <n v="738"/>
    <m/>
    <s v="6 Toby Boxes / 12 Splices"/>
    <x v="1"/>
  </r>
  <r>
    <s v="D-HWP103"/>
    <x v="5"/>
    <d v="2025-03-07T00:00:00"/>
    <n v="0"/>
    <m/>
    <m/>
    <x v="1"/>
  </r>
  <r>
    <s v="D-HDH46"/>
    <x v="14"/>
    <d v="2025-03-07T00:00:00"/>
    <n v="1602"/>
    <m/>
    <s v="6 Toby Boxes"/>
    <x v="1"/>
  </r>
  <r>
    <s v="FX4-FWP-08"/>
    <x v="1"/>
    <d v="2025-03-07T00:00:00"/>
    <n v="20"/>
    <m/>
    <m/>
    <x v="1"/>
  </r>
  <r>
    <s v="D-HDH04"/>
    <x v="2"/>
    <d v="2025-03-10T00:00:00"/>
    <n v="0"/>
    <m/>
    <m/>
    <x v="1"/>
  </r>
  <r>
    <s v="D-HDH31"/>
    <x v="0"/>
    <d v="2025-03-10T00:00:00"/>
    <n v="0"/>
    <m/>
    <m/>
    <x v="1"/>
  </r>
  <r>
    <s v="D-HDH34"/>
    <x v="1"/>
    <d v="2025-03-10T00:00:00"/>
    <n v="0"/>
    <m/>
    <s v="FDH / Restoration"/>
    <x v="1"/>
  </r>
  <r>
    <s v="D-HDH66"/>
    <x v="7"/>
    <d v="2025-03-10T00:00:00"/>
    <n v="0"/>
    <m/>
    <m/>
    <x v="1"/>
  </r>
  <r>
    <s v="D-HDH84"/>
    <x v="0"/>
    <d v="2025-03-10T00:00:00"/>
    <n v="0"/>
    <m/>
    <m/>
    <x v="1"/>
  </r>
  <r>
    <s v="FB-HDH02A"/>
    <x v="1"/>
    <d v="2025-03-10T00:00:00"/>
    <n v="0"/>
    <m/>
    <m/>
    <x v="1"/>
  </r>
  <r>
    <s v="Golden Wings MDU"/>
    <x v="10"/>
    <d v="2025-03-10T00:00:00"/>
    <n v="0"/>
    <m/>
    <m/>
    <x v="1"/>
  </r>
  <r>
    <s v="D-HWP412"/>
    <x v="10"/>
    <d v="2025-03-10T00:00:00"/>
    <n v="0"/>
    <m/>
    <m/>
    <x v="1"/>
  </r>
  <r>
    <s v="D-HWP415"/>
    <x v="1"/>
    <d v="2025-03-10T00:00:00"/>
    <n v="0"/>
    <m/>
    <m/>
    <x v="1"/>
  </r>
  <r>
    <s v="D-HWP425"/>
    <x v="5"/>
    <d v="2025-03-10T00:00:00"/>
    <n v="0"/>
    <m/>
    <m/>
    <x v="1"/>
  </r>
  <r>
    <s v="D-HWP436"/>
    <x v="11"/>
    <d v="2025-03-10T00:00:00"/>
    <n v="0"/>
    <m/>
    <m/>
    <x v="1"/>
  </r>
  <r>
    <s v="D-HWP441"/>
    <x v="5"/>
    <d v="2025-03-10T00:00:00"/>
    <n v="0"/>
    <m/>
    <m/>
    <x v="1"/>
  </r>
  <r>
    <s v="FB-HWP101"/>
    <x v="8"/>
    <d v="2025-03-10T00:00:00"/>
    <n v="0"/>
    <m/>
    <m/>
    <x v="1"/>
  </r>
  <r>
    <s v="D-H0223D"/>
    <x v="5"/>
    <d v="2025-03-10T00:00:00"/>
    <n v="0"/>
    <m/>
    <m/>
    <x v="1"/>
  </r>
  <r>
    <s v="D-H0223C"/>
    <x v="6"/>
    <d v="2025-03-10T00:00:00"/>
    <n v="0"/>
    <m/>
    <m/>
    <x v="1"/>
  </r>
  <r>
    <s v="D-HDH76"/>
    <x v="2"/>
    <d v="2025-03-10T00:00:00"/>
    <n v="0"/>
    <m/>
    <s v="FDH / 1 Swing Arm"/>
    <x v="1"/>
  </r>
  <r>
    <s v="D-HDH45"/>
    <x v="0"/>
    <d v="2025-03-10T00:00:00"/>
    <n v="0"/>
    <m/>
    <m/>
    <x v="1"/>
  </r>
  <r>
    <s v="D-HWP713"/>
    <x v="5"/>
    <d v="2025-03-10T00:00:00"/>
    <n v="0"/>
    <m/>
    <m/>
    <x v="1"/>
  </r>
  <r>
    <s v="D-HDH73"/>
    <x v="8"/>
    <d v="2025-03-10T00:00:00"/>
    <n v="0"/>
    <m/>
    <m/>
    <x v="1"/>
  </r>
  <r>
    <s v="D-H0222D"/>
    <x v="7"/>
    <d v="2025-03-10T00:00:00"/>
    <n v="0"/>
    <m/>
    <m/>
    <x v="1"/>
  </r>
  <r>
    <s v="D-H0223A"/>
    <x v="7"/>
    <d v="2025-03-10T00:00:00"/>
    <n v="0"/>
    <m/>
    <m/>
    <x v="1"/>
  </r>
  <r>
    <s v="D-HWP102"/>
    <x v="8"/>
    <d v="2025-03-10T00:00:00"/>
    <n v="0"/>
    <m/>
    <m/>
    <x v="1"/>
  </r>
  <r>
    <s v="D-H0222B"/>
    <x v="5"/>
    <d v="2025-03-10T00:00:00"/>
    <n v="0"/>
    <m/>
    <m/>
    <x v="1"/>
  </r>
  <r>
    <s v="D-H0222C"/>
    <x v="8"/>
    <d v="2025-03-10T00:00:00"/>
    <n v="0"/>
    <m/>
    <m/>
    <x v="1"/>
  </r>
  <r>
    <s v="D-HDH71"/>
    <x v="9"/>
    <d v="2025-03-10T00:00:00"/>
    <n v="0"/>
    <m/>
    <m/>
    <x v="1"/>
  </r>
  <r>
    <s v="D-H0222A"/>
    <x v="12"/>
    <d v="2025-03-10T00:00:00"/>
    <n v="0"/>
    <m/>
    <m/>
    <x v="1"/>
  </r>
  <r>
    <s v="FB-HDH01"/>
    <x v="2"/>
    <d v="2025-03-10T00:00:00"/>
    <n v="0"/>
    <m/>
    <m/>
    <x v="1"/>
  </r>
  <r>
    <s v="D-H0223E"/>
    <x v="12"/>
    <d v="2025-03-10T00:00:00"/>
    <n v="649"/>
    <m/>
    <s v="9 Toby Boxes"/>
    <x v="1"/>
  </r>
  <r>
    <s v="FB-HWP401-"/>
    <x v="11"/>
    <d v="2025-03-10T00:00:00"/>
    <n v="0"/>
    <m/>
    <m/>
    <x v="1"/>
  </r>
  <r>
    <s v="D-HDH68"/>
    <x v="13"/>
    <d v="2025-03-10T00:00:00"/>
    <n v="0"/>
    <m/>
    <m/>
    <x v="1"/>
  </r>
  <r>
    <s v="D-HNP138"/>
    <x v="14"/>
    <d v="2025-03-10T00:00:00"/>
    <n v="0"/>
    <m/>
    <m/>
    <x v="1"/>
  </r>
  <r>
    <s v="D-HNP137"/>
    <x v="14"/>
    <d v="2025-03-10T00:00:00"/>
    <n v="0"/>
    <m/>
    <m/>
    <x v="1"/>
  </r>
  <r>
    <s v="D-HWP105"/>
    <x v="5"/>
    <d v="2025-03-10T00:00:00"/>
    <n v="0"/>
    <m/>
    <m/>
    <x v="1"/>
  </r>
  <r>
    <s v="D-HNP123"/>
    <x v="9"/>
    <d v="2025-03-10T00:00:00"/>
    <n v="0"/>
    <m/>
    <m/>
    <x v="1"/>
  </r>
  <r>
    <s v="BHT-FWP-06"/>
    <x v="1"/>
    <d v="2025-03-10T00:00:00"/>
    <n v="0"/>
    <m/>
    <m/>
    <x v="1"/>
  </r>
  <r>
    <s v="D-HNP143"/>
    <x v="5"/>
    <d v="2025-03-10T00:00:00"/>
    <n v="0"/>
    <m/>
    <m/>
    <x v="1"/>
  </r>
  <r>
    <s v="FB-HWP701"/>
    <x v="1"/>
    <d v="2025-03-10T00:00:00"/>
    <n v="921"/>
    <m/>
    <m/>
    <x v="1"/>
  </r>
  <r>
    <s v="D-HDH74"/>
    <x v="7"/>
    <d v="2025-03-10T00:00:00"/>
    <n v="0"/>
    <m/>
    <m/>
    <x v="1"/>
  </r>
  <r>
    <s v="D-HWP103"/>
    <x v="5"/>
    <d v="2025-03-10T00:00:00"/>
    <n v="1288"/>
    <m/>
    <s v="3 Toby Boxes"/>
    <x v="1"/>
  </r>
  <r>
    <s v="D-HDH46"/>
    <x v="14"/>
    <d v="2025-03-10T00:00:00"/>
    <n v="834"/>
    <m/>
    <m/>
    <x v="1"/>
  </r>
  <r>
    <s v="FX4-FWP-08"/>
    <x v="1"/>
    <d v="2025-03-10T00:00:00"/>
    <n v="0"/>
    <m/>
    <m/>
    <x v="1"/>
  </r>
  <r>
    <s v="D-HDH04"/>
    <x v="2"/>
    <d v="2025-03-11T00:00:00"/>
    <n v="3"/>
    <m/>
    <s v="1 Toby Box"/>
    <x v="1"/>
  </r>
  <r>
    <s v="D-HDH31"/>
    <x v="0"/>
    <d v="2025-03-11T00:00:00"/>
    <n v="0"/>
    <m/>
    <m/>
    <x v="1"/>
  </r>
  <r>
    <s v="D-HDH34"/>
    <x v="1"/>
    <d v="2025-03-11T00:00:00"/>
    <n v="0"/>
    <m/>
    <s v="Proofing Conduits"/>
    <x v="1"/>
  </r>
  <r>
    <s v="D-HDH66"/>
    <x v="7"/>
    <d v="2025-03-11T00:00:00"/>
    <n v="0"/>
    <m/>
    <m/>
    <x v="1"/>
  </r>
  <r>
    <s v="D-HDH84"/>
    <x v="0"/>
    <d v="2025-03-11T00:00:00"/>
    <n v="0"/>
    <m/>
    <m/>
    <x v="1"/>
  </r>
  <r>
    <s v="FB-HDH02A"/>
    <x v="1"/>
    <d v="2025-03-11T00:00:00"/>
    <n v="0"/>
    <m/>
    <m/>
    <x v="1"/>
  </r>
  <r>
    <s v="Golden Wings MDU"/>
    <x v="10"/>
    <d v="2025-03-11T00:00:00"/>
    <n v="0"/>
    <m/>
    <m/>
    <x v="1"/>
  </r>
  <r>
    <s v="D-HWP412"/>
    <x v="10"/>
    <d v="2025-03-11T00:00:00"/>
    <n v="0"/>
    <m/>
    <m/>
    <x v="1"/>
  </r>
  <r>
    <s v="D-HWP415"/>
    <x v="1"/>
    <d v="2025-03-11T00:00:00"/>
    <n v="0"/>
    <m/>
    <m/>
    <x v="1"/>
  </r>
  <r>
    <s v="D-HWP425"/>
    <x v="5"/>
    <d v="2025-03-11T00:00:00"/>
    <n v="0"/>
    <m/>
    <m/>
    <x v="1"/>
  </r>
  <r>
    <s v="D-HWP436"/>
    <x v="11"/>
    <d v="2025-03-11T00:00:00"/>
    <n v="0"/>
    <m/>
    <m/>
    <x v="1"/>
  </r>
  <r>
    <s v="D-HWP441"/>
    <x v="5"/>
    <d v="2025-03-11T00:00:00"/>
    <n v="0"/>
    <m/>
    <m/>
    <x v="1"/>
  </r>
  <r>
    <s v="FB-HWP101"/>
    <x v="8"/>
    <d v="2025-03-11T00:00:00"/>
    <n v="0"/>
    <m/>
    <m/>
    <x v="1"/>
  </r>
  <r>
    <s v="D-H0223D"/>
    <x v="5"/>
    <d v="2025-03-11T00:00:00"/>
    <n v="0"/>
    <m/>
    <m/>
    <x v="1"/>
  </r>
  <r>
    <s v="D-H0223C"/>
    <x v="6"/>
    <d v="2025-03-11T00:00:00"/>
    <n v="0"/>
    <m/>
    <m/>
    <x v="1"/>
  </r>
  <r>
    <s v="D-HDH76"/>
    <x v="2"/>
    <d v="2025-03-11T00:00:00"/>
    <n v="12"/>
    <m/>
    <s v="6 Toby Boxes"/>
    <x v="1"/>
  </r>
  <r>
    <s v="D-HDH45"/>
    <x v="0"/>
    <d v="2025-03-11T00:00:00"/>
    <n v="0"/>
    <m/>
    <m/>
    <x v="1"/>
  </r>
  <r>
    <s v="D-HWP713"/>
    <x v="5"/>
    <d v="2025-03-11T00:00:00"/>
    <n v="0"/>
    <m/>
    <m/>
    <x v="1"/>
  </r>
  <r>
    <s v="D-HDH73"/>
    <x v="8"/>
    <d v="2025-03-11T00:00:00"/>
    <n v="0"/>
    <m/>
    <m/>
    <x v="1"/>
  </r>
  <r>
    <s v="D-H0222D"/>
    <x v="7"/>
    <d v="2025-03-11T00:00:00"/>
    <n v="199"/>
    <m/>
    <s v="2 Toby Boxes"/>
    <x v="1"/>
  </r>
  <r>
    <s v="D-H0223A"/>
    <x v="7"/>
    <d v="2025-03-11T00:00:00"/>
    <n v="0"/>
    <m/>
    <m/>
    <x v="1"/>
  </r>
  <r>
    <s v="D-HWP102"/>
    <x v="8"/>
    <d v="2025-03-11T00:00:00"/>
    <n v="0"/>
    <m/>
    <m/>
    <x v="1"/>
  </r>
  <r>
    <s v="D-H0222B"/>
    <x v="5"/>
    <d v="2025-03-11T00:00:00"/>
    <n v="0"/>
    <m/>
    <m/>
    <x v="1"/>
  </r>
  <r>
    <s v="D-H0222C"/>
    <x v="8"/>
    <d v="2025-03-11T00:00:00"/>
    <n v="0"/>
    <m/>
    <m/>
    <x v="1"/>
  </r>
  <r>
    <s v="D-HDH71"/>
    <x v="9"/>
    <d v="2025-03-11T00:00:00"/>
    <n v="0"/>
    <m/>
    <m/>
    <x v="1"/>
  </r>
  <r>
    <s v="D-H0222A"/>
    <x v="12"/>
    <d v="2025-03-11T00:00:00"/>
    <n v="0"/>
    <m/>
    <m/>
    <x v="1"/>
  </r>
  <r>
    <s v="FB-HDH01"/>
    <x v="2"/>
    <d v="2025-03-11T00:00:00"/>
    <n v="106"/>
    <m/>
    <s v="2 Toby Boxes"/>
    <x v="1"/>
  </r>
  <r>
    <s v="D-H0223E"/>
    <x v="12"/>
    <d v="2025-03-11T00:00:00"/>
    <n v="528"/>
    <m/>
    <s v="5 Toby Boxes / 2 Splices"/>
    <x v="1"/>
  </r>
  <r>
    <s v="FB-HWP401-"/>
    <x v="11"/>
    <d v="2025-03-11T00:00:00"/>
    <n v="0"/>
    <m/>
    <m/>
    <x v="1"/>
  </r>
  <r>
    <s v="D-HDH68"/>
    <x v="13"/>
    <d v="2025-03-11T00:00:00"/>
    <n v="0"/>
    <m/>
    <m/>
    <x v="1"/>
  </r>
  <r>
    <s v="D-HNP138"/>
    <x v="14"/>
    <d v="2025-03-11T00:00:00"/>
    <n v="0"/>
    <m/>
    <m/>
    <x v="1"/>
  </r>
  <r>
    <s v="D-HNP137"/>
    <x v="14"/>
    <d v="2025-03-11T00:00:00"/>
    <n v="0"/>
    <m/>
    <m/>
    <x v="1"/>
  </r>
  <r>
    <s v="D-HWP105"/>
    <x v="5"/>
    <d v="2025-03-11T00:00:00"/>
    <n v="0"/>
    <m/>
    <m/>
    <x v="1"/>
  </r>
  <r>
    <s v="D-HNP123"/>
    <x v="9"/>
    <d v="2025-03-11T00:00:00"/>
    <n v="0"/>
    <m/>
    <m/>
    <x v="1"/>
  </r>
  <r>
    <s v="BHT-FWP-06"/>
    <x v="1"/>
    <d v="2025-03-11T00:00:00"/>
    <n v="491"/>
    <m/>
    <m/>
    <x v="1"/>
  </r>
  <r>
    <s v="D-HNP143"/>
    <x v="5"/>
    <d v="2025-03-11T00:00:00"/>
    <n v="0"/>
    <m/>
    <m/>
    <x v="1"/>
  </r>
  <r>
    <s v="FB-HWP701"/>
    <x v="1"/>
    <d v="2025-03-11T00:00:00"/>
    <n v="614"/>
    <m/>
    <m/>
    <x v="1"/>
  </r>
  <r>
    <s v="D-HDH74"/>
    <x v="7"/>
    <d v="2025-03-11T00:00:00"/>
    <n v="0"/>
    <m/>
    <m/>
    <x v="1"/>
  </r>
  <r>
    <s v="D-HWP103"/>
    <x v="5"/>
    <d v="2025-03-11T00:00:00"/>
    <n v="685"/>
    <m/>
    <s v="5 Toby Boxes/1 HH/1 Swing Arm/1 Groundrod"/>
    <x v="1"/>
  </r>
  <r>
    <s v="D-HDH46"/>
    <x v="14"/>
    <d v="2025-03-11T00:00:00"/>
    <n v="1081"/>
    <m/>
    <m/>
    <x v="1"/>
  </r>
  <r>
    <s v="FX4-FWP-08"/>
    <x v="1"/>
    <d v="2025-03-11T00:00:00"/>
    <n v="0"/>
    <m/>
    <m/>
    <x v="1"/>
  </r>
  <r>
    <s v="D-HWP705"/>
    <x v="5"/>
    <d v="2025-03-11T00:00:00"/>
    <n v="1710"/>
    <m/>
    <s v="13 Toby Boxes"/>
    <x v="1"/>
  </r>
  <r>
    <s v="FB-H0222A"/>
    <x v="7"/>
    <d v="2025-03-11T00:00:00"/>
    <n v="304"/>
    <m/>
    <m/>
    <x v="1"/>
  </r>
  <r>
    <s v="FB-H02223A"/>
    <x v="8"/>
    <d v="2025-03-11T00:00:00"/>
    <n v="1617"/>
    <m/>
    <m/>
    <x v="1"/>
  </r>
  <r>
    <s v="D-HNP141"/>
    <x v="8"/>
    <d v="2025-03-11T00:00:00"/>
    <n v="228"/>
    <m/>
    <m/>
    <x v="1"/>
  </r>
  <r>
    <s v="D-HDH78"/>
    <x v="14"/>
    <d v="2025-03-11T00:00:00"/>
    <n v="1257"/>
    <m/>
    <m/>
    <x v="1"/>
  </r>
  <r>
    <s v="D-HDH04"/>
    <x v="2"/>
    <d v="2025-03-12T00:00:00"/>
    <m/>
    <m/>
    <s v="QC / Restoration"/>
    <x v="1"/>
  </r>
  <r>
    <s v="D-HDH31"/>
    <x v="0"/>
    <d v="2025-03-12T00:00:00"/>
    <m/>
    <m/>
    <s v=" "/>
    <x v="1"/>
  </r>
  <r>
    <s v="D-HDH34"/>
    <x v="1"/>
    <d v="2025-03-12T00:00:00"/>
    <m/>
    <m/>
    <s v="QC / Restoration"/>
    <x v="1"/>
  </r>
  <r>
    <s v="D-HDH66"/>
    <x v="7"/>
    <d v="2025-03-12T00:00:00"/>
    <s v=" "/>
    <m/>
    <m/>
    <x v="1"/>
  </r>
  <r>
    <s v="D-HDH84"/>
    <x v="0"/>
    <d v="2025-03-12T00:00:00"/>
    <s v=" "/>
    <m/>
    <m/>
    <x v="1"/>
  </r>
  <r>
    <s v="FB-HDH02A"/>
    <x v="1"/>
    <d v="2025-03-12T00:00:00"/>
    <s v=" "/>
    <m/>
    <m/>
    <x v="1"/>
  </r>
  <r>
    <s v="Golden Wings MDU"/>
    <x v="10"/>
    <d v="2025-03-12T00:00:00"/>
    <s v="COMPLETED"/>
    <m/>
    <m/>
    <x v="1"/>
  </r>
  <r>
    <s v="D-HWP412"/>
    <x v="10"/>
    <d v="2025-03-12T00:00:00"/>
    <s v="COMPLETED"/>
    <m/>
    <m/>
    <x v="1"/>
  </r>
  <r>
    <s v="D-HWP415"/>
    <x v="1"/>
    <d v="2025-03-12T00:00:00"/>
    <s v=" "/>
    <m/>
    <m/>
    <x v="1"/>
  </r>
  <r>
    <s v="D-HWP425"/>
    <x v="5"/>
    <d v="2025-03-12T00:00:00"/>
    <s v="COMPLETED"/>
    <m/>
    <m/>
    <x v="1"/>
  </r>
  <r>
    <s v="D-HWP436"/>
    <x v="11"/>
    <d v="2025-03-12T00:00:00"/>
    <s v=" "/>
    <m/>
    <m/>
    <x v="1"/>
  </r>
  <r>
    <s v="D-HWP441"/>
    <x v="5"/>
    <d v="2025-03-12T00:00:00"/>
    <s v="COMPLETED"/>
    <m/>
    <m/>
    <x v="1"/>
  </r>
  <r>
    <s v="FB-HWP101"/>
    <x v="8"/>
    <d v="2025-03-12T00:00:00"/>
    <s v=" "/>
    <m/>
    <m/>
    <x v="1"/>
  </r>
  <r>
    <s v="D-H0223D"/>
    <x v="5"/>
    <d v="2025-03-12T00:00:00"/>
    <s v=" "/>
    <m/>
    <m/>
    <x v="1"/>
  </r>
  <r>
    <s v="D-H0223C"/>
    <x v="6"/>
    <d v="2025-03-12T00:00:00"/>
    <s v=" "/>
    <m/>
    <m/>
    <x v="1"/>
  </r>
  <r>
    <s v="D-HDH76"/>
    <x v="2"/>
    <d v="2025-03-12T00:00:00"/>
    <n v="9"/>
    <m/>
    <s v="7 Toby Boxes"/>
    <x v="1"/>
  </r>
  <r>
    <s v="D-HDH45"/>
    <x v="0"/>
    <d v="2025-03-12T00:00:00"/>
    <s v=" "/>
    <m/>
    <m/>
    <x v="1"/>
  </r>
  <r>
    <s v="D-HWP713"/>
    <x v="5"/>
    <d v="2025-03-12T00:00:00"/>
    <s v=" "/>
    <m/>
    <m/>
    <x v="1"/>
  </r>
  <r>
    <s v="D-HDH73"/>
    <x v="8"/>
    <d v="2025-03-12T00:00:00"/>
    <s v=" "/>
    <m/>
    <m/>
    <x v="1"/>
  </r>
  <r>
    <s v="D-H0222D"/>
    <x v="7"/>
    <d v="2025-03-12T00:00:00"/>
    <s v=" "/>
    <m/>
    <m/>
    <x v="1"/>
  </r>
  <r>
    <s v="D-H0223A"/>
    <x v="7"/>
    <d v="2025-03-12T00:00:00"/>
    <s v=" "/>
    <m/>
    <m/>
    <x v="1"/>
  </r>
  <r>
    <s v="D-HWP102"/>
    <x v="8"/>
    <d v="2025-03-12T00:00:00"/>
    <s v=" "/>
    <m/>
    <m/>
    <x v="1"/>
  </r>
  <r>
    <s v="D-H0222B"/>
    <x v="5"/>
    <d v="2025-03-12T00:00:00"/>
    <s v=" "/>
    <m/>
    <m/>
    <x v="1"/>
  </r>
  <r>
    <s v="D-H0222C"/>
    <x v="8"/>
    <d v="2025-03-12T00:00:00"/>
    <s v=" "/>
    <m/>
    <m/>
    <x v="1"/>
  </r>
  <r>
    <s v="D-HDH71"/>
    <x v="9"/>
    <d v="2025-03-12T00:00:00"/>
    <s v=" "/>
    <m/>
    <m/>
    <x v="1"/>
  </r>
  <r>
    <s v="D-H0222A"/>
    <x v="12"/>
    <d v="2025-03-12T00:00:00"/>
    <n v="201"/>
    <m/>
    <m/>
    <x v="1"/>
  </r>
  <r>
    <s v="FB-HDH01"/>
    <x v="2"/>
    <d v="2025-03-12T00:00:00"/>
    <s v=" "/>
    <m/>
    <m/>
    <x v="1"/>
  </r>
  <r>
    <s v="D-H0223E"/>
    <x v="12"/>
    <d v="2025-03-12T00:00:00"/>
    <n v="489"/>
    <m/>
    <s v="5 Toby Boxes"/>
    <x v="1"/>
  </r>
  <r>
    <s v="FB-HWP401-"/>
    <x v="11"/>
    <d v="2025-03-12T00:00:00"/>
    <s v=" "/>
    <m/>
    <m/>
    <x v="1"/>
  </r>
  <r>
    <s v="D-HDH68"/>
    <x v="13"/>
    <d v="2025-03-12T00:00:00"/>
    <s v=" "/>
    <m/>
    <m/>
    <x v="1"/>
  </r>
  <r>
    <s v="D-HNP138"/>
    <x v="14"/>
    <d v="2025-03-12T00:00:00"/>
    <s v=" "/>
    <m/>
    <m/>
    <x v="1"/>
  </r>
  <r>
    <s v="D-HNP137"/>
    <x v="14"/>
    <d v="2025-03-12T00:00:00"/>
    <s v=" "/>
    <m/>
    <m/>
    <x v="1"/>
  </r>
  <r>
    <s v="D-HWP105"/>
    <x v="5"/>
    <d v="2025-03-12T00:00:00"/>
    <s v=" "/>
    <m/>
    <m/>
    <x v="1"/>
  </r>
  <r>
    <s v="D-HNP123"/>
    <x v="9"/>
    <d v="2025-03-12T00:00:00"/>
    <s v=" "/>
    <m/>
    <m/>
    <x v="1"/>
  </r>
  <r>
    <s v="BHT-FWP-06"/>
    <x v="1"/>
    <d v="2025-03-12T00:00:00"/>
    <n v="291"/>
    <m/>
    <m/>
    <x v="1"/>
  </r>
  <r>
    <s v="D-HNP143"/>
    <x v="5"/>
    <d v="2025-03-12T00:00:00"/>
    <s v=" "/>
    <m/>
    <m/>
    <x v="1"/>
  </r>
  <r>
    <s v="FB-HWP701"/>
    <x v="1"/>
    <d v="2025-03-12T00:00:00"/>
    <n v="1004"/>
    <m/>
    <s v="1 HH"/>
    <x v="1"/>
  </r>
  <r>
    <s v="D-HDH74"/>
    <x v="7"/>
    <d v="2025-03-12T00:00:00"/>
    <n v="961"/>
    <m/>
    <m/>
    <x v="1"/>
  </r>
  <r>
    <s v="D-HWP103"/>
    <x v="5"/>
    <d v="2025-03-12T00:00:00"/>
    <s v=" "/>
    <m/>
    <m/>
    <x v="1"/>
  </r>
  <r>
    <s v="D-HDH46"/>
    <x v="14"/>
    <d v="2025-03-12T00:00:00"/>
    <n v="688"/>
    <m/>
    <m/>
    <x v="1"/>
  </r>
  <r>
    <s v="FX4-FWP-08"/>
    <x v="1"/>
    <d v="2025-03-12T00:00:00"/>
    <s v=" "/>
    <m/>
    <m/>
    <x v="1"/>
  </r>
  <r>
    <s v="D-HWP705"/>
    <x v="5"/>
    <d v="2025-03-12T00:00:00"/>
    <n v="1700"/>
    <m/>
    <s v="15 Toby Boxes / 1 HH"/>
    <x v="1"/>
  </r>
  <r>
    <s v="FB-H0222A"/>
    <x v="7"/>
    <d v="2025-03-12T00:00:00"/>
    <n v="205"/>
    <m/>
    <m/>
    <x v="1"/>
  </r>
  <r>
    <s v="FB-H02223A"/>
    <x v="8"/>
    <d v="2025-03-12T00:00:00"/>
    <s v=" "/>
    <m/>
    <m/>
    <x v="1"/>
  </r>
  <r>
    <s v="D-HNP141"/>
    <x v="8"/>
    <d v="2025-03-12T00:00:00"/>
    <s v=" "/>
    <m/>
    <m/>
    <x v="1"/>
  </r>
  <r>
    <s v="D-HDH78"/>
    <x v="14"/>
    <d v="2025-03-12T00:00:00"/>
    <n v="2121"/>
    <m/>
    <m/>
    <x v="1"/>
  </r>
  <r>
    <s v="D-HDH67"/>
    <x v="8"/>
    <d v="2025-03-12T00:00:00"/>
    <n v="984"/>
    <m/>
    <s v="4 Toby Boxes"/>
    <x v="1"/>
  </r>
  <r>
    <s v="FB-HDH275"/>
    <x v="9"/>
    <d v="2025-03-12T00:00:00"/>
    <n v="2760"/>
    <m/>
    <s v="5 Toby Boxes"/>
    <x v="1"/>
  </r>
  <r>
    <s v="D-HDH70"/>
    <x v="6"/>
    <d v="2025-03-12T00:00:00"/>
    <n v="1246"/>
    <m/>
    <s v="10 Toby Boxes / 20 Splices"/>
    <x v="1"/>
  </r>
  <r>
    <s v="D-HWP701"/>
    <x v="5"/>
    <d v="2025-03-12T00:00:00"/>
    <n v="1353"/>
    <m/>
    <s v="9 Toby Boxes"/>
    <x v="1"/>
  </r>
  <r>
    <s v="D-HDH04"/>
    <x v="2"/>
    <d v="2025-03-13T00:00:00"/>
    <m/>
    <m/>
    <s v="QC / Restoration"/>
    <x v="1"/>
  </r>
  <r>
    <s v="D-HDH31"/>
    <x v="0"/>
    <d v="2025-03-13T00:00:00"/>
    <m/>
    <m/>
    <m/>
    <x v="1"/>
  </r>
  <r>
    <s v="D-HDH34"/>
    <x v="1"/>
    <d v="2025-03-13T00:00:00"/>
    <m/>
    <m/>
    <s v="QC / Restoration"/>
    <x v="1"/>
  </r>
  <r>
    <s v="D-HDH66"/>
    <x v="7"/>
    <d v="2025-03-13T00:00:00"/>
    <m/>
    <m/>
    <m/>
    <x v="1"/>
  </r>
  <r>
    <s v="D-HDH84"/>
    <x v="0"/>
    <d v="2025-03-13T00:00:00"/>
    <m/>
    <m/>
    <m/>
    <x v="1"/>
  </r>
  <r>
    <s v="FB-HDH02A"/>
    <x v="1"/>
    <d v="2025-03-13T00:00:00"/>
    <m/>
    <m/>
    <m/>
    <x v="1"/>
  </r>
  <r>
    <s v="Golden Wings MDU"/>
    <x v="10"/>
    <d v="2025-03-13T00:00:00"/>
    <m/>
    <m/>
    <m/>
    <x v="1"/>
  </r>
  <r>
    <s v="D-HWP412"/>
    <x v="10"/>
    <d v="2025-03-13T00:00:00"/>
    <m/>
    <m/>
    <m/>
    <x v="1"/>
  </r>
  <r>
    <s v="D-HWP415"/>
    <x v="1"/>
    <d v="2025-03-13T00:00:00"/>
    <m/>
    <m/>
    <m/>
    <x v="1"/>
  </r>
  <r>
    <s v="D-HWP425"/>
    <x v="5"/>
    <d v="2025-03-13T00:00:00"/>
    <m/>
    <m/>
    <m/>
    <x v="1"/>
  </r>
  <r>
    <s v="D-HWP436"/>
    <x v="11"/>
    <d v="2025-03-13T00:00:00"/>
    <m/>
    <m/>
    <m/>
    <x v="1"/>
  </r>
  <r>
    <s v="D-HWP441"/>
    <x v="5"/>
    <d v="2025-03-13T00:00:00"/>
    <m/>
    <m/>
    <m/>
    <x v="1"/>
  </r>
  <r>
    <s v="FB-HWP101"/>
    <x v="8"/>
    <d v="2025-03-13T00:00:00"/>
    <m/>
    <m/>
    <m/>
    <x v="1"/>
  </r>
  <r>
    <s v="D-H0223D"/>
    <x v="5"/>
    <d v="2025-03-13T00:00:00"/>
    <m/>
    <m/>
    <m/>
    <x v="1"/>
  </r>
  <r>
    <s v="D-H0223C"/>
    <x v="6"/>
    <d v="2025-03-13T00:00:00"/>
    <m/>
    <m/>
    <m/>
    <x v="1"/>
  </r>
  <r>
    <s v="D-HDH76"/>
    <x v="2"/>
    <d v="2025-03-13T00:00:00"/>
    <m/>
    <m/>
    <s v="QC / Restoration"/>
    <x v="1"/>
  </r>
  <r>
    <s v="D-HDH45"/>
    <x v="0"/>
    <d v="2025-03-13T00:00:00"/>
    <s v=" "/>
    <m/>
    <m/>
    <x v="1"/>
  </r>
  <r>
    <s v="D-HWP713"/>
    <x v="5"/>
    <d v="2025-03-13T00:00:00"/>
    <s v=" "/>
    <m/>
    <m/>
    <x v="1"/>
  </r>
  <r>
    <s v="D-HDH73"/>
    <x v="8"/>
    <d v="2025-03-13T00:00:00"/>
    <s v=" "/>
    <m/>
    <m/>
    <x v="1"/>
  </r>
  <r>
    <s v="D-H0222D"/>
    <x v="7"/>
    <d v="2025-03-13T00:00:00"/>
    <s v=" "/>
    <m/>
    <m/>
    <x v="1"/>
  </r>
  <r>
    <s v="D-H0223A"/>
    <x v="7"/>
    <d v="2025-03-13T00:00:00"/>
    <s v=" "/>
    <m/>
    <m/>
    <x v="1"/>
  </r>
  <r>
    <s v="D-HWP102"/>
    <x v="8"/>
    <d v="2025-03-13T00:00:00"/>
    <s v=" "/>
    <m/>
    <m/>
    <x v="1"/>
  </r>
  <r>
    <s v="D-H0222B"/>
    <x v="5"/>
    <d v="2025-03-13T00:00:00"/>
    <s v=" "/>
    <m/>
    <m/>
    <x v="1"/>
  </r>
  <r>
    <s v="D-H0222C"/>
    <x v="8"/>
    <d v="2025-03-13T00:00:00"/>
    <s v=" "/>
    <m/>
    <m/>
    <x v="1"/>
  </r>
  <r>
    <s v="D-HDH71"/>
    <x v="9"/>
    <d v="2025-03-13T00:00:00"/>
    <s v=" "/>
    <m/>
    <m/>
    <x v="1"/>
  </r>
  <r>
    <s v="D-H0222A"/>
    <x v="12"/>
    <d v="2025-03-13T00:00:00"/>
    <n v="1207"/>
    <m/>
    <s v="9 Toby Boxes / 16 Splices / 2 Pits"/>
    <x v="1"/>
  </r>
  <r>
    <s v="FB-HDH01"/>
    <x v="2"/>
    <d v="2025-03-13T00:00:00"/>
    <s v=" "/>
    <m/>
    <m/>
    <x v="1"/>
  </r>
  <r>
    <s v="D-H0223E"/>
    <x v="12"/>
    <d v="2025-03-13T00:00:00"/>
    <n v="534"/>
    <m/>
    <s v="7 Toby Boxes / 5 Splices"/>
    <x v="1"/>
  </r>
  <r>
    <s v="FB-HWP401"/>
    <x v="11"/>
    <d v="2025-03-13T00:00:00"/>
    <s v=" "/>
    <m/>
    <m/>
    <x v="1"/>
  </r>
  <r>
    <s v="D-HDH68"/>
    <x v="13"/>
    <d v="2025-03-13T00:00:00"/>
    <s v=" "/>
    <m/>
    <m/>
    <x v="1"/>
  </r>
  <r>
    <s v="D-HNP138"/>
    <x v="14"/>
    <d v="2025-03-13T00:00:00"/>
    <s v=" "/>
    <m/>
    <m/>
    <x v="1"/>
  </r>
  <r>
    <s v="D-HNP137"/>
    <x v="14"/>
    <d v="2025-03-13T00:00:00"/>
    <s v=" "/>
    <m/>
    <m/>
    <x v="1"/>
  </r>
  <r>
    <s v="D-HWP105"/>
    <x v="5"/>
    <d v="2025-03-13T00:00:00"/>
    <s v=" "/>
    <m/>
    <m/>
    <x v="1"/>
  </r>
  <r>
    <s v="D-HNP123"/>
    <x v="9"/>
    <d v="2025-03-13T00:00:00"/>
    <s v=" "/>
    <m/>
    <m/>
    <x v="1"/>
  </r>
  <r>
    <s v="BHT-FWP-06"/>
    <x v="1"/>
    <d v="2025-03-13T00:00:00"/>
    <n v="571"/>
    <m/>
    <s v="2 HH"/>
    <x v="1"/>
  </r>
  <r>
    <s v="D-HNP143"/>
    <x v="5"/>
    <d v="2025-03-13T00:00:00"/>
    <n v="1170"/>
    <m/>
    <s v="11 Toby Boxes"/>
    <x v="1"/>
  </r>
  <r>
    <s v="FB-HWP701"/>
    <x v="1"/>
    <d v="2025-03-13T00:00:00"/>
    <s v=" "/>
    <m/>
    <m/>
    <x v="1"/>
  </r>
  <r>
    <s v="D-HDH74"/>
    <x v="7"/>
    <d v="2025-03-13T00:00:00"/>
    <n v="914"/>
    <m/>
    <s v="12 Toby Boxes / 4 Splices"/>
    <x v="1"/>
  </r>
  <r>
    <s v="D-HWP103"/>
    <x v="5"/>
    <d v="2025-03-13T00:00:00"/>
    <s v=" "/>
    <m/>
    <m/>
    <x v="1"/>
  </r>
  <r>
    <s v="D-HDH46"/>
    <x v="14"/>
    <d v="2025-03-13T00:00:00"/>
    <s v=" "/>
    <m/>
    <m/>
    <x v="1"/>
  </r>
  <r>
    <s v="FX4-FWP-08"/>
    <x v="1"/>
    <d v="2025-03-13T00:00:00"/>
    <s v=" "/>
    <m/>
    <m/>
    <x v="1"/>
  </r>
  <r>
    <s v="D-HWP705"/>
    <x v="5"/>
    <d v="2025-03-13T00:00:00"/>
    <s v=" "/>
    <m/>
    <m/>
    <x v="1"/>
  </r>
  <r>
    <s v="FB-H0222A"/>
    <x v="7"/>
    <d v="2025-03-13T00:00:00"/>
    <n v="451"/>
    <m/>
    <m/>
    <x v="1"/>
  </r>
  <r>
    <s v="FB-H02223A"/>
    <x v="8"/>
    <d v="2025-03-13T00:00:00"/>
    <n v="101"/>
    <m/>
    <m/>
    <x v="1"/>
  </r>
  <r>
    <s v="D-HNP141"/>
    <x v="8"/>
    <d v="2025-03-13T00:00:00"/>
    <s v=" "/>
    <m/>
    <m/>
    <x v="1"/>
  </r>
  <r>
    <s v="D-HDH78"/>
    <x v="14"/>
    <d v="2025-03-13T00:00:00"/>
    <n v="2742"/>
    <m/>
    <m/>
    <x v="1"/>
  </r>
  <r>
    <s v="D-HDH67"/>
    <x v="8"/>
    <d v="2025-03-13T00:00:00"/>
    <n v="1078"/>
    <m/>
    <s v="6 Toby Boxes / 10 Splices"/>
    <x v="1"/>
  </r>
  <r>
    <s v="FB-HDH275"/>
    <x v="9"/>
    <d v="2025-03-13T00:00:00"/>
    <n v="945"/>
    <m/>
    <m/>
    <x v="1"/>
  </r>
  <r>
    <s v="D-HDH70"/>
    <x v="6"/>
    <d v="2025-03-13T00:00:00"/>
    <n v="664"/>
    <m/>
    <s v="4 Toby Boxes / 8 Splices"/>
    <x v="1"/>
  </r>
  <r>
    <s v="D-HWP701"/>
    <x v="5"/>
    <d v="2025-03-13T00:00:00"/>
    <n v="1123"/>
    <m/>
    <s v="4 Toby Boxes / 2 Flowerpots"/>
    <x v="1"/>
  </r>
  <r>
    <s v="D-HDH03"/>
    <x v="8"/>
    <d v="2025-03-13T00:00:00"/>
    <n v="338"/>
    <m/>
    <s v="2 Toby Boxes / 6 Splices"/>
    <x v="1"/>
  </r>
  <r>
    <s v="D-HDH04"/>
    <x v="2"/>
    <d v="2025-03-14T00:00:00"/>
    <m/>
    <m/>
    <s v="QC / Restoration"/>
    <x v="1"/>
  </r>
  <r>
    <s v="D-HDH31"/>
    <x v="0"/>
    <d v="2025-03-14T00:00:00"/>
    <m/>
    <m/>
    <s v=" "/>
    <x v="1"/>
  </r>
  <r>
    <s v="D-HDH34"/>
    <x v="1"/>
    <d v="2025-03-14T00:00:00"/>
    <m/>
    <m/>
    <s v="QC / Restoration"/>
    <x v="1"/>
  </r>
  <r>
    <s v="D-HDH66"/>
    <x v="7"/>
    <d v="2025-03-14T00:00:00"/>
    <m/>
    <m/>
    <s v=" "/>
    <x v="1"/>
  </r>
  <r>
    <s v="D-HDH84"/>
    <x v="0"/>
    <d v="2025-03-14T00:00:00"/>
    <m/>
    <m/>
    <s v=" "/>
    <x v="1"/>
  </r>
  <r>
    <s v="FB-HDH02A"/>
    <x v="1"/>
    <d v="2025-03-14T00:00:00"/>
    <m/>
    <m/>
    <s v=" "/>
    <x v="1"/>
  </r>
  <r>
    <s v="Golden Wings MDU"/>
    <x v="10"/>
    <d v="2025-03-14T00:00:00"/>
    <m/>
    <m/>
    <s v=" "/>
    <x v="1"/>
  </r>
  <r>
    <s v="D-HWP412"/>
    <x v="10"/>
    <d v="2025-03-14T00:00:00"/>
    <m/>
    <m/>
    <s v="Restoration"/>
    <x v="1"/>
  </r>
  <r>
    <s v="D-HWP415"/>
    <x v="1"/>
    <d v="2025-03-14T00:00:00"/>
    <m/>
    <m/>
    <s v=" "/>
    <x v="1"/>
  </r>
  <r>
    <s v="D-HWP425"/>
    <x v="5"/>
    <d v="2025-03-14T00:00:00"/>
    <m/>
    <m/>
    <s v=" "/>
    <x v="1"/>
  </r>
  <r>
    <s v="D-HWP436"/>
    <x v="11"/>
    <d v="2025-03-14T00:00:00"/>
    <m/>
    <m/>
    <s v="Restoration"/>
    <x v="1"/>
  </r>
  <r>
    <s v="D-HWP441"/>
    <x v="5"/>
    <d v="2025-03-14T00:00:00"/>
    <m/>
    <m/>
    <s v=" "/>
    <x v="1"/>
  </r>
  <r>
    <s v="FB-HWP101"/>
    <x v="8"/>
    <d v="2025-03-14T00:00:00"/>
    <m/>
    <m/>
    <s v="Restoration"/>
    <x v="1"/>
  </r>
  <r>
    <s v="D-H0223D"/>
    <x v="5"/>
    <d v="2025-03-14T00:00:00"/>
    <m/>
    <m/>
    <s v=" "/>
    <x v="1"/>
  </r>
  <r>
    <s v="D-H0223C"/>
    <x v="6"/>
    <d v="2025-03-14T00:00:00"/>
    <m/>
    <m/>
    <s v=" "/>
    <x v="1"/>
  </r>
  <r>
    <s v="D-HDH76"/>
    <x v="2"/>
    <d v="2025-03-14T00:00:00"/>
    <m/>
    <m/>
    <s v="QC / Restoration"/>
    <x v="1"/>
  </r>
  <r>
    <s v="D-HDH45"/>
    <x v="0"/>
    <d v="2025-03-14T00:00:00"/>
    <m/>
    <m/>
    <s v=" "/>
    <x v="1"/>
  </r>
  <r>
    <s v="D-HWP713"/>
    <x v="5"/>
    <d v="2025-03-14T00:00:00"/>
    <m/>
    <m/>
    <s v=" "/>
    <x v="1"/>
  </r>
  <r>
    <s v="D-HDH73"/>
    <x v="8"/>
    <d v="2025-03-14T00:00:00"/>
    <m/>
    <m/>
    <s v=" "/>
    <x v="1"/>
  </r>
  <r>
    <s v="D-H0222D"/>
    <x v="7"/>
    <d v="2025-03-14T00:00:00"/>
    <m/>
    <m/>
    <s v=" "/>
    <x v="1"/>
  </r>
  <r>
    <s v="D-H0223A"/>
    <x v="7"/>
    <d v="2025-03-14T00:00:00"/>
    <m/>
    <m/>
    <s v=" "/>
    <x v="1"/>
  </r>
  <r>
    <s v="D-HWP102"/>
    <x v="8"/>
    <d v="2025-03-14T00:00:00"/>
    <m/>
    <m/>
    <s v="Restoration"/>
    <x v="1"/>
  </r>
  <r>
    <s v="D-H0222B"/>
    <x v="5"/>
    <d v="2025-03-14T00:00:00"/>
    <s v=" "/>
    <m/>
    <s v=" "/>
    <x v="1"/>
  </r>
  <r>
    <s v="D-H0222C"/>
    <x v="8"/>
    <d v="2025-03-14T00:00:00"/>
    <s v=" "/>
    <m/>
    <s v=" "/>
    <x v="1"/>
  </r>
  <r>
    <s v="D-HDH71"/>
    <x v="9"/>
    <d v="2025-03-14T00:00:00"/>
    <s v=" "/>
    <m/>
    <s v=" "/>
    <x v="1"/>
  </r>
  <r>
    <s v="D-H0222A"/>
    <x v="12"/>
    <d v="2025-03-14T00:00:00"/>
    <n v="220"/>
    <m/>
    <s v="1 Toby Box / 2 Splices"/>
    <x v="1"/>
  </r>
  <r>
    <s v="FB-HDH01"/>
    <x v="2"/>
    <d v="2025-03-14T00:00:00"/>
    <s v=" "/>
    <m/>
    <m/>
    <x v="1"/>
  </r>
  <r>
    <s v="D-H0223E"/>
    <x v="12"/>
    <d v="2025-03-14T00:00:00"/>
    <m/>
    <m/>
    <s v="2 Toby Boxes / 1 HH / 1 Swing Arm"/>
    <x v="1"/>
  </r>
  <r>
    <s v="FB-HWP401"/>
    <x v="11"/>
    <d v="2025-03-14T00:00:00"/>
    <s v=" "/>
    <m/>
    <m/>
    <x v="1"/>
  </r>
  <r>
    <s v="D-HDH68"/>
    <x v="13"/>
    <d v="2025-03-14T00:00:00"/>
    <s v=" "/>
    <m/>
    <m/>
    <x v="1"/>
  </r>
  <r>
    <s v="D-HNP138"/>
    <x v="14"/>
    <d v="2025-03-14T00:00:00"/>
    <s v=" "/>
    <m/>
    <m/>
    <x v="1"/>
  </r>
  <r>
    <s v="D-HNP137"/>
    <x v="14"/>
    <d v="2025-03-14T00:00:00"/>
    <s v=" "/>
    <m/>
    <m/>
    <x v="1"/>
  </r>
  <r>
    <s v="D-HWP105"/>
    <x v="5"/>
    <d v="2025-03-14T00:00:00"/>
    <s v=" "/>
    <m/>
    <m/>
    <x v="1"/>
  </r>
  <r>
    <s v="D-HNP123"/>
    <x v="9"/>
    <d v="2025-03-14T00:00:00"/>
    <s v=" "/>
    <m/>
    <m/>
    <x v="1"/>
  </r>
  <r>
    <s v="BHT-FWP-06"/>
    <x v="1"/>
    <d v="2025-03-14T00:00:00"/>
    <s v=" "/>
    <m/>
    <m/>
    <x v="1"/>
  </r>
  <r>
    <s v="D-HNP143"/>
    <x v="5"/>
    <d v="2025-03-14T00:00:00"/>
    <s v=" "/>
    <m/>
    <m/>
    <x v="1"/>
  </r>
  <r>
    <s v="FB-HWP701"/>
    <x v="1"/>
    <d v="2025-03-14T00:00:00"/>
    <m/>
    <m/>
    <s v="Dug Up Conduit"/>
    <x v="1"/>
  </r>
  <r>
    <s v="D-HDH74"/>
    <x v="7"/>
    <d v="2025-03-14T00:00:00"/>
    <n v="1903"/>
    <m/>
    <s v="20 Toby Boxes / 9 Splices"/>
    <x v="1"/>
  </r>
  <r>
    <s v="D-HWP103"/>
    <x v="5"/>
    <d v="2025-03-14T00:00:00"/>
    <s v=" "/>
    <m/>
    <m/>
    <x v="1"/>
  </r>
  <r>
    <s v="D-HDH46"/>
    <x v="14"/>
    <d v="2025-03-14T00:00:00"/>
    <s v=" "/>
    <m/>
    <m/>
    <x v="1"/>
  </r>
  <r>
    <s v="FX4-FWP-08"/>
    <x v="1"/>
    <d v="2025-03-14T00:00:00"/>
    <s v=" "/>
    <m/>
    <m/>
    <x v="1"/>
  </r>
  <r>
    <s v="D-HWP705"/>
    <x v="5"/>
    <d v="2025-03-14T00:00:00"/>
    <s v=" "/>
    <m/>
    <m/>
    <x v="1"/>
  </r>
  <r>
    <s v="FB-H0222A"/>
    <x v="7"/>
    <d v="2025-03-14T00:00:00"/>
    <s v=" "/>
    <m/>
    <m/>
    <x v="1"/>
  </r>
  <r>
    <s v="FB-H02223A"/>
    <x v="8"/>
    <d v="2025-03-14T00:00:00"/>
    <s v=" "/>
    <m/>
    <m/>
    <x v="1"/>
  </r>
  <r>
    <s v="D-HNP141"/>
    <x v="8"/>
    <d v="2025-03-14T00:00:00"/>
    <s v=" "/>
    <m/>
    <m/>
    <x v="1"/>
  </r>
  <r>
    <s v="D-HDH78"/>
    <x v="14"/>
    <d v="2025-03-14T00:00:00"/>
    <n v="75"/>
    <m/>
    <s v="41 Toby Boxes / 1 HH / FDH / 1 Ground Rod"/>
    <x v="1"/>
  </r>
  <r>
    <s v="D-HDH67"/>
    <x v="8"/>
    <d v="2025-03-14T00:00:00"/>
    <n v="2048"/>
    <m/>
    <s v="14 Toby Boxes / 21 Pits"/>
    <x v="1"/>
  </r>
  <r>
    <s v="FB-HDH275"/>
    <x v="9"/>
    <d v="2025-03-14T00:00:00"/>
    <n v="1073"/>
    <m/>
    <m/>
    <x v="1"/>
  </r>
  <r>
    <s v="D-HDH70"/>
    <x v="6"/>
    <d v="2025-03-14T00:00:00"/>
    <n v="834"/>
    <m/>
    <s v="6 Toby Boxes / 11 Splices"/>
    <x v="1"/>
  </r>
  <r>
    <s v="D-HWP701"/>
    <x v="5"/>
    <d v="2025-03-14T00:00:00"/>
    <s v=" "/>
    <m/>
    <m/>
    <x v="1"/>
  </r>
  <r>
    <s v="D-HDH03"/>
    <x v="8"/>
    <d v="2025-03-14T00:00:00"/>
    <s v=" "/>
    <m/>
    <s v=" "/>
    <x v="1"/>
  </r>
  <r>
    <s v="D-HDH04"/>
    <x v="2"/>
    <d v="2025-03-17T00:00:00"/>
    <m/>
    <m/>
    <s v="QC / Restoration"/>
    <x v="1"/>
  </r>
  <r>
    <s v="D-HDH34"/>
    <x v="1"/>
    <d v="2025-03-17T00:00:00"/>
    <m/>
    <m/>
    <s v="QC / Restoration"/>
    <x v="1"/>
  </r>
  <r>
    <s v="D-HDH84"/>
    <x v="0"/>
    <d v="2025-03-17T00:00:00"/>
    <m/>
    <m/>
    <s v=" "/>
    <x v="1"/>
  </r>
  <r>
    <s v="FB-HDH02A"/>
    <x v="1"/>
    <d v="2025-03-17T00:00:00"/>
    <m/>
    <m/>
    <s v=" "/>
    <x v="1"/>
  </r>
  <r>
    <s v="FB-HWP101"/>
    <x v="8"/>
    <d v="2025-03-17T00:00:00"/>
    <m/>
    <m/>
    <s v=" "/>
    <x v="1"/>
  </r>
  <r>
    <s v="D-H0223D"/>
    <x v="5"/>
    <d v="2025-03-17T00:00:00"/>
    <m/>
    <m/>
    <s v=" "/>
    <x v="1"/>
  </r>
  <r>
    <s v="D-HDH76"/>
    <x v="2"/>
    <d v="2025-03-17T00:00:00"/>
    <m/>
    <m/>
    <s v="QC / Restoration"/>
    <x v="1"/>
  </r>
  <r>
    <s v="D-HDH45"/>
    <x v="0"/>
    <d v="2025-03-17T00:00:00"/>
    <m/>
    <m/>
    <s v=" "/>
    <x v="1"/>
  </r>
  <r>
    <s v="D-HDH73"/>
    <x v="8"/>
    <d v="2025-03-17T00:00:00"/>
    <m/>
    <m/>
    <s v=" "/>
    <x v="1"/>
  </r>
  <r>
    <s v="D-H0222D"/>
    <x v="7"/>
    <d v="2025-03-17T00:00:00"/>
    <m/>
    <m/>
    <s v=" "/>
    <x v="1"/>
  </r>
  <r>
    <s v="D-HWP102"/>
    <x v="8"/>
    <d v="2025-03-17T00:00:00"/>
    <m/>
    <m/>
    <s v=" "/>
    <x v="1"/>
  </r>
  <r>
    <s v="D-H0222A"/>
    <x v="12"/>
    <d v="2025-03-17T00:00:00"/>
    <n v="195"/>
    <m/>
    <s v="2 Toby Boxes / 4 Splices"/>
    <x v="1"/>
  </r>
  <r>
    <s v="FB-HDH01"/>
    <x v="2"/>
    <d v="2025-03-17T00:00:00"/>
    <m/>
    <m/>
    <s v=" "/>
    <x v="1"/>
  </r>
  <r>
    <s v="FB-HWP401"/>
    <x v="11"/>
    <d v="2025-03-17T00:00:00"/>
    <m/>
    <m/>
    <s v=" "/>
    <x v="1"/>
  </r>
  <r>
    <s v="D-HNP138"/>
    <x v="14"/>
    <d v="2025-03-17T00:00:00"/>
    <m/>
    <m/>
    <s v=" "/>
    <x v="1"/>
  </r>
  <r>
    <s v="D-HNP137"/>
    <x v="14"/>
    <d v="2025-03-17T00:00:00"/>
    <m/>
    <m/>
    <s v=" "/>
    <x v="1"/>
  </r>
  <r>
    <s v="D-HWP105"/>
    <x v="5"/>
    <d v="2025-03-17T00:00:00"/>
    <m/>
    <m/>
    <s v=" "/>
    <x v="1"/>
  </r>
  <r>
    <s v="D-HNP123"/>
    <x v="9"/>
    <d v="2025-03-17T00:00:00"/>
    <m/>
    <m/>
    <s v=" "/>
    <x v="1"/>
  </r>
  <r>
    <s v="BHT-FWP-06"/>
    <x v="1"/>
    <d v="2025-03-17T00:00:00"/>
    <n v="436"/>
    <m/>
    <m/>
    <x v="1"/>
  </r>
  <r>
    <s v="D-HNP143"/>
    <x v="5"/>
    <d v="2025-03-17T00:00:00"/>
    <m/>
    <m/>
    <s v=" "/>
    <x v="1"/>
  </r>
  <r>
    <s v="FB-HWP701"/>
    <x v="1"/>
    <d v="2025-03-17T00:00:00"/>
    <m/>
    <m/>
    <s v=" "/>
    <x v="1"/>
  </r>
  <r>
    <s v="D-HWP103"/>
    <x v="5"/>
    <d v="2025-03-17T00:00:00"/>
    <m/>
    <m/>
    <s v=" "/>
    <x v="1"/>
  </r>
  <r>
    <s v="D-HDH46"/>
    <x v="14"/>
    <d v="2025-03-17T00:00:00"/>
    <n v="15"/>
    <m/>
    <s v=" 9 Toby Boxes"/>
    <x v="1"/>
  </r>
  <r>
    <s v="FX4-FWP-08"/>
    <x v="1"/>
    <d v="2025-03-17T00:00:00"/>
    <m/>
    <m/>
    <s v=" "/>
    <x v="1"/>
  </r>
  <r>
    <s v="D-HWP705"/>
    <x v="5"/>
    <d v="2025-03-17T00:00:00"/>
    <m/>
    <m/>
    <s v=" "/>
    <x v="1"/>
  </r>
  <r>
    <s v="FB-H0222A"/>
    <x v="7"/>
    <d v="2025-03-17T00:00:00"/>
    <m/>
    <m/>
    <s v=" "/>
    <x v="1"/>
  </r>
  <r>
    <s v="FB-H02223A"/>
    <x v="8"/>
    <d v="2025-03-17T00:00:00"/>
    <m/>
    <m/>
    <s v=" "/>
    <x v="1"/>
  </r>
  <r>
    <s v="D-HNP141"/>
    <x v="8"/>
    <d v="2025-03-17T00:00:00"/>
    <m/>
    <m/>
    <s v=" "/>
    <x v="1"/>
  </r>
  <r>
    <s v="D-HDH67"/>
    <x v="8"/>
    <d v="2025-03-17T00:00:00"/>
    <n v="919"/>
    <m/>
    <s v="5 Toby oxes / 5 Pits"/>
    <x v="1"/>
  </r>
  <r>
    <s v="FB-HDH275"/>
    <x v="9"/>
    <d v="2025-03-17T00:00:00"/>
    <n v="2387"/>
    <m/>
    <m/>
    <x v="1"/>
  </r>
  <r>
    <s v="D-HDH70"/>
    <x v="6"/>
    <d v="2025-03-17T00:00:00"/>
    <n v="1095"/>
    <m/>
    <s v="7 Toby Boxes / 15 Splices / 1 HH / 1 Swing Arm / 1 Ground Rod"/>
    <x v="1"/>
  </r>
  <r>
    <s v="D-HWP701"/>
    <x v="5"/>
    <d v="2025-03-17T00:00:00"/>
    <n v="1105"/>
    <m/>
    <s v="9 Toby Boxes / 1 FDH / 1 Ground Rod"/>
    <x v="1"/>
  </r>
  <r>
    <s v="D-HDH03"/>
    <x v="8"/>
    <d v="2025-03-17T00:00:00"/>
    <m/>
    <m/>
    <s v=" "/>
    <x v="1"/>
  </r>
  <r>
    <s v="BHUD-FWP-08-E"/>
    <x v="5"/>
    <d v="2025-03-17T00:00:00"/>
    <n v="920"/>
    <m/>
    <s v="3 Vaults / 882 Fiber Cable"/>
    <x v="1"/>
  </r>
  <r>
    <s v="D-H0221D"/>
    <x v="7"/>
    <d v="2025-03-17T00:00:00"/>
    <n v="656"/>
    <m/>
    <m/>
    <x v="1"/>
  </r>
  <r>
    <s v="D-HDH04"/>
    <x v="2"/>
    <d v="2025-03-18T00:00:00"/>
    <m/>
    <m/>
    <s v="QC / Restoration"/>
    <x v="1"/>
  </r>
  <r>
    <s v="D-HDH34"/>
    <x v="1"/>
    <d v="2025-03-18T00:00:00"/>
    <m/>
    <m/>
    <s v="QC / Restoration"/>
    <x v="1"/>
  </r>
  <r>
    <s v="D-HDH45"/>
    <x v="0"/>
    <d v="2025-03-18T00:00:00"/>
    <m/>
    <m/>
    <s v="QC / Restoration"/>
    <x v="1"/>
  </r>
  <r>
    <s v="D-HNP137"/>
    <x v="14"/>
    <d v="2025-03-18T00:00:00"/>
    <n v="1342"/>
    <m/>
    <s v="13 Toby Boxes"/>
    <x v="1"/>
  </r>
  <r>
    <s v="D-HWP105"/>
    <x v="5"/>
    <d v="2025-03-18T00:00:00"/>
    <m/>
    <m/>
    <s v="1 FDH / 1 HH / 1 Ground Rod"/>
    <x v="1"/>
  </r>
  <r>
    <s v="D-HNP143"/>
    <x v="5"/>
    <d v="2025-03-18T00:00:00"/>
    <n v="315"/>
    <m/>
    <m/>
    <x v="1"/>
  </r>
  <r>
    <s v="FB-HWP701"/>
    <x v="1"/>
    <d v="2025-03-18T00:00:00"/>
    <n v="1230"/>
    <m/>
    <s v="12 Toby Boxes / 1 HH / 1 FDH / 1 Swing Arm"/>
    <x v="1"/>
  </r>
  <r>
    <s v="FB-HDH275"/>
    <x v="9"/>
    <d v="2025-03-18T00:00:00"/>
    <n v="841"/>
    <m/>
    <s v="6 Toby Boxes / 9 Splices"/>
    <x v="1"/>
  </r>
  <r>
    <s v="D-HDH70"/>
    <x v="6"/>
    <d v="2025-03-18T00:00:00"/>
    <n v="65"/>
    <m/>
    <s v="3 HH"/>
    <x v="1"/>
  </r>
  <r>
    <s v="D-H0221B"/>
    <x v="7"/>
    <d v="2025-03-18T00:00:00"/>
    <n v="977"/>
    <m/>
    <s v="10 Toby Boxes / 6 Splices"/>
    <x v="1"/>
  </r>
  <r>
    <s v="FB-H0221A"/>
    <x v="15"/>
    <d v="2025-03-18T00:00:00"/>
    <n v="803"/>
    <m/>
    <s v="8 Toby Boxes / 7 Splices"/>
    <x v="1"/>
  </r>
  <r>
    <s v="D-HDH04-J Garcia"/>
    <x v="2"/>
    <d v="2025-03-19T00:00:00"/>
    <m/>
    <m/>
    <s v="QC / Restoration"/>
    <x v="1"/>
  </r>
  <r>
    <s v="D-HDH34"/>
    <x v="1"/>
    <d v="2025-03-19T00:00:00"/>
    <m/>
    <m/>
    <s v="QC / Restoration"/>
    <x v="1"/>
  </r>
  <r>
    <s v="D-HDH76"/>
    <x v="2"/>
    <d v="2025-03-19T00:00:00"/>
    <m/>
    <m/>
    <s v="QC / Restoration"/>
    <x v="1"/>
  </r>
  <r>
    <s v="D-H0222A"/>
    <x v="12"/>
    <d v="2025-03-19T00:00:00"/>
    <n v="187"/>
    <m/>
    <m/>
    <x v="1"/>
  </r>
  <r>
    <s v="D-HNP138"/>
    <x v="14"/>
    <d v="2025-03-19T00:00:00"/>
    <n v="1409"/>
    <m/>
    <s v="14 Toby Boxes"/>
    <x v="1"/>
  </r>
  <r>
    <s v="FB-HWP701"/>
    <x v="8"/>
    <d v="2025-03-19T00:00:00"/>
    <n v="200"/>
    <m/>
    <s v="1 HH / 594 Pulling Fiber Cable"/>
    <x v="1"/>
  </r>
  <r>
    <s v="D-HNP141"/>
    <x v="8"/>
    <d v="2025-03-19T00:00:00"/>
    <n v="1460"/>
    <m/>
    <s v="11 Toby Boxes / 12 Splices"/>
    <x v="1"/>
  </r>
  <r>
    <s v="FB-HDH275"/>
    <x v="9"/>
    <d v="2025-03-19T00:00:00"/>
    <n v="18"/>
    <m/>
    <s v="4 HH / 11 Pits"/>
    <x v="1"/>
  </r>
  <r>
    <s v="D-H0221D"/>
    <x v="7"/>
    <d v="2025-03-19T00:00:00"/>
    <n v="728"/>
    <m/>
    <s v="2 Toby Box / 3 Splice"/>
    <x v="1"/>
  </r>
  <r>
    <s v="D-H0221B"/>
    <x v="7"/>
    <d v="2025-03-19T00:00:00"/>
    <n v="953"/>
    <m/>
    <s v="1 Toby Box / 1 Splice"/>
    <x v="1"/>
  </r>
  <r>
    <s v="FB-H0221A"/>
    <x v="15"/>
    <d v="2025-03-19T00:00:00"/>
    <n v="551"/>
    <m/>
    <m/>
    <x v="1"/>
  </r>
  <r>
    <s v="D-HDH75"/>
    <x v="6"/>
    <d v="2025-03-19T00:00:00"/>
    <n v="1373"/>
    <m/>
    <s v="12 Toby Box / 24 Splice"/>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s v="No Locates"/>
    <m/>
    <m/>
    <x v="1"/>
  </r>
  <r>
    <s v="D-H0222A"/>
    <x v="1"/>
    <d v="2025-03-20T00:00:00"/>
    <n v="170"/>
    <m/>
    <s v="1 Toby Box / 2 Splices"/>
    <x v="1"/>
  </r>
  <r>
    <s v="D-HDH67"/>
    <x v="16"/>
    <d v="2025-03-20T00:00:00"/>
    <n v="836"/>
    <m/>
    <s v="1 FDH / 1 Swing Arm / 1 HH / 1 Ground Rod / 5 Toby Boxes / 4 Pits"/>
    <x v="1"/>
  </r>
  <r>
    <s v="BHT-FWP-06"/>
    <x v="1"/>
    <d v="2025-03-20T00:00:00"/>
    <n v="6275"/>
    <m/>
    <s v="Restoration"/>
    <x v="1"/>
  </r>
  <r>
    <s v="D-HNP138"/>
    <x v="14"/>
    <d v="2025-03-20T00:00:00"/>
    <n v="1016"/>
    <m/>
    <s v="11 Toby Boxes"/>
    <x v="1"/>
  </r>
  <r>
    <s v="FB-HNP138"/>
    <x v="16"/>
    <d v="2025-03-20T00:00:00"/>
    <n v="353"/>
    <m/>
    <m/>
    <x v="1"/>
  </r>
  <r>
    <s v="FB-HDH275"/>
    <x v="9"/>
    <d v="2025-03-20T00:00:00"/>
    <s v=" "/>
    <m/>
    <m/>
    <x v="1"/>
  </r>
  <r>
    <s v="D-H0221D"/>
    <x v="7"/>
    <d v="2025-03-20T00:00:00"/>
    <n v="700"/>
    <m/>
    <s v="9 Toby Box / 4 Splice"/>
    <x v="1"/>
  </r>
  <r>
    <s v="D-H0221B"/>
    <x v="7"/>
    <d v="2025-03-20T00:00:00"/>
    <n v="1236"/>
    <m/>
    <s v="17 Toby Box / 13 Splice"/>
    <x v="1"/>
  </r>
  <r>
    <s v="FB-H0221A"/>
    <x v="15"/>
    <d v="2025-03-20T00:00:00"/>
    <s v=" "/>
    <m/>
    <m/>
    <x v="1"/>
  </r>
  <r>
    <s v="D-HDH75"/>
    <x v="6"/>
    <d v="2025-03-20T00:00:00"/>
    <n v="1964"/>
    <m/>
    <s v="15 Toby Box / 30 Splice"/>
    <x v="1"/>
  </r>
  <r>
    <s v="D-HNP141"/>
    <x v="8"/>
    <d v="2025-03-20T00:00:00"/>
    <m/>
    <m/>
    <s v="No Locates"/>
    <x v="1"/>
  </r>
  <r>
    <s v="D-H0222A"/>
    <x v="1"/>
    <d v="2025-03-20T00:00:00"/>
    <n v="170"/>
    <m/>
    <s v="1 Toby Box / 2 Splices"/>
    <x v="1"/>
  </r>
  <r>
    <s v="D-HDH67"/>
    <x v="16"/>
    <d v="2025-03-20T00:00:00"/>
    <n v="836"/>
    <m/>
    <s v="1 FDH / 1 Swing Arm / 1 HH / 1 Ground Rod / 5 Toby Boxes / 4 Pits"/>
    <x v="1"/>
  </r>
  <r>
    <s v="BHT-FWP-06"/>
    <x v="1"/>
    <d v="2025-03-20T00:00:00"/>
    <m/>
    <m/>
    <s v="Restoration"/>
    <x v="1"/>
  </r>
  <r>
    <s v="D-HNP138"/>
    <x v="14"/>
    <d v="2025-03-21T00:00:00"/>
    <m/>
    <m/>
    <s v="1 FDH / 1 Swing Arm / 1 HH / 1 Ground Rod "/>
    <x v="1"/>
  </r>
  <r>
    <s v="FB-HDH275"/>
    <x v="9"/>
    <d v="2025-03-21T00:00:00"/>
    <m/>
    <m/>
    <s v="Soft Dig Requested "/>
    <x v="1"/>
  </r>
  <r>
    <s v="D-H0221D"/>
    <x v="7"/>
    <d v="2025-03-21T00:00:00"/>
    <n v="709"/>
    <m/>
    <s v="2 Toby Box / 1 Splices"/>
    <x v="1"/>
  </r>
  <r>
    <s v="D-H0221B"/>
    <x v="7"/>
    <d v="2025-03-21T00:00:00"/>
    <n v="399"/>
    <m/>
    <s v="5 Toby Box / 1 Splices"/>
    <x v="1"/>
  </r>
  <r>
    <s v="D-HDH75"/>
    <x v="6"/>
    <d v="2025-03-21T00:00:00"/>
    <n v="1528"/>
    <m/>
    <s v="15 Toby Box / 30 Splice / 1 HH / 1 Swing Arm / 1 Ground Rod"/>
    <x v="1"/>
  </r>
  <r>
    <s v="D-HNP141"/>
    <x v="8"/>
    <d v="2025-03-21T00:00:00"/>
    <n v="420"/>
    <m/>
    <s v="4 Toby Box / 5 Pits"/>
    <x v="1"/>
  </r>
  <r>
    <s v="D-H0222A"/>
    <x v="1"/>
    <d v="2025-03-21T00:00:00"/>
    <n v="270"/>
    <m/>
    <s v="1 Toby Box / 2 Splices"/>
    <x v="1"/>
  </r>
  <r>
    <s v="D-HDH67"/>
    <x v="8"/>
    <d v="2025-03-21T00:00:00"/>
    <s v=" "/>
    <m/>
    <m/>
    <x v="1"/>
  </r>
  <r>
    <s v="FB-HDH02A D-HDH75 Tie In"/>
    <x v="6"/>
    <d v="2025-03-21T00:00:00"/>
    <n v="583"/>
    <m/>
    <s v="3 Dap Locations"/>
    <x v="1"/>
  </r>
  <r>
    <s v="D-HDH46"/>
    <x v="14"/>
    <d v="2025-03-21T00:00:00"/>
    <m/>
    <m/>
    <s v="1 FDH / 1 Swing Arm / 1 HH / 1 Ground Rod "/>
    <x v="1"/>
  </r>
  <r>
    <s v="D-HDH03"/>
    <x v="8"/>
    <d v="2025-03-21T00:00:00"/>
    <n v="360"/>
    <m/>
    <s v="4 Pits"/>
    <x v="1"/>
  </r>
  <r>
    <s v="FB-HDH02A"/>
    <x v="6"/>
    <d v="2025-03-24T00:00:00"/>
    <n v="762"/>
    <s v="12 Splices"/>
    <m/>
    <x v="1"/>
  </r>
  <r>
    <s v="D-HDH76"/>
    <x v="2"/>
    <d v="2025-03-24T00:00:00"/>
    <m/>
    <m/>
    <s v="Schedule Final Walkout"/>
    <x v="1"/>
  </r>
  <r>
    <s v="D-HNP141"/>
    <x v="8"/>
    <d v="2025-03-24T00:00:00"/>
    <n v="982"/>
    <s v="10 Splices"/>
    <s v="10 Toby Boxes"/>
    <x v="1"/>
  </r>
  <r>
    <s v="D-H0220C"/>
    <x v="8"/>
    <d v="2025-03-24T00:00:00"/>
    <n v="691"/>
    <m/>
    <s v="4 Toby Boxes / 6 Pits"/>
    <x v="1"/>
  </r>
  <r>
    <s v="D-H0221A"/>
    <x v="5"/>
    <d v="2025-03-24T00:00:00"/>
    <n v="1430"/>
    <s v="9 Toby Boxes"/>
    <s v="7 Splices"/>
    <x v="1"/>
  </r>
  <r>
    <s v="D-H0221F"/>
    <x v="5"/>
    <d v="2025-03-24T00:00:00"/>
    <n v="1460"/>
    <m/>
    <s v="10 Toby Boxes"/>
    <x v="1"/>
  </r>
  <r>
    <s v="FB-HDH02A"/>
    <x v="14"/>
    <d v="2025-03-24T00:00:00"/>
    <m/>
    <m/>
    <s v="Pending Soft Dig"/>
    <x v="1"/>
  </r>
  <r>
    <s v="D-H0221D"/>
    <x v="7"/>
    <d v="2025-03-24T00:00:00"/>
    <n v="905"/>
    <s v="5 Splices"/>
    <s v="7 Toby Boxes"/>
    <x v="1"/>
  </r>
  <r>
    <s v="D-H0223F"/>
    <x v="1"/>
    <d v="2025-03-24T00:00:00"/>
    <m/>
    <m/>
    <s v="Moved Drill-Locates Not Clear"/>
    <x v="1"/>
  </r>
  <r>
    <s v="D-H0222D"/>
    <x v="7"/>
    <d v="2025-03-24T00:00:00"/>
    <m/>
    <m/>
    <s v="Sponging"/>
    <x v="1"/>
  </r>
  <r>
    <s v="D-HDH04 "/>
    <x v="7"/>
    <d v="2025-03-24T00:00:00"/>
    <m/>
    <m/>
    <s v="Schedule Final Walkout"/>
    <x v="1"/>
  </r>
  <r>
    <s v="D-HDH34 "/>
    <x v="1"/>
    <d v="2025-03-24T00:00:00"/>
    <m/>
    <m/>
    <s v="Schedule Final Walkout"/>
    <x v="1"/>
  </r>
  <r>
    <s v="D-H0222A"/>
    <x v="1"/>
    <d v="2025-03-24T00:00:00"/>
    <n v="58"/>
    <s v="2 Splices"/>
    <s v="1 toby box"/>
    <x v="1"/>
  </r>
  <r>
    <s v="FB-H0220A"/>
    <x v="6"/>
    <d v="2025-03-25T00:00:00"/>
    <n v="575"/>
    <m/>
    <m/>
    <x v="1"/>
  </r>
  <r>
    <s v="D-HDH04 "/>
    <x v="7"/>
    <d v="2025-03-25T00:00:00"/>
    <m/>
    <m/>
    <s v="Schedule Final Walkout"/>
    <x v="1"/>
  </r>
  <r>
    <s v="D-HNP141"/>
    <x v="8"/>
    <d v="2025-03-25T00:00:00"/>
    <n v="749"/>
    <m/>
    <s v="7 Toby Box / 11 Pits"/>
    <x v="1"/>
  </r>
  <r>
    <s v="D-H0222A"/>
    <x v="8"/>
    <d v="2025-03-25T00:00:00"/>
    <n v="574"/>
    <m/>
    <s v="2 Toby Box / 5 Pits"/>
    <x v="1"/>
  </r>
  <r>
    <s v="D-H0221A"/>
    <x v="5"/>
    <d v="2025-03-25T00:00:00"/>
    <n v="1383"/>
    <s v="7 Splice"/>
    <s v="9 Toby Box"/>
    <x v="1"/>
  </r>
  <r>
    <s v="D-H0221F"/>
    <x v="5"/>
    <d v="2025-03-25T00:00:00"/>
    <n v="1350"/>
    <s v="8 Splice"/>
    <s v="10 Toby Box"/>
    <x v="1"/>
  </r>
  <r>
    <s v="D-HDH46"/>
    <x v="14"/>
    <d v="2025-03-25T00:00:00"/>
    <s v=" "/>
    <m/>
    <m/>
    <x v="1"/>
  </r>
  <r>
    <s v="FB-HDH02A"/>
    <x v="14"/>
    <d v="2025-03-25T00:00:00"/>
    <s v=" "/>
    <m/>
    <m/>
    <x v="1"/>
  </r>
  <r>
    <s v="D-H0221D"/>
    <x v="7"/>
    <d v="2025-03-25T00:00:00"/>
    <n v="630"/>
    <s v="2 Splice"/>
    <s v="10 Toby Box"/>
    <x v="1"/>
  </r>
  <r>
    <s v="FB-HDH275"/>
    <x v="9"/>
    <d v="2025-03-25T00:00:00"/>
    <s v=" "/>
    <m/>
    <m/>
    <x v="1"/>
  </r>
  <r>
    <s v="D-H0223C"/>
    <x v="1"/>
    <d v="2025-03-25T00:00:00"/>
    <m/>
    <s v="4 Splices"/>
    <m/>
    <x v="1"/>
  </r>
  <r>
    <s v="D-H0223A"/>
    <x v="7"/>
    <d v="2025-03-25T00:00:00"/>
    <m/>
    <m/>
    <s v="Sponging"/>
    <x v="1"/>
  </r>
  <r>
    <s v="D-H0221C"/>
    <x v="7"/>
    <d v="2025-03-25T00:00:00"/>
    <n v="1065"/>
    <s v="5 Splices"/>
    <s v="5 Toby Box"/>
    <x v="1"/>
  </r>
  <r>
    <s v="D-H0222A"/>
    <x v="13"/>
    <d v="2025-03-25T00:00:00"/>
    <m/>
    <m/>
    <s v="Didn't Show On Site"/>
    <x v="1"/>
  </r>
  <r>
    <s v="D-HDH74"/>
    <x v="7"/>
    <d v="2025-03-25T00:00:00"/>
    <m/>
    <m/>
    <s v="Sponging"/>
    <x v="1"/>
  </r>
  <r>
    <s v="FB-H0223A"/>
    <x v="1"/>
    <d v="2025-03-25T00:00:00"/>
    <m/>
    <s v="8 Splices"/>
    <s v="4 pits"/>
    <x v="1"/>
  </r>
  <r>
    <s v="D-HDH76"/>
    <x v="2"/>
    <d v="2025-03-25T00:00:00"/>
    <m/>
    <m/>
    <s v="Schedule Final Walkout"/>
    <x v="1"/>
  </r>
  <r>
    <s v="D-HDH34"/>
    <x v="1"/>
    <d v="2025-03-25T00:00:00"/>
    <m/>
    <m/>
    <s v="Schedule Final Walkout"/>
    <x v="1"/>
  </r>
  <r>
    <s v="D-H0220B"/>
    <x v="13"/>
    <d v="2025-03-25T00:00:00"/>
    <n v="442"/>
    <m/>
    <m/>
    <x v="1"/>
  </r>
  <r>
    <s v="BHT-FWP-06"/>
    <x v="17"/>
    <d v="2025-03-25T00:00:00"/>
    <n v="380"/>
    <m/>
    <m/>
    <x v="1"/>
  </r>
  <r>
    <s v="FB-HOE117"/>
    <x v="5"/>
    <d v="2025-03-25T00:00:00"/>
    <n v="1740"/>
    <m/>
    <m/>
    <x v="1"/>
  </r>
  <r>
    <s v="D-HOE215"/>
    <x v="15"/>
    <d v="2025-03-25T00:00:00"/>
    <n v="483"/>
    <s v="1 splice"/>
    <s v="1 toby box"/>
    <x v="1"/>
  </r>
  <r>
    <s v="D-HOE102"/>
    <x v="18"/>
    <d v="2025-03-25T00:00:00"/>
    <n v="1333"/>
    <m/>
    <m/>
    <x v="1"/>
  </r>
  <r>
    <s v="D-HDH69"/>
    <x v="6"/>
    <d v="2025-03-26T00:00:00"/>
    <n v="1972"/>
    <s v="30 Splices"/>
    <s v="15 Toby Boxes"/>
    <x v="1"/>
  </r>
  <r>
    <s v="D-HDH04 "/>
    <x v="2"/>
    <d v="2025-03-26T00:00:00"/>
    <m/>
    <m/>
    <s v="Schedule Final Walkout"/>
    <x v="1"/>
  </r>
  <r>
    <s v="D-HNP141"/>
    <x v="8"/>
    <d v="2025-03-26T00:00:00"/>
    <n v="713"/>
    <m/>
    <s v="5 Toby Boxes / 8 Pits"/>
    <x v="1"/>
  </r>
  <r>
    <s v="D-H0222A"/>
    <x v="8"/>
    <d v="2025-03-26T00:00:00"/>
    <n v="545"/>
    <m/>
    <s v="11 Pits"/>
    <x v="1"/>
  </r>
  <r>
    <s v="D-H0221A"/>
    <x v="5"/>
    <d v="2025-03-26T00:00:00"/>
    <n v="1334"/>
    <s v="8 Splices"/>
    <s v="9 Toby Boxes"/>
    <x v="1"/>
  </r>
  <r>
    <s v="D-H0221F"/>
    <x v="5"/>
    <d v="2025-03-26T00:00:00"/>
    <n v="1507"/>
    <s v="8 Splices"/>
    <s v="9 Toby Boxes"/>
    <x v="1"/>
  </r>
  <r>
    <s v="D-HDH46"/>
    <x v="14"/>
    <d v="2025-03-26T00:00:00"/>
    <s v=" "/>
    <m/>
    <m/>
    <x v="1"/>
  </r>
  <r>
    <s v="FB-HDH02A"/>
    <x v="14"/>
    <d v="2025-03-26T00:00:00"/>
    <s v=" "/>
    <m/>
    <m/>
    <x v="1"/>
  </r>
  <r>
    <s v="D-H0221D"/>
    <x v="7"/>
    <d v="2025-03-26T00:00:00"/>
    <n v="894"/>
    <s v="4 Splices"/>
    <s v="5 Toby Boxes"/>
    <x v="1"/>
  </r>
  <r>
    <s v="FB-HDH275"/>
    <x v="9"/>
    <d v="2025-03-26T00:00:00"/>
    <s v=" "/>
    <m/>
    <m/>
    <x v="1"/>
  </r>
  <r>
    <s v="34th St Crossing"/>
    <x v="1"/>
    <d v="2025-03-26T00:00:00"/>
    <m/>
    <m/>
    <s v="Moved To Tomorrow"/>
    <x v="1"/>
  </r>
  <r>
    <s v="D-H0221C"/>
    <x v="7"/>
    <d v="2025-03-26T00:00:00"/>
    <n v="825"/>
    <s v="3 Splices"/>
    <s v="8 Toby Boxes"/>
    <x v="1"/>
  </r>
  <r>
    <s v="D-H0222A"/>
    <x v="13"/>
    <d v="2025-03-26T00:00:00"/>
    <n v="159"/>
    <s v="4 Splices"/>
    <s v="3 Toby Boxes"/>
    <x v="1"/>
  </r>
  <r>
    <s v="D-HDH74"/>
    <x v="7"/>
    <d v="2025-03-26T00:00:00"/>
    <m/>
    <m/>
    <s v="Sponging"/>
    <x v="1"/>
  </r>
  <r>
    <s v="D-H0220B"/>
    <x v="13"/>
    <d v="2025-03-26T00:00:00"/>
    <n v="854"/>
    <m/>
    <m/>
    <x v="1"/>
  </r>
  <r>
    <s v="BHT-FWP-06"/>
    <x v="17"/>
    <d v="2025-03-26T00:00:00"/>
    <n v="300"/>
    <m/>
    <m/>
    <x v="1"/>
  </r>
  <r>
    <s v="FB-HOE117"/>
    <x v="5"/>
    <d v="2025-03-26T00:00:00"/>
    <n v="2934"/>
    <m/>
    <s v="8 HH / 20 Pits"/>
    <x v="1"/>
  </r>
  <r>
    <s v="D-HOE215"/>
    <x v="15"/>
    <d v="2025-03-26T00:00:00"/>
    <n v="1799"/>
    <m/>
    <s v="17 Pits"/>
    <x v="1"/>
  </r>
  <r>
    <s v="D-HOE102"/>
    <x v="18"/>
    <d v="2025-03-26T00:00:00"/>
    <n v="1701"/>
    <s v="10 Splices"/>
    <s v="13 Toby Boxes/ 24 Pits"/>
    <x v="1"/>
  </r>
  <r>
    <s v="D-HDH69"/>
    <x v="1"/>
    <d v="2025-03-27T00:00:00"/>
    <n v="178"/>
    <s v="10 Splices"/>
    <s v="2 Toby Boxes"/>
    <x v="1"/>
  </r>
  <r>
    <s v="D-H0220B"/>
    <x v="13"/>
    <d v="2025-03-27T00:00:00"/>
    <n v="290"/>
    <m/>
    <m/>
    <x v="1"/>
  </r>
  <r>
    <s v="D-HNP141"/>
    <x v="8"/>
    <d v="2025-03-27T00:00:00"/>
    <m/>
    <m/>
    <s v="Crews Dispatched To D-H0222A"/>
    <x v="1"/>
  </r>
  <r>
    <s v="D-H0222A"/>
    <x v="8"/>
    <d v="2025-03-27T00:00:00"/>
    <n v="593"/>
    <m/>
    <s v="3 Toby Boxes / 10 Pits"/>
    <x v="1"/>
  </r>
  <r>
    <s v="D-H0221A"/>
    <x v="5"/>
    <d v="2025-03-27T00:00:00"/>
    <n v="1548"/>
    <s v="11 Splices"/>
    <s v="10 Toby Boxes"/>
    <x v="1"/>
  </r>
  <r>
    <s v="D-HDH46"/>
    <x v="14"/>
    <d v="2025-03-27T00:00:00"/>
    <n v="137"/>
    <s v="40 Splices"/>
    <s v="20 Toby Boxes / 1 FDH / 1 HH / 1 Ground Rod"/>
    <x v="1"/>
  </r>
  <r>
    <s v="FB-HDH02A"/>
    <x v="14"/>
    <d v="2025-03-27T00:00:00"/>
    <s v=" "/>
    <m/>
    <m/>
    <x v="1"/>
  </r>
  <r>
    <s v="FB-H0222A"/>
    <x v="7"/>
    <d v="2025-03-27T00:00:00"/>
    <n v="310"/>
    <m/>
    <m/>
    <x v="1"/>
  </r>
  <r>
    <s v="FB-HDH275"/>
    <x v="9"/>
    <d v="2025-03-27T00:00:00"/>
    <s v=" "/>
    <m/>
    <m/>
    <x v="1"/>
  </r>
  <r>
    <s v="34th St Crossing"/>
    <x v="1"/>
    <d v="2025-03-27T00:00:00"/>
    <s v=" "/>
    <m/>
    <m/>
    <x v="1"/>
  </r>
  <r>
    <s v="D-H0221C"/>
    <x v="7"/>
    <d v="2025-03-27T00:00:00"/>
    <n v="705"/>
    <s v="5 Splices"/>
    <m/>
    <x v="1"/>
  </r>
  <r>
    <s v="D-H0222A"/>
    <x v="13"/>
    <d v="2025-03-27T00:00:00"/>
    <n v="416"/>
    <s v="6 Splices"/>
    <s v="3 Toby Boxes / 10 Pits"/>
    <x v="1"/>
  </r>
  <r>
    <s v="D-HDH74"/>
    <x v="7"/>
    <d v="2025-03-27T00:00:00"/>
    <m/>
    <m/>
    <s v="Moved FDH"/>
    <x v="1"/>
  </r>
  <r>
    <s v="D-H0221F"/>
    <x v="5"/>
    <d v="2025-03-27T00:00:00"/>
    <m/>
    <m/>
    <s v="Drill Breakdown"/>
    <x v="1"/>
  </r>
  <r>
    <s v="FB-HDH02A"/>
    <x v="19"/>
    <d v="2025-03-27T00:00:00"/>
    <n v="76"/>
    <m/>
    <s v="2 Pits"/>
    <x v="1"/>
  </r>
  <r>
    <s v="BHT-FWP-06"/>
    <x v="1"/>
    <d v="2025-03-27T00:00:00"/>
    <n v="150"/>
    <m/>
    <m/>
    <x v="1"/>
  </r>
  <r>
    <s v="BHT-FWP-07"/>
    <x v="1"/>
    <d v="2025-03-27T00:00:00"/>
    <n v="195"/>
    <m/>
    <m/>
    <x v="1"/>
  </r>
  <r>
    <s v="D-HDH69"/>
    <x v="20"/>
    <d v="2025-03-28T00:00:00"/>
    <n v="266"/>
    <m/>
    <s v="2 Pits"/>
    <x v="1"/>
  </r>
  <r>
    <s v="D-H0220B"/>
    <x v="13"/>
    <d v="2025-03-28T00:00:00"/>
    <n v="673"/>
    <m/>
    <m/>
    <x v="1"/>
  </r>
  <r>
    <s v="D-H0220A"/>
    <x v="8"/>
    <d v="2025-03-28T00:00:00"/>
    <s v=" "/>
    <m/>
    <m/>
    <x v="1"/>
  </r>
  <r>
    <s v="D-H0222A"/>
    <x v="8"/>
    <d v="2025-03-28T00:00:00"/>
    <s v=" "/>
    <m/>
    <m/>
    <x v="1"/>
  </r>
  <r>
    <s v="D-H0221F"/>
    <x v="5"/>
    <d v="2025-03-28T00:00:00"/>
    <n v="1530"/>
    <s v="11 Toby Boxes"/>
    <s v="10 Splices"/>
    <x v="1"/>
  </r>
  <r>
    <s v="D-H0221F"/>
    <x v="5"/>
    <d v="2025-03-28T00:00:00"/>
    <n v="757"/>
    <s v="7 Splices"/>
    <s v="7 Toby Boxes"/>
    <x v="1"/>
  </r>
  <r>
    <s v="D-HDH46"/>
    <x v="14"/>
    <d v="2025-03-28T00:00:00"/>
    <m/>
    <m/>
    <s v="Drill Still Broken Down"/>
    <x v="1"/>
  </r>
  <r>
    <s v="FB-HDH02A"/>
    <x v="14"/>
    <d v="2025-03-28T00:00:00"/>
    <m/>
    <m/>
    <s v=" "/>
    <x v="1"/>
  </r>
  <r>
    <s v="FB-HDH275"/>
    <x v="9"/>
    <d v="2025-03-28T00:00:00"/>
    <m/>
    <m/>
    <s v="Restoration"/>
    <x v="1"/>
  </r>
  <r>
    <s v="34th St Crossing"/>
    <x v="1"/>
    <d v="2025-03-28T00:00:00"/>
    <m/>
    <m/>
    <s v="Drill Breakdown"/>
    <x v="1"/>
  </r>
  <r>
    <s v="D-H0222A"/>
    <x v="13"/>
    <d v="2025-03-28T00:00:00"/>
    <n v="200"/>
    <m/>
    <s v="1 Pit"/>
    <x v="1"/>
  </r>
  <r>
    <s v="BHT-FWP-06"/>
    <x v="1"/>
    <d v="2025-03-28T00:00:00"/>
    <m/>
    <m/>
    <s v="1 Vault"/>
    <x v="1"/>
  </r>
  <r>
    <s v="302B FDH"/>
    <x v="1"/>
    <d v="2025-03-28T00:00:00"/>
    <m/>
    <m/>
    <m/>
    <x v="1"/>
  </r>
  <r>
    <s v="FB-HOE117"/>
    <x v="5"/>
    <d v="2025-03-28T00:00:00"/>
    <m/>
    <m/>
    <s v="Drill Breakdown"/>
    <x v="1"/>
  </r>
  <r>
    <s v="D-HOE215"/>
    <x v="15"/>
    <d v="2025-03-28T00:00:00"/>
    <s v=" "/>
    <m/>
    <m/>
    <x v="1"/>
  </r>
  <r>
    <s v="FB-HOE117"/>
    <x v="18"/>
    <d v="2025-03-28T00:00:00"/>
    <n v="161"/>
    <s v="8 Splices"/>
    <s v="5 Pits"/>
    <x v="1"/>
  </r>
  <r>
    <s v="D-HOE102"/>
    <x v="18"/>
    <d v="2025-03-28T00:00:00"/>
    <n v="546"/>
    <s v="98 Splices"/>
    <s v="15 Toby Boxes / 10 Pits /1 FDH / 1 Swing Arm / 1 HH / 1 Ground Rod"/>
    <x v="1"/>
  </r>
  <r>
    <s v="D-HDH69"/>
    <x v="20"/>
    <d v="2025-03-31T00:00:00"/>
    <n v="715"/>
    <s v="10 Splices"/>
    <s v="18 Toby Boxes"/>
    <x v="1"/>
  </r>
  <r>
    <s v="D-H0223A"/>
    <x v="7"/>
    <d v="2025-03-31T00:00:00"/>
    <n v="0"/>
    <m/>
    <s v="Sponging"/>
    <x v="1"/>
  </r>
  <r>
    <s v="D-H0220A"/>
    <x v="8"/>
    <d v="2025-03-31T00:00:00"/>
    <n v="1880"/>
    <s v="12 Splices"/>
    <s v="4 Toby Boxes"/>
    <x v="1"/>
  </r>
  <r>
    <s v="D-H0222A"/>
    <x v="8"/>
    <d v="2025-03-31T00:00:00"/>
    <n v="265"/>
    <m/>
    <s v="10 Pits"/>
    <x v="1"/>
  </r>
  <r>
    <s v="D-H0221F"/>
    <x v="5"/>
    <d v="2025-03-31T00:00:00"/>
    <n v="695"/>
    <s v="4 Splices"/>
    <s v="4 Toby Boxes"/>
    <x v="1"/>
  </r>
  <r>
    <s v="FB-HDH02A"/>
    <x v="14"/>
    <d v="2025-03-31T00:00:00"/>
    <n v="644"/>
    <m/>
    <s v="3 Daps"/>
    <x v="1"/>
  </r>
  <r>
    <s v="D-HNP114"/>
    <x v="14"/>
    <d v="2025-03-31T00:00:00"/>
    <n v="349"/>
    <m/>
    <s v="1 Toby Boxes / 1 Dap"/>
    <x v="1"/>
  </r>
  <r>
    <s v="D-HDH69"/>
    <x v="1"/>
    <d v="2025-03-31T00:00:00"/>
    <n v="374"/>
    <s v="8 Splices"/>
    <s v="4 Toby Boxes"/>
    <x v="1"/>
  </r>
  <r>
    <s v="D-H0222A"/>
    <x v="13"/>
    <d v="2025-03-31T00:00:00"/>
    <n v="0"/>
    <m/>
    <s v="Pulled From Project"/>
    <x v="1"/>
  </r>
  <r>
    <s v="D-HDH67"/>
    <x v="7"/>
    <d v="2025-03-31T00:00:00"/>
    <n v="0"/>
    <m/>
    <s v="Verifying Pipe"/>
    <x v="1"/>
  </r>
  <r>
    <s v="D-H0222B"/>
    <x v="8"/>
    <d v="2025-03-31T00:00:00"/>
    <n v="745"/>
    <m/>
    <s v="6 Pits"/>
    <x v="1"/>
  </r>
  <r>
    <s v="BHT-FWP-07"/>
    <x v="17"/>
    <d v="2025-03-31T00:00:00"/>
    <n v="453"/>
    <m/>
    <m/>
    <x v="1"/>
  </r>
  <r>
    <s v="D-HWP706"/>
    <x v="17"/>
    <d v="2025-03-31T00:00:00"/>
    <n v="1413"/>
    <m/>
    <s v="11 Toby Boxes"/>
    <x v="1"/>
  </r>
  <r>
    <s v="FB-HOE117"/>
    <x v="5"/>
    <d v="2025-03-31T00:00:00"/>
    <n v="418"/>
    <m/>
    <m/>
    <x v="1"/>
  </r>
  <r>
    <s v="D-HOE215"/>
    <x v="15"/>
    <d v="2025-03-31T00:00:00"/>
    <n v="499"/>
    <m/>
    <s v="3 Toby Boxes / 5 Pits"/>
    <x v="1"/>
  </r>
  <r>
    <s v="FB-HOE117"/>
    <x v="18"/>
    <d v="2025-03-31T00:00:00"/>
    <n v="0"/>
    <m/>
    <s v="Proofing Conduits"/>
    <x v="1"/>
  </r>
  <r>
    <s v="FB-HOE201"/>
    <x v="5"/>
    <d v="2025-03-31T00:00:00"/>
    <n v="1355"/>
    <m/>
    <m/>
    <x v="1"/>
  </r>
  <r>
    <s v="BHZD-FOE-03-W"/>
    <x v="18"/>
    <d v="2025-03-31T00:00:00"/>
    <n v="2227"/>
    <m/>
    <m/>
    <x v="1"/>
  </r>
  <r>
    <s v="D-HDH69"/>
    <x v="20"/>
    <d v="2025-04-01T00:00:00"/>
    <s v=" "/>
    <m/>
    <m/>
    <x v="2"/>
  </r>
  <r>
    <s v="D-H0221B"/>
    <x v="7"/>
    <d v="2025-04-01T00:00:00"/>
    <m/>
    <m/>
    <s v="Sponging"/>
    <x v="2"/>
  </r>
  <r>
    <s v="D-H0220A"/>
    <x v="8"/>
    <d v="2025-04-01T00:00:00"/>
    <s v=" "/>
    <m/>
    <m/>
    <x v="2"/>
  </r>
  <r>
    <s v="D-H0222A"/>
    <x v="8"/>
    <d v="2025-04-01T00:00:00"/>
    <s v=" "/>
    <m/>
    <m/>
    <x v="2"/>
  </r>
  <r>
    <s v="D-HNP114"/>
    <x v="14"/>
    <d v="2025-04-01T00:00:00"/>
    <n v="952"/>
    <m/>
    <s v="6 Toby Boxes"/>
    <x v="2"/>
  </r>
  <r>
    <s v="D-HDH69"/>
    <x v="1"/>
    <d v="2025-04-01T00:00:00"/>
    <s v=" "/>
    <m/>
    <m/>
    <x v="2"/>
  </r>
  <r>
    <s v="D-HDH74"/>
    <x v="7"/>
    <d v="2025-04-01T00:00:00"/>
    <m/>
    <m/>
    <s v="Restoration"/>
    <x v="2"/>
  </r>
  <r>
    <s v="D-HDH32"/>
    <x v="18"/>
    <d v="2025-04-01T00:00:00"/>
    <s v=" "/>
    <m/>
    <m/>
    <x v="2"/>
  </r>
  <r>
    <s v="BHT-FWP-07"/>
    <x v="17"/>
    <d v="2025-04-01T00:00:00"/>
    <n v="166"/>
    <m/>
    <m/>
    <x v="2"/>
  </r>
  <r>
    <s v="D-HWP706"/>
    <x v="5"/>
    <d v="2025-04-01T00:00:00"/>
    <s v="1,394 / 10 Toby Boxes"/>
    <m/>
    <m/>
    <x v="2"/>
  </r>
  <r>
    <s v="FB-HOE201"/>
    <x v="5"/>
    <d v="2025-04-01T00:00:00"/>
    <m/>
    <m/>
    <s v="Hit Sewer Main"/>
    <x v="2"/>
  </r>
  <r>
    <s v="D-HOE215"/>
    <x v="15"/>
    <d v="2025-04-01T00:00:00"/>
    <s v=" "/>
    <m/>
    <m/>
    <x v="2"/>
  </r>
  <r>
    <s v="FB-HOE117"/>
    <x v="17"/>
    <d v="2025-04-01T00:00:00"/>
    <s v=" "/>
    <m/>
    <m/>
    <x v="2"/>
  </r>
  <r>
    <s v="BHUD-FOE-02-W"/>
    <x v="21"/>
    <d v="2025-04-01T00:00:00"/>
    <n v="1149"/>
    <m/>
    <s v="3 Pits"/>
    <x v="2"/>
  </r>
  <r>
    <s v="D-HDH69"/>
    <x v="20"/>
    <d v="2025-04-02T00:00:00"/>
    <s v=" "/>
    <m/>
    <m/>
    <x v="2"/>
  </r>
  <r>
    <s v="D-H0221B"/>
    <x v="7"/>
    <d v="2025-04-02T00:00:00"/>
    <n v="0"/>
    <m/>
    <s v="Sponging"/>
    <x v="2"/>
  </r>
  <r>
    <s v="D-H0220A"/>
    <x v="8"/>
    <d v="2025-04-02T00:00:00"/>
    <s v=" "/>
    <m/>
    <m/>
    <x v="2"/>
  </r>
  <r>
    <s v="D-H0222A"/>
    <x v="8"/>
    <d v="2025-04-02T00:00:00"/>
    <s v=" "/>
    <m/>
    <m/>
    <x v="2"/>
  </r>
  <r>
    <s v="D-HNP114"/>
    <x v="14"/>
    <d v="2025-04-02T00:00:00"/>
    <n v="952"/>
    <m/>
    <s v="6 Toby Boxes"/>
    <x v="2"/>
  </r>
  <r>
    <s v="D-HDH69"/>
    <x v="1"/>
    <d v="2025-04-02T00:00:00"/>
    <s v=" "/>
    <m/>
    <m/>
    <x v="2"/>
  </r>
  <r>
    <s v="D-HDH74"/>
    <x v="7"/>
    <d v="2025-04-02T00:00:00"/>
    <n v="0"/>
    <m/>
    <s v="Restoration"/>
    <x v="2"/>
  </r>
  <r>
    <s v="D-HDH32"/>
    <x v="18"/>
    <d v="2025-04-02T00:00:00"/>
    <s v=" "/>
    <m/>
    <m/>
    <x v="2"/>
  </r>
  <r>
    <s v="BHT-FWP-07"/>
    <x v="17"/>
    <d v="2025-04-02T00:00:00"/>
    <n v="166"/>
    <m/>
    <m/>
    <x v="2"/>
  </r>
  <r>
    <s v="D-HWP706"/>
    <x v="5"/>
    <d v="2025-04-02T00:00:00"/>
    <n v="1394"/>
    <m/>
    <s v="10 Toby Boxes"/>
    <x v="2"/>
  </r>
  <r>
    <s v="FB-HOE201"/>
    <x v="5"/>
    <d v="2025-04-02T00:00:00"/>
    <n v="0"/>
    <m/>
    <s v="Hit Sewer Main"/>
    <x v="2"/>
  </r>
  <r>
    <s v="D-HOE215"/>
    <x v="15"/>
    <d v="2025-04-02T00:00:00"/>
    <s v=" "/>
    <m/>
    <m/>
    <x v="2"/>
  </r>
  <r>
    <s v="FB-HOE117"/>
    <x v="17"/>
    <d v="2025-04-02T00:00:00"/>
    <s v=" "/>
    <m/>
    <m/>
    <x v="2"/>
  </r>
  <r>
    <s v="BHUD-FOE-02-W"/>
    <x v="21"/>
    <d v="2025-04-02T00:00:00"/>
    <n v="1149"/>
    <m/>
    <s v="3 Pits"/>
    <x v="2"/>
  </r>
  <r>
    <s v="D-HDH69"/>
    <x v="1"/>
    <d v="2025-04-03T00:00:00"/>
    <m/>
    <m/>
    <s v="Tie Ins"/>
    <x v="2"/>
  </r>
  <r>
    <s v="FB-H0221A"/>
    <x v="7"/>
    <d v="2025-04-03T00:00:00"/>
    <n v="192"/>
    <m/>
    <m/>
    <x v="2"/>
  </r>
  <r>
    <s v="D-H0220C"/>
    <x v="8"/>
    <d v="2025-04-03T00:00:00"/>
    <n v="3867"/>
    <m/>
    <s v="17 Toby Boxes / 43 Pits / 51 Splices"/>
    <x v="2"/>
  </r>
  <r>
    <s v="D-HNP114"/>
    <x v="14"/>
    <d v="2025-04-03T00:00:00"/>
    <n v="1328"/>
    <m/>
    <s v="13 Toby Boxes / 31 Splices"/>
    <x v="2"/>
  </r>
  <r>
    <s v="D-HNP151"/>
    <x v="6"/>
    <d v="2025-04-03T00:00:00"/>
    <n v="313"/>
    <m/>
    <s v="3 Toby Boxes / 18 Splices"/>
    <x v="2"/>
  </r>
  <r>
    <s v="D-HDH32"/>
    <x v="18"/>
    <d v="2025-04-03T00:00:00"/>
    <n v="344"/>
    <m/>
    <s v="1 Toby Boxes / 2 Pits / 24 Splices"/>
    <x v="2"/>
  </r>
  <r>
    <s v="D-HDH82"/>
    <x v="18"/>
    <d v="2025-04-03T00:00:00"/>
    <n v="1265"/>
    <m/>
    <s v="10 Toby Boxes / 20 Splices / 1 FDH / 1 HH / 1 Swing Arm / 1 Ground Rod"/>
    <x v="2"/>
  </r>
  <r>
    <s v="BHT-FWP-07"/>
    <x v="1"/>
    <d v="2025-04-03T00:00:00"/>
    <n v="302"/>
    <m/>
    <s v="1 Pit"/>
    <x v="2"/>
  </r>
  <r>
    <s v="D-HWP707"/>
    <x v="5"/>
    <d v="2025-04-03T00:00:00"/>
    <n v="1334"/>
    <m/>
    <s v="8 Toby Boxes / 12 Pits / 14 Dap Splices"/>
    <x v="2"/>
  </r>
  <r>
    <s v="D-HWP702"/>
    <x v="5"/>
    <d v="2025-04-03T00:00:00"/>
    <n v="1970"/>
    <m/>
    <s v="16 Toby Boxes / 1HH"/>
    <x v="2"/>
  </r>
  <r>
    <s v="FB-HOE201"/>
    <x v="5"/>
    <d v="2025-04-03T00:00:00"/>
    <m/>
    <m/>
    <s v="On Hold"/>
    <x v="2"/>
  </r>
  <r>
    <s v="D-HOE206"/>
    <x v="15"/>
    <d v="2025-04-03T00:00:00"/>
    <m/>
    <m/>
    <s v="On Hold"/>
    <x v="2"/>
  </r>
  <r>
    <s v="FB-HOE117"/>
    <x v="1"/>
    <d v="2025-04-03T00:00:00"/>
    <m/>
    <m/>
    <s v="On Hold"/>
    <x v="2"/>
  </r>
  <r>
    <s v="BHUD-FOE-02-W"/>
    <x v="21"/>
    <d v="2025-04-03T00:00:00"/>
    <m/>
    <m/>
    <s v="On Hold"/>
    <x v="2"/>
  </r>
  <r>
    <s v="D-H0222A"/>
    <x v="6"/>
    <d v="2025-04-04T00:00:00"/>
    <n v="635"/>
    <m/>
    <s v="5 Toby Boxes / 10 Splices"/>
    <x v="2"/>
  </r>
  <r>
    <s v="D-H0221D"/>
    <x v="7"/>
    <d v="2025-04-04T00:00:00"/>
    <m/>
    <m/>
    <s v="3 Splices"/>
    <x v="2"/>
  </r>
  <r>
    <s v="D-H0220C"/>
    <x v="8"/>
    <d v="2025-04-04T00:00:00"/>
    <n v="594"/>
    <m/>
    <s v="5 Toby Boxes / 7 Pits / 9 Splices"/>
    <x v="2"/>
  </r>
  <r>
    <s v="D-H0222A"/>
    <x v="8"/>
    <d v="2025-04-04T00:00:00"/>
    <m/>
    <m/>
    <s v="Job Re-Assigned To Longo Underground"/>
    <x v="2"/>
  </r>
  <r>
    <s v="D-HDH03"/>
    <x v="8"/>
    <d v="2025-04-04T00:00:00"/>
    <m/>
    <m/>
    <s v="Drill Breakdown"/>
    <x v="2"/>
  </r>
  <r>
    <s v="D-HNP114"/>
    <x v="14"/>
    <d v="2025-04-04T00:00:00"/>
    <n v="397"/>
    <m/>
    <s v="3 Toby Boxes / 20 Splices"/>
    <x v="2"/>
  </r>
  <r>
    <s v="D-HDH80"/>
    <x v="18"/>
    <d v="2025-04-04T00:00:00"/>
    <n v="2144"/>
    <m/>
    <s v="19 Toby Boxes / 19 Pits / 47 Splices"/>
    <x v="2"/>
  </r>
  <r>
    <s v="BHT-FWP-06"/>
    <x v="1"/>
    <d v="2025-04-04T00:00:00"/>
    <m/>
    <m/>
    <s v="1 HH"/>
    <x v="2"/>
  </r>
  <r>
    <s v="BHT-FWP-07"/>
    <x v="1"/>
    <d v="2025-04-04T00:00:00"/>
    <m/>
    <m/>
    <s v="1 HH"/>
    <x v="2"/>
  </r>
  <r>
    <s v="FB-HOE201"/>
    <x v="5"/>
    <d v="2025-04-04T00:00:00"/>
    <m/>
    <m/>
    <s v="On Hold"/>
    <x v="2"/>
  </r>
  <r>
    <s v="D-HOE206"/>
    <x v="15"/>
    <d v="2025-04-04T00:00:00"/>
    <m/>
    <m/>
    <s v="On Hold"/>
    <x v="2"/>
  </r>
  <r>
    <s v="FB-HOE117"/>
    <x v="1"/>
    <d v="2025-04-04T00:00:00"/>
    <m/>
    <m/>
    <s v="On Hold"/>
    <x v="2"/>
  </r>
  <r>
    <s v="BHUD-FOE-02-W"/>
    <x v="21"/>
    <d v="2025-04-04T00:00:00"/>
    <m/>
    <m/>
    <s v="On Hold"/>
    <x v="2"/>
  </r>
  <r>
    <s v="D-HWP702"/>
    <x v="5"/>
    <d v="2025-04-07T00:00:00"/>
    <m/>
    <m/>
    <s v="1 HH / 1 Swing Arm / 1 FDH / 1 Ground Rod"/>
    <x v="2"/>
  </r>
  <r>
    <s v="D-HDH80"/>
    <x v="18"/>
    <d v="2025-04-07T00:00:00"/>
    <n v="990"/>
    <m/>
    <s v="6 Pits"/>
    <x v="2"/>
  </r>
  <r>
    <s v="D-H0220C"/>
    <x v="8"/>
    <d v="2025-04-07T00:00:00"/>
    <n v="367"/>
    <m/>
    <s v="5 Toby Boxes / 5 Pits / 30 Splices"/>
    <x v="2"/>
  </r>
  <r>
    <s v="D-H0221D"/>
    <x v="7"/>
    <d v="2025-04-07T00:00:00"/>
    <n v="132"/>
    <m/>
    <m/>
    <x v="2"/>
  </r>
  <r>
    <s v="FB-HDH02A"/>
    <x v="7"/>
    <d v="2025-04-07T00:00:00"/>
    <n v="370"/>
    <m/>
    <m/>
    <x v="2"/>
  </r>
  <r>
    <s v="D-HNP113"/>
    <x v="9"/>
    <d v="2025-04-07T00:00:00"/>
    <n v="590"/>
    <m/>
    <m/>
    <x v="2"/>
  </r>
  <r>
    <s v="BHU-FDH-01-W"/>
    <x v="1"/>
    <d v="2025-04-07T00:00:00"/>
    <n v="198"/>
    <n v="198"/>
    <s v=" 2 HH"/>
    <x v="2"/>
  </r>
  <r>
    <s v="FB-HDH02A"/>
    <x v="1"/>
    <d v="2025-04-07T00:00:00"/>
    <n v="180"/>
    <m/>
    <s v="3 HH"/>
    <x v="2"/>
  </r>
  <r>
    <s v="FB-HDH275"/>
    <x v="9"/>
    <d v="2025-04-07T00:00:00"/>
    <m/>
    <n v="5575"/>
    <s v=" 7,497 Tracer Wire / 1 HH"/>
    <x v="2"/>
  </r>
  <r>
    <s v="BHT-FWP-07"/>
    <x v="1"/>
    <d v="2025-04-07T00:00:00"/>
    <n v="43"/>
    <m/>
    <m/>
    <x v="2"/>
  </r>
  <r>
    <s v="D-HWP707"/>
    <x v="5"/>
    <d v="2025-04-07T00:00:00"/>
    <n v="618"/>
    <m/>
    <s v="3 Toby Boxes / 2 Pits / 3 Splices / 1 HH"/>
    <x v="2"/>
  </r>
  <r>
    <s v="D-HWP703"/>
    <x v="5"/>
    <d v="2025-04-07T00:00:00"/>
    <n v="1840"/>
    <m/>
    <s v="14 Toby Boxes"/>
    <x v="2"/>
  </r>
  <r>
    <s v="D-HDH80"/>
    <x v="18"/>
    <d v="2025-04-08T00:00:00"/>
    <n v="1871"/>
    <m/>
    <s v="9 Toby Boxes / 20 Pits / 7 Splices"/>
    <x v="2"/>
  </r>
  <r>
    <s v="D-HNP113"/>
    <x v="9"/>
    <d v="2025-04-08T00:00:00"/>
    <n v="343"/>
    <m/>
    <m/>
    <x v="2"/>
  </r>
  <r>
    <s v="FB-HDH275"/>
    <x v="14"/>
    <d v="2025-04-08T00:00:00"/>
    <m/>
    <n v="2372"/>
    <m/>
    <x v="2"/>
  </r>
  <r>
    <s v="BHT-FWP-06"/>
    <x v="1"/>
    <d v="2025-04-08T00:00:00"/>
    <n v="45"/>
    <m/>
    <m/>
    <x v="2"/>
  </r>
  <r>
    <s v="D-HWP707"/>
    <x v="5"/>
    <d v="2025-04-08T00:00:00"/>
    <n v="700"/>
    <m/>
    <s v="5 Toby Boxes"/>
    <x v="2"/>
  </r>
  <r>
    <s v="D-HWP703"/>
    <x v="5"/>
    <d v="2025-04-08T00:00:00"/>
    <n v="1520"/>
    <m/>
    <s v="14 Toby Boxes"/>
    <x v="2"/>
  </r>
  <r>
    <s v="FB-HWP701"/>
    <x v="5"/>
    <d v="2025-04-08T00:00:00"/>
    <n v="150"/>
    <m/>
    <m/>
    <x v="2"/>
  </r>
  <r>
    <s v="FB-HOE201"/>
    <x v="5"/>
    <d v="2025-04-08T00:00:00"/>
    <m/>
    <m/>
    <s v="On Hold"/>
    <x v="2"/>
  </r>
  <r>
    <s v="D-HOE206"/>
    <x v="15"/>
    <d v="2025-04-08T00:00:00"/>
    <m/>
    <m/>
    <s v="On Hold"/>
    <x v="2"/>
  </r>
  <r>
    <s v="FB-HOE117"/>
    <x v="1"/>
    <d v="2025-04-08T00:00:00"/>
    <m/>
    <m/>
    <s v="On Hold"/>
    <x v="2"/>
  </r>
  <r>
    <s v="BHUD-FOE-02-W"/>
    <x v="21"/>
    <d v="2025-04-08T00:00:00"/>
    <m/>
    <m/>
    <s v="On Hold"/>
    <x v="2"/>
  </r>
  <r>
    <s v="D-HDH80"/>
    <x v="18"/>
    <d v="2025-04-09T00:00:00"/>
    <n v="1307"/>
    <m/>
    <s v="14 Toby Boxes / 9 Pits / 73 Splices / 1 FDH / 1 HH / 1 Swing Arm / 1 Ground Rod"/>
    <x v="2"/>
  </r>
  <r>
    <s v="D-H0220C"/>
    <x v="8"/>
    <d v="2025-04-09T00:00:00"/>
    <m/>
    <m/>
    <s v="4 Toby Boxes / 1 Pits / 135 Splices / 1 FDH / 1 HH / 1 Swing Arm / 1 Ground Rod"/>
    <x v="2"/>
  </r>
  <r>
    <s v="D-HDH47"/>
    <x v="7"/>
    <d v="2025-04-09T00:00:00"/>
    <n v="1376"/>
    <m/>
    <s v="9 Toby Boxes / 9 Splices"/>
    <x v="2"/>
  </r>
  <r>
    <s v="D-HDH43"/>
    <x v="13"/>
    <d v="2025-04-09T00:00:00"/>
    <n v="617"/>
    <m/>
    <m/>
    <x v="2"/>
  </r>
  <r>
    <s v="BHT-FWP-06"/>
    <x v="1"/>
    <d v="2025-04-09T00:00:00"/>
    <m/>
    <m/>
    <s v="1 HH"/>
    <x v="2"/>
  </r>
  <r>
    <s v="D-HWP703"/>
    <x v="5"/>
    <d v="2025-04-09T00:00:00"/>
    <n v="2060"/>
    <m/>
    <s v="14 Toby Boxes"/>
    <x v="2"/>
  </r>
  <r>
    <s v="FB-HWP701"/>
    <x v="17"/>
    <d v="2025-04-09T00:00:00"/>
    <n v="295"/>
    <m/>
    <m/>
    <x v="2"/>
  </r>
  <r>
    <s v="FB-HOE201"/>
    <x v="5"/>
    <d v="2025-04-09T00:00:00"/>
    <m/>
    <m/>
    <s v="On Hold"/>
    <x v="2"/>
  </r>
  <r>
    <s v="D-HOE206"/>
    <x v="15"/>
    <d v="2025-04-09T00:00:00"/>
    <m/>
    <m/>
    <s v="On Hold"/>
    <x v="2"/>
  </r>
  <r>
    <s v="FB-HOE117"/>
    <x v="17"/>
    <d v="2025-04-09T00:00:00"/>
    <m/>
    <m/>
    <s v="On Hold"/>
    <x v="2"/>
  </r>
  <r>
    <s v="BHUD-FOE-02-W"/>
    <x v="21"/>
    <d v="2025-04-09T00:00:00"/>
    <m/>
    <m/>
    <s v="On Hold"/>
    <x v="2"/>
  </r>
  <r>
    <s v="D-HDH80"/>
    <x v="18"/>
    <d v="2025-04-10T00:00:00"/>
    <m/>
    <m/>
    <s v="Restoration"/>
    <x v="2"/>
  </r>
  <r>
    <s v="D-HDH82"/>
    <x v="18"/>
    <d v="2025-04-10T00:00:00"/>
    <m/>
    <m/>
    <s v="Restoration"/>
    <x v="2"/>
  </r>
  <r>
    <s v="D-HDH47"/>
    <x v="7"/>
    <d v="2025-04-10T00:00:00"/>
    <n v="875"/>
    <m/>
    <s v="8 Toby Boxes / 25 Splices"/>
    <x v="2"/>
  </r>
  <r>
    <s v="D-HDH60"/>
    <x v="13"/>
    <d v="2025-04-10T00:00:00"/>
    <n v="711"/>
    <m/>
    <s v="2 Toby Boxes / 3 Splices"/>
    <x v="2"/>
  </r>
  <r>
    <s v="D-HDH43"/>
    <x v="6"/>
    <d v="2025-04-10T00:00:00"/>
    <n v="627"/>
    <m/>
    <m/>
    <x v="2"/>
  </r>
  <r>
    <s v="FB-HDH02A"/>
    <x v="1"/>
    <d v="2025-04-10T00:00:00"/>
    <n v="426"/>
    <n v="360"/>
    <s v="360 Tracer Wire"/>
    <x v="2"/>
  </r>
  <r>
    <s v="FB-HWP701"/>
    <x v="1"/>
    <d v="2025-04-10T00:00:00"/>
    <n v="504"/>
    <m/>
    <m/>
    <x v="2"/>
  </r>
  <r>
    <s v="D-HWP703"/>
    <x v="5"/>
    <d v="2025-04-10T00:00:00"/>
    <n v="1330"/>
    <m/>
    <s v="7 Toby Boxes / 10 Pits / 52 Splices / 1 FDH / 1 HH / 1 Swing Arm / 1 Ground Rod"/>
    <x v="2"/>
  </r>
  <r>
    <s v="D-HDH43"/>
    <x v="13"/>
    <d v="2025-04-11T00:00:00"/>
    <n v="431"/>
    <m/>
    <m/>
    <x v="2"/>
  </r>
  <r>
    <s v="D-HDH47"/>
    <x v="7"/>
    <d v="2025-04-11T00:00:00"/>
    <n v="1301"/>
    <m/>
    <s v="9 Toby Boxes / 18 Splices"/>
    <x v="2"/>
  </r>
  <r>
    <s v="D-HDH60"/>
    <x v="6"/>
    <d v="2025-04-11T00:00:00"/>
    <n v="695"/>
    <m/>
    <s v="7 Toby Boxes / 10 Splices"/>
    <x v="2"/>
  </r>
  <r>
    <s v="D-HDH80"/>
    <x v="18"/>
    <d v="2025-04-11T00:00:00"/>
    <m/>
    <m/>
    <s v="Restoration"/>
    <x v="2"/>
  </r>
  <r>
    <s v="D-HDH32"/>
    <x v="18"/>
    <d v="2025-04-11T00:00:00"/>
    <m/>
    <m/>
    <s v="Restoration"/>
    <x v="2"/>
  </r>
  <r>
    <s v="D-H0220C"/>
    <x v="22"/>
    <d v="2025-04-11T00:00:00"/>
    <m/>
    <m/>
    <s v="5 Toby Boxes / 1 FDH"/>
    <x v="2"/>
  </r>
  <r>
    <s v="D-HNP141"/>
    <x v="22"/>
    <d v="2025-04-11T00:00:00"/>
    <m/>
    <m/>
    <s v="4 Toby Boxes / 1 FDH"/>
    <x v="2"/>
  </r>
  <r>
    <s v="D-H0220B"/>
    <x v="7"/>
    <d v="2025-04-11T00:00:00"/>
    <n v="314"/>
    <m/>
    <m/>
    <x v="2"/>
  </r>
  <r>
    <s v="BHT-FWP-07"/>
    <x v="1"/>
    <d v="2025-04-11T00:00:00"/>
    <m/>
    <n v="1275"/>
    <s v="1.275 Tracer Wire"/>
    <x v="2"/>
  </r>
  <r>
    <s v="D-HWP703"/>
    <x v="1"/>
    <d v="2025-04-11T00:00:00"/>
    <m/>
    <m/>
    <s v="Sponging / Restortion"/>
    <x v="2"/>
  </r>
  <r>
    <s v="FB-HWP701"/>
    <x v="5"/>
    <d v="2025-04-11T00:00:00"/>
    <m/>
    <n v="899"/>
    <s v="899 Tracer Wire"/>
    <x v="2"/>
  </r>
  <r>
    <s v="D-HDH43"/>
    <x v="13"/>
    <d v="2025-04-14T00:00:00"/>
    <n v="276"/>
    <m/>
    <m/>
    <x v="2"/>
  </r>
  <r>
    <s v="D-HDH47"/>
    <x v="7"/>
    <d v="2025-04-14T00:00:00"/>
    <m/>
    <m/>
    <s v="Drill Breakdown--No Production"/>
    <x v="2"/>
  </r>
  <r>
    <s v="D-HDH49"/>
    <x v="5"/>
    <d v="2025-04-14T00:00:00"/>
    <n v="1335"/>
    <m/>
    <s v="10 Toby Boxes"/>
    <x v="2"/>
  </r>
  <r>
    <s v="D-HDH58"/>
    <x v="5"/>
    <d v="2025-04-14T00:00:00"/>
    <m/>
    <m/>
    <m/>
    <x v="2"/>
  </r>
  <r>
    <s v="D-HDH60"/>
    <x v="6"/>
    <d v="2025-04-14T00:00:00"/>
    <n v="796"/>
    <m/>
    <s v="9 Toby Boxes / 24 Splices"/>
    <x v="2"/>
  </r>
  <r>
    <s v="D-HDH62"/>
    <x v="13"/>
    <d v="2025-04-14T00:00:00"/>
    <n v="547"/>
    <m/>
    <m/>
    <x v="2"/>
  </r>
  <r>
    <s v="D-H0220C"/>
    <x v="22"/>
    <d v="2025-04-14T00:00:00"/>
    <m/>
    <m/>
    <m/>
    <x v="2"/>
  </r>
  <r>
    <s v="D-HNP141"/>
    <x v="22"/>
    <d v="2025-04-14T00:00:00"/>
    <m/>
    <m/>
    <m/>
    <x v="2"/>
  </r>
  <r>
    <s v="BHT-FWP-06"/>
    <x v="1"/>
    <d v="2025-04-14T00:00:00"/>
    <m/>
    <m/>
    <s v="No Production"/>
    <x v="2"/>
  </r>
  <r>
    <s v="D-HWP1306"/>
    <x v="1"/>
    <d v="2025-04-14T00:00:00"/>
    <n v="259"/>
    <m/>
    <m/>
    <x v="2"/>
  </r>
  <r>
    <s v="D-HDH43"/>
    <x v="13"/>
    <d v="2025-04-15T00:00:00"/>
    <n v="779"/>
    <m/>
    <s v="4 Toby Boxes / 8 Splices"/>
    <x v="2"/>
  </r>
  <r>
    <s v="D-HDH47"/>
    <x v="7"/>
    <d v="2025-04-15T00:00:00"/>
    <n v="1018"/>
    <m/>
    <s v="8 Toby Boxes / 34 Splices"/>
    <x v="2"/>
  </r>
  <r>
    <s v="D-HDH49"/>
    <x v="5"/>
    <d v="2025-04-15T00:00:00"/>
    <n v="1133"/>
    <m/>
    <s v="8 Toby Boxes / 48 Splices"/>
    <x v="2"/>
  </r>
  <r>
    <s v="D-HDH58"/>
    <x v="5"/>
    <d v="2025-04-15T00:00:00"/>
    <n v="1526"/>
    <m/>
    <s v=" 9 Toby Boxes / 30 Splices"/>
    <x v="2"/>
  </r>
  <r>
    <s v="D-HDH60"/>
    <x v="6"/>
    <d v="2025-04-15T00:00:00"/>
    <n v="1929"/>
    <m/>
    <s v="15 Toby Boxes / 60 Splices"/>
    <x v="2"/>
  </r>
  <r>
    <s v="D-HDH62"/>
    <x v="13"/>
    <d v="2025-04-15T00:00:00"/>
    <n v="845"/>
    <m/>
    <m/>
    <x v="2"/>
  </r>
  <r>
    <s v="FB-HDH02A"/>
    <x v="1"/>
    <d v="2025-04-15T00:00:00"/>
    <n v="561"/>
    <m/>
    <m/>
    <x v="2"/>
  </r>
  <r>
    <s v="D-H0220C"/>
    <x v="22"/>
    <d v="2025-04-15T00:00:00"/>
    <m/>
    <m/>
    <s v=" Toby Boxes / Restoration"/>
    <x v="2"/>
  </r>
  <r>
    <s v="D-HNP141"/>
    <x v="22"/>
    <d v="2025-04-15T00:00:00"/>
    <m/>
    <m/>
    <s v=" Toby Boxes / Restoration"/>
    <x v="2"/>
  </r>
  <r>
    <s v="D-HDH73"/>
    <x v="22"/>
    <d v="2025-04-15T00:00:00"/>
    <m/>
    <m/>
    <s v="Restoration"/>
    <x v="2"/>
  </r>
  <r>
    <s v="BHT-FWP-06"/>
    <x v="1"/>
    <d v="2025-04-15T00:00:00"/>
    <n v="37"/>
    <m/>
    <m/>
    <x v="2"/>
  </r>
  <r>
    <s v="D-HWP1306"/>
    <x v="1"/>
    <d v="2025-04-15T00:00:00"/>
    <n v="243"/>
    <m/>
    <s v="2 Pits"/>
    <x v="2"/>
  </r>
  <r>
    <s v="D-HDH41"/>
    <x v="18"/>
    <d v="2025-04-15T00:00:00"/>
    <n v="1538"/>
    <m/>
    <s v="13 Toby Boxes / 7 Pits / 30 Splices"/>
    <x v="2"/>
  </r>
  <r>
    <s v="D-HDH04"/>
    <x v="7"/>
    <d v="2025-04-16T00:00:00"/>
    <m/>
    <m/>
    <s v="Toby Box Relocation"/>
    <x v="2"/>
  </r>
  <r>
    <s v="D-HDH41"/>
    <x v="18"/>
    <d v="2025-04-16T00:00:00"/>
    <n v="2713"/>
    <m/>
    <s v="20 Toby Boxes / 16 Pits / 62 Splices"/>
    <x v="2"/>
  </r>
  <r>
    <s v="D-HDH43"/>
    <x v="13"/>
    <d v="2025-04-16T00:00:00"/>
    <n v="868"/>
    <m/>
    <s v="7 Toby Boxes / 13 Splices"/>
    <x v="2"/>
  </r>
  <r>
    <s v="D-HDH49"/>
    <x v="5"/>
    <d v="2025-04-16T00:00:00"/>
    <n v="1624"/>
    <m/>
    <s v="11 Toby Boxes / 42 Splices"/>
    <x v="2"/>
  </r>
  <r>
    <s v="D-HDH58"/>
    <x v="5"/>
    <d v="2025-04-16T00:00:00"/>
    <n v="1503"/>
    <m/>
    <s v="10 Toby Boxes / 46 Splices"/>
    <x v="2"/>
  </r>
  <r>
    <s v="D-HDH60"/>
    <x v="6"/>
    <d v="2025-04-16T00:00:00"/>
    <n v="876"/>
    <m/>
    <s v="4 Toby Boxes / 7 Splices / 1 FDH / 1 Swing Arm / 1 HH / 1 Ground Rod"/>
    <x v="2"/>
  </r>
  <r>
    <s v="D-HDH62"/>
    <x v="13"/>
    <d v="2025-04-16T00:00:00"/>
    <n v="400"/>
    <m/>
    <m/>
    <x v="2"/>
  </r>
  <r>
    <s v="FB-HDH02A"/>
    <x v="1"/>
    <d v="2025-04-16T00:00:00"/>
    <n v="260"/>
    <m/>
    <s v="2 Pits / 10 Splices"/>
    <x v="2"/>
  </r>
  <r>
    <s v="D-HDH75"/>
    <x v="6"/>
    <d v="2025-04-16T00:00:00"/>
    <n v="173"/>
    <m/>
    <m/>
    <x v="2"/>
  </r>
  <r>
    <s v="D-HDH67"/>
    <x v="22"/>
    <d v="2025-04-16T00:00:00"/>
    <m/>
    <m/>
    <s v="Restoration"/>
    <x v="2"/>
  </r>
  <r>
    <s v="D-HDH73"/>
    <x v="22"/>
    <d v="2025-04-16T00:00:00"/>
    <m/>
    <m/>
    <s v="Restoration"/>
    <x v="2"/>
  </r>
  <r>
    <s v="D-HDH70"/>
    <x v="6"/>
    <d v="2025-04-16T00:00:00"/>
    <m/>
    <m/>
    <s v="Restoration"/>
    <x v="2"/>
  </r>
  <r>
    <s v="BHT-FWP-06"/>
    <x v="1"/>
    <d v="2025-04-16T00:00:00"/>
    <n v="115"/>
    <m/>
    <s v="3 HH"/>
    <x v="2"/>
  </r>
  <r>
    <s v="D-HWP1306"/>
    <x v="1"/>
    <d v="2025-04-16T00:00:00"/>
    <m/>
    <m/>
    <s v="Drill Breakdown"/>
    <x v="2"/>
  </r>
  <r>
    <s v="D-HDH41"/>
    <x v="18"/>
    <d v="2025-04-17T00:00:00"/>
    <n v="862"/>
    <m/>
    <s v="6 Toby Boxes / 3 Pits / 6 Splices"/>
    <x v="2"/>
  </r>
  <r>
    <s v="D-HDH43"/>
    <x v="13"/>
    <d v="2025-04-17T00:00:00"/>
    <n v="338"/>
    <m/>
    <s v="6 Toby Boxes / 2 Splices"/>
    <x v="2"/>
  </r>
  <r>
    <s v="D-HDH47"/>
    <x v="7"/>
    <d v="2025-04-17T00:00:00"/>
    <n v="569"/>
    <m/>
    <s v="5 Toby Boxes / 6 Splices / 1 FDH / 1 Swing Arm / 1 HH / 1 Ground Rod"/>
    <x v="2"/>
  </r>
  <r>
    <s v="D-HDH49"/>
    <x v="5"/>
    <d v="2025-04-17T00:00:00"/>
    <m/>
    <m/>
    <s v="Crew Re-Located To Lakeland"/>
    <x v="2"/>
  </r>
  <r>
    <s v="D-HDH58"/>
    <x v="5"/>
    <d v="2025-04-17T00:00:00"/>
    <n v="1590"/>
    <m/>
    <s v="11 Toby Boxes"/>
    <x v="2"/>
  </r>
  <r>
    <s v="D-HDH60"/>
    <x v="6"/>
    <d v="2025-04-17T00:00:00"/>
    <n v="651"/>
    <m/>
    <s v="6 Toby Boxes / 8 Splices"/>
    <x v="2"/>
  </r>
  <r>
    <s v="D-HDH62"/>
    <x v="13"/>
    <d v="2025-04-17T00:00:00"/>
    <n v="906"/>
    <m/>
    <m/>
    <x v="2"/>
  </r>
  <r>
    <s v="FB-HDH02A"/>
    <x v="1"/>
    <d v="2025-04-17T00:00:00"/>
    <n v="40"/>
    <m/>
    <m/>
    <x v="2"/>
  </r>
  <r>
    <s v="D-H0223F"/>
    <x v="1"/>
    <d v="2025-04-17T00:00:00"/>
    <n v="96"/>
    <m/>
    <s v="3 Pits / 24 Splices--Frontier Damage Completed."/>
    <x v="2"/>
  </r>
  <r>
    <s v="D-HDH69"/>
    <x v="6"/>
    <d v="2025-04-17T00:00:00"/>
    <n v="433"/>
    <m/>
    <s v="4 Toby Boxes / 8 Splices"/>
    <x v="2"/>
  </r>
  <r>
    <s v="D-HWP1309"/>
    <x v="5"/>
    <d v="2025-04-17T00:00:00"/>
    <n v="647"/>
    <m/>
    <s v="6 Toby Boxes"/>
    <x v="2"/>
  </r>
  <r>
    <s v="D-HWP1306"/>
    <x v="1"/>
    <d v="2025-04-17T00:00:00"/>
    <n v="193"/>
    <m/>
    <s v="2 Toby Boxes"/>
    <x v="2"/>
  </r>
  <r>
    <s v="D-HDH41"/>
    <x v="18"/>
    <d v="2025-04-18T00:00:00"/>
    <n v="1507"/>
    <m/>
    <s v="9 Toby Boxes / 2 Pits / 35 Splices / 1 FDH / 1 Swing Arm / 1 HH / 1 Ground Rod"/>
    <x v="2"/>
  </r>
  <r>
    <s v="D-HDH43"/>
    <x v="13"/>
    <d v="2025-04-18T00:00:00"/>
    <n v="26"/>
    <m/>
    <s v="12 Toby Boxes / 26 Splices"/>
    <x v="2"/>
  </r>
  <r>
    <s v="D-HDH47"/>
    <x v="7"/>
    <d v="2025-04-18T00:00:00"/>
    <m/>
    <m/>
    <s v="Crew Re-Located To Another Project"/>
    <x v="2"/>
  </r>
  <r>
    <s v="D-HDH49"/>
    <x v="5"/>
    <d v="2025-04-18T00:00:00"/>
    <n v="350"/>
    <m/>
    <s v="2 Toby Boxes"/>
    <x v="2"/>
  </r>
  <r>
    <s v="D-HDH58"/>
    <x v="5"/>
    <d v="2025-04-18T00:00:00"/>
    <n v="370"/>
    <m/>
    <s v="1 FDH / 1 HH / 1 Swing Arm / 1 Ground Rod"/>
    <x v="2"/>
  </r>
  <r>
    <s v="D-HDH48"/>
    <x v="7"/>
    <d v="2025-04-18T00:00:00"/>
    <n v="706"/>
    <m/>
    <s v="3 Toby Boxes"/>
    <x v="2"/>
  </r>
  <r>
    <s v="D-HDH62"/>
    <x v="13"/>
    <d v="2025-04-18T00:00:00"/>
    <n v="198"/>
    <m/>
    <s v="4 Toby Boxes / 17 Splices"/>
    <x v="2"/>
  </r>
  <r>
    <s v="FB-HDH02A"/>
    <x v="1"/>
    <d v="2025-04-18T00:00:00"/>
    <m/>
    <n v="6350"/>
    <s v="6,350 Tracer Wire"/>
    <x v="2"/>
  </r>
  <r>
    <s v="FB-HDH02A"/>
    <x v="1"/>
    <d v="2025-04-18T00:00:00"/>
    <n v="408"/>
    <m/>
    <s v="4 Pits / 4 Splices"/>
    <x v="2"/>
  </r>
  <r>
    <s v="D-H0220C"/>
    <x v="22"/>
    <d v="2025-04-18T00:00:00"/>
    <m/>
    <m/>
    <s v=" Restoration"/>
    <x v="2"/>
  </r>
  <r>
    <s v="D-HDH73"/>
    <x v="22"/>
    <d v="2025-04-18T00:00:00"/>
    <m/>
    <m/>
    <s v=" Restoration-QC Walk"/>
    <x v="2"/>
  </r>
  <r>
    <s v="FX4-FWP-13"/>
    <x v="5"/>
    <d v="2025-04-18T00:00:00"/>
    <m/>
    <m/>
    <s v="Concrete"/>
    <x v="2"/>
  </r>
  <r>
    <s v="BHT-FWP-07"/>
    <x v="1"/>
    <d v="2025-04-18T00:00:00"/>
    <m/>
    <m/>
    <s v="Restoration"/>
    <x v="2"/>
  </r>
  <r>
    <s v="D-HDH42"/>
    <x v="23"/>
    <d v="2025-04-21T00:00:00"/>
    <m/>
    <m/>
    <s v="No Production--Issue With Locates"/>
    <x v="2"/>
  </r>
  <r>
    <s v="D-HDH43"/>
    <x v="13"/>
    <d v="2025-04-21T00:00:00"/>
    <m/>
    <m/>
    <s v="Toby boxes"/>
    <x v="2"/>
  </r>
  <r>
    <s v="D-HDH48"/>
    <x v="24"/>
    <d v="2025-04-21T00:00:00"/>
    <m/>
    <m/>
    <s v="No Production--Issue With Locates"/>
    <x v="2"/>
  </r>
  <r>
    <s v="D-HDH49"/>
    <x v="5"/>
    <d v="2025-04-21T00:00:00"/>
    <n v="1050"/>
    <m/>
    <s v="9 Toby Boxes / 22 Splices"/>
    <x v="2"/>
  </r>
  <r>
    <s v="D-HDH55"/>
    <x v="15"/>
    <d v="2025-04-21T00:00:00"/>
    <n v="621"/>
    <m/>
    <m/>
    <x v="2"/>
  </r>
  <r>
    <s v="D-HDH56"/>
    <x v="6"/>
    <d v="2025-04-21T00:00:00"/>
    <n v="1285"/>
    <m/>
    <s v="9 Toby Boxes / 36 Splices"/>
    <x v="2"/>
  </r>
  <r>
    <s v="D-HDH58"/>
    <x v="5"/>
    <d v="2025-04-21T00:00:00"/>
    <m/>
    <m/>
    <s v="Restoration-In-House  QC Walk"/>
    <x v="2"/>
  </r>
  <r>
    <s v="D-HDH60"/>
    <x v="6"/>
    <d v="2025-04-21T00:00:00"/>
    <m/>
    <m/>
    <s v="Proofing"/>
    <x v="2"/>
  </r>
  <r>
    <s v="D-HDH62"/>
    <x v="13"/>
    <d v="2025-04-21T00:00:00"/>
    <m/>
    <m/>
    <s v="No Production"/>
    <x v="2"/>
  </r>
  <r>
    <s v="D-HDH67"/>
    <x v="22"/>
    <d v="2025-04-21T00:00:00"/>
    <m/>
    <m/>
    <s v=" Restoration"/>
    <x v="2"/>
  </r>
  <r>
    <s v="D-HNP141"/>
    <x v="22"/>
    <d v="2025-04-21T00:00:00"/>
    <m/>
    <m/>
    <s v=" Restoration"/>
    <x v="2"/>
  </r>
  <r>
    <s v="D-HWP1306"/>
    <x v="1"/>
    <d v="2025-04-21T00:00:00"/>
    <m/>
    <m/>
    <s v="No Production"/>
    <x v="2"/>
  </r>
  <r>
    <s v="D-HDH42"/>
    <x v="23"/>
    <d v="2025-04-22T00:00:00"/>
    <m/>
    <m/>
    <m/>
    <x v="2"/>
  </r>
  <r>
    <s v="D-HDH43"/>
    <x v="13"/>
    <d v="2025-04-22T00:00:00"/>
    <m/>
    <m/>
    <s v="1 FDH / 1 Swing Arm / 1 HH / 1 Ground Rod"/>
    <x v="2"/>
  </r>
  <r>
    <s v="D-HDH48"/>
    <x v="24"/>
    <d v="2025-04-22T00:00:00"/>
    <n v="1701"/>
    <m/>
    <s v="12 Toby Boxes / 49 Splices"/>
    <x v="2"/>
  </r>
  <r>
    <s v="D-HDH55"/>
    <x v="15"/>
    <d v="2025-04-22T00:00:00"/>
    <n v="464"/>
    <m/>
    <s v="6 Toby Boxes / 3 Pits / 22 Splices"/>
    <x v="2"/>
  </r>
  <r>
    <s v="D-HDH56"/>
    <x v="6"/>
    <d v="2025-04-22T00:00:00"/>
    <n v="951"/>
    <m/>
    <s v="11 Toby Boxes / 20 Splices"/>
    <x v="2"/>
  </r>
  <r>
    <s v="D-HDH57"/>
    <x v="18"/>
    <d v="2025-04-22T00:00:00"/>
    <n v="1864"/>
    <m/>
    <s v="13 Toby Boxes / 13 Splices"/>
    <x v="2"/>
  </r>
  <r>
    <s v="D-HDH62"/>
    <x v="13"/>
    <d v="2025-04-22T00:00:00"/>
    <m/>
    <m/>
    <s v="No Production"/>
    <x v="2"/>
  </r>
  <r>
    <s v="D-HDH75"/>
    <x v="6"/>
    <d v="2025-04-22T00:00:00"/>
    <m/>
    <m/>
    <s v="Sponging"/>
    <x v="2"/>
  </r>
  <r>
    <s v="FB-HDH02A"/>
    <x v="1"/>
    <d v="2025-04-22T00:00:00"/>
    <n v="205"/>
    <m/>
    <s v="2 Pits / 4 Splices"/>
    <x v="2"/>
  </r>
  <r>
    <s v="D-HNP141"/>
    <x v="8"/>
    <d v="2025-04-22T00:00:00"/>
    <m/>
    <m/>
    <s v="ABF Testing / Restoration"/>
    <x v="2"/>
  </r>
  <r>
    <s v="D-HWP1306"/>
    <x v="1"/>
    <d v="2025-04-22T00:00:00"/>
    <n v="510"/>
    <m/>
    <s v="5 Toby Boxes / 4 Pits / 14 Splices"/>
    <x v="2"/>
  </r>
  <r>
    <s v="D-HWP1309"/>
    <x v="5"/>
    <d v="2025-04-22T00:00:00"/>
    <n v="932"/>
    <m/>
    <s v="6 Toby Boxes"/>
    <x v="2"/>
  </r>
  <r>
    <s v="FX4-FWP-13"/>
    <x v="5"/>
    <d v="2025-04-22T00:00:00"/>
    <n v="23"/>
    <m/>
    <s v="1 Vault / 1 Cabinet / 6 Ground Rods"/>
    <x v="2"/>
  </r>
  <r>
    <s v="D-HDH03"/>
    <x v="1"/>
    <d v="2025-04-23T00:00:00"/>
    <n v="113"/>
    <m/>
    <s v="4 Pits / 48 Splices"/>
    <x v="2"/>
  </r>
  <r>
    <s v="D-HDH42"/>
    <x v="23"/>
    <d v="2025-04-23T00:00:00"/>
    <n v="2348"/>
    <m/>
    <s v="21 Toby Boxes / 15 Pits / 43 Splices"/>
    <x v="2"/>
  </r>
  <r>
    <s v="D-HDH43"/>
    <x v="13"/>
    <d v="2025-04-23T00:00:00"/>
    <m/>
    <m/>
    <s v="Sponging"/>
    <x v="2"/>
  </r>
  <r>
    <s v="D-HDH48"/>
    <x v="24"/>
    <d v="2025-04-23T00:00:00"/>
    <n v="314"/>
    <m/>
    <s v="4 Toby Boxes"/>
    <x v="2"/>
  </r>
  <r>
    <s v="D-HDH52"/>
    <x v="18"/>
    <d v="2025-04-23T00:00:00"/>
    <m/>
    <m/>
    <s v="Crew Will Be Starting Tomorrow"/>
    <x v="2"/>
  </r>
  <r>
    <s v="D-HDH55"/>
    <x v="15"/>
    <d v="2025-04-23T00:00:00"/>
    <m/>
    <m/>
    <s v="No Report"/>
    <x v="2"/>
  </r>
  <r>
    <s v="D-HDH56"/>
    <x v="6"/>
    <d v="2025-04-23T00:00:00"/>
    <n v="1598"/>
    <m/>
    <m/>
    <x v="2"/>
  </r>
  <r>
    <s v="D-HDH57"/>
    <x v="18"/>
    <d v="2025-04-23T00:00:00"/>
    <n v="1514"/>
    <m/>
    <s v="7 Toby Boxes / 8 Pits / 31 Splices"/>
    <x v="2"/>
  </r>
  <r>
    <s v="FB-HDH02A"/>
    <x v="1"/>
    <d v="2025-04-23T00:00:00"/>
    <n v="190"/>
    <m/>
    <s v="2 Pits / 2 Splices"/>
    <x v="2"/>
  </r>
  <r>
    <s v="D-H0222B"/>
    <x v="8"/>
    <d v="2025-04-23T00:00:00"/>
    <m/>
    <m/>
    <s v="Toby Boxes / Restoration"/>
    <x v="3"/>
  </r>
  <r>
    <s v="D-HNP141"/>
    <x v="8"/>
    <d v="2025-04-23T00:00:00"/>
    <m/>
    <m/>
    <s v="ABF Testing / Restoration"/>
    <x v="3"/>
  </r>
  <r>
    <s v="D-HWP1306"/>
    <x v="1"/>
    <d v="2025-04-23T00:00:00"/>
    <n v="275"/>
    <m/>
    <s v="2 Toby Boxes"/>
    <x v="2"/>
  </r>
  <r>
    <s v="D-HWP1309"/>
    <x v="5"/>
    <d v="2025-04-23T00:00:00"/>
    <n v="1190"/>
    <m/>
    <s v="6 Toby Boxes / 1 HH"/>
    <x v="2"/>
  </r>
  <r>
    <s v="D-HDH42"/>
    <x v="23"/>
    <d v="2025-04-24T00:00:00"/>
    <n v="1378"/>
    <m/>
    <s v="14 Toby Boxes / 7 Pits / 20 Splices"/>
    <x v="2"/>
  </r>
  <r>
    <s v="D-HDH48"/>
    <x v="24"/>
    <d v="2025-04-24T00:00:00"/>
    <n v="662"/>
    <m/>
    <s v="8 Toby Boxes / 4 Splices"/>
    <x v="2"/>
  </r>
  <r>
    <s v="D-HDH52"/>
    <x v="18"/>
    <d v="2025-04-24T00:00:00"/>
    <n v="988"/>
    <m/>
    <s v="6 Toby Boxes / 6 Pits / 15 Splices"/>
    <x v="2"/>
  </r>
  <r>
    <s v="D-HDH54"/>
    <x v="15"/>
    <d v="2025-04-24T00:00:00"/>
    <n v="588"/>
    <m/>
    <s v="3 Toby Boxes / 20 Splices"/>
    <x v="2"/>
  </r>
  <r>
    <s v="D-HDH55"/>
    <x v="15"/>
    <d v="2025-04-24T00:00:00"/>
    <m/>
    <m/>
    <s v="Project Shutdown"/>
    <x v="2"/>
  </r>
  <r>
    <s v="D-HDH56"/>
    <x v="6"/>
    <d v="2025-04-24T00:00:00"/>
    <n v="1671"/>
    <m/>
    <s v="15 Toby Boxes / 36 Splices / 1 FDH / 1 Swing Arm / 1 HH / 1 Ground Rod"/>
    <x v="2"/>
  </r>
  <r>
    <s v="D-HDH57"/>
    <x v="18"/>
    <d v="2025-04-24T00:00:00"/>
    <n v="1095"/>
    <m/>
    <s v="10 Toby Boxes / 8 Pits / 39 Splices"/>
    <x v="2"/>
  </r>
  <r>
    <s v="D-HDH62"/>
    <x v="13"/>
    <d v="2025-04-24T00:00:00"/>
    <n v="64"/>
    <m/>
    <s v="20 Toby Boxes / 53 Splices"/>
    <x v="2"/>
  </r>
  <r>
    <s v="FB-HDH02A"/>
    <x v="1"/>
    <d v="2025-04-24T00:00:00"/>
    <n v="48"/>
    <m/>
    <s v="2 Pits / 2 Splices"/>
    <x v="2"/>
  </r>
  <r>
    <s v="D-H0222B"/>
    <x v="8"/>
    <d v="2025-04-24T00:00:00"/>
    <m/>
    <m/>
    <s v="3 Toby Boxes / 6 Splices"/>
    <x v="2"/>
  </r>
  <r>
    <s v="FB-H0223A"/>
    <x v="8"/>
    <d v="2025-04-24T00:00:00"/>
    <m/>
    <m/>
    <s v="Crew Did Not Work On This Project Today"/>
    <x v="2"/>
  </r>
  <r>
    <s v="BHT-FWP-06"/>
    <x v="1"/>
    <d v="2025-04-24T00:00:00"/>
    <m/>
    <n v="2815"/>
    <s v="2,815 Tracer Wire"/>
    <x v="2"/>
  </r>
  <r>
    <s v="D-HWP1309"/>
    <x v="5"/>
    <d v="2025-04-24T00:00:00"/>
    <n v="909"/>
    <m/>
    <s v="8 Toby Boxes"/>
    <x v="2"/>
  </r>
  <r>
    <s v="D-HDH42"/>
    <x v="23"/>
    <d v="2025-04-25T00:00:00"/>
    <n v="726"/>
    <m/>
    <s v="6 Toby Boxes / 6 Pits / 6 Splices"/>
    <x v="2"/>
  </r>
  <r>
    <s v="D-HDH48"/>
    <x v="24"/>
    <d v="2025-04-25T00:00:00"/>
    <n v="728"/>
    <m/>
    <s v="5 Toby Boxes / 13 Splices"/>
    <x v="2"/>
  </r>
  <r>
    <s v="D-HDH50"/>
    <x v="23"/>
    <d v="2025-04-25T00:00:00"/>
    <n v="1108"/>
    <m/>
    <s v="12 Toby Boxes / 7 Pits / 8 Splices"/>
    <x v="2"/>
  </r>
  <r>
    <s v="D-HDH52"/>
    <x v="18"/>
    <d v="2025-04-25T00:00:00"/>
    <m/>
    <m/>
    <s v="Crew Shutdown By Tillman"/>
    <x v="2"/>
  </r>
  <r>
    <s v="D-HDH54"/>
    <x v="15"/>
    <d v="2025-04-25T00:00:00"/>
    <n v="431"/>
    <m/>
    <s v="5 Toby Boxes / 11 Splices"/>
    <x v="2"/>
  </r>
  <r>
    <s v="D-HDH53"/>
    <x v="6"/>
    <d v="2025-04-25T00:00:00"/>
    <n v="385"/>
    <m/>
    <s v="4 Toby Boxes / 8 Splices"/>
    <x v="2"/>
  </r>
  <r>
    <s v="D-HDH57"/>
    <x v="18"/>
    <d v="2025-04-25T00:00:00"/>
    <m/>
    <m/>
    <s v="Crew Shutdown By Tillman"/>
    <x v="2"/>
  </r>
  <r>
    <s v="D-HDH60"/>
    <x v="25"/>
    <d v="2025-04-25T00:00:00"/>
    <m/>
    <m/>
    <s v="Restoration"/>
    <x v="2"/>
  </r>
  <r>
    <s v="D-HDH62"/>
    <x v="13"/>
    <d v="2025-04-25T00:00:00"/>
    <n v="21"/>
    <m/>
    <s v="11 Toby Boxes / 34 Splices / 1 FDH / 1 Swing Arm / 1 HH / 1 Ground Rod"/>
    <x v="2"/>
  </r>
  <r>
    <s v="FB-HDH02A"/>
    <x v="1"/>
    <d v="2025-04-25T00:00:00"/>
    <n v="150"/>
    <m/>
    <m/>
    <x v="2"/>
  </r>
  <r>
    <s v="BHT-FWP-06"/>
    <x v="1"/>
    <d v="2025-04-25T00:00:00"/>
    <m/>
    <m/>
    <s v="Restoration"/>
    <x v="2"/>
  </r>
  <r>
    <s v="FX4-FWP-13"/>
    <x v="5"/>
    <d v="2025-04-25T00:00:00"/>
    <m/>
    <m/>
    <s v="Bollards"/>
    <x v="2"/>
  </r>
  <r>
    <s v="D-HDH42"/>
    <x v="23"/>
    <d v="2025-04-28T00:00:00"/>
    <n v="1602"/>
    <m/>
    <s v="12 Toby Boxes / 8 Pits / 30 Splices"/>
    <x v="2"/>
  </r>
  <r>
    <s v="D-HDH48"/>
    <x v="24"/>
    <d v="2025-04-28T00:00:00"/>
    <n v="961"/>
    <m/>
    <s v="9 Toby Boxes / 28 Splices"/>
    <x v="2"/>
  </r>
  <r>
    <s v="D-HDH50"/>
    <x v="23"/>
    <d v="2025-04-28T00:00:00"/>
    <m/>
    <m/>
    <s v="Crew Will Be Starting Tomorrow"/>
    <x v="2"/>
  </r>
  <r>
    <s v="D-HDH52"/>
    <x v="1"/>
    <d v="2025-04-28T00:00:00"/>
    <m/>
    <m/>
    <m/>
    <x v="2"/>
  </r>
  <r>
    <s v="D-HDH53"/>
    <x v="6"/>
    <d v="2025-04-28T00:00:00"/>
    <n v="813"/>
    <m/>
    <s v="7 Toby Boxes / 6 Splices"/>
    <x v="2"/>
  </r>
  <r>
    <s v="D-HDH54"/>
    <x v="15"/>
    <d v="2025-04-28T00:00:00"/>
    <n v="1936"/>
    <m/>
    <s v="14 Toby Boxes / 62 Splices"/>
    <x v="2"/>
  </r>
  <r>
    <s v="FB-HDH02A"/>
    <x v="1"/>
    <d v="2025-04-28T00:00:00"/>
    <n v="423"/>
    <m/>
    <s v="4 Pits / 6 Splices"/>
    <x v="2"/>
  </r>
  <r>
    <s v="BHT-FWP-06"/>
    <x v="1"/>
    <d v="2025-04-28T00:00:00"/>
    <m/>
    <m/>
    <s v="Restoration"/>
    <x v="2"/>
  </r>
  <r>
    <s v="D-HWP-1304"/>
    <x v="5"/>
    <d v="2025-04-28T00:00:00"/>
    <n v="1216"/>
    <m/>
    <s v="11 Toby Boxes"/>
    <x v="2"/>
  </r>
  <r>
    <s v="D-HDH42"/>
    <x v="23"/>
    <d v="2025-04-29T00:00:00"/>
    <m/>
    <m/>
    <s v="FDH / ABF Testing"/>
    <x v="2"/>
  </r>
  <r>
    <s v="D-HDH48"/>
    <x v="24"/>
    <d v="2025-04-29T00:00:00"/>
    <n v="370"/>
    <m/>
    <s v="4 Toby Boxes / 4 Splices / 1 FDH / 1 Swing Arm / 1 HH / 1 Ground Rod"/>
    <x v="2"/>
  </r>
  <r>
    <s v="D-HDH50"/>
    <x v="23"/>
    <d v="2025-04-29T00:00:00"/>
    <n v="440"/>
    <m/>
    <s v="2 Toby Boxes / 3 Pits / 23 Splices"/>
    <x v="2"/>
  </r>
  <r>
    <s v="D-HDH52"/>
    <x v="1"/>
    <d v="2025-04-29T00:00:00"/>
    <n v="608"/>
    <m/>
    <s v="3 Toby Boxes / 5 Splices"/>
    <x v="2"/>
  </r>
  <r>
    <s v="D-HDH53"/>
    <x v="6"/>
    <d v="2025-04-29T00:00:00"/>
    <n v="1597"/>
    <m/>
    <s v="13 Toby Boxes / 46 Splices"/>
    <x v="2"/>
  </r>
  <r>
    <s v="D-HDH54"/>
    <x v="15"/>
    <d v="2025-04-29T00:00:00"/>
    <n v="2103"/>
    <m/>
    <s v="13 Toby Boxes / 39 Splices"/>
    <x v="2"/>
  </r>
  <r>
    <s v="D-HWP1306"/>
    <x v="1"/>
    <d v="2025-04-29T00:00:00"/>
    <n v="242"/>
    <m/>
    <m/>
    <x v="2"/>
  </r>
  <r>
    <s v="D-HWP1304"/>
    <x v="5"/>
    <d v="2025-04-29T00:00:00"/>
    <n v="1520"/>
    <m/>
    <s v="10 Toby Boxes"/>
    <x v="2"/>
  </r>
  <r>
    <s v="D-HWP1309"/>
    <x v="5"/>
    <d v="2025-04-29T00:00:00"/>
    <n v="470"/>
    <m/>
    <s v="4 Toby Boxes"/>
    <x v="2"/>
  </r>
  <r>
    <s v="D-HWP903"/>
    <x v="5"/>
    <d v="2025-04-29T00:00:00"/>
    <n v="1190"/>
    <m/>
    <s v="10 Toby Boxes"/>
    <x v="2"/>
  </r>
  <r>
    <s v="D-HDH62"/>
    <x v="13"/>
    <d v="2025-04-30T00:00:00"/>
    <m/>
    <m/>
    <s v="Restoration"/>
    <x v="2"/>
  </r>
  <r>
    <s v="D-HDH50"/>
    <x v="23"/>
    <d v="2025-04-30T00:00:00"/>
    <n v="1175"/>
    <m/>
    <s v="9 Toby Boxes / 7 Pits / 30 Splices"/>
    <x v="2"/>
  </r>
  <r>
    <s v="D-HDH52"/>
    <x v="1"/>
    <d v="2025-04-30T00:00:00"/>
    <n v="609"/>
    <m/>
    <s v="4 Toby Boxes / 31 Splices"/>
    <x v="2"/>
  </r>
  <r>
    <s v="D-HDH53"/>
    <x v="6"/>
    <d v="2025-04-30T00:00:00"/>
    <n v="1632"/>
    <m/>
    <s v="11 Toby Boxes / 28 Splices"/>
    <x v="2"/>
  </r>
  <r>
    <s v="D-HDH54"/>
    <x v="15"/>
    <d v="2025-04-30T00:00:00"/>
    <n v="1498"/>
    <m/>
    <s v="9 Toby Boxes / 34 Splices"/>
    <x v="2"/>
  </r>
  <r>
    <s v="D-HDH57"/>
    <x v="7"/>
    <d v="2025-04-30T00:00:00"/>
    <n v="594"/>
    <m/>
    <s v="7 Toby Boxes / 24 Splices"/>
    <x v="2"/>
  </r>
  <r>
    <s v="FB-HDH02A"/>
    <x v="23"/>
    <d v="2025-04-30T00:00:00"/>
    <m/>
    <m/>
    <s v="Crew Did Not Work This Location Today"/>
    <x v="2"/>
  </r>
  <r>
    <s v="D-HWP1306"/>
    <x v="1"/>
    <d v="2025-04-30T00:00:00"/>
    <n v="310"/>
    <m/>
    <m/>
    <x v="2"/>
  </r>
  <r>
    <s v="D-HWP1304"/>
    <x v="5"/>
    <d v="2025-04-30T00:00:00"/>
    <n v="1216"/>
    <m/>
    <s v="13 Toby Boxes"/>
    <x v="2"/>
  </r>
  <r>
    <s v="D-HWP903"/>
    <x v="5"/>
    <d v="2025-04-30T00:00:00"/>
    <n v="1033"/>
    <m/>
    <s v="8 Toby Boxes / 10 Pits / 26 Splices / 1 Flower Pot"/>
    <x v="2"/>
  </r>
  <r>
    <s v="D-HDH62"/>
    <x v="13"/>
    <d v="2025-05-01T00:00:00"/>
    <m/>
    <m/>
    <s v="Restoration"/>
    <x v="4"/>
  </r>
  <r>
    <s v="D-HDH42"/>
    <x v="23"/>
    <d v="2025-05-01T00:00:00"/>
    <m/>
    <m/>
    <s v="Crew Did Not Work This Location Today"/>
    <x v="3"/>
  </r>
  <r>
    <s v="D-HDH50"/>
    <x v="23"/>
    <d v="2025-05-01T00:00:00"/>
    <n v="822"/>
    <m/>
    <s v="7 Toby Boxes / 3 Pits / 7 Splices"/>
    <x v="4"/>
  </r>
  <r>
    <s v="D-HDH52"/>
    <x v="1"/>
    <d v="2025-05-01T00:00:00"/>
    <n v="614"/>
    <m/>
    <s v="4 Toby Boxes / 7 Splices"/>
    <x v="4"/>
  </r>
  <r>
    <s v="D-HDH53"/>
    <x v="6"/>
    <d v="2025-05-01T00:00:00"/>
    <n v="692"/>
    <m/>
    <s v="7 Toby Boxes / 22 Splices / 1 FDH / 1 Swing Arm / 1 HH / 1 Ground Rod"/>
    <x v="4"/>
  </r>
  <r>
    <s v="D-HDH54"/>
    <x v="15"/>
    <d v="2025-05-01T00:00:00"/>
    <n v="229"/>
    <m/>
    <s v="1 Toby Boxes / 2 Splices"/>
    <x v="4"/>
  </r>
  <r>
    <s v="D-HDH57"/>
    <x v="23"/>
    <d v="2025-05-01T00:00:00"/>
    <m/>
    <m/>
    <s v="Crew Did Not Work This Location Today"/>
    <x v="4"/>
  </r>
  <r>
    <s v="FB-HDH02A"/>
    <x v="23"/>
    <d v="2025-05-01T00:00:00"/>
    <m/>
    <m/>
    <s v="Crew Did Not Work This Location Today"/>
    <x v="4"/>
  </r>
  <r>
    <s v="D-HWP1306"/>
    <x v="1"/>
    <d v="2025-05-01T00:00:00"/>
    <n v="302"/>
    <m/>
    <m/>
    <x v="4"/>
  </r>
  <r>
    <s v="D-HWP1304"/>
    <x v="5"/>
    <d v="2025-05-01T00:00:00"/>
    <n v="1098"/>
    <m/>
    <s v="9 Toby Boxes / 1 FDH / 1 Swing Arm / 1 HH / 1 Ground Rod"/>
    <x v="4"/>
  </r>
  <r>
    <s v="D-HWP903"/>
    <x v="5"/>
    <d v="2025-05-01T00:00:00"/>
    <n v="1031"/>
    <m/>
    <s v="9 Toby Boxes / 6 Pits / 4 Splices"/>
    <x v="4"/>
  </r>
  <r>
    <s v="D-HDH50"/>
    <x v="23"/>
    <d v="2025-05-02T00:00:00"/>
    <n v="1020"/>
    <m/>
    <s v="10 Toby Boxes / 2 Pits / 46 Splices / 1 FDH / 1 Swing Arm / 1 HH / 1 Ground Rod"/>
    <x v="4"/>
  </r>
  <r>
    <s v="D-HDH52"/>
    <x v="1"/>
    <d v="2025-05-02T00:00:00"/>
    <m/>
    <m/>
    <s v="Crew Did Not Work This Location Today"/>
    <x v="4"/>
  </r>
  <r>
    <s v="FB-HDH02A"/>
    <x v="23"/>
    <d v="2025-05-02T00:00:00"/>
    <m/>
    <m/>
    <s v="Crew Did Not Work This Location Today"/>
    <x v="4"/>
  </r>
  <r>
    <s v="D-HNP151"/>
    <x v="6"/>
    <d v="2025-05-02T00:00:00"/>
    <n v="1367"/>
    <m/>
    <s v="10 Toby Boxes / 31 Splices"/>
    <x v="4"/>
  </r>
  <r>
    <s v="D-HDH47"/>
    <x v="24"/>
    <d v="2025-05-02T00:00:00"/>
    <m/>
    <m/>
    <s v="Restoration"/>
    <x v="4"/>
  </r>
  <r>
    <s v="D-HDH54"/>
    <x v="15"/>
    <d v="2025-05-02T00:00:00"/>
    <m/>
    <m/>
    <s v="Proofing / Sponging"/>
    <x v="4"/>
  </r>
  <r>
    <s v="BHT-FWP-06"/>
    <x v="1"/>
    <d v="2025-05-02T00:00:00"/>
    <m/>
    <m/>
    <s v="Restoration"/>
    <x v="4"/>
  </r>
  <r>
    <s v="D-HDH52"/>
    <x v="1"/>
    <d v="2025-05-05T00:00:00"/>
    <n v="404"/>
    <m/>
    <s v="4 Toby Boxes"/>
    <x v="4"/>
  </r>
  <r>
    <s v="D-HNP144"/>
    <x v="23"/>
    <d v="2025-05-05T00:00:00"/>
    <n v="640"/>
    <m/>
    <s v="5 Toby Boxes / 4 Pits / 22 Splices"/>
    <x v="4"/>
  </r>
  <r>
    <s v="FB-HNP111"/>
    <x v="23"/>
    <d v="2025-05-05T00:00:00"/>
    <m/>
    <m/>
    <s v="Crew Did Not Start This Location"/>
    <x v="4"/>
  </r>
  <r>
    <s v="FB-H0221A"/>
    <x v="1"/>
    <d v="2025-05-05T00:00:00"/>
    <m/>
    <n v="636"/>
    <s v="636 48Ct Fiber Cable"/>
    <x v="4"/>
  </r>
  <r>
    <s v="D-HDH47"/>
    <x v="7"/>
    <d v="2025-05-05T00:00:00"/>
    <m/>
    <m/>
    <s v="Restoration / QC"/>
    <x v="4"/>
  </r>
  <r>
    <s v="D-HDH54"/>
    <x v="15"/>
    <d v="2025-05-05T00:00:00"/>
    <m/>
    <m/>
    <s v="ABF Proofing"/>
    <x v="4"/>
  </r>
  <r>
    <s v="D-HWP1306"/>
    <x v="1"/>
    <d v="2025-05-05T00:00:00"/>
    <n v="610"/>
    <m/>
    <s v="4 Toby Boxes"/>
    <x v="4"/>
  </r>
  <r>
    <s v="D-HWP903"/>
    <x v="5"/>
    <d v="2025-05-05T00:00:00"/>
    <n v="1053"/>
    <m/>
    <s v="10 Toby Boxes / 4 Pits / 7 Splices"/>
    <x v="4"/>
  </r>
  <r>
    <s v="D-HWP904"/>
    <x v="5"/>
    <d v="2025-05-05T00:00:00"/>
    <n v="575"/>
    <m/>
    <s v="8 Toby Boxes / 4 Pits / 9 Splices"/>
    <x v="4"/>
  </r>
  <r>
    <s v="D-HWP1309"/>
    <x v="5"/>
    <d v="2025-05-05T00:00:00"/>
    <m/>
    <m/>
    <s v="FDH"/>
    <x v="4"/>
  </r>
  <r>
    <s v="D-HDH52"/>
    <x v="1"/>
    <d v="2025-05-06T00:00:00"/>
    <n v="158"/>
    <m/>
    <s v="1 Toby Box / 2 Splices"/>
    <x v="4"/>
  </r>
  <r>
    <s v="FB-HDH02A"/>
    <x v="1"/>
    <d v="2025-05-06T00:00:00"/>
    <n v="155"/>
    <m/>
    <s v="4 Splices"/>
    <x v="4"/>
  </r>
  <r>
    <s v="FB-HDH02A"/>
    <x v="23"/>
    <d v="2025-05-06T00:00:00"/>
    <n v="165"/>
    <m/>
    <m/>
    <x v="3"/>
  </r>
  <r>
    <s v="D-HNP144"/>
    <x v="23"/>
    <d v="2025-05-06T00:00:00"/>
    <n v="490"/>
    <m/>
    <s v="4 Toby Boxes / 2 Pits / 6 Splices"/>
    <x v="4"/>
  </r>
  <r>
    <s v="FB-HNP111"/>
    <x v="23"/>
    <d v="2025-05-06T00:00:00"/>
    <m/>
    <m/>
    <s v="Crew Did Not Start This Location Today"/>
    <x v="4"/>
  </r>
  <r>
    <s v="D-HNP151"/>
    <x v="6"/>
    <d v="2025-05-06T00:00:00"/>
    <n v="424"/>
    <m/>
    <s v="4 Toby Boxes / 9 Splices"/>
    <x v="4"/>
  </r>
  <r>
    <s v="D-HDH54"/>
    <x v="15"/>
    <d v="2025-05-06T00:00:00"/>
    <m/>
    <m/>
    <s v="ABF Proofing / FDH Placing"/>
    <x v="4"/>
  </r>
  <r>
    <s v="D-HWP1306"/>
    <x v="1"/>
    <d v="2025-05-06T00:00:00"/>
    <n v="451"/>
    <m/>
    <m/>
    <x v="4"/>
  </r>
  <r>
    <s v="D-HWP903"/>
    <x v="5"/>
    <d v="2025-05-06T00:00:00"/>
    <n v="812"/>
    <m/>
    <s v="10 Toby Boxes / 8 Pits / 32 Splices"/>
    <x v="4"/>
  </r>
  <r>
    <s v="D-HWP904"/>
    <x v="5"/>
    <d v="2025-05-06T00:00:00"/>
    <n v="1847"/>
    <m/>
    <s v="12 Toby Boxes / 7 Pits / 36 Splices"/>
    <x v="4"/>
  </r>
  <r>
    <s v="D-HWP902"/>
    <x v="5"/>
    <d v="2025-05-06T00:00:00"/>
    <n v="565"/>
    <m/>
    <s v="5 Toby Boxes"/>
    <x v="4"/>
  </r>
  <r>
    <s v="D-HDH52"/>
    <x v="1"/>
    <d v="2025-05-07T00:00:00"/>
    <n v="353"/>
    <m/>
    <s v="4 Toby Boxes"/>
    <x v="4"/>
  </r>
  <r>
    <s v="D-H0222A"/>
    <x v="1"/>
    <d v="2025-05-07T00:00:00"/>
    <n v="131"/>
    <m/>
    <s v="1 Toby Box"/>
    <x v="3"/>
  </r>
  <r>
    <s v="D-HNP106"/>
    <x v="8"/>
    <d v="2025-05-07T00:00:00"/>
    <n v="592"/>
    <m/>
    <s v="6 Toby Boxes / 6 Pits"/>
    <x v="4"/>
  </r>
  <r>
    <s v="D-HNP144"/>
    <x v="23"/>
    <d v="2025-05-07T00:00:00"/>
    <n v="127"/>
    <m/>
    <s v="1 Toby Box / 1 Pit / 2 Splices"/>
    <x v="4"/>
  </r>
  <r>
    <s v="D-HNP117"/>
    <x v="23"/>
    <d v="2025-05-07T00:00:00"/>
    <n v="645"/>
    <m/>
    <s v="2 Toby Boxes / 2 Pits"/>
    <x v="4"/>
  </r>
  <r>
    <s v="D-HDH54"/>
    <x v="15"/>
    <d v="2025-05-07T00:00:00"/>
    <m/>
    <m/>
    <s v="ABF Proofing / FDH Placing"/>
    <x v="4"/>
  </r>
  <r>
    <s v="D-HDH49"/>
    <x v="1"/>
    <d v="2025-05-07T00:00:00"/>
    <m/>
    <m/>
    <s v="Restoration"/>
    <x v="3"/>
  </r>
  <r>
    <s v="D-HWP1306"/>
    <x v="1"/>
    <d v="2025-05-07T00:00:00"/>
    <n v="802"/>
    <m/>
    <s v="3 Toby Boxes"/>
    <x v="4"/>
  </r>
  <r>
    <s v="D-HWP904"/>
    <x v="5"/>
    <d v="2025-05-07T00:00:00"/>
    <n v="1052"/>
    <m/>
    <s v="11 Toby Boxes / 7 Pits / 16 Splices"/>
    <x v="4"/>
  </r>
  <r>
    <s v="D-HWP902"/>
    <x v="5"/>
    <d v="2025-05-07T00:00:00"/>
    <n v="1935"/>
    <m/>
    <s v="16 Toby Boxes / 15 Pits / 49 Splices"/>
    <x v="4"/>
  </r>
  <r>
    <s v="D-HDH52"/>
    <x v="1"/>
    <d v="2025-05-08T00:00:00"/>
    <n v="40"/>
    <m/>
    <s v="1 Toby Box"/>
    <x v="4"/>
  </r>
  <r>
    <s v="D-HNP104"/>
    <x v="26"/>
    <d v="2025-05-08T00:00:00"/>
    <n v="616"/>
    <m/>
    <s v="3 Toby Boxes / 8 Splices"/>
    <x v="4"/>
  </r>
  <r>
    <s v="D-HNP106"/>
    <x v="8"/>
    <d v="2025-05-08T00:00:00"/>
    <n v="592"/>
    <m/>
    <s v=" 6 Toby Boxes"/>
    <x v="4"/>
  </r>
  <r>
    <s v="D-HNP113"/>
    <x v="24"/>
    <d v="2025-05-08T00:00:00"/>
    <n v="468"/>
    <m/>
    <m/>
    <x v="4"/>
  </r>
  <r>
    <s v="D-HNP117"/>
    <x v="23"/>
    <d v="2025-05-08T00:00:00"/>
    <n v="853"/>
    <m/>
    <s v="7 Toby Boxes / 2 Pits / 18 Splices"/>
    <x v="4"/>
  </r>
  <r>
    <s v="FB-HNP144"/>
    <x v="1"/>
    <d v="2025-05-08T00:00:00"/>
    <n v="225"/>
    <m/>
    <m/>
    <x v="4"/>
  </r>
  <r>
    <s v="D-HDH49"/>
    <x v="1"/>
    <d v="2025-05-08T00:00:00"/>
    <m/>
    <m/>
    <s v="Restoration"/>
    <x v="4"/>
  </r>
  <r>
    <s v="D-HDH54"/>
    <x v="15"/>
    <d v="2025-05-08T00:00:00"/>
    <m/>
    <m/>
    <s v="ABF Proofing / FDH Placing"/>
    <x v="4"/>
  </r>
  <r>
    <s v="D-HWP1306"/>
    <x v="1"/>
    <d v="2025-05-08T00:00:00"/>
    <n v="75"/>
    <m/>
    <s v="6 Toby Boxes"/>
    <x v="4"/>
  </r>
  <r>
    <s v="D-HWP902"/>
    <x v="5"/>
    <d v="2025-05-08T00:00:00"/>
    <n v="1483"/>
    <m/>
    <s v="8 Toby Boxes / 8 Pits / 16 Splices"/>
    <x v="4"/>
  </r>
  <r>
    <s v="D-HWP904"/>
    <x v="5"/>
    <d v="2025-05-08T00:00:00"/>
    <n v="1846"/>
    <m/>
    <s v="16 Toby Boxes / 10 Pits / 74 Splices / 1 FDH / 1 Swing Arm / 1 HH / 1 Ground Rod"/>
    <x v="4"/>
  </r>
  <r>
    <s v="D-HDH42"/>
    <x v="23"/>
    <d v="2025-05-09T00:00:00"/>
    <m/>
    <m/>
    <s v="1 FDH / 1 Swing Arm / 1 HH 1 Ground Rod / ABF Testing"/>
    <x v="4"/>
  </r>
  <r>
    <s v="D-HDH52"/>
    <x v="1"/>
    <d v="2025-05-09T00:00:00"/>
    <n v="153"/>
    <m/>
    <s v="4 Splices"/>
    <x v="4"/>
  </r>
  <r>
    <s v="D-HNP104"/>
    <x v="26"/>
    <d v="2025-05-09T00:00:00"/>
    <n v="900"/>
    <m/>
    <s v="7 Toby Boxes / 22 Splices"/>
    <x v="4"/>
  </r>
  <r>
    <s v="D-HNP106"/>
    <x v="8"/>
    <d v="2025-05-09T00:00:00"/>
    <n v="730"/>
    <m/>
    <s v="6 Toby Boxes / 10 Pits"/>
    <x v="4"/>
  </r>
  <r>
    <s v="D-HNP113"/>
    <x v="24"/>
    <d v="2025-05-09T00:00:00"/>
    <n v="940"/>
    <m/>
    <m/>
    <x v="4"/>
  </r>
  <r>
    <s v="D-HNP117"/>
    <x v="23"/>
    <d v="2025-05-09T00:00:00"/>
    <m/>
    <m/>
    <s v="Locate Issue--Crew Could Not Work On This Project Today"/>
    <x v="4"/>
  </r>
  <r>
    <s v="D-HWP1306"/>
    <x v="1"/>
    <d v="2025-05-09T00:00:00"/>
    <m/>
    <m/>
    <s v="Restoration"/>
    <x v="4"/>
  </r>
  <r>
    <s v="D-HWP903"/>
    <x v="5"/>
    <d v="2025-05-09T00:00:00"/>
    <m/>
    <m/>
    <s v="1 FDH / 1 Swing Arm / 1 HH 1 Ground Rod "/>
    <x v="4"/>
  </r>
  <r>
    <m/>
    <x v="16"/>
    <d v="2025-05-12T00:00:00"/>
    <m/>
    <m/>
    <m/>
    <x v="4"/>
  </r>
  <r>
    <s v="D-HNP104"/>
    <x v="6"/>
    <d v="2025-05-13T00:00:00"/>
    <n v="212"/>
    <m/>
    <m/>
    <x v="4"/>
  </r>
  <r>
    <s v="D-HNP117"/>
    <x v="23"/>
    <d v="2025-05-13T00:00:00"/>
    <m/>
    <m/>
    <s v="Locate Issue Crew Did Not Work This Location Today"/>
    <x v="4"/>
  </r>
  <r>
    <s v="D-H0222A"/>
    <x v="1"/>
    <d v="2025-05-13T00:00:00"/>
    <n v="55"/>
    <m/>
    <s v="1 Toby Box / 4 Splices"/>
    <x v="4"/>
  </r>
  <r>
    <s v="FB-HDH02A"/>
    <x v="1"/>
    <d v="2025-05-13T00:00:00"/>
    <m/>
    <m/>
    <s v="Conduit Splicing"/>
    <x v="4"/>
  </r>
  <r>
    <s v="FB-HDH02A"/>
    <x v="1"/>
    <d v="2025-05-13T00:00:00"/>
    <m/>
    <m/>
    <s v="Conduit Splicing"/>
    <x v="4"/>
  </r>
  <r>
    <s v="D-H0223F"/>
    <x v="1"/>
    <d v="2025-05-13T00:00:00"/>
    <n v="30"/>
    <m/>
    <s v="7 Splices--Maintenance Project"/>
    <x v="4"/>
  </r>
  <r>
    <s v="D-HWP1306"/>
    <x v="1"/>
    <d v="2025-05-13T00:00:00"/>
    <n v="251"/>
    <m/>
    <s v="3 Toby Boxes"/>
    <x v="4"/>
  </r>
  <r>
    <s v="D-HWP902"/>
    <x v="5"/>
    <d v="2025-05-13T00:00:00"/>
    <n v="933"/>
    <m/>
    <s v="5 Toby Boxes / 5 Pits / 8 Splices"/>
    <x v="4"/>
  </r>
  <r>
    <s v="FB-HOE201"/>
    <x v="8"/>
    <d v="2025-05-13T00:00:00"/>
    <n v="385"/>
    <m/>
    <m/>
    <x v="4"/>
  </r>
  <r>
    <s v="FB-HNP133"/>
    <x v="1"/>
    <d v="2025-05-14T00:00:00"/>
    <n v="153"/>
    <m/>
    <m/>
    <x v="4"/>
  </r>
  <r>
    <s v="D-H0221C"/>
    <x v="24"/>
    <d v="2025-05-14T00:00:00"/>
    <m/>
    <m/>
    <s v="Vac Breakdown--No Production"/>
    <x v="4"/>
  </r>
  <r>
    <s v="D-H0222A / D-H0233F"/>
    <x v="1"/>
    <d v="2025-05-14T00:00:00"/>
    <m/>
    <m/>
    <s v="Proofing"/>
    <x v="4"/>
  </r>
  <r>
    <s v="HGP16 / HGP38"/>
    <x v="1"/>
    <d v="2025-05-14T00:00:00"/>
    <m/>
    <m/>
    <s v="Repair Work"/>
    <x v="4"/>
  </r>
  <r>
    <s v="D-HWP1306"/>
    <x v="1"/>
    <d v="2025-05-14T00:00:00"/>
    <n v="424"/>
    <m/>
    <s v="3 Toby Boxes"/>
    <x v="4"/>
  </r>
  <r>
    <s v="FB-HWP701"/>
    <x v="5"/>
    <d v="2025-05-14T00:00:00"/>
    <n v="1190"/>
    <m/>
    <s v="1 HH"/>
    <x v="4"/>
  </r>
  <r>
    <s v="FB-HOE201"/>
    <x v="8"/>
    <d v="2025-05-14T00:00:00"/>
    <n v="678"/>
    <m/>
    <m/>
    <x v="4"/>
  </r>
  <r>
    <s v="D-H0221C"/>
    <x v="24"/>
    <d v="2025-05-15T00:00:00"/>
    <m/>
    <m/>
    <s v="Crew Did Not Work This Location Today"/>
    <x v="4"/>
  </r>
  <r>
    <s v="D-HNP104"/>
    <x v="6"/>
    <d v="2025-05-15T00:00:00"/>
    <n v="1316"/>
    <m/>
    <s v="12 Toby Boxes / 43 Splices"/>
    <x v="4"/>
  </r>
  <r>
    <s v="D-HNP135"/>
    <x v="1"/>
    <d v="2025-05-15T00:00:00"/>
    <n v="201"/>
    <m/>
    <m/>
    <x v="4"/>
  </r>
  <r>
    <s v="D-HDH57"/>
    <x v="1"/>
    <d v="2025-05-15T00:00:00"/>
    <n v="85"/>
    <m/>
    <s v="2 Toby Boxes / 3 Splices"/>
    <x v="4"/>
  </r>
  <r>
    <s v="D-HDH55"/>
    <x v="15"/>
    <d v="2025-05-15T00:00:00"/>
    <n v="1342"/>
    <m/>
    <s v="8 Toby Boxes / 29 Splices"/>
    <x v="4"/>
  </r>
  <r>
    <s v="D-HWP1306"/>
    <x v="1"/>
    <d v="2025-05-15T00:00:00"/>
    <n v="497"/>
    <m/>
    <s v="4 Toby Boxes"/>
    <x v="4"/>
  </r>
  <r>
    <s v="BHT-FWP-10"/>
    <x v="5"/>
    <d v="2025-05-15T00:00:00"/>
    <n v="1580"/>
    <m/>
    <s v="1 HH"/>
    <x v="4"/>
  </r>
  <r>
    <s v="FB-HOE201"/>
    <x v="8"/>
    <d v="2025-05-15T00:00:00"/>
    <n v="381"/>
    <m/>
    <m/>
    <x v="4"/>
  </r>
  <r>
    <s v="D-H0221C"/>
    <x v="24"/>
    <d v="2025-05-16T00:00:00"/>
    <n v="887"/>
    <m/>
    <s v="8 Toby Boxes / 34 Splices"/>
    <x v="4"/>
  </r>
  <r>
    <s v="D-HNP104"/>
    <x v="6"/>
    <d v="2025-05-16T00:00:00"/>
    <n v="1232"/>
    <m/>
    <s v="10 Toby Boxes / 37 Splices"/>
    <x v="4"/>
  </r>
  <r>
    <s v="D-HNP135"/>
    <x v="1"/>
    <d v="2025-05-16T00:00:00"/>
    <n v="30"/>
    <m/>
    <m/>
    <x v="4"/>
  </r>
  <r>
    <s v="D-HDH55"/>
    <x v="15"/>
    <d v="2025-05-16T00:00:00"/>
    <n v="1484"/>
    <m/>
    <s v="8 Toby Boxes / 32 Splices"/>
    <x v="4"/>
  </r>
  <r>
    <s v="D-HDH02"/>
    <x v="1"/>
    <d v="2025-05-16T00:00:00"/>
    <n v="151"/>
    <m/>
    <s v="48 Splices"/>
    <x v="4"/>
  </r>
  <r>
    <s v="D-HWP1306"/>
    <x v="1"/>
    <d v="2025-05-16T00:00:00"/>
    <m/>
    <m/>
    <s v="FDH/Restoration"/>
    <x v="4"/>
  </r>
  <r>
    <s v="FB-HOE201"/>
    <x v="8"/>
    <d v="2025-05-16T00:00:00"/>
    <m/>
    <m/>
    <s v="No Crews Working Today In Market 3"/>
    <x v="4"/>
  </r>
  <r>
    <s v="D-H0222B"/>
    <x v="1"/>
    <d v="2025-05-19T00:00:00"/>
    <n v="301"/>
    <m/>
    <s v="48 Splices"/>
    <x v="4"/>
  </r>
  <r>
    <s v="D-HDH53"/>
    <x v="6"/>
    <d v="2025-05-19T00:00:00"/>
    <m/>
    <m/>
    <s v="ABF proofing"/>
    <x v="4"/>
  </r>
  <r>
    <s v="D-HDH55"/>
    <x v="15"/>
    <d v="2025-05-19T00:00:00"/>
    <n v="1280"/>
    <m/>
    <s v="7 Toby Boxes / 30 Splices"/>
    <x v="4"/>
  </r>
  <r>
    <s v="D-HNP104"/>
    <x v="6"/>
    <d v="2025-05-19T00:00:00"/>
    <n v="1156"/>
    <m/>
    <s v="7 Toby Boxes / 15 Splices / 1 FDH / 1 Swing Arm / 1 HH / 1 Ground Rod"/>
    <x v="4"/>
  </r>
  <r>
    <s v="D-HNP123"/>
    <x v="1"/>
    <d v="2025-05-19T00:00:00"/>
    <n v="54"/>
    <m/>
    <s v="1 Toby Box / 14 Splices"/>
    <x v="4"/>
  </r>
  <r>
    <s v="D-HWP1306"/>
    <x v="1"/>
    <d v="2025-05-19T00:00:00"/>
    <n v="286"/>
    <m/>
    <s v="3 Toby Boxes"/>
    <x v="4"/>
  </r>
  <r>
    <s v="BHT-FWP-10"/>
    <x v="5"/>
    <d v="2025-05-19T00:00:00"/>
    <n v="270"/>
    <m/>
    <s v="2 HH"/>
    <x v="4"/>
  </r>
  <r>
    <s v="FB-HWP801"/>
    <x v="5"/>
    <d v="2025-05-19T00:00:00"/>
    <n v="644"/>
    <m/>
    <m/>
    <x v="4"/>
  </r>
  <r>
    <s v="FB-HOE201"/>
    <x v="8"/>
    <d v="2025-05-19T00:00:00"/>
    <n v="605"/>
    <m/>
    <m/>
    <x v="4"/>
  </r>
  <r>
    <s v="D-HDH55"/>
    <x v="15"/>
    <d v="2025-05-20T00:00:00"/>
    <n v="1029"/>
    <m/>
    <s v="11 Toby Boxes / 22 Splices"/>
    <x v="4"/>
  </r>
  <r>
    <s v="D-HNP104"/>
    <x v="6"/>
    <d v="2025-05-20T00:00:00"/>
    <n v="947"/>
    <m/>
    <s v="7 Toby Boxes / 22 Splices"/>
    <x v="4"/>
  </r>
  <r>
    <s v="D-HNP123"/>
    <x v="1"/>
    <d v="2025-05-20T00:00:00"/>
    <n v="101"/>
    <m/>
    <m/>
    <x v="4"/>
  </r>
  <r>
    <s v="D-H0220B"/>
    <x v="25"/>
    <d v="2025-05-20T00:00:00"/>
    <m/>
    <m/>
    <s v="No Report"/>
    <x v="4"/>
  </r>
  <r>
    <s v="D-H0222B"/>
    <x v="1"/>
    <d v="2025-05-20T00:00:00"/>
    <n v="191"/>
    <m/>
    <s v="4 Splices"/>
    <x v="4"/>
  </r>
  <r>
    <s v="D-H0221C"/>
    <x v="1"/>
    <d v="2025-05-20T00:00:00"/>
    <m/>
    <m/>
    <s v="Crew Completed Cross Trenching"/>
    <x v="4"/>
  </r>
  <r>
    <s v="D-HWP1306"/>
    <x v="1"/>
    <d v="2025-05-20T00:00:00"/>
    <n v="226"/>
    <m/>
    <s v="5 Toby Boxes"/>
    <x v="4"/>
  </r>
  <r>
    <s v="FB-HWP801"/>
    <x v="5"/>
    <d v="2025-05-20T00:00:00"/>
    <n v="1430"/>
    <m/>
    <s v="3 HH"/>
    <x v="4"/>
  </r>
  <r>
    <s v="D-H0220B"/>
    <x v="6"/>
    <d v="2025-05-21T00:00:00"/>
    <n v="999"/>
    <m/>
    <s v="8 Toby Boxes / 66 Splices"/>
    <x v="4"/>
  </r>
  <r>
    <s v="D-HDH57"/>
    <x v="1"/>
    <d v="2025-05-21T00:00:00"/>
    <n v="181"/>
    <m/>
    <m/>
    <x v="4"/>
  </r>
  <r>
    <s v="D-H0221C"/>
    <x v="1"/>
    <d v="2025-05-21T00:00:00"/>
    <m/>
    <m/>
    <s v="Crew Did Not Work On This Location Today"/>
    <x v="4"/>
  </r>
  <r>
    <s v="D-H0222A"/>
    <x v="1"/>
    <d v="2025-05-21T00:00:00"/>
    <m/>
    <m/>
    <s v="Did Not Receive A Report"/>
    <x v="4"/>
  </r>
  <r>
    <s v="D-HWP1306"/>
    <x v="1"/>
    <d v="2025-05-21T00:00:00"/>
    <m/>
    <m/>
    <s v="1 FDH / 1 Swing Arm / 1 HH / 1 Ground Rod"/>
    <x v="4"/>
  </r>
  <r>
    <s v="FB-HWP701"/>
    <x v="5"/>
    <d v="2025-05-21T00:00:00"/>
    <n v="678"/>
    <n v="2850"/>
    <s v="2 HH / 2 Ground Rods / 2,850' 48Ct Fiber Cable / 1,796 Tracer Wire / 1,796 Mule Tape"/>
    <x v="4"/>
  </r>
  <r>
    <s v="FB-HWP801"/>
    <x v="5"/>
    <d v="2025-05-21T00:00:00"/>
    <n v="970"/>
    <m/>
    <s v="1 HH"/>
    <x v="4"/>
  </r>
  <r>
    <s v="FB-HOE201"/>
    <x v="8"/>
    <d v="2025-05-21T00:00:00"/>
    <n v="600"/>
    <m/>
    <m/>
    <x v="4"/>
  </r>
  <r>
    <s v="D-HOE116"/>
    <x v="8"/>
    <d v="2025-05-21T00:00:00"/>
    <m/>
    <m/>
    <s v="Spliced Conduits For Continuity"/>
    <x v="4"/>
  </r>
  <r>
    <s v="D-DHD52"/>
    <x v="1"/>
    <d v="2025-05-22T00:00:00"/>
    <n v="260"/>
    <m/>
    <m/>
    <x v="4"/>
  </r>
  <r>
    <s v="D-DHD55"/>
    <x v="15"/>
    <d v="2025-05-22T00:00:00"/>
    <m/>
    <m/>
    <s v="ABF Proofing / Restoration"/>
    <x v="4"/>
  </r>
  <r>
    <s v="D-HWP1306"/>
    <x v="1"/>
    <d v="2025-05-22T00:00:00"/>
    <m/>
    <m/>
    <s v="Sponge/Restoration"/>
    <x v="4"/>
  </r>
  <r>
    <s v="BHT-FWP-10"/>
    <x v="5"/>
    <d v="2025-05-22T00:00:00"/>
    <n v="948"/>
    <m/>
    <s v="1 HH"/>
    <x v="4"/>
  </r>
  <r>
    <s v="FB-HOE201"/>
    <x v="8"/>
    <d v="2025-05-22T00:00:00"/>
    <n v="772"/>
    <m/>
    <m/>
    <x v="4"/>
  </r>
  <r>
    <s v="D-DHD52"/>
    <x v="1"/>
    <d v="2025-05-23T00:00:00"/>
    <n v="129"/>
    <m/>
    <s v="1 Toby Box / 13 Splices"/>
    <x v="4"/>
  </r>
  <r>
    <s v="D-H0220B"/>
    <x v="6"/>
    <d v="2025-05-23T00:00:00"/>
    <n v="719"/>
    <m/>
    <s v="7 Toby Boxes / 1 Splice"/>
    <x v="4"/>
  </r>
  <r>
    <s v="D-H0221C"/>
    <x v="1"/>
    <d v="2025-05-23T00:00:00"/>
    <n v="236"/>
    <m/>
    <s v="3 Toby Boxes"/>
    <x v="4"/>
  </r>
  <r>
    <s v="D-H0222A"/>
    <x v="1"/>
    <d v="2025-05-23T00:00:00"/>
    <n v="175"/>
    <m/>
    <s v="72 Splices"/>
    <x v="4"/>
  </r>
  <r>
    <s v="D-HWP1306"/>
    <x v="1"/>
    <d v="2025-05-23T00:00:00"/>
    <m/>
    <m/>
    <s v="Sponge/Restoration"/>
    <x v="4"/>
  </r>
  <r>
    <s v="FB-HOE201"/>
    <x v="8"/>
    <d v="2025-05-23T00:00:00"/>
    <m/>
    <m/>
    <s v="Crew Did Not Work This Location Today"/>
    <x v="4"/>
  </r>
  <r>
    <s v="D-HOE116"/>
    <x v="8"/>
    <d v="2025-05-23T00:00:00"/>
    <n v="285"/>
    <m/>
    <s v="18 Splices"/>
    <x v="4"/>
  </r>
  <r>
    <s v="D-H0221C"/>
    <x v="1"/>
    <d v="2025-05-27T00:00:00"/>
    <n v="224"/>
    <m/>
    <s v="1 Toby Box"/>
    <x v="4"/>
  </r>
  <r>
    <s v="FB-HDH02A"/>
    <x v="27"/>
    <d v="2025-05-27T00:00:00"/>
    <n v="100"/>
    <m/>
    <m/>
    <x v="4"/>
  </r>
  <r>
    <s v="D-HWP1306"/>
    <x v="1"/>
    <d v="2025-05-27T00:00:00"/>
    <m/>
    <m/>
    <s v="Sponge/Restoration"/>
    <x v="4"/>
  </r>
  <r>
    <s v="FB-HWP801"/>
    <x v="5"/>
    <d v="2025-05-27T00:00:00"/>
    <n v="948"/>
    <m/>
    <s v="3 HH / 3 Ground Rod"/>
    <x v="4"/>
  </r>
  <r>
    <s v="BHT-FWP-10"/>
    <x v="5"/>
    <d v="2025-05-27T00:00:00"/>
    <n v="954"/>
    <m/>
    <s v="1 HH / 1 Ground Rod"/>
    <x v="4"/>
  </r>
  <r>
    <s v="BHZD-FWP-13-E"/>
    <x v="1"/>
    <d v="2025-05-27T00:00:00"/>
    <m/>
    <m/>
    <s v="Drill Breakdown"/>
    <x v="4"/>
  </r>
  <r>
    <s v="FB-HOE201"/>
    <x v="8"/>
    <d v="2025-05-27T00:00:00"/>
    <n v="757"/>
    <m/>
    <m/>
    <x v="4"/>
  </r>
  <r>
    <s v="D-H0221C"/>
    <x v="1"/>
    <d v="2025-05-28T00:00:00"/>
    <n v="200"/>
    <m/>
    <s v="1 Toby Box / 48 Splices"/>
    <x v="4"/>
  </r>
  <r>
    <s v="D-HWP1306"/>
    <x v="1"/>
    <d v="2025-05-28T00:00:00"/>
    <m/>
    <m/>
    <s v="Sponge/Restoration"/>
    <x v="4"/>
  </r>
  <r>
    <s v="BHT-FWP-10"/>
    <x v="5"/>
    <d v="2025-05-28T00:00:00"/>
    <n v="2783"/>
    <m/>
    <s v="9 HH / 9 Ground Rods"/>
    <x v="4"/>
  </r>
  <r>
    <s v="FB-HOE201"/>
    <x v="8"/>
    <d v="2025-05-28T00:00:00"/>
    <n v="610"/>
    <m/>
    <m/>
    <x v="4"/>
  </r>
  <r>
    <s v="D-H0221C"/>
    <x v="1"/>
    <d v="2025-05-29T00:00:00"/>
    <m/>
    <m/>
    <s v="Hand Dig / Repair / Proofing / Supervising"/>
    <x v="4"/>
  </r>
  <r>
    <s v="D-HDH50 \  D-HDH52"/>
    <x v="1"/>
    <d v="2025-05-29T00:00:00"/>
    <m/>
    <m/>
    <s v="Hand Dig / Repair / Proofing / Supervising"/>
    <x v="4"/>
  </r>
  <r>
    <s v="D-HDH57 \ D-HDH58"/>
    <x v="1"/>
    <d v="2025-05-29T00:00:00"/>
    <m/>
    <m/>
    <s v="Hand Dig / Repair / Proofing / Supervising"/>
    <x v="4"/>
  </r>
  <r>
    <s v="D-HWP1306"/>
    <x v="1"/>
    <d v="2025-05-29T00:00:00"/>
    <m/>
    <m/>
    <s v="Restoration"/>
    <x v="4"/>
  </r>
  <r>
    <s v="BHT-FWP-10"/>
    <x v="5"/>
    <d v="2025-05-29T00:00:00"/>
    <n v="2248"/>
    <m/>
    <s v="5 HH / 5 Ground Rods"/>
    <x v="4"/>
  </r>
  <r>
    <s v="FB-HWP801"/>
    <x v="5"/>
    <d v="2025-05-29T00:00:00"/>
    <n v="736"/>
    <m/>
    <s v="2 HH / 2 Ground Rods"/>
    <x v="4"/>
  </r>
  <r>
    <s v="FB-HOE201"/>
    <x v="8"/>
    <d v="2025-05-29T00:00:00"/>
    <n v="959"/>
    <m/>
    <m/>
    <x v="4"/>
  </r>
  <r>
    <s v="D-HDH50-52"/>
    <x v="1"/>
    <d v="2025-05-30T00:00:00"/>
    <m/>
    <m/>
    <s v="Stingray"/>
    <x v="4"/>
  </r>
  <r>
    <s v="D-HDH57-60"/>
    <x v="1"/>
    <d v="2025-05-30T00:00:00"/>
    <m/>
    <m/>
    <s v="Stingray"/>
    <x v="4"/>
  </r>
  <r>
    <s v="D-HNP151"/>
    <x v="6"/>
    <d v="2025-05-30T00:00:00"/>
    <n v="218"/>
    <m/>
    <s v="1 Toby Box"/>
    <x v="4"/>
  </r>
  <r>
    <s v="FB-HWP-701"/>
    <x v="1"/>
    <d v="2025-05-30T00:00:00"/>
    <m/>
    <m/>
    <s v="Restoration"/>
    <x v="4"/>
  </r>
  <r>
    <s v="FB-HOE201"/>
    <x v="8"/>
    <d v="2025-05-30T00:00:00"/>
    <n v="493"/>
    <m/>
    <m/>
    <x v="4"/>
  </r>
  <r>
    <s v="BHT-FWP-09"/>
    <x v="5"/>
    <d v="2025-06-02T00:00:00"/>
    <n v="800"/>
    <m/>
    <m/>
    <x v="5"/>
  </r>
  <r>
    <s v="BHZD-FWP-13-E"/>
    <x v="1"/>
    <d v="2025-06-02T00:00:00"/>
    <n v="275"/>
    <m/>
    <m/>
    <x v="5"/>
  </r>
  <r>
    <s v="FB-HWP801"/>
    <x v="5"/>
    <d v="2025-06-02T00:00:00"/>
    <n v="1957"/>
    <m/>
    <s v="7 HH / 7 Ground Rods"/>
    <x v="5"/>
  </r>
  <r>
    <s v="FB-HOE201"/>
    <x v="8"/>
    <d v="2025-06-02T00:00:00"/>
    <n v="720"/>
    <m/>
    <m/>
    <x v="5"/>
  </r>
  <r>
    <s v="D-HDH18"/>
    <x v="1"/>
    <d v="2025-06-02T00:00:00"/>
    <n v="6"/>
    <m/>
    <s v="48 Splices"/>
    <x v="5"/>
  </r>
  <r>
    <s v="D-HDH02"/>
    <x v="1"/>
    <d v="2025-06-03T00:00:00"/>
    <m/>
    <m/>
    <s v="Repair / ABF Proofing"/>
    <x v="5"/>
  </r>
  <r>
    <s v="D-HDH50\52"/>
    <x v="1"/>
    <d v="2025-06-03T00:00:00"/>
    <m/>
    <m/>
    <s v="Restoration"/>
    <x v="5"/>
  </r>
  <r>
    <s v="D-H0220B"/>
    <x v="6"/>
    <d v="2025-06-03T00:00:00"/>
    <n v="1483"/>
    <m/>
    <s v="12 Toby Boxes / 40 Splices"/>
    <x v="5"/>
  </r>
  <r>
    <s v="D-HNP110"/>
    <x v="8"/>
    <d v="2025-06-03T00:00:00"/>
    <m/>
    <m/>
    <s v="No Production Vehicle Breakdown"/>
    <x v="5"/>
  </r>
  <r>
    <s v="BHT-FWP-09"/>
    <x v="5"/>
    <d v="2025-06-03T00:00:00"/>
    <n v="631"/>
    <m/>
    <s v="2 HH / 2 Ground Rods"/>
    <x v="5"/>
  </r>
  <r>
    <s v="BHZD-FWP-13-E"/>
    <x v="1"/>
    <d v="2025-06-03T00:00:00"/>
    <n v="280"/>
    <m/>
    <m/>
    <x v="5"/>
  </r>
  <r>
    <s v="FB-HWP701"/>
    <x v="8"/>
    <d v="2025-06-03T00:00:00"/>
    <m/>
    <m/>
    <s v="Restoration"/>
    <x v="5"/>
  </r>
  <r>
    <s v="FB-HOE201"/>
    <x v="8"/>
    <d v="2025-06-03T00:00:00"/>
    <n v="948"/>
    <m/>
    <m/>
    <x v="5"/>
  </r>
  <r>
    <s v="D-H0220B"/>
    <x v="6"/>
    <d v="2025-06-04T00:00:00"/>
    <n v="83"/>
    <m/>
    <m/>
    <x v="5"/>
  </r>
  <r>
    <s v="D-HNP113"/>
    <x v="6"/>
    <d v="2025-06-04T00:00:00"/>
    <m/>
    <m/>
    <s v="Crew Did Not Work This Location Today Due To Rain"/>
    <x v="5"/>
  </r>
  <r>
    <s v="BHT-FWP-09"/>
    <x v="5"/>
    <d v="2025-06-04T00:00:00"/>
    <n v="1401"/>
    <m/>
    <m/>
    <x v="5"/>
  </r>
  <r>
    <s v="BHZD-FWP-13-E"/>
    <x v="1"/>
    <d v="2025-06-04T00:00:00"/>
    <n v="310"/>
    <m/>
    <m/>
    <x v="5"/>
  </r>
  <r>
    <s v="D-HWP905"/>
    <x v="5"/>
    <d v="2025-06-04T00:00:00"/>
    <n v="610"/>
    <m/>
    <s v="5 Toby Boxes / 5 Pits / 4 Splices"/>
    <x v="5"/>
  </r>
  <r>
    <s v="FB-HWP801"/>
    <x v="5"/>
    <d v="2025-06-04T00:00:00"/>
    <m/>
    <n v="8415"/>
    <s v="6,328' Tracer Wire / 12,656' Mule Tape / 3 HH / 6 Ground Rods"/>
    <x v="5"/>
  </r>
  <r>
    <s v="FB-HOE201"/>
    <x v="8"/>
    <d v="2025-06-04T00:00:00"/>
    <m/>
    <m/>
    <s v="Crew Did Not Work This Location Today Due To Rain"/>
    <x v="5"/>
  </r>
  <r>
    <s v="D-HNP113"/>
    <x v="6"/>
    <d v="2025-06-05T00:00:00"/>
    <n v="341"/>
    <m/>
    <s v="4 Toby Boxes / 15 Splices"/>
    <x v="5"/>
  </r>
  <r>
    <s v="D-HDH52/49/58"/>
    <x v="1"/>
    <d v="2025-06-05T00:00:00"/>
    <m/>
    <m/>
    <s v="Restoration"/>
    <x v="5"/>
  </r>
  <r>
    <s v="BHZD-FWP-13-E"/>
    <x v="1"/>
    <d v="2025-06-05T00:00:00"/>
    <m/>
    <m/>
    <s v="No Production"/>
    <x v="5"/>
  </r>
  <r>
    <s v="D-HWP905"/>
    <x v="5"/>
    <d v="2025-06-05T00:00:00"/>
    <n v="2523"/>
    <m/>
    <s v="15 Toby Boxes / 19 Pits / 46 Splices"/>
    <x v="5"/>
  </r>
  <r>
    <s v="D-HWP701"/>
    <x v="1"/>
    <d v="2025-06-05T00:00:00"/>
    <m/>
    <m/>
    <s v="No Report--Will Be Sent In The Morning"/>
    <x v="5"/>
  </r>
  <r>
    <s v="FB-HOE201"/>
    <x v="8"/>
    <d v="2025-06-05T00:00:00"/>
    <n v="1101"/>
    <m/>
    <s v="2 HH"/>
    <x v="5"/>
  </r>
  <r>
    <s v="FB-HOE201"/>
    <x v="8"/>
    <d v="2025-06-06T00:00:00"/>
    <n v="437"/>
    <m/>
    <s v="1 HH"/>
    <x v="5"/>
  </r>
  <r>
    <s v="BHT-FWP-09"/>
    <x v="5"/>
    <d v="2025-06-09T00:00:00"/>
    <n v="1100"/>
    <m/>
    <m/>
    <x v="5"/>
  </r>
  <r>
    <s v="FX4-FWP-13"/>
    <x v="5"/>
    <d v="2025-06-09T00:00:00"/>
    <n v="115"/>
    <m/>
    <m/>
    <x v="5"/>
  </r>
  <r>
    <s v="225 Granada St"/>
    <x v="1"/>
    <d v="2025-06-09T00:00:00"/>
    <n v="155"/>
    <m/>
    <m/>
    <x v="5"/>
  </r>
  <r>
    <s v="BHZD-FWP-13-E"/>
    <x v="1"/>
    <d v="2025-06-09T00:00:00"/>
    <n v="263"/>
    <m/>
    <m/>
    <x v="5"/>
  </r>
  <r>
    <s v="FB-HOE201"/>
    <x v="8"/>
    <d v="2025-06-09T00:00:00"/>
    <n v="730"/>
    <m/>
    <m/>
    <x v="5"/>
  </r>
  <r>
    <s v="D-HWP905"/>
    <x v="5"/>
    <d v="2025-06-10T00:00:00"/>
    <n v="1293"/>
    <m/>
    <s v="12 Toby Boxes / 7 Pits / 35 Splices / 1 FDH"/>
    <x v="5"/>
  </r>
  <r>
    <s v="BHZD-FWP-13-E"/>
    <x v="1"/>
    <d v="2025-06-10T00:00:00"/>
    <n v="270"/>
    <m/>
    <m/>
    <x v="5"/>
  </r>
  <r>
    <s v="FB-HOE201"/>
    <x v="8"/>
    <d v="2025-06-10T00:00:00"/>
    <n v="583"/>
    <m/>
    <m/>
    <x v="5"/>
  </r>
  <r>
    <s v="BHT-FWP-09"/>
    <x v="5"/>
    <d v="2025-06-11T00:00:00"/>
    <n v="1975"/>
    <m/>
    <s v="2 HH / 2 Ground Rods"/>
    <x v="5"/>
  </r>
  <r>
    <s v="BHT-FWP-10"/>
    <x v="5"/>
    <d v="2025-06-11T00:00:00"/>
    <n v="370"/>
    <m/>
    <s v="2 HH / 2 Ground Rods"/>
    <x v="5"/>
  </r>
  <r>
    <s v="BHZD-FWP-13-E"/>
    <x v="1"/>
    <d v="2025-06-11T00:00:00"/>
    <m/>
    <m/>
    <s v="Crew Did Not Work This Location Today"/>
    <x v="5"/>
  </r>
  <r>
    <s v="BHT-FWP-09"/>
    <x v="5"/>
    <d v="2025-06-12T00:00:00"/>
    <n v="1395"/>
    <m/>
    <s v="2 HH / 2 Ground Rods"/>
    <x v="5"/>
  </r>
  <r>
    <s v="FB-HWP701"/>
    <x v="5"/>
    <d v="2025-06-12T00:00:00"/>
    <m/>
    <m/>
    <s v="Restoration"/>
    <x v="5"/>
  </r>
  <r>
    <s v="BHZD-FWP-13-E"/>
    <x v="1"/>
    <d v="2025-06-12T00:00:00"/>
    <n v="395"/>
    <m/>
    <m/>
    <x v="5"/>
  </r>
  <r>
    <s v="FB-HWP701"/>
    <x v="5"/>
    <d v="2025-06-13T00:00:00"/>
    <m/>
    <m/>
    <s v="Restoration"/>
    <x v="5"/>
  </r>
  <r>
    <s v="BHUD-FWP-06"/>
    <x v="1"/>
    <d v="2025-06-13T00:00:00"/>
    <m/>
    <m/>
    <s v="Ground Rods"/>
    <x v="5"/>
  </r>
  <r>
    <s v="BHZD-FWP-13-E"/>
    <x v="1"/>
    <d v="2025-06-13T00:00:00"/>
    <m/>
    <m/>
    <s v="Vaults/ Tie Ins"/>
    <x v="5"/>
  </r>
  <r>
    <s v="FB-HOE201"/>
    <x v="8"/>
    <d v="2025-06-13T00:00:00"/>
    <m/>
    <n v="7408"/>
    <s v="6,128 Tracer Wire"/>
    <x v="5"/>
  </r>
  <r>
    <s v="D-H0220A"/>
    <x v="6"/>
    <d v="2025-06-16T00:00:00"/>
    <n v="1394"/>
    <m/>
    <s v="9 Toby Boxes"/>
    <x v="5"/>
  </r>
  <r>
    <s v="BHT-FWP-09"/>
    <x v="5"/>
    <d v="2025-06-16T00:00:00"/>
    <n v="450"/>
    <m/>
    <s v="4 HH"/>
    <x v="5"/>
  </r>
  <r>
    <s v="BHZD-FWP-13-E"/>
    <x v="1"/>
    <d v="2025-06-16T00:00:00"/>
    <n v="280"/>
    <m/>
    <m/>
    <x v="5"/>
  </r>
  <r>
    <s v="BHT-FWP-10"/>
    <x v="5"/>
    <d v="2025-06-16T00:00:00"/>
    <m/>
    <n v="4976"/>
    <s v="Pulling Fiber Cable / 4,976 Tracer Wire"/>
    <x v="5"/>
  </r>
  <r>
    <s v="FB-HOE201"/>
    <x v="8"/>
    <d v="2025-06-16T00:00:00"/>
    <n v="465"/>
    <m/>
    <s v="1 HH"/>
    <x v="5"/>
  </r>
  <r>
    <s v="D-H0220A"/>
    <x v="6"/>
    <d v="2025-06-17T00:00:00"/>
    <n v="1756"/>
    <m/>
    <s v="6 Toby Boxes"/>
    <x v="5"/>
  </r>
  <r>
    <s v="BHT-FWP-09"/>
    <x v="5"/>
    <d v="2025-06-17T00:00:00"/>
    <n v="1246"/>
    <m/>
    <s v="5 HH / 5 Ground Rods"/>
    <x v="5"/>
  </r>
  <r>
    <s v="BHZD-FWP-13-E"/>
    <x v="1"/>
    <d v="2025-06-17T00:00:00"/>
    <n v="70"/>
    <m/>
    <m/>
    <x v="5"/>
  </r>
  <r>
    <s v="BHT-FWP-08"/>
    <x v="5"/>
    <d v="2025-06-17T00:00:00"/>
    <n v="1465"/>
    <m/>
    <s v="4 HH / 4 Ground Rods"/>
    <x v="5"/>
  </r>
  <r>
    <s v="BHT-FWP-10"/>
    <x v="5"/>
    <d v="2025-06-17T00:00:00"/>
    <m/>
    <n v="4177"/>
    <s v="4,177 Tracer Wire"/>
    <x v="5"/>
  </r>
  <r>
    <s v="FB-HOE201"/>
    <x v="8"/>
    <d v="2025-06-17T00:00:00"/>
    <n v="218"/>
    <m/>
    <s v="1 HH"/>
    <x v="5"/>
  </r>
  <r>
    <s v="D-H0220A"/>
    <x v="6"/>
    <d v="2025-06-18T00:00:00"/>
    <n v="846"/>
    <m/>
    <s v="4 Toby Boxes"/>
    <x v="5"/>
  </r>
  <r>
    <s v="D-HNP135"/>
    <x v="27"/>
    <d v="2025-06-18T00:00:00"/>
    <n v="81"/>
    <m/>
    <m/>
    <x v="5"/>
  </r>
  <r>
    <s v="D-HDH69"/>
    <x v="27"/>
    <d v="2025-06-18T00:00:00"/>
    <m/>
    <m/>
    <s v="Restoration"/>
    <x v="5"/>
  </r>
  <r>
    <s v="D-H0222B"/>
    <x v="27"/>
    <d v="2025-06-18T00:00:00"/>
    <m/>
    <m/>
    <s v="Restoration"/>
    <x v="5"/>
  </r>
  <r>
    <s v="BHT-FWP-08"/>
    <x v="5"/>
    <d v="2025-06-18T00:00:00"/>
    <n v="1380"/>
    <m/>
    <s v="4 HH / 4 Ground Rods"/>
    <x v="5"/>
  </r>
  <r>
    <s v="BHZD-FWP-13-E"/>
    <x v="1"/>
    <d v="2025-06-18T00:00:00"/>
    <n v="594"/>
    <m/>
    <m/>
    <x v="5"/>
  </r>
  <r>
    <s v="FB-HOE201"/>
    <x v="8"/>
    <d v="2025-06-18T00:00:00"/>
    <n v="729"/>
    <m/>
    <m/>
    <x v="5"/>
  </r>
  <r>
    <s v="FB-HOE201"/>
    <x v="8"/>
    <d v="2025-06-19T00:00:00"/>
    <n v="464"/>
    <m/>
    <m/>
    <x v="5"/>
  </r>
  <r>
    <s v="BHUD-FOE-02-W"/>
    <x v="8"/>
    <d v="2025-06-19T00:00:00"/>
    <n v="977"/>
    <m/>
    <s v="2 HH"/>
    <x v="5"/>
  </r>
  <r>
    <s v="D-HNP135"/>
    <x v="1"/>
    <d v="2025-06-20T00:00:00"/>
    <n v="114"/>
    <m/>
    <m/>
    <x v="5"/>
  </r>
  <r>
    <s v="BHZD-FWP-13-E"/>
    <x v="1"/>
    <d v="2025-06-20T00:00:00"/>
    <n v="52"/>
    <m/>
    <s v="1 HH"/>
    <x v="5"/>
  </r>
  <r>
    <s v="FB-HWP801"/>
    <x v="5"/>
    <d v="2025-06-20T00:00:00"/>
    <m/>
    <m/>
    <s v="Restoration"/>
    <x v="5"/>
  </r>
  <r>
    <s v="FB-HOE201"/>
    <x v="8"/>
    <d v="2025-06-20T00:00:00"/>
    <m/>
    <n v="1086"/>
    <s v="755 Tracer Wire"/>
    <x v="5"/>
  </r>
  <r>
    <s v="D-HNP135"/>
    <x v="1"/>
    <d v="2025-06-23T00:00:00"/>
    <n v="237"/>
    <m/>
    <s v="4 Toby Boxes / 7 Splices"/>
    <x v="5"/>
  </r>
  <r>
    <s v="FB-HDH01A-2A"/>
    <x v="1"/>
    <d v="2025-06-23T00:00:00"/>
    <n v="65"/>
    <m/>
    <m/>
    <x v="5"/>
  </r>
  <r>
    <s v="FB-HWP175"/>
    <x v="5"/>
    <d v="2025-06-23T00:00:00"/>
    <n v="924"/>
    <m/>
    <s v="1 HH"/>
    <x v="5"/>
  </r>
  <r>
    <s v="BHZD-FWP-13-E"/>
    <x v="1"/>
    <d v="2025-06-23T00:00:00"/>
    <n v="68"/>
    <m/>
    <s v="1 HH / 1 Ground Rod"/>
    <x v="5"/>
  </r>
  <r>
    <s v="BHT-FWP-08"/>
    <x v="5"/>
    <d v="2025-06-23T00:00:00"/>
    <n v="1269"/>
    <m/>
    <s v="1 HH / 1 Ground Rod"/>
    <x v="5"/>
  </r>
  <r>
    <s v="D-HNP135"/>
    <x v="1"/>
    <d v="2025-06-24T00:00:00"/>
    <n v="322"/>
    <m/>
    <m/>
    <x v="5"/>
  </r>
  <r>
    <s v="D-H0220A"/>
    <x v="6"/>
    <d v="2025-06-24T00:00:00"/>
    <n v="1946"/>
    <m/>
    <s v="10 Toby Boxes / 1 HH / 1 FDH / 1 Swing Arm / 1 Ground Rod"/>
    <x v="5"/>
  </r>
  <r>
    <s v="D-HWP801"/>
    <x v="5"/>
    <d v="2025-06-24T00:00:00"/>
    <n v="1044"/>
    <m/>
    <s v="10 Toby Boxes / 9 Daps"/>
    <x v="5"/>
  </r>
  <r>
    <s v="BHZD-FWP-13-E"/>
    <x v="1"/>
    <d v="2025-06-24T00:00:00"/>
    <n v="50"/>
    <m/>
    <s v="3 HH / 3 Ground Rods"/>
    <x v="5"/>
  </r>
  <r>
    <s v="BHT-FWP-08"/>
    <x v="5"/>
    <d v="2025-06-24T00:00:00"/>
    <n v="1141"/>
    <m/>
    <s v="5 HH / 5 Ground Rods"/>
    <x v="5"/>
  </r>
  <r>
    <s v="FB-HOE201"/>
    <x v="8"/>
    <d v="2025-06-24T00:00:00"/>
    <m/>
    <n v="883"/>
    <s v="683 Tracer Wire"/>
    <x v="5"/>
  </r>
  <r>
    <s v="D-HNP135"/>
    <x v="1"/>
    <d v="2025-06-25T00:00:00"/>
    <n v="245"/>
    <m/>
    <s v="2 Toby Boxes"/>
    <x v="5"/>
  </r>
  <r>
    <s v="D-HNP113"/>
    <x v="6"/>
    <d v="2025-06-25T00:00:00"/>
    <n v="649"/>
    <m/>
    <s v="10 Toby Boxes / 35 Splices"/>
    <x v="5"/>
  </r>
  <r>
    <s v="D-HWP801"/>
    <x v="5"/>
    <d v="2025-06-25T00:00:00"/>
    <n v="1100"/>
    <m/>
    <s v="12 Toby Boxes / 6 Daps"/>
    <x v="5"/>
  </r>
  <r>
    <s v="FB-HWP1376"/>
    <x v="1"/>
    <d v="2025-06-25T00:00:00"/>
    <n v="335"/>
    <m/>
    <m/>
    <x v="5"/>
  </r>
  <r>
    <s v="BHT-FWP-08"/>
    <x v="5"/>
    <d v="2025-06-25T00:00:00"/>
    <n v="1308"/>
    <m/>
    <s v="3 HH / 3 Ground Rods"/>
    <x v="5"/>
  </r>
  <r>
    <s v="D-HNP135"/>
    <x v="1"/>
    <d v="2025-06-26T00:00:00"/>
    <n v="1091"/>
    <m/>
    <m/>
    <x v="5"/>
  </r>
  <r>
    <s v="D-H0220A"/>
    <x v="6"/>
    <d v="2025-06-26T00:00:00"/>
    <m/>
    <m/>
    <s v="ABF Testing"/>
    <x v="5"/>
  </r>
  <r>
    <s v="D-H0220B"/>
    <x v="6"/>
    <d v="2025-06-26T00:00:00"/>
    <m/>
    <m/>
    <s v="ABF Testing"/>
    <x v="5"/>
  </r>
  <r>
    <s v="D-HWP801"/>
    <x v="5"/>
    <d v="2025-06-26T00:00:00"/>
    <n v="1050"/>
    <m/>
    <s v="6 Toby Boxes / 6 Daps / 2 Vaults / 1 HH / 1 Flower Pot"/>
    <x v="5"/>
  </r>
  <r>
    <s v="FB-HWP1376"/>
    <x v="1"/>
    <d v="2025-06-26T00:00:00"/>
    <n v="200"/>
    <m/>
    <m/>
    <x v="5"/>
  </r>
  <r>
    <s v="BHT-FWP-08"/>
    <x v="5"/>
    <d v="2025-06-26T00:00:00"/>
    <n v="1296"/>
    <m/>
    <s v="4 HH / 4 Ground Rods"/>
    <x v="5"/>
  </r>
  <r>
    <s v="FB-HWP175"/>
    <x v="5"/>
    <d v="2025-06-26T00:00:00"/>
    <m/>
    <m/>
    <s v="Issue With Conduit Placement"/>
    <x v="5"/>
  </r>
  <r>
    <s v="FB-HOE201"/>
    <x v="8"/>
    <d v="2025-06-26T00:00:00"/>
    <n v="112"/>
    <m/>
    <s v="1 HH"/>
    <x v="5"/>
  </r>
  <r>
    <s v="BHUD-FOE-02-W"/>
    <x v="8"/>
    <d v="2025-06-26T00:00:00"/>
    <n v="676"/>
    <m/>
    <s v="1 HH / 1 Ground Rod"/>
    <x v="5"/>
  </r>
  <r>
    <s v="FB-HOE201"/>
    <x v="28"/>
    <d v="2025-06-26T00:00:00"/>
    <m/>
    <n v="6183"/>
    <s v="5,376 Tracer Wire"/>
    <x v="3"/>
  </r>
  <r>
    <s v="D-HNP135"/>
    <x v="1"/>
    <d v="2025-06-27T00:00:00"/>
    <n v="303"/>
    <m/>
    <s v="2 Toby Boxes"/>
    <x v="5"/>
  </r>
  <r>
    <s v="D-H0220B"/>
    <x v="6"/>
    <d v="2025-06-27T00:00:00"/>
    <m/>
    <m/>
    <s v="ABF Testing"/>
    <x v="5"/>
  </r>
  <r>
    <s v="FB-HWP175"/>
    <x v="5"/>
    <d v="2025-06-27T00:00:00"/>
    <m/>
    <n v="1605"/>
    <s v="1,605 Tracer Wire"/>
    <x v="5"/>
  </r>
  <r>
    <s v="BHUD-FOE-02-W"/>
    <x v="8"/>
    <d v="2025-06-27T00:00:00"/>
    <n v="430"/>
    <m/>
    <m/>
    <x v="5"/>
  </r>
  <r>
    <s v="D-HNP135"/>
    <x v="1"/>
    <d v="2025-06-30T00:00:00"/>
    <n v="360"/>
    <m/>
    <s v=" 6 Toby Boxes / 22 Splices"/>
    <x v="5"/>
  </r>
  <r>
    <s v="FB-HWP175"/>
    <x v="1"/>
    <d v="2025-06-30T00:00:00"/>
    <n v="120"/>
    <n v="120"/>
    <s v="1,725 Tracer Wire"/>
    <x v="5"/>
  </r>
  <r>
    <s v="BHUD-FOE-02-W"/>
    <x v="8"/>
    <d v="2025-06-30T00:00:00"/>
    <n v="885"/>
    <m/>
    <s v="2 HH"/>
    <x v="5"/>
  </r>
  <r>
    <s v="FB-HWP1376"/>
    <x v="1"/>
    <d v="2025-07-01T00:00:00"/>
    <n v="120"/>
    <m/>
    <m/>
    <x v="6"/>
  </r>
  <r>
    <s v="FB-HWP801"/>
    <x v="5"/>
    <d v="2025-07-01T00:00:00"/>
    <m/>
    <n v="53"/>
    <s v="53 Tracer Wire / 106 Mule Tape"/>
    <x v="6"/>
  </r>
  <r>
    <s v="BHT-FWP-08"/>
    <x v="5"/>
    <d v="2025-07-01T00:00:00"/>
    <m/>
    <n v="10059"/>
    <s v="7,859 Tracer Wire / 15,718 Mule Tape"/>
    <x v="3"/>
  </r>
  <r>
    <s v="BHUD-FOE-02-W"/>
    <x v="8"/>
    <d v="2025-07-01T00:00:00"/>
    <n v="478"/>
    <m/>
    <m/>
    <x v="6"/>
  </r>
  <r>
    <s v="FB-HOE201"/>
    <x v="8"/>
    <d v="2025-07-01T00:00:00"/>
    <n v="282"/>
    <m/>
    <m/>
    <x v="6"/>
  </r>
  <r>
    <s v="D-HNP144"/>
    <x v="1"/>
    <d v="2025-07-02T00:00:00"/>
    <m/>
    <m/>
    <s v="No Clear Location To Drill On--Already Completed By FCA"/>
    <x v="6"/>
  </r>
  <r>
    <s v="FB-HWP1376"/>
    <x v="1"/>
    <d v="2025-07-02T00:00:00"/>
    <n v="71"/>
    <m/>
    <s v="1 HH"/>
    <x v="6"/>
  </r>
  <r>
    <s v="D-HWP821"/>
    <x v="5"/>
    <d v="2025-07-02T00:00:00"/>
    <n v="355"/>
    <m/>
    <s v="6 Toby Boxes"/>
    <x v="6"/>
  </r>
  <r>
    <s v="BHT-FWP-08"/>
    <x v="5"/>
    <d v="2025-07-02T00:00:00"/>
    <m/>
    <m/>
    <s v="Restoration"/>
    <x v="6"/>
  </r>
  <r>
    <s v="BHUD-FOE-02-W"/>
    <x v="8"/>
    <d v="2025-07-02T00:00:00"/>
    <n v="490"/>
    <m/>
    <s v="1 HH"/>
    <x v="6"/>
  </r>
  <r>
    <s v="FB-HWP1376"/>
    <x v="1"/>
    <d v="2025-07-03T00:00:00"/>
    <m/>
    <m/>
    <s v="Restoration"/>
    <x v="6"/>
  </r>
  <r>
    <s v="BHUD-FOE-02-W"/>
    <x v="8"/>
    <d v="2025-07-03T00:00:00"/>
    <n v="372"/>
    <m/>
    <s v="1 HH"/>
    <x v="6"/>
  </r>
  <r>
    <s v="BHUD-FOE-02-W"/>
    <x v="28"/>
    <d v="2025-07-03T00:00:00"/>
    <m/>
    <n v="5776"/>
    <s v="5,276 Tracer Wire"/>
    <x v="3"/>
  </r>
  <r>
    <m/>
    <x v="16"/>
    <d v="2025-07-04T00:00:00"/>
    <n v="0"/>
    <m/>
    <m/>
    <x v="6"/>
  </r>
  <r>
    <s v="FB-HWP902"/>
    <x v="1"/>
    <d v="2025-07-07T00:00:00"/>
    <m/>
    <m/>
    <s v="Pot Holing"/>
    <x v="6"/>
  </r>
  <r>
    <s v="D-HWP821"/>
    <x v="5"/>
    <d v="2025-07-07T00:00:00"/>
    <n v="846"/>
    <m/>
    <m/>
    <x v="6"/>
  </r>
  <r>
    <s v="BHUD-FWP-13-W"/>
    <x v="5"/>
    <d v="2025-07-07T00:00:00"/>
    <n v="1644"/>
    <m/>
    <m/>
    <x v="6"/>
  </r>
  <r>
    <s v="BHUD-FOE-02-W"/>
    <x v="28"/>
    <d v="2025-07-07T00:00:00"/>
    <m/>
    <m/>
    <s v="Pulling Tracer Wire"/>
    <x v="6"/>
  </r>
  <r>
    <s v="FB-HWP902"/>
    <x v="1"/>
    <d v="2025-07-08T00:00:00"/>
    <n v="465"/>
    <m/>
    <m/>
    <x v="6"/>
  </r>
  <r>
    <s v="D-HWP821"/>
    <x v="5"/>
    <d v="2025-07-08T00:00:00"/>
    <n v="827"/>
    <m/>
    <s v="18 Toby Boxes / 1 FDH / 1 Flower Pot"/>
    <x v="6"/>
  </r>
  <r>
    <s v="BHUD-FWP-13-W"/>
    <x v="5"/>
    <d v="2025-07-08T00:00:00"/>
    <n v="60"/>
    <m/>
    <s v="1 HH / 1 Ground Rod"/>
    <x v="6"/>
  </r>
  <r>
    <s v="FB-HWP902"/>
    <x v="1"/>
    <d v="2025-07-09T00:00:00"/>
    <n v="321"/>
    <m/>
    <m/>
    <x v="6"/>
  </r>
  <r>
    <s v="D-HOE206"/>
    <x v="8"/>
    <d v="2025-07-09T00:00:00"/>
    <m/>
    <m/>
    <m/>
    <x v="6"/>
  </r>
  <r>
    <s v="D-HNP117"/>
    <x v="1"/>
    <d v="2025-07-10T00:00:00"/>
    <n v="400"/>
    <m/>
    <m/>
    <x v="6"/>
  </r>
  <r>
    <s v="FB-HWP902"/>
    <x v="1"/>
    <d v="2025-07-10T00:00:00"/>
    <m/>
    <m/>
    <s v="2 HH/ 2 Ground Rod / Restoration"/>
    <x v="6"/>
  </r>
  <r>
    <s v="FB-HWP902"/>
    <x v="1"/>
    <d v="2025-07-11T00:00:00"/>
    <m/>
    <n v="786"/>
    <m/>
    <x v="6"/>
  </r>
  <r>
    <s v="BHZD-FOE-03-W"/>
    <x v="28"/>
    <d v="2025-07-11T00:00:00"/>
    <n v="198"/>
    <m/>
    <m/>
    <x v="6"/>
  </r>
  <r>
    <s v="FB-HWP902"/>
    <x v="1"/>
    <d v="2025-07-14T00:00:00"/>
    <m/>
    <m/>
    <s v="Restoration"/>
    <x v="6"/>
  </r>
  <r>
    <s v="BHZD-FOE-03-W"/>
    <x v="28"/>
    <d v="2025-07-14T00:00:00"/>
    <n v="862"/>
    <m/>
    <m/>
    <x v="6"/>
  </r>
  <r>
    <s v="D-HNP117"/>
    <x v="1"/>
    <d v="2025-07-15T00:00:00"/>
    <n v="203"/>
    <m/>
    <m/>
    <x v="6"/>
  </r>
  <r>
    <s v="BHZD-FWP-13-E"/>
    <x v="1"/>
    <d v="2025-07-15T00:00:00"/>
    <m/>
    <m/>
    <s v="No Production--Issues In The Field"/>
    <x v="6"/>
  </r>
  <r>
    <s v="D-HWP822"/>
    <x v="5"/>
    <d v="2025-07-15T00:00:00"/>
    <n v="1210"/>
    <m/>
    <s v="10 Toby Boxes / 4 Flower Pots"/>
    <x v="6"/>
  </r>
  <r>
    <s v="D-HOE215"/>
    <x v="28"/>
    <d v="2025-07-15T00:00:00"/>
    <n v="403"/>
    <m/>
    <m/>
    <x v="6"/>
  </r>
  <r>
    <s v="D-HNP117"/>
    <x v="1"/>
    <d v="2025-07-16T00:00:00"/>
    <n v="170"/>
    <m/>
    <m/>
    <x v="6"/>
  </r>
  <r>
    <s v="BHZD-FWP-13-E"/>
    <x v="1"/>
    <d v="2025-07-16T00:00:00"/>
    <n v="280"/>
    <m/>
    <m/>
    <x v="6"/>
  </r>
  <r>
    <s v="D-HWP822"/>
    <x v="5"/>
    <d v="2025-07-16T00:00:00"/>
    <n v="397"/>
    <m/>
    <s v="3 Toby Boxes / 1 Flower Pot"/>
    <x v="6"/>
  </r>
  <r>
    <s v="FB-HWP1302"/>
    <x v="1"/>
    <d v="2025-07-16T00:00:00"/>
    <n v="90"/>
    <m/>
    <m/>
    <x v="6"/>
  </r>
  <r>
    <s v="D-HWP814"/>
    <x v="5"/>
    <d v="2025-07-16T00:00:00"/>
    <n v="426"/>
    <m/>
    <s v="2 Toby Boxes"/>
    <x v="6"/>
  </r>
  <r>
    <s v="D-HOE215"/>
    <x v="28"/>
    <d v="2025-07-16T00:00:00"/>
    <n v="39"/>
    <m/>
    <m/>
    <x v="6"/>
  </r>
  <r>
    <s v="BHZD-FWP-13-E"/>
    <x v="1"/>
    <d v="2025-07-17T00:00:00"/>
    <n v="1972"/>
    <m/>
    <m/>
    <x v="6"/>
  </r>
  <r>
    <s v="D-HWP814"/>
    <x v="5"/>
    <d v="2025-07-17T00:00:00"/>
    <n v="583"/>
    <m/>
    <s v="5 Toby Boxes"/>
    <x v="6"/>
  </r>
  <r>
    <s v="D-HNP117"/>
    <x v="1"/>
    <d v="2025-07-17T00:00:00"/>
    <n v="106"/>
    <m/>
    <m/>
    <x v="6"/>
  </r>
  <r>
    <s v="FX4-FML-05"/>
    <x v="1"/>
    <d v="2025-07-18T00:00:00"/>
    <n v="47"/>
    <m/>
    <m/>
    <x v="6"/>
  </r>
  <r>
    <s v="BHZD-FWP-13-E"/>
    <x v="1"/>
    <d v="2025-07-18T00:00:00"/>
    <m/>
    <m/>
    <s v="Restoration / 1 HH"/>
    <x v="6"/>
  </r>
  <r>
    <s v="D-HNP117"/>
    <x v="1"/>
    <d v="2025-07-21T00:00:00"/>
    <m/>
    <m/>
    <s v="No Production--Water Line Hit"/>
    <x v="6"/>
  </r>
  <r>
    <s v="BHZD-FWP-13-E"/>
    <x v="1"/>
    <d v="2025-07-21T00:00:00"/>
    <n v="551"/>
    <m/>
    <m/>
    <x v="6"/>
  </r>
  <r>
    <s v="BHZD-FWP-13-E"/>
    <x v="6"/>
    <d v="2025-07-21T00:00:00"/>
    <n v="385"/>
    <m/>
    <m/>
    <x v="6"/>
  </r>
  <r>
    <s v="D-HWP812"/>
    <x v="5"/>
    <d v="2025-07-21T00:00:00"/>
    <n v="1070"/>
    <m/>
    <s v="9 Toby Boxes"/>
    <x v="6"/>
  </r>
  <r>
    <s v="D-HWP814"/>
    <x v="5"/>
    <d v="2025-07-21T00:00:00"/>
    <n v="1843"/>
    <m/>
    <s v="13 Toby Boxes / 1 Flower Pot"/>
    <x v="6"/>
  </r>
  <r>
    <s v="D-HOE215"/>
    <x v="28"/>
    <d v="2025-07-21T00:00:00"/>
    <m/>
    <m/>
    <s v="Drill Breakdown--No Production"/>
    <x v="6"/>
  </r>
  <r>
    <s v="D-HNP117"/>
    <x v="1"/>
    <d v="2025-07-22T00:00:00"/>
    <m/>
    <m/>
    <s v="No Production--Drill Breakdown"/>
    <x v="6"/>
  </r>
  <r>
    <s v="D-HWP812"/>
    <x v="5"/>
    <d v="2025-07-22T00:00:00"/>
    <n v="1224"/>
    <m/>
    <s v="12 Toby Boxes / 4 Flower Pots"/>
    <x v="6"/>
  </r>
  <r>
    <s v="D-HWP814"/>
    <x v="5"/>
    <d v="2025-07-22T00:00:00"/>
    <n v="1714"/>
    <m/>
    <s v="12 Toby Boxes"/>
    <x v="6"/>
  </r>
  <r>
    <s v="BHZD-FWP-13-E"/>
    <x v="6"/>
    <d v="2025-07-22T00:00:00"/>
    <n v="300"/>
    <m/>
    <m/>
    <x v="6"/>
  </r>
  <r>
    <s v="BHZD-FWP-13-E"/>
    <x v="15"/>
    <d v="2025-07-22T00:00:00"/>
    <n v="1107"/>
    <m/>
    <m/>
    <x v="6"/>
  </r>
  <r>
    <s v="BHZD-FWP-13-E"/>
    <x v="1"/>
    <d v="2025-07-22T00:00:00"/>
    <n v="316"/>
    <m/>
    <m/>
    <x v="6"/>
  </r>
  <r>
    <s v="D-HOE215"/>
    <x v="28"/>
    <d v="2025-07-22T00:00:00"/>
    <n v="318"/>
    <m/>
    <m/>
    <x v="6"/>
  </r>
  <r>
    <s v="BHUD-FOE-03-W"/>
    <x v="28"/>
    <d v="2025-07-22T00:00:00"/>
    <n v="605"/>
    <m/>
    <m/>
    <x v="6"/>
  </r>
  <r>
    <s v="D-HNP117"/>
    <x v="1"/>
    <d v="2025-07-23T00:00:00"/>
    <n v="272"/>
    <m/>
    <s v="3 Toby Boxes / 1 Dap"/>
    <x v="6"/>
  </r>
  <r>
    <s v="BHZD-FWP-13-E"/>
    <x v="1"/>
    <d v="2025-07-23T00:00:00"/>
    <n v="130"/>
    <m/>
    <s v="2 HH"/>
    <x v="6"/>
  </r>
  <r>
    <s v="D-HWP812"/>
    <x v="5"/>
    <d v="2025-07-23T00:00:00"/>
    <n v="235"/>
    <m/>
    <s v="5 Toby Boxes / 4 Daps"/>
    <x v="6"/>
  </r>
  <r>
    <s v="D-HWP814"/>
    <x v="5"/>
    <d v="2025-07-23T00:00:00"/>
    <n v="678"/>
    <m/>
    <s v="8 Toby Boxes / 11 Daps / 41 Splices"/>
    <x v="6"/>
  </r>
  <r>
    <s v="BHUD-FWP-13-W"/>
    <x v="6"/>
    <d v="2025-07-23T00:00:00"/>
    <n v="579"/>
    <m/>
    <m/>
    <x v="6"/>
  </r>
  <r>
    <s v="D-HWP815"/>
    <x v="5"/>
    <d v="2025-07-23T00:00:00"/>
    <n v="363"/>
    <m/>
    <s v="4 Toby Boxes / 2 Daps"/>
    <x v="6"/>
  </r>
  <r>
    <s v="BHT-FWP-09"/>
    <x v="5"/>
    <d v="2025-07-23T00:00:00"/>
    <n v="853"/>
    <m/>
    <s v="1 HH"/>
    <x v="6"/>
  </r>
  <r>
    <s v="BHZD-FOE-03-W"/>
    <x v="28"/>
    <d v="2025-07-23T00:00:00"/>
    <n v="461"/>
    <m/>
    <m/>
    <x v="6"/>
  </r>
  <r>
    <s v="D-HNP117"/>
    <x v="1"/>
    <d v="2025-07-24T00:00:00"/>
    <n v="79"/>
    <m/>
    <s v="1 Dap / 4 Splices"/>
    <x v="6"/>
  </r>
  <r>
    <s v="BHZD-FWP-13-E"/>
    <x v="1"/>
    <d v="2025-07-24T00:00:00"/>
    <n v="420"/>
    <m/>
    <m/>
    <x v="6"/>
  </r>
  <r>
    <s v="FB-HWP804"/>
    <x v="29"/>
    <d v="2025-07-24T00:00:00"/>
    <m/>
    <m/>
    <s v="Potholed Locations"/>
    <x v="6"/>
  </r>
  <r>
    <s v="D-HWP815"/>
    <x v="5"/>
    <d v="2025-07-24T00:00:00"/>
    <n v="1077"/>
    <m/>
    <s v="7 Toby Boes / 1 HH / 3 Daps / 1 Ground Rod"/>
    <x v="6"/>
  </r>
  <r>
    <s v="BHUD-FWP-13-W"/>
    <x v="6"/>
    <d v="2025-07-24T00:00:00"/>
    <n v="619"/>
    <m/>
    <s v="6 HH / 6 Ground Rods"/>
    <x v="6"/>
  </r>
  <r>
    <s v="BHZD-FWP-13-E"/>
    <x v="15"/>
    <d v="2025-07-24T00:00:00"/>
    <m/>
    <m/>
    <s v="5 HH"/>
    <x v="6"/>
  </r>
  <r>
    <s v="BHT-FWP-09"/>
    <x v="5"/>
    <d v="2025-07-24T00:00:00"/>
    <n v="1279"/>
    <m/>
    <s v="1 HH"/>
    <x v="6"/>
  </r>
  <r>
    <s v="BHZD-FOE-03-W"/>
    <x v="28"/>
    <d v="2025-07-24T00:00:00"/>
    <n v="880"/>
    <m/>
    <m/>
    <x v="6"/>
  </r>
  <r>
    <s v="D-HOE206"/>
    <x v="8"/>
    <d v="2025-07-24T00:00:00"/>
    <n v="868"/>
    <m/>
    <s v="7 Toby Boxes / 3 Daps"/>
    <x v="6"/>
  </r>
  <r>
    <s v="D-HNP117"/>
    <x v="1"/>
    <d v="2025-07-25T00:00:00"/>
    <m/>
    <m/>
    <s v="Restoration"/>
    <x v="6"/>
  </r>
  <r>
    <s v="BHZD-FWP-13-E"/>
    <x v="1"/>
    <d v="2025-07-25T00:00:00"/>
    <m/>
    <m/>
    <s v="HHs / Tie ins"/>
    <x v="6"/>
  </r>
  <r>
    <s v="D-HWP814"/>
    <x v="5"/>
    <d v="2025-07-25T00:00:00"/>
    <m/>
    <m/>
    <s v="FDH / Sponging"/>
    <x v="6"/>
  </r>
  <r>
    <s v="D-HWP812"/>
    <x v="5"/>
    <d v="2025-07-25T00:00:00"/>
    <m/>
    <m/>
    <s v="FDH / Sponging"/>
    <x v="6"/>
  </r>
  <r>
    <s v="D-HWP822"/>
    <x v="5"/>
    <d v="2025-07-25T00:00:00"/>
    <m/>
    <m/>
    <s v="FDH / Sponging"/>
    <x v="6"/>
  </r>
  <r>
    <s v="D-HWP821"/>
    <x v="1"/>
    <d v="2025-07-25T00:00:00"/>
    <m/>
    <m/>
    <s v="Blowing Stingray"/>
    <x v="6"/>
  </r>
  <r>
    <s v="BHZD-FOE-03-W"/>
    <x v="28"/>
    <d v="2025-07-25T00:00:00"/>
    <n v="585"/>
    <m/>
    <s v="2 HH"/>
    <x v="6"/>
  </r>
  <r>
    <s v="BHZD-FWP-13-E"/>
    <x v="1"/>
    <d v="2025-07-28T00:00:00"/>
    <n v="420"/>
    <m/>
    <s v="1 HH"/>
    <x v="6"/>
  </r>
  <r>
    <s v="BHT-FWP-09"/>
    <x v="5"/>
    <d v="2025-07-28T00:00:00"/>
    <n v="817"/>
    <m/>
    <m/>
    <x v="6"/>
  </r>
  <r>
    <s v="D-HWP815"/>
    <x v="5"/>
    <d v="2025-07-28T00:00:00"/>
    <n v="1430"/>
    <m/>
    <s v="9 Toby Boxes / 2 Flower Pots /  8 Daps / 59 Splices"/>
    <x v="6"/>
  </r>
  <r>
    <s v="FB-HWP804"/>
    <x v="1"/>
    <d v="2025-07-28T00:00:00"/>
    <m/>
    <m/>
    <s v="Drill Breakdown--No Production"/>
    <x v="6"/>
  </r>
  <r>
    <s v="BHUD-FWP-13-W"/>
    <x v="6"/>
    <d v="2025-07-28T00:00:00"/>
    <n v="1181"/>
    <m/>
    <m/>
    <x v="6"/>
  </r>
  <r>
    <s v="BHZD-FOE-03-W"/>
    <x v="28"/>
    <d v="2025-07-28T00:00:00"/>
    <n v="345"/>
    <m/>
    <m/>
    <x v="6"/>
  </r>
  <r>
    <s v="BHUD-FWP-13-W"/>
    <x v="6"/>
    <d v="2025-07-29T00:00:00"/>
    <n v="1933"/>
    <m/>
    <m/>
    <x v="6"/>
  </r>
  <r>
    <s v="BHT-FWP-09"/>
    <x v="5"/>
    <d v="2025-07-29T00:00:00"/>
    <m/>
    <n v="5590"/>
    <s v="5,590 Tracer Wire"/>
    <x v="6"/>
  </r>
  <r>
    <s v="D-HWP815"/>
    <x v="5"/>
    <d v="2025-07-29T00:00:00"/>
    <n v="1004"/>
    <m/>
    <s v="9 Toby Boxes / 2 Flower Pots / 9 Daps / 130 Splices / 1 HH / 1 FDH / 1 Ground Rod"/>
    <x v="6"/>
  </r>
  <r>
    <s v="FB-HWP804"/>
    <x v="1"/>
    <d v="2025-07-29T00:00:00"/>
    <n v="581"/>
    <n v="1200"/>
    <s v="1,200 Tracer Wire"/>
    <x v="6"/>
  </r>
  <r>
    <s v="BHUD-FWP-13-W"/>
    <x v="6"/>
    <d v="2025-07-30T00:00:00"/>
    <n v="1951"/>
    <m/>
    <m/>
    <x v="6"/>
  </r>
  <r>
    <s v="BHUD-FWP-13-W"/>
    <x v="5"/>
    <d v="2025-07-30T00:00:00"/>
    <n v="902"/>
    <m/>
    <m/>
    <x v="6"/>
  </r>
  <r>
    <s v="BHT-FWP-09"/>
    <x v="5"/>
    <d v="2025-07-30T00:00:00"/>
    <n v="1385"/>
    <m/>
    <s v="1 HH"/>
    <x v="6"/>
  </r>
  <r>
    <s v="D-HWP814"/>
    <x v="1"/>
    <d v="2025-07-30T00:00:00"/>
    <m/>
    <n v="847"/>
    <s v="847 Tracer Wire / 1,694 Mule Tape"/>
    <x v="6"/>
  </r>
  <r>
    <s v="BHZD-FWP-13-E"/>
    <x v="30"/>
    <d v="2025-07-30T00:00:00"/>
    <m/>
    <n v="6067"/>
    <m/>
    <x v="6"/>
  </r>
  <r>
    <s v="BHT-FOE-03"/>
    <x v="28"/>
    <d v="2025-07-30T00:00:00"/>
    <n v="314"/>
    <m/>
    <m/>
    <x v="6"/>
  </r>
  <r>
    <s v="D-H0223C"/>
    <x v="1"/>
    <d v="2025-07-31T00:00:00"/>
    <m/>
    <m/>
    <s v="Drill Breakdown"/>
    <x v="6"/>
  </r>
  <r>
    <s v="BHUD-FWP-13-W"/>
    <x v="6"/>
    <d v="2025-07-31T00:00:00"/>
    <n v="725"/>
    <m/>
    <m/>
    <x v="6"/>
  </r>
  <r>
    <s v="BHUD-FWP-13-W"/>
    <x v="5"/>
    <d v="2025-07-31T00:00:00"/>
    <n v="862"/>
    <m/>
    <m/>
    <x v="6"/>
  </r>
  <r>
    <s v="BHZD-FWP-13-E"/>
    <x v="30"/>
    <d v="2025-07-31T00:00:00"/>
    <m/>
    <n v="2691"/>
    <m/>
    <x v="6"/>
  </r>
  <r>
    <s v="FB-HOE301"/>
    <x v="28"/>
    <d v="2025-07-31T00:00:00"/>
    <n v="2390"/>
    <m/>
    <m/>
    <x v="6"/>
  </r>
  <r>
    <s v="D-H0223C"/>
    <x v="31"/>
    <d v="2025-08-01T00:00:00"/>
    <n v="318"/>
    <m/>
    <s v="Repair--1 Toby Box / 2 Splices"/>
    <x v="7"/>
  </r>
  <r>
    <s v="D-H0223A"/>
    <x v="31"/>
    <d v="2025-08-01T00:00:00"/>
    <n v="183"/>
    <m/>
    <s v="Repair--3 Toby Boxes / 7 Splices"/>
    <x v="7"/>
  </r>
  <r>
    <s v="BHUD-FWP-13-W"/>
    <x v="30"/>
    <d v="2025-08-01T00:00:00"/>
    <m/>
    <m/>
    <s v="14 Hand Holes / 14 Ground Rods"/>
    <x v="7"/>
  </r>
  <r>
    <s v="FB-HOE301"/>
    <x v="28"/>
    <d v="2025-08-01T00:00:00"/>
    <n v="1377"/>
    <m/>
    <m/>
    <x v="7"/>
  </r>
  <r>
    <s v="BHUD-FWP-13-W"/>
    <x v="30"/>
    <d v="2025-08-04T00:00:00"/>
    <m/>
    <n v="13125"/>
    <m/>
    <x v="7"/>
  </r>
  <r>
    <s v="FB-HWP482"/>
    <x v="5"/>
    <d v="2025-08-04T00:00:00"/>
    <n v="918"/>
    <m/>
    <m/>
    <x v="7"/>
  </r>
  <r>
    <s v="BHZD-FWP-11-W"/>
    <x v="5"/>
    <d v="2025-08-05T00:00:00"/>
    <n v="2675"/>
    <m/>
    <m/>
    <x v="7"/>
  </r>
  <r>
    <s v="FB-HOE301"/>
    <x v="28"/>
    <d v="2025-08-05T00:00:00"/>
    <n v="190"/>
    <m/>
    <s v="1 HH"/>
    <x v="7"/>
  </r>
  <r>
    <s v="D-HNP117"/>
    <x v="1"/>
    <d v="2025-08-06T00:00:00"/>
    <m/>
    <m/>
    <s v="1 HH"/>
    <x v="7"/>
  </r>
  <r>
    <s v="BHZD-FWP-11-W"/>
    <x v="5"/>
    <d v="2025-08-06T00:00:00"/>
    <n v="1964"/>
    <m/>
    <m/>
    <x v="7"/>
  </r>
  <r>
    <s v="FB-HOE301"/>
    <x v="28"/>
    <d v="2025-08-06T00:00:00"/>
    <n v="840"/>
    <m/>
    <m/>
    <x v="7"/>
  </r>
  <r>
    <s v="BHT-FOE-03"/>
    <x v="28"/>
    <d v="2025-08-06T00:00:00"/>
    <m/>
    <m/>
    <s v="No Production--Crew Did Not Work This Location Today"/>
    <x v="7"/>
  </r>
  <r>
    <s v="BHZD-FWP-11-W"/>
    <x v="5"/>
    <d v="2025-08-07T00:00:00"/>
    <n v="377"/>
    <m/>
    <s v="9 HH / 9 Ground Rods "/>
    <x v="7"/>
  </r>
  <r>
    <s v="BHZD-FWP-11-W"/>
    <x v="32"/>
    <d v="2025-08-07T00:00:00"/>
    <m/>
    <n v="5289"/>
    <s v="5,289 Tracer Wire"/>
    <x v="7"/>
  </r>
  <r>
    <s v="FB-HWP775"/>
    <x v="5"/>
    <d v="2025-08-07T00:00:00"/>
    <n v="674"/>
    <m/>
    <m/>
    <x v="7"/>
  </r>
  <r>
    <s v="FB-HOE301"/>
    <x v="28"/>
    <d v="2025-08-07T00:00:00"/>
    <n v="531"/>
    <m/>
    <m/>
    <x v="7"/>
  </r>
  <r>
    <s v="D-HNP117"/>
    <x v="1"/>
    <d v="2025-08-08T00:00:00"/>
    <m/>
    <m/>
    <s v="No Production--Water Line Hit"/>
    <x v="7"/>
  </r>
  <r>
    <s v="BHZD-FWP-11-W"/>
    <x v="5"/>
    <d v="2025-08-08T00:00:00"/>
    <m/>
    <m/>
    <s v="Restoration"/>
    <x v="7"/>
  </r>
  <r>
    <s v="FB-HOE301"/>
    <x v="28"/>
    <d v="2025-08-08T00:00:00"/>
    <n v="718"/>
    <m/>
    <m/>
    <x v="7"/>
  </r>
  <r>
    <s v="D-HNP117"/>
    <x v="1"/>
    <d v="2025-08-11T00:00:00"/>
    <n v="376"/>
    <m/>
    <s v="1 Toby Box"/>
    <x v="7"/>
  </r>
  <r>
    <s v="FB-HWP482"/>
    <x v="5"/>
    <d v="2025-08-11T00:00:00"/>
    <n v="1175"/>
    <m/>
    <m/>
    <x v="7"/>
  </r>
  <r>
    <s v="FB-HWP802"/>
    <x v="1"/>
    <d v="2025-08-11T00:00:00"/>
    <n v="288"/>
    <m/>
    <m/>
    <x v="7"/>
  </r>
  <r>
    <s v="FB-HOE301"/>
    <x v="28"/>
    <d v="2025-08-11T00:00:00"/>
    <n v="571"/>
    <m/>
    <m/>
    <x v="7"/>
  </r>
  <r>
    <s v="D-HNP117"/>
    <x v="1"/>
    <d v="2025-08-12T00:00:00"/>
    <n v="35"/>
    <m/>
    <m/>
    <x v="7"/>
  </r>
  <r>
    <s v="FB-HWP482"/>
    <x v="5"/>
    <d v="2025-08-12T00:00:00"/>
    <n v="1154"/>
    <m/>
    <m/>
    <x v="7"/>
  </r>
  <r>
    <s v="FB-HWP802"/>
    <x v="1"/>
    <d v="2025-08-12T00:00:00"/>
    <n v="380"/>
    <m/>
    <m/>
    <x v="7"/>
  </r>
  <r>
    <s v="FB-HWP775"/>
    <x v="5"/>
    <d v="2025-08-12T00:00:00"/>
    <n v="111"/>
    <m/>
    <s v="3 HH / 3 Ground Rods"/>
    <x v="7"/>
  </r>
  <r>
    <s v="D-HOE215"/>
    <x v="28"/>
    <d v="2025-08-12T00:00:00"/>
    <n v="319"/>
    <m/>
    <m/>
    <x v="7"/>
  </r>
  <r>
    <s v="FB-HOE301"/>
    <x v="28"/>
    <d v="2025-08-12T00:00:00"/>
    <n v="1293"/>
    <m/>
    <m/>
    <x v="7"/>
  </r>
  <r>
    <s v="12 Oaks MHP"/>
    <x v="5"/>
    <d v="2025-08-12T00:00:00"/>
    <n v="406"/>
    <m/>
    <m/>
    <x v="7"/>
  </r>
  <r>
    <s v="D-HNP117"/>
    <x v="1"/>
    <d v="2025-08-13T00:00:00"/>
    <n v="48"/>
    <m/>
    <s v="1 Dap / 4 Splices"/>
    <x v="7"/>
  </r>
  <r>
    <s v="FB-HWP482"/>
    <x v="5"/>
    <d v="2025-08-13T00:00:00"/>
    <n v="428"/>
    <m/>
    <s v="2 HH"/>
    <x v="7"/>
  </r>
  <r>
    <s v="FB-HWP802"/>
    <x v="1"/>
    <d v="2025-08-13T00:00:00"/>
    <n v="229"/>
    <m/>
    <s v="1 HH"/>
    <x v="7"/>
  </r>
  <r>
    <s v="12 Oaks MHP"/>
    <x v="5"/>
    <d v="2025-08-13T00:00:00"/>
    <n v="1031"/>
    <m/>
    <s v="14 Toby Boxes / 1 HH / 1 Ground Rod"/>
    <x v="7"/>
  </r>
  <r>
    <s v="FB-HWP775"/>
    <x v="5"/>
    <d v="2025-08-13T00:00:00"/>
    <n v="12"/>
    <m/>
    <s v="1 HH / 1 Ground Rod"/>
    <x v="7"/>
  </r>
  <r>
    <s v="FB-HOE301"/>
    <x v="28"/>
    <d v="2025-08-13T00:00:00"/>
    <n v="540"/>
    <m/>
    <m/>
    <x v="7"/>
  </r>
  <r>
    <s v="D-HNP117"/>
    <x v="1"/>
    <d v="2025-08-14T00:00:00"/>
    <n v="144"/>
    <m/>
    <m/>
    <x v="7"/>
  </r>
  <r>
    <s v="Skyview MHP"/>
    <x v="5"/>
    <d v="2025-08-14T00:00:00"/>
    <m/>
    <m/>
    <s v="Crew Did Not Work This Location Today"/>
    <x v="7"/>
  </r>
  <r>
    <s v="FB-HWP802"/>
    <x v="1"/>
    <d v="2025-08-14T00:00:00"/>
    <n v="163"/>
    <m/>
    <m/>
    <x v="7"/>
  </r>
  <r>
    <s v="FB-HOE301"/>
    <x v="28"/>
    <d v="2025-08-14T00:00:00"/>
    <n v="554"/>
    <m/>
    <m/>
    <x v="7"/>
  </r>
  <r>
    <s v="FB-HLR201"/>
    <x v="1"/>
    <d v="2025-08-14T00:00:00"/>
    <m/>
    <m/>
    <s v="No Production"/>
    <x v="7"/>
  </r>
  <r>
    <s v="D-HNP117"/>
    <x v="1"/>
    <d v="2025-08-15T00:00:00"/>
    <n v="64"/>
    <m/>
    <m/>
    <x v="7"/>
  </r>
  <r>
    <s v="FB-HWP482"/>
    <x v="32"/>
    <d v="2025-08-15T00:00:00"/>
    <m/>
    <n v="1243"/>
    <s v="993 Tracer Wire / 1,986 Mule Tape / 4 HH / 4 Ground Rods"/>
    <x v="7"/>
  </r>
  <r>
    <s v="FB-HWP802"/>
    <x v="1"/>
    <d v="2025-08-15T00:00:00"/>
    <m/>
    <n v="1060"/>
    <s v="1,060 Tracer Wire / 2 HH / 2 Ground Rods"/>
    <x v="7"/>
  </r>
  <r>
    <s v="FB-HWP775"/>
    <x v="32"/>
    <d v="2025-08-15T00:00:00"/>
    <m/>
    <n v="1297"/>
    <s v="797 Tracer Wire / 1,594 Mule Tape"/>
    <x v="7"/>
  </r>
  <r>
    <s v="FB-HOE301"/>
    <x v="28"/>
    <d v="2025-08-15T00:00:00"/>
    <n v="89"/>
    <m/>
    <m/>
    <x v="7"/>
  </r>
  <r>
    <s v="FB-HLR201"/>
    <x v="1"/>
    <d v="2025-08-15T00:00:00"/>
    <n v="391"/>
    <m/>
    <m/>
    <x v="7"/>
  </r>
  <r>
    <s v="D-HNP117"/>
    <x v="1"/>
    <d v="2025-08-18T00:00:00"/>
    <n v="141"/>
    <m/>
    <m/>
    <x v="7"/>
  </r>
  <r>
    <s v="FB-HWP482"/>
    <x v="32"/>
    <d v="2025-08-18T00:00:00"/>
    <m/>
    <n v="2679"/>
    <s v="2,379 Tracer Wire / 4,658 Mule Tape"/>
    <x v="7"/>
  </r>
  <r>
    <s v="FB-HWP1376"/>
    <x v="1"/>
    <d v="2025-08-18T00:00:00"/>
    <n v="343"/>
    <m/>
    <m/>
    <x v="7"/>
  </r>
  <r>
    <s v="FB-HWP775"/>
    <x v="32"/>
    <d v="2025-08-18T00:00:00"/>
    <m/>
    <n v="2145"/>
    <s v="1,757 Tracer Wire"/>
    <x v="7"/>
  </r>
  <r>
    <s v="FB-HWP776"/>
    <x v="5"/>
    <d v="2025-08-18T00:00:00"/>
    <n v="1109"/>
    <m/>
    <s v=" 6 HH / Ground Rods"/>
    <x v="7"/>
  </r>
  <r>
    <s v="FB-HOE301"/>
    <x v="28"/>
    <d v="2025-08-18T00:00:00"/>
    <n v="377"/>
    <m/>
    <m/>
    <x v="7"/>
  </r>
  <r>
    <s v="FB-HLR201"/>
    <x v="1"/>
    <d v="2025-08-18T00:00:00"/>
    <n v="396"/>
    <m/>
    <m/>
    <x v="7"/>
  </r>
  <r>
    <s v="D-HNP111"/>
    <x v="1"/>
    <d v="2025-08-19T00:00:00"/>
    <n v="205"/>
    <m/>
    <m/>
    <x v="7"/>
  </r>
  <r>
    <s v="Skyview"/>
    <x v="5"/>
    <d v="2025-08-19T00:00:00"/>
    <n v="1456"/>
    <m/>
    <m/>
    <x v="7"/>
  </r>
  <r>
    <s v="FB-HWP1376"/>
    <x v="1"/>
    <d v="2025-08-19T00:00:00"/>
    <n v="416"/>
    <m/>
    <m/>
    <x v="7"/>
  </r>
  <r>
    <s v="D-HWP803"/>
    <x v="5"/>
    <d v="2025-08-19T00:00:00"/>
    <n v="1460"/>
    <m/>
    <s v="6 Daps"/>
    <x v="7"/>
  </r>
  <r>
    <s v="FB-HOE301"/>
    <x v="28"/>
    <d v="2025-08-19T00:00:00"/>
    <n v="408"/>
    <m/>
    <m/>
    <x v="7"/>
  </r>
  <r>
    <s v="D-HOE206"/>
    <x v="1"/>
    <d v="2025-08-19T00:00:00"/>
    <m/>
    <m/>
    <s v="No Production--Crew Potholed"/>
    <x v="7"/>
  </r>
  <r>
    <s v="BHT-FOE-03"/>
    <x v="28"/>
    <d v="2025-08-19T00:00:00"/>
    <n v="430"/>
    <m/>
    <m/>
    <x v="7"/>
  </r>
  <r>
    <s v="D-HNP117"/>
    <x v="1"/>
    <d v="2025-08-20T00:00:00"/>
    <n v="181"/>
    <m/>
    <m/>
    <x v="7"/>
  </r>
  <r>
    <s v="D-HNP113"/>
    <x v="6"/>
    <d v="2025-08-20T00:00:00"/>
    <m/>
    <m/>
    <s v="No Production--Water Line Hit"/>
    <x v="7"/>
  </r>
  <r>
    <s v="Skyview"/>
    <x v="5"/>
    <d v="2025-08-20T00:00:00"/>
    <n v="1420"/>
    <m/>
    <m/>
    <x v="7"/>
  </r>
  <r>
    <s v="FB-HWP1376"/>
    <x v="1"/>
    <d v="2025-08-20T00:00:00"/>
    <n v="216"/>
    <m/>
    <m/>
    <x v="7"/>
  </r>
  <r>
    <s v="D-HWP803"/>
    <x v="5"/>
    <d v="2025-08-20T00:00:00"/>
    <n v="1428"/>
    <m/>
    <s v="1 HH / 1 Ground Rod"/>
    <x v="7"/>
  </r>
  <r>
    <s v="FB-HOE301"/>
    <x v="28"/>
    <d v="2025-08-20T00:00:00"/>
    <n v="607"/>
    <m/>
    <s v="11 HH"/>
    <x v="7"/>
  </r>
  <r>
    <s v="D-HOE206"/>
    <x v="1"/>
    <d v="2025-08-20T00:00:00"/>
    <n v="499"/>
    <m/>
    <m/>
    <x v="7"/>
  </r>
  <r>
    <s v="D-HNP117"/>
    <x v="1"/>
    <d v="2025-08-21T00:00:00"/>
    <n v="82"/>
    <m/>
    <m/>
    <x v="7"/>
  </r>
  <r>
    <s v="D-HNP113"/>
    <x v="6"/>
    <d v="2025-08-21T00:00:00"/>
    <m/>
    <m/>
    <s v="No Production"/>
    <x v="7"/>
  </r>
  <r>
    <s v="Skyview"/>
    <x v="5"/>
    <d v="2025-08-21T00:00:00"/>
    <n v="1170"/>
    <m/>
    <m/>
    <x v="7"/>
  </r>
  <r>
    <s v="FB-HWP1376"/>
    <x v="1"/>
    <d v="2025-08-21T00:00:00"/>
    <m/>
    <m/>
    <s v="No Production"/>
    <x v="7"/>
  </r>
  <r>
    <s v="D-HWP803"/>
    <x v="5"/>
    <d v="2025-08-21T00:00:00"/>
    <n v="1654"/>
    <m/>
    <m/>
    <x v="7"/>
  </r>
  <r>
    <s v="FB-HWP776"/>
    <x v="32"/>
    <d v="2025-08-21T00:00:00"/>
    <m/>
    <n v="1109"/>
    <s v="1,109 Tracer Wire"/>
    <x v="7"/>
  </r>
  <r>
    <s v="FB-HOE301"/>
    <x v="28"/>
    <d v="2025-08-21T00:00:00"/>
    <n v="1022"/>
    <m/>
    <m/>
    <x v="7"/>
  </r>
  <r>
    <s v="D-HOE206"/>
    <x v="1"/>
    <d v="2025-08-21T00:00:00"/>
    <n v="231"/>
    <m/>
    <m/>
    <x v="7"/>
  </r>
  <r>
    <s v="D-HNP117"/>
    <x v="1"/>
    <d v="2025-08-22T00:00:00"/>
    <n v="96"/>
    <m/>
    <m/>
    <x v="7"/>
  </r>
  <r>
    <s v="D-HNP108"/>
    <x v="6"/>
    <d v="2025-08-22T00:00:00"/>
    <n v="878"/>
    <m/>
    <s v="2 Toby Boxes / 16 Splices"/>
    <x v="7"/>
  </r>
  <r>
    <s v="Skyview"/>
    <x v="5"/>
    <d v="2025-08-22T00:00:00"/>
    <n v="1081"/>
    <m/>
    <m/>
    <x v="7"/>
  </r>
  <r>
    <s v="FB-HWP1376"/>
    <x v="1"/>
    <d v="2025-08-22T00:00:00"/>
    <m/>
    <n v="2001"/>
    <s v="1,701 Tracer Wire"/>
    <x v="7"/>
  </r>
  <r>
    <s v="FB-HOE301"/>
    <x v="28"/>
    <d v="2025-08-22T00:00:00"/>
    <m/>
    <n v="6090"/>
    <s v="8,871 Tracer Wire"/>
    <x v="7"/>
  </r>
  <r>
    <s v="D-HOE206"/>
    <x v="1"/>
    <d v="2025-08-22T00:00:00"/>
    <n v="316"/>
    <m/>
    <m/>
    <x v="7"/>
  </r>
  <r>
    <s v="D-HNP117"/>
    <x v="1"/>
    <d v="2025-08-25T00:00:00"/>
    <n v="20"/>
    <m/>
    <m/>
    <x v="7"/>
  </r>
  <r>
    <s v="D-HNP108"/>
    <x v="6"/>
    <d v="2025-08-25T00:00:00"/>
    <n v="715"/>
    <m/>
    <m/>
    <x v="7"/>
  </r>
  <r>
    <s v="Skyview"/>
    <x v="5"/>
    <d v="2025-08-25T00:00:00"/>
    <n v="809"/>
    <m/>
    <m/>
    <x v="7"/>
  </r>
  <r>
    <s v="FB-HWP1375"/>
    <x v="1"/>
    <d v="2025-08-25T00:00:00"/>
    <m/>
    <m/>
    <s v="No Production Due To Rain"/>
    <x v="7"/>
  </r>
  <r>
    <s v="D-HWP805"/>
    <x v="5"/>
    <d v="2025-08-25T00:00:00"/>
    <n v="735"/>
    <m/>
    <s v="7 Toby Boxes / 1 Dap"/>
    <x v="7"/>
  </r>
  <r>
    <s v="FB-HOE301"/>
    <x v="28"/>
    <d v="2025-08-25T00:00:00"/>
    <n v="639"/>
    <m/>
    <m/>
    <x v="7"/>
  </r>
  <r>
    <s v="D-HOE206"/>
    <x v="1"/>
    <d v="2025-08-25T00:00:00"/>
    <n v="503"/>
    <m/>
    <m/>
    <x v="7"/>
  </r>
  <r>
    <s v="D-HNP117"/>
    <x v="1"/>
    <d v="2025-08-26T00:00:00"/>
    <m/>
    <m/>
    <s v="No Production"/>
    <x v="7"/>
  </r>
  <r>
    <s v="D-HNP113"/>
    <x v="6"/>
    <d v="2025-08-26T00:00:00"/>
    <n v="1009"/>
    <m/>
    <s v="8 Toby Boxes / 2 Daps"/>
    <x v="7"/>
  </r>
  <r>
    <s v="Skyview"/>
    <x v="5"/>
    <d v="2025-08-26T00:00:00"/>
    <n v="533"/>
    <m/>
    <m/>
    <x v="7"/>
  </r>
  <r>
    <s v="FB-HWP1375"/>
    <x v="1"/>
    <d v="2025-08-26T00:00:00"/>
    <n v="260"/>
    <m/>
    <m/>
    <x v="7"/>
  </r>
  <r>
    <s v="FB-HWP1310"/>
    <x v="1"/>
    <d v="2025-08-26T00:00:00"/>
    <n v="390"/>
    <m/>
    <m/>
    <x v="7"/>
  </r>
  <r>
    <s v="D-HWP826"/>
    <x v="5"/>
    <d v="2025-08-26T00:00:00"/>
    <n v="558"/>
    <m/>
    <s v="7 Toby Boxes"/>
    <x v="7"/>
  </r>
  <r>
    <s v="D-HWP824"/>
    <x v="5"/>
    <d v="2025-08-26T00:00:00"/>
    <n v="1224"/>
    <m/>
    <s v="15 Toby Boxes / 11 Daps"/>
    <x v="7"/>
  </r>
  <r>
    <s v="D-HOE206"/>
    <x v="1"/>
    <d v="2025-08-26T00:00:00"/>
    <n v="295"/>
    <m/>
    <m/>
    <x v="7"/>
  </r>
  <r>
    <s v="BHZD-FOE-03-W"/>
    <x v="28"/>
    <d v="2025-08-26T00:00:00"/>
    <m/>
    <m/>
    <s v="Drill Breakdown"/>
    <x v="7"/>
  </r>
  <r>
    <s v="D-HWP825"/>
    <x v="6"/>
    <d v="2025-08-27T00:00:00"/>
    <n v="1017"/>
    <m/>
    <s v="5 Toby Boxes / 8 Daps"/>
    <x v="7"/>
  </r>
  <r>
    <s v="FB-HWP1375"/>
    <x v="1"/>
    <d v="2025-08-27T00:00:00"/>
    <m/>
    <m/>
    <s v="No Production"/>
    <x v="7"/>
  </r>
  <r>
    <s v="FB-HWP375"/>
    <x v="1"/>
    <d v="2025-08-27T00:00:00"/>
    <n v="130"/>
    <n v="130"/>
    <s v="130 Tracer Wire / 1 HH / 1 Ground Rod"/>
    <x v="7"/>
  </r>
  <r>
    <s v="D-HWP826"/>
    <x v="5"/>
    <d v="2025-08-27T00:00:00"/>
    <n v="1248"/>
    <m/>
    <s v="10 Toby Boxes / 8 Daps"/>
    <x v="7"/>
  </r>
  <r>
    <s v="D-HWP824"/>
    <x v="5"/>
    <d v="2025-08-27T00:00:00"/>
    <n v="967"/>
    <m/>
    <s v="8 Toby Boxes / 8 Daps / 1 Flower Pot"/>
    <x v="7"/>
  </r>
  <r>
    <s v="FB-HLR201"/>
    <x v="1"/>
    <d v="2025-08-27T00:00:00"/>
    <n v="400"/>
    <m/>
    <m/>
    <x v="7"/>
  </r>
  <r>
    <s v="D-HOE215"/>
    <x v="28"/>
    <d v="2025-08-27T00:00:00"/>
    <n v="358"/>
    <m/>
    <s v="2 Toby Boxes / 2 Daps"/>
    <x v="7"/>
  </r>
  <r>
    <s v="BHZD-FOE-03-W"/>
    <x v="28"/>
    <d v="2025-08-27T00:00:00"/>
    <n v="1241"/>
    <m/>
    <m/>
    <x v="7"/>
  </r>
  <r>
    <s v="D-HNP117"/>
    <x v="1"/>
    <d v="2025-08-28T00:00:00"/>
    <n v="250"/>
    <m/>
    <m/>
    <x v="7"/>
  </r>
  <r>
    <s v="FB-HWP1375"/>
    <x v="1"/>
    <d v="2025-08-28T00:00:00"/>
    <n v="315"/>
    <n v="575"/>
    <s v="575 Tracer Wire"/>
    <x v="7"/>
  </r>
  <r>
    <s v="D-HWP805"/>
    <x v="5"/>
    <d v="2025-08-28T00:00:00"/>
    <n v="1453"/>
    <m/>
    <s v="14 Toby Boxes / 11 Daps"/>
    <x v="7"/>
  </r>
  <r>
    <s v="D-HWP826"/>
    <x v="5"/>
    <d v="2025-08-28T00:00:00"/>
    <n v="1260"/>
    <m/>
    <s v="7 Toby Box / 6 Daps"/>
    <x v="7"/>
  </r>
  <r>
    <s v="FB-HOE301"/>
    <x v="28"/>
    <d v="2025-08-28T00:00:00"/>
    <m/>
    <m/>
    <s v="2 HH"/>
    <x v="7"/>
  </r>
  <r>
    <s v="FB-HLR201"/>
    <x v="1"/>
    <d v="2025-08-28T00:00:00"/>
    <n v="320"/>
    <m/>
    <m/>
    <x v="7"/>
  </r>
  <r>
    <s v="D-HOE215"/>
    <x v="28"/>
    <d v="2025-08-28T00:00:00"/>
    <m/>
    <m/>
    <s v="No Production"/>
    <x v="7"/>
  </r>
  <r>
    <s v="BHZD-FOE-03-W"/>
    <x v="28"/>
    <d v="2025-08-28T00:00:00"/>
    <m/>
    <m/>
    <s v="No Production"/>
    <x v="7"/>
  </r>
  <r>
    <s v="D-HNP117"/>
    <x v="1"/>
    <d v="2025-08-29T00:00:00"/>
    <n v="177"/>
    <m/>
    <s v="1 Toby Box / 1 Dap"/>
    <x v="7"/>
  </r>
  <r>
    <s v="D-HNP108"/>
    <x v="33"/>
    <d v="2025-08-29T00:00:00"/>
    <n v="1131"/>
    <m/>
    <m/>
    <x v="7"/>
  </r>
  <r>
    <s v="BHZD-FOE-03-W"/>
    <x v="28"/>
    <d v="2025-08-29T00:00:00"/>
    <m/>
    <m/>
    <s v="1 HH"/>
    <x v="7"/>
  </r>
  <r>
    <s v="D-HOE206"/>
    <x v="1"/>
    <d v="2025-08-29T00:00:00"/>
    <n v="6"/>
    <m/>
    <s v="3 Toby Boxes / 2 Daps / 20 Splices"/>
    <x v="7"/>
  </r>
  <r>
    <s v="FB-HOE301"/>
    <x v="28"/>
    <d v="2025-08-29T00:00:00"/>
    <m/>
    <n v="8378"/>
    <s v="3,086 Tracer Wire"/>
    <x v="7"/>
  </r>
  <r>
    <s v="D-HWP1310"/>
    <x v="1"/>
    <d v="2025-08-29T00:00:00"/>
    <m/>
    <n v="390"/>
    <s v="390 Tracer Wire"/>
    <x v="8"/>
  </r>
  <r>
    <m/>
    <x v="16"/>
    <d v="2025-09-01T00:00:00"/>
    <m/>
    <m/>
    <m/>
    <x v="8"/>
  </r>
  <r>
    <s v="D-HNP117"/>
    <x v="1"/>
    <d v="2025-09-02T00:00:00"/>
    <m/>
    <m/>
    <s v="Swing Arm / Ground Rod"/>
    <x v="8"/>
  </r>
  <r>
    <s v="D-HWP826"/>
    <x v="5"/>
    <d v="2025-09-02T00:00:00"/>
    <n v="977"/>
    <m/>
    <s v="8 Toby Boxes / 6 Daps"/>
    <x v="8"/>
  </r>
  <r>
    <s v="D-HOE206"/>
    <x v="1"/>
    <d v="2025-09-02T00:00:00"/>
    <n v="15"/>
    <m/>
    <s v="3 Toby Boxes / 3 Daps / 19 Splices"/>
    <x v="8"/>
  </r>
  <r>
    <s v="BHZD-FOE-03-W"/>
    <x v="28"/>
    <d v="2025-09-02T00:00:00"/>
    <m/>
    <n v="7962"/>
    <s v="6,880 Tracer Wire"/>
    <x v="8"/>
  </r>
  <r>
    <s v="D-HNP117"/>
    <x v="1"/>
    <d v="2025-09-03T00:00:00"/>
    <m/>
    <m/>
    <s v="Restoration"/>
    <x v="8"/>
  </r>
  <r>
    <s v="D-HDH82"/>
    <x v="1"/>
    <d v="2025-09-03T00:00:00"/>
    <m/>
    <m/>
    <s v="FDH Move"/>
    <x v="8"/>
  </r>
  <r>
    <s v="D-HWP1310"/>
    <x v="5"/>
    <d v="2025-09-03T00:00:00"/>
    <n v="1491"/>
    <m/>
    <s v="11 Toby Boxes / 9 Daps"/>
    <x v="8"/>
  </r>
  <r>
    <s v="D-HWP805"/>
    <x v="5"/>
    <d v="2025-09-03T00:00:00"/>
    <n v="2472"/>
    <n v="730"/>
    <s v="27 Toby Boxes / 20 Daps / 1 FDH / 1 HH / 1 Swing Arm / 1 Ground Rod"/>
    <x v="8"/>
  </r>
  <r>
    <s v="D-HWP825"/>
    <x v="33"/>
    <d v="2025-09-03T00:00:00"/>
    <n v="2819"/>
    <m/>
    <s v="25 Toby Boxes / 15 Daps / 1 FDH / 1 HH / 1 Swing Arm / 1 Ground Rod"/>
    <x v="8"/>
  </r>
  <r>
    <s v="D-HWP812"/>
    <x v="1"/>
    <d v="2025-09-03T00:00:00"/>
    <n v="130"/>
    <m/>
    <s v="1 Dap"/>
    <x v="8"/>
  </r>
  <r>
    <s v="D-HOE206"/>
    <x v="1"/>
    <d v="2025-09-03T00:00:00"/>
    <n v="65"/>
    <m/>
    <s v="1 Toby Box / 1 Dap / 2 Splices"/>
    <x v="8"/>
  </r>
  <r>
    <s v="BHZD-FOE-03-W"/>
    <x v="28"/>
    <d v="2025-09-03T00:00:00"/>
    <m/>
    <m/>
    <s v="Pulling Tracer Wire"/>
    <x v="8"/>
  </r>
  <r>
    <s v="D-HNP117"/>
    <x v="1"/>
    <d v="2025-09-04T00:00:00"/>
    <m/>
    <m/>
    <s v="Proofing"/>
    <x v="8"/>
  </r>
  <r>
    <s v="HGP-03"/>
    <x v="1"/>
    <d v="2025-09-04T00:00:00"/>
    <m/>
    <m/>
    <s v="Damage Repair"/>
    <x v="8"/>
  </r>
  <r>
    <s v="D-HWP1310"/>
    <x v="5"/>
    <d v="2025-09-04T00:00:00"/>
    <n v="1549"/>
    <m/>
    <s v="12 Toby Boxes / 10 Daps"/>
    <x v="8"/>
  </r>
  <r>
    <s v="D-HWP802"/>
    <x v="5"/>
    <d v="2025-09-04T00:00:00"/>
    <n v="903"/>
    <m/>
    <s v="6 Toby Boxes / 4 Daps"/>
    <x v="8"/>
  </r>
  <r>
    <s v="D-HWP812"/>
    <x v="1"/>
    <d v="2025-09-04T00:00:00"/>
    <m/>
    <n v="800"/>
    <m/>
    <x v="8"/>
  </r>
  <r>
    <s v="D-HOE215"/>
    <x v="1"/>
    <d v="2025-09-04T00:00:00"/>
    <n v="99"/>
    <m/>
    <s v="2 Toby Boxes / 1 Dap / 3 Splices"/>
    <x v="8"/>
  </r>
  <r>
    <s v="D-HOE206"/>
    <x v="1"/>
    <d v="2025-09-04T00:00:00"/>
    <n v="6"/>
    <m/>
    <s v="1 Dap / 12 Splices"/>
    <x v="8"/>
  </r>
  <r>
    <s v="D-HNP135"/>
    <x v="1"/>
    <d v="2025-09-05T00:00:00"/>
    <n v="125"/>
    <m/>
    <m/>
    <x v="8"/>
  </r>
  <r>
    <s v="FB-HOE375"/>
    <x v="1"/>
    <d v="2025-09-05T00:00:00"/>
    <n v="285"/>
    <m/>
    <m/>
    <x v="8"/>
  </r>
  <r>
    <s v="D-HWP803"/>
    <x v="5"/>
    <d v="2025-09-05T00:00:00"/>
    <n v="128"/>
    <n v="2000"/>
    <s v="34 Toby Boxes / 15 Daps / 1 FDH / 1 HH / 1 Swing Arm / 1 Ground Rod"/>
    <x v="8"/>
  </r>
  <r>
    <s v="D-HWP825"/>
    <x v="1"/>
    <d v="2025-09-05T00:00:00"/>
    <m/>
    <n v="2062"/>
    <m/>
    <x v="8"/>
  </r>
  <r>
    <s v="D-HWP802"/>
    <x v="6"/>
    <d v="2025-09-08T00:00:00"/>
    <n v="254"/>
    <m/>
    <s v="4 Toby Boxes / 3 Daps"/>
    <x v="8"/>
  </r>
  <r>
    <s v="Skyview"/>
    <x v="5"/>
    <d v="2025-09-08T00:00:00"/>
    <n v="2498"/>
    <m/>
    <m/>
    <x v="8"/>
  </r>
  <r>
    <s v="D-HWP1310"/>
    <x v="5"/>
    <d v="2025-09-08T00:00:00"/>
    <n v="918"/>
    <m/>
    <s v="11 Toby Boxes / 4 Daps"/>
    <x v="8"/>
  </r>
  <r>
    <s v="D-HWP802"/>
    <x v="6"/>
    <d v="2025-09-09T00:00:00"/>
    <n v="1686"/>
    <m/>
    <s v="7 Toby Boxes / 4 Daps"/>
    <x v="8"/>
  </r>
  <r>
    <s v="Skyview"/>
    <x v="5"/>
    <d v="2025-09-09T00:00:00"/>
    <n v="1192"/>
    <m/>
    <s v="120 Toby Boxes / 103 Daps"/>
    <x v="8"/>
  </r>
  <r>
    <s v="FB-HWP975"/>
    <x v="5"/>
    <d v="2025-09-09T00:00:00"/>
    <n v="329"/>
    <m/>
    <m/>
    <x v="8"/>
  </r>
  <r>
    <s v="D-HNP135"/>
    <x v="1"/>
    <d v="2025-09-10T00:00:00"/>
    <n v="299"/>
    <m/>
    <m/>
    <x v="8"/>
  </r>
  <r>
    <s v="D-HWP802"/>
    <x v="6"/>
    <d v="2025-09-10T00:00:00"/>
    <n v="611"/>
    <m/>
    <s v="9 Toby Boxes / 5 Daps"/>
    <x v="8"/>
  </r>
  <r>
    <s v="Skyview"/>
    <x v="5"/>
    <d v="2025-09-10T00:00:00"/>
    <n v="1925"/>
    <m/>
    <m/>
    <x v="8"/>
  </r>
  <r>
    <s v="FB-HWP975"/>
    <x v="27"/>
    <d v="2025-09-10T00:00:00"/>
    <n v="333"/>
    <m/>
    <m/>
    <x v="8"/>
  </r>
  <r>
    <s v="D-HWP827"/>
    <x v="5"/>
    <d v="2025-09-10T00:00:00"/>
    <n v="740"/>
    <m/>
    <s v="4 Toby Boxes / 1 Dap"/>
    <x v="8"/>
  </r>
  <r>
    <s v="BHT-FLX-01"/>
    <x v="34"/>
    <d v="2025-09-10T00:00:00"/>
    <n v="307"/>
    <m/>
    <m/>
    <x v="8"/>
  </r>
  <r>
    <s v="FB-HOE375"/>
    <x v="27"/>
    <d v="2025-09-10T00:00:00"/>
    <m/>
    <m/>
    <s v="No Production"/>
    <x v="8"/>
  </r>
  <r>
    <s v="D-HNP135"/>
    <x v="1"/>
    <d v="2025-09-11T00:00:00"/>
    <n v="302"/>
    <m/>
    <m/>
    <x v="8"/>
  </r>
  <r>
    <s v="D-HNP113"/>
    <x v="6"/>
    <d v="2025-09-11T00:00:00"/>
    <n v="279"/>
    <m/>
    <s v="5 Toby Boxes / 5 Splices"/>
    <x v="8"/>
  </r>
  <r>
    <s v="D-HNP108"/>
    <x v="6"/>
    <d v="2025-09-11T00:00:00"/>
    <n v="443"/>
    <m/>
    <s v="3 Toby Boxes / 4 Splices"/>
    <x v="8"/>
  </r>
  <r>
    <s v="FB-HWP975"/>
    <x v="27"/>
    <d v="2025-09-11T00:00:00"/>
    <m/>
    <n v="662"/>
    <s v="3 HH"/>
    <x v="8"/>
  </r>
  <r>
    <s v="FB-HWP1075"/>
    <x v="27"/>
    <d v="2025-09-11T00:00:00"/>
    <n v="267"/>
    <m/>
    <m/>
    <x v="8"/>
  </r>
  <r>
    <s v="BHT-FLX-01"/>
    <x v="34"/>
    <d v="2025-09-11T00:00:00"/>
    <n v="920"/>
    <m/>
    <m/>
    <x v="8"/>
  </r>
  <r>
    <s v="FB-HOE375"/>
    <x v="1"/>
    <d v="2025-09-11T00:00:00"/>
    <n v="82"/>
    <m/>
    <s v="2 HH / 2 Ground Rods"/>
    <x v="8"/>
  </r>
  <r>
    <s v="D-HNP135"/>
    <x v="1"/>
    <d v="2025-09-12T00:00:00"/>
    <n v="209"/>
    <m/>
    <s v="1 Toby Box"/>
    <x v="8"/>
  </r>
  <r>
    <s v="FB-HWP975"/>
    <x v="27"/>
    <d v="2025-09-12T00:00:00"/>
    <m/>
    <m/>
    <s v="Restoration"/>
    <x v="8"/>
  </r>
  <r>
    <s v="BHT-FLX-01"/>
    <x v="34"/>
    <d v="2025-09-12T00:00:00"/>
    <n v="610"/>
    <m/>
    <m/>
    <x v="8"/>
  </r>
  <r>
    <s v="FB-HOE375"/>
    <x v="1"/>
    <d v="2025-09-12T00:00:00"/>
    <m/>
    <m/>
    <s v="Restoration"/>
    <x v="8"/>
  </r>
  <r>
    <s v="D-HNP135"/>
    <x v="1"/>
    <d v="2025-09-15T00:00:00"/>
    <n v="42"/>
    <m/>
    <m/>
    <x v="8"/>
  </r>
  <r>
    <s v="D-HWP827"/>
    <x v="5"/>
    <d v="2025-09-15T00:00:00"/>
    <n v="1238"/>
    <m/>
    <m/>
    <x v="8"/>
  </r>
  <r>
    <s v="FB-HWP1075"/>
    <x v="1"/>
    <d v="2025-09-15T00:00:00"/>
    <n v="711"/>
    <m/>
    <m/>
    <x v="8"/>
  </r>
  <r>
    <s v="BHT-FLX-01"/>
    <x v="34"/>
    <d v="2025-09-15T00:00:00"/>
    <n v="829"/>
    <m/>
    <s v="1 HH / 1 Ground Rod"/>
    <x v="8"/>
  </r>
  <r>
    <s v="D-HOE206"/>
    <x v="1"/>
    <d v="2025-09-15T00:00:00"/>
    <m/>
    <m/>
    <s v="ABF Testing"/>
    <x v="8"/>
  </r>
  <r>
    <s v="D-HNP135"/>
    <x v="1"/>
    <d v="2025-09-16T00:00:00"/>
    <n v="219"/>
    <m/>
    <s v="1 Toby Box / 2 Daps / 6 Splices"/>
    <x v="8"/>
  </r>
  <r>
    <s v="D-HWP827"/>
    <x v="5"/>
    <d v="2025-09-16T00:00:00"/>
    <n v="1531"/>
    <m/>
    <m/>
    <x v="8"/>
  </r>
  <r>
    <s v="FB-HWP1075"/>
    <x v="1"/>
    <d v="2025-09-16T00:00:00"/>
    <m/>
    <m/>
    <s v=" 2 HH / 2 Ground Rods"/>
    <x v="8"/>
  </r>
  <r>
    <s v="D-HWP809"/>
    <x v="5"/>
    <d v="2025-09-16T00:00:00"/>
    <n v="1808"/>
    <m/>
    <m/>
    <x v="8"/>
  </r>
  <r>
    <s v="BHT-FLX-01"/>
    <x v="34"/>
    <d v="2025-09-16T00:00:00"/>
    <m/>
    <m/>
    <s v="1 HH"/>
    <x v="8"/>
  </r>
  <r>
    <s v="D-HOE215"/>
    <x v="1"/>
    <d v="2025-09-16T00:00:00"/>
    <m/>
    <m/>
    <s v="1 FDH / 1 Swing Arm"/>
    <x v="8"/>
  </r>
  <r>
    <s v="D-HOE206"/>
    <x v="1"/>
    <d v="2025-09-16T00:00:00"/>
    <m/>
    <m/>
    <s v="1 FDH / 1 Swing Arm"/>
    <x v="8"/>
  </r>
  <r>
    <s v="D-HOE302"/>
    <x v="35"/>
    <d v="2025-09-16T00:00:00"/>
    <n v="251"/>
    <m/>
    <m/>
    <x v="8"/>
  </r>
  <r>
    <s v="D-HGP22 (Repair)"/>
    <x v="1"/>
    <d v="2025-09-17T00:00:00"/>
    <n v="75"/>
    <m/>
    <m/>
    <x v="8"/>
  </r>
  <r>
    <s v="D-HWP827"/>
    <x v="5"/>
    <d v="2025-09-17T00:00:00"/>
    <n v="1250"/>
    <m/>
    <s v="11 Toby Boxes / 5 Daps"/>
    <x v="8"/>
  </r>
  <r>
    <s v="D-HWP802"/>
    <x v="6"/>
    <d v="2025-09-17T00:00:00"/>
    <n v="250"/>
    <m/>
    <s v="3 Toby Boxes / 2 Daps / 1 FDH / 1 HH / 1 Swing Arm / 1 Ground Rod"/>
    <x v="8"/>
  </r>
  <r>
    <s v="D-HWP809"/>
    <x v="5"/>
    <d v="2025-09-17T00:00:00"/>
    <m/>
    <m/>
    <s v="18 Toby Boxes / 13 Daps / 2 Flower Pots"/>
    <x v="8"/>
  </r>
  <r>
    <s v="BHT-FLX-01"/>
    <x v="34"/>
    <d v="2025-09-17T00:00:00"/>
    <n v="863"/>
    <m/>
    <m/>
    <x v="8"/>
  </r>
  <r>
    <s v="D-HOE302"/>
    <x v="35"/>
    <d v="2025-09-17T00:00:00"/>
    <n v="253"/>
    <m/>
    <m/>
    <x v="8"/>
  </r>
  <r>
    <s v="D-HOE215"/>
    <x v="1"/>
    <d v="2025-09-17T00:00:00"/>
    <m/>
    <m/>
    <s v="ABF Testing"/>
    <x v="8"/>
  </r>
  <r>
    <s v="BHZD-FOE-03-W"/>
    <x v="1"/>
    <d v="2025-09-17T00:00:00"/>
    <n v="139"/>
    <m/>
    <m/>
    <x v="8"/>
  </r>
  <r>
    <s v="FB-HNP133"/>
    <x v="1"/>
    <d v="2025-09-18T00:00:00"/>
    <n v="97"/>
    <m/>
    <s v="1 Dap / 2 Splices"/>
    <x v="8"/>
  </r>
  <r>
    <s v="D-HNP135"/>
    <x v="1"/>
    <d v="2025-09-18T00:00:00"/>
    <m/>
    <m/>
    <s v="1 HH / 1 Swing Arm"/>
    <x v="8"/>
  </r>
  <r>
    <s v="D-HWP827"/>
    <x v="5"/>
    <d v="2025-09-18T00:00:00"/>
    <n v="361"/>
    <m/>
    <s v="1 Toby Box / 3 Daps / 1 Flower Pot"/>
    <x v="8"/>
  </r>
  <r>
    <s v="D-HWP809"/>
    <x v="5"/>
    <d v="2025-09-18T00:00:00"/>
    <n v="1204"/>
    <m/>
    <s v="15 Toby Boxes / 11 Daps / 1 HH / 1 Swing Arm / 1 Ground Rod"/>
    <x v="8"/>
  </r>
  <r>
    <s v="D-HWP811"/>
    <x v="5"/>
    <d v="2025-09-18T00:00:00"/>
    <n v="562"/>
    <m/>
    <m/>
    <x v="8"/>
  </r>
  <r>
    <s v="D-HWP823"/>
    <x v="5"/>
    <d v="2025-09-18T00:00:00"/>
    <n v="754"/>
    <m/>
    <s v="6 Toby Boxes / 1 Flower Pot / 6 Daps / 41 Splices"/>
    <x v="8"/>
  </r>
  <r>
    <s v="BHT-FLX-01"/>
    <x v="34"/>
    <d v="2025-09-18T00:00:00"/>
    <n v="499"/>
    <m/>
    <m/>
    <x v="8"/>
  </r>
  <r>
    <s v="D-HOE302"/>
    <x v="35"/>
    <d v="2025-09-18T00:00:00"/>
    <n v="1076"/>
    <m/>
    <m/>
    <x v="8"/>
  </r>
  <r>
    <s v="D-HOE215"/>
    <x v="1"/>
    <d v="2025-09-18T00:00:00"/>
    <m/>
    <m/>
    <s v="ABF Testing"/>
    <x v="8"/>
  </r>
  <r>
    <s v="D-HNP135"/>
    <x v="1"/>
    <d v="2025-09-19T00:00:00"/>
    <n v="70"/>
    <m/>
    <m/>
    <x v="8"/>
  </r>
  <r>
    <s v="FB-HWP1075"/>
    <x v="1"/>
    <d v="2025-09-19T00:00:00"/>
    <m/>
    <n v="1210"/>
    <s v="1,010 Tracer Wire"/>
    <x v="8"/>
  </r>
  <r>
    <s v="BHT-FLX-01"/>
    <x v="34"/>
    <d v="2025-09-19T00:00:00"/>
    <n v="475"/>
    <m/>
    <m/>
    <x v="8"/>
  </r>
  <r>
    <s v="D-HOE302"/>
    <x v="35"/>
    <d v="2025-09-19T00:00:00"/>
    <m/>
    <m/>
    <s v="No Production"/>
    <x v="8"/>
  </r>
  <r>
    <s v="Skyview"/>
    <x v="5"/>
    <d v="2025-09-19T00:00:00"/>
    <m/>
    <m/>
    <s v="3 FDH / 3 HH / 3 Swing Arms / 3 Ground Rods"/>
    <x v="8"/>
  </r>
  <r>
    <s v="FB-HNP104"/>
    <x v="1"/>
    <d v="2025-09-22T00:00:00"/>
    <n v="153"/>
    <m/>
    <m/>
    <x v="8"/>
  </r>
  <r>
    <s v="OakHill MHP"/>
    <x v="36"/>
    <d v="2025-09-22T00:00:00"/>
    <n v="329"/>
    <m/>
    <m/>
    <x v="8"/>
  </r>
  <r>
    <s v="D-HWP811"/>
    <x v="5"/>
    <d v="2025-09-22T00:00:00"/>
    <n v="978"/>
    <m/>
    <s v="9 Toby Boxes / 6 Daps"/>
    <x v="8"/>
  </r>
  <r>
    <s v="D-HWP823"/>
    <x v="5"/>
    <d v="2025-09-22T00:00:00"/>
    <n v="1285"/>
    <m/>
    <s v="13 Toby Boxes / 2 Flower Pots / 8 Daps / 79 Splices / 1 FDH / 1 HH / 1 Swing Arm / 1 Ground Rod"/>
    <x v="8"/>
  </r>
  <r>
    <s v="FB-HWP480"/>
    <x v="1"/>
    <d v="2025-09-22T00:00:00"/>
    <n v="335"/>
    <m/>
    <s v="1 HH / 1 Ground Rod"/>
    <x v="8"/>
  </r>
  <r>
    <s v="BHT-FLX-01"/>
    <x v="34"/>
    <d v="2025-09-22T00:00:00"/>
    <n v="839"/>
    <m/>
    <m/>
    <x v="8"/>
  </r>
  <r>
    <s v="D-HOE302"/>
    <x v="35"/>
    <d v="2025-09-22T00:00:00"/>
    <m/>
    <m/>
    <s v="No Production--Locate Issue"/>
    <x v="8"/>
  </r>
  <r>
    <s v="BHZD-FOE-03-W"/>
    <x v="37"/>
    <d v="2025-09-22T00:00:00"/>
    <n v="60"/>
    <n v="1005"/>
    <s v="805 Tracer Wire / 1 HH / 1 Ground Rod"/>
    <x v="8"/>
  </r>
  <r>
    <s v="BHU-FAL-01-E "/>
    <x v="15"/>
    <d v="2025-09-22T00:00:00"/>
    <n v="415"/>
    <m/>
    <m/>
    <x v="8"/>
  </r>
  <r>
    <s v="D-HNP135"/>
    <x v="1"/>
    <d v="2025-09-23T00:00:00"/>
    <n v="224"/>
    <m/>
    <s v="1 Toby Box / 1 Dap"/>
    <x v="8"/>
  </r>
  <r>
    <s v="OakHill MHP"/>
    <x v="36"/>
    <d v="2025-09-23T00:00:00"/>
    <n v="427"/>
    <m/>
    <m/>
    <x v="8"/>
  </r>
  <r>
    <s v="D-HWP811"/>
    <x v="5"/>
    <d v="2025-09-23T00:00:00"/>
    <n v="675"/>
    <m/>
    <m/>
    <x v="8"/>
  </r>
  <r>
    <s v="D-HWP816"/>
    <x v="5"/>
    <d v="2025-09-23T00:00:00"/>
    <n v="1231"/>
    <m/>
    <s v="8 Toby Boxes / 3 Daps / 51 Splices"/>
    <x v="8"/>
  </r>
  <r>
    <s v="FB-HWP480"/>
    <x v="1"/>
    <d v="2025-09-23T00:00:00"/>
    <m/>
    <n v="335"/>
    <s v="335 Tracer Wire / 1 HH"/>
    <x v="8"/>
  </r>
  <r>
    <s v="BHT-FLX-01"/>
    <x v="34"/>
    <d v="2025-09-23T00:00:00"/>
    <m/>
    <m/>
    <s v="No Production--Drill Issue"/>
    <x v="8"/>
  </r>
  <r>
    <s v="D-HOE302"/>
    <x v="35"/>
    <d v="2025-09-23T00:00:00"/>
    <n v="120"/>
    <m/>
    <m/>
    <x v="8"/>
  </r>
  <r>
    <s v="D-HOE215"/>
    <x v="37"/>
    <d v="2025-09-23T00:00:00"/>
    <m/>
    <m/>
    <s v="ABF Testing"/>
    <x v="8"/>
  </r>
  <r>
    <s v="BHU-FAL-01-E "/>
    <x v="15"/>
    <d v="2025-09-23T00:00:00"/>
    <n v="291"/>
    <m/>
    <m/>
    <x v="8"/>
  </r>
  <r>
    <s v="FB-HNP104"/>
    <x v="1"/>
    <d v="2025-09-24T00:00:00"/>
    <n v="260"/>
    <m/>
    <m/>
    <x v="8"/>
  </r>
  <r>
    <s v="OakHill MHP"/>
    <x v="36"/>
    <d v="2025-09-24T00:00:00"/>
    <n v="537"/>
    <m/>
    <m/>
    <x v="8"/>
  </r>
  <r>
    <s v="D-HWP818"/>
    <x v="5"/>
    <d v="2025-09-24T00:00:00"/>
    <n v="1205"/>
    <m/>
    <s v="11 Toby Boxes / 1 Flower Pot / 7 Daps"/>
    <x v="8"/>
  </r>
  <r>
    <s v="D-HWP816"/>
    <x v="5"/>
    <d v="2025-09-24T00:00:00"/>
    <n v="1538"/>
    <m/>
    <s v="13 Toby Boxes / 10 Daps / 67 Splices"/>
    <x v="8"/>
  </r>
  <r>
    <s v="BHU-FWP-08-E"/>
    <x v="1"/>
    <d v="2025-09-24T00:00:00"/>
    <n v="240"/>
    <m/>
    <m/>
    <x v="8"/>
  </r>
  <r>
    <s v="D-HWP827"/>
    <x v="5"/>
    <d v="2025-09-24T00:00:00"/>
    <m/>
    <m/>
    <s v="3 Toby Boxes / 1 Flower Pot / 4 Daps / 1 FDH / 1 HH / 1 Swing Arm / 1 Ground Rod"/>
    <x v="8"/>
  </r>
  <r>
    <s v="D-HWP811"/>
    <x v="5"/>
    <d v="2025-09-24T00:00:00"/>
    <n v="170"/>
    <m/>
    <s v="18 Toby Boxes / 1 Flower Pot / 15 Daps / 1 FDH / 1 HH / 1 Swing Arm / 1 Ground Rod"/>
    <x v="8"/>
  </r>
  <r>
    <s v="BHT-FLX-01"/>
    <x v="34"/>
    <d v="2025-09-24T00:00:00"/>
    <n v="616"/>
    <m/>
    <m/>
    <x v="8"/>
  </r>
  <r>
    <s v="D-HOE302"/>
    <x v="35"/>
    <d v="2025-09-24T00:00:00"/>
    <n v="190"/>
    <m/>
    <m/>
    <x v="8"/>
  </r>
  <r>
    <s v="FB-HLR201"/>
    <x v="1"/>
    <d v="2025-09-24T00:00:00"/>
    <n v="362"/>
    <m/>
    <m/>
    <x v="8"/>
  </r>
  <r>
    <s v="BHU-FAL-01-E "/>
    <x v="15"/>
    <d v="2025-09-24T00:00:00"/>
    <m/>
    <m/>
    <s v="Crew Did Not Show Up Today"/>
    <x v="8"/>
  </r>
  <r>
    <s v="BHT-FOE-03"/>
    <x v="35"/>
    <d v="2025-09-24T00:00:00"/>
    <n v="406"/>
    <m/>
    <m/>
    <x v="8"/>
  </r>
  <r>
    <s v="D-HWP827"/>
    <x v="1"/>
    <d v="2025-09-24T00:00:00"/>
    <m/>
    <n v="1837"/>
    <s v="12 CT Stingray"/>
    <x v="8"/>
  </r>
  <r>
    <s v="D-HWP809"/>
    <x v="1"/>
    <d v="2025-09-24T00:00:00"/>
    <m/>
    <n v="731"/>
    <s v="12 CT Stingray"/>
    <x v="8"/>
  </r>
  <r>
    <s v="D-HWP811"/>
    <x v="1"/>
    <d v="2025-09-24T00:00:00"/>
    <m/>
    <n v="178"/>
    <s v="12 CT Stingray"/>
    <x v="8"/>
  </r>
  <r>
    <s v="Skyview Estates"/>
    <x v="1"/>
    <d v="2025-09-24T00:00:00"/>
    <m/>
    <n v="2600"/>
    <s v="12 CT Stingray"/>
    <x v="8"/>
  </r>
  <r>
    <s v="FB-HNP111"/>
    <x v="1"/>
    <d v="2025-09-25T00:00:00"/>
    <n v="175"/>
    <m/>
    <m/>
    <x v="8"/>
  </r>
  <r>
    <s v="OakHill MHP"/>
    <x v="36"/>
    <d v="2025-09-25T00:00:00"/>
    <n v="646"/>
    <m/>
    <s v="18 Toby Boxes"/>
    <x v="8"/>
  </r>
  <r>
    <s v="D-HWP818"/>
    <x v="5"/>
    <d v="2025-09-25T00:00:00"/>
    <n v="1000"/>
    <m/>
    <m/>
    <x v="8"/>
  </r>
  <r>
    <s v="D-HWP816"/>
    <x v="5"/>
    <d v="2025-09-25T00:00:00"/>
    <n v="1377"/>
    <m/>
    <s v="11 Toby Boxes / 8 Daps / 61 Splices"/>
    <x v="8"/>
  </r>
  <r>
    <s v="BHU-FWP-08-E"/>
    <x v="1"/>
    <d v="2025-09-25T00:00:00"/>
    <n v="504"/>
    <m/>
    <m/>
    <x v="8"/>
  </r>
  <r>
    <s v="Mas Verde"/>
    <x v="38"/>
    <d v="2025-09-25T00:00:00"/>
    <m/>
    <m/>
    <s v="No Production--Equipment Issues"/>
    <x v="8"/>
  </r>
  <r>
    <s v="BHT-FLX-01"/>
    <x v="34"/>
    <d v="2025-09-25T00:00:00"/>
    <n v="969"/>
    <m/>
    <m/>
    <x v="8"/>
  </r>
  <r>
    <s v="D-HOE302"/>
    <x v="35"/>
    <d v="2025-09-25T00:00:00"/>
    <m/>
    <m/>
    <s v="Restoration"/>
    <x v="8"/>
  </r>
  <r>
    <s v="FB-HLR201"/>
    <x v="1"/>
    <d v="2025-09-25T00:00:00"/>
    <n v="399"/>
    <m/>
    <m/>
    <x v="8"/>
  </r>
  <r>
    <s v="BHU-FAL-01-E "/>
    <x v="15"/>
    <d v="2025-09-25T00:00:00"/>
    <m/>
    <m/>
    <s v="No Production--Truck Breakdown"/>
    <x v="8"/>
  </r>
  <r>
    <s v="OakHill MHP"/>
    <x v="36"/>
    <d v="2025-09-26T00:00:00"/>
    <n v="793"/>
    <m/>
    <s v="6 Toby Boxes"/>
    <x v="8"/>
  </r>
  <r>
    <s v="Mas Verde"/>
    <x v="38"/>
    <d v="2025-09-26T00:00:00"/>
    <n v="3471"/>
    <m/>
    <m/>
    <x v="8"/>
  </r>
  <r>
    <s v="Mas Verde"/>
    <x v="34"/>
    <d v="2025-09-26T00:00:00"/>
    <n v="300"/>
    <m/>
    <m/>
    <x v="8"/>
  </r>
  <r>
    <s v="Mas Verde"/>
    <x v="39"/>
    <d v="2025-09-26T00:00:00"/>
    <n v="364"/>
    <m/>
    <m/>
    <x v="8"/>
  </r>
  <r>
    <s v="BHT-FLX-01"/>
    <x v="34"/>
    <d v="2025-09-26T00:00:00"/>
    <n v="552"/>
    <m/>
    <m/>
    <x v="8"/>
  </r>
  <r>
    <s v="D-HOE306"/>
    <x v="35"/>
    <d v="2025-09-26T00:00:00"/>
    <n v="551"/>
    <m/>
    <m/>
    <x v="8"/>
  </r>
  <r>
    <s v="FB-HLR201"/>
    <x v="1"/>
    <d v="2025-09-26T00:00:00"/>
    <m/>
    <m/>
    <s v="No Crews Worked On This Location Today"/>
    <x v="8"/>
  </r>
  <r>
    <s v="BHU-FAL-01-E "/>
    <x v="1"/>
    <d v="2025-09-26T00:00:00"/>
    <n v="755"/>
    <m/>
    <m/>
    <x v="8"/>
  </r>
  <r>
    <s v="FB-HNP111"/>
    <x v="1"/>
    <d v="2025-09-29T00:00:00"/>
    <n v="229"/>
    <m/>
    <m/>
    <x v="8"/>
  </r>
  <r>
    <s v="BHU-FWP-08-E"/>
    <x v="27"/>
    <d v="2025-09-29T00:00:00"/>
    <n v="80"/>
    <n v="851"/>
    <s v="2 HH / 851 Tracer Wire"/>
    <x v="8"/>
  </r>
  <r>
    <s v="Mas Verde"/>
    <x v="38"/>
    <d v="2025-09-29T00:00:00"/>
    <n v="1491"/>
    <m/>
    <m/>
    <x v="8"/>
  </r>
  <r>
    <s v="Mas Verde"/>
    <x v="39"/>
    <d v="2025-09-29T00:00:00"/>
    <n v="760"/>
    <m/>
    <m/>
    <x v="8"/>
  </r>
  <r>
    <s v="D-HWP816"/>
    <x v="5"/>
    <d v="2025-09-29T00:00:00"/>
    <n v="600"/>
    <m/>
    <s v="2 Toby Boxes / 3 Daps"/>
    <x v="8"/>
  </r>
  <r>
    <s v="D-HWP818"/>
    <x v="5"/>
    <d v="2025-09-29T00:00:00"/>
    <n v="1002"/>
    <m/>
    <s v="14 Toby Boxes / 2 Flower Pots / 8 Daps"/>
    <x v="8"/>
  </r>
  <r>
    <s v="BHT-FLX-01"/>
    <x v="34"/>
    <d v="2025-09-29T00:00:00"/>
    <n v="1375"/>
    <m/>
    <m/>
    <x v="8"/>
  </r>
  <r>
    <s v="D-HOE215"/>
    <x v="35"/>
    <d v="2025-09-29T00:00:00"/>
    <m/>
    <m/>
    <s v="ABF Testing"/>
    <x v="8"/>
  </r>
  <r>
    <s v="BHU-FAL-01-E "/>
    <x v="1"/>
    <d v="2025-09-29T00:00:00"/>
    <n v="1418"/>
    <m/>
    <m/>
    <x v="8"/>
  </r>
  <r>
    <s v="D-HOE302"/>
    <x v="35"/>
    <d v="2025-09-29T00:00:00"/>
    <n v="479"/>
    <m/>
    <m/>
    <x v="8"/>
  </r>
  <r>
    <s v="D-HOE306"/>
    <x v="35"/>
    <d v="2025-09-29T00:00:00"/>
    <n v="454"/>
    <m/>
    <m/>
    <x v="8"/>
  </r>
  <r>
    <s v="D-HWP818"/>
    <x v="5"/>
    <d v="2025-09-30T00:00:00"/>
    <n v="268"/>
    <n v="413"/>
    <s v="2 Flower Pots / 1 Dap / 1 FDH / 1 Swing Arm / 1 HH / 1 Ground Rod"/>
    <x v="8"/>
  </r>
  <r>
    <s v="FB-HNP133"/>
    <x v="1"/>
    <d v="2025-09-30T00:00:00"/>
    <n v="134"/>
    <m/>
    <m/>
    <x v="8"/>
  </r>
  <r>
    <s v="D-HST11"/>
    <x v="40"/>
    <d v="2025-09-30T00:00:00"/>
    <n v="1253"/>
    <m/>
    <m/>
    <x v="8"/>
  </r>
  <r>
    <s v="D-HWP813"/>
    <x v="5"/>
    <d v="2025-09-30T00:00:00"/>
    <n v="1850"/>
    <m/>
    <s v="15 Toby Boxes / 13 Daps / 1 FDH / 1 Swing Arm / 1 HH / 1 Ground Rod"/>
    <x v="8"/>
  </r>
  <r>
    <s v="Mas Verde"/>
    <x v="38"/>
    <d v="2025-09-30T00:00:00"/>
    <n v="1559"/>
    <m/>
    <s v="4 Toby Boxes / 12 Daps / 1 FDH / 1 Swing Arm / 1 HH / 1 Ground Rod"/>
    <x v="8"/>
  </r>
  <r>
    <s v="Mas Verde"/>
    <x v="39"/>
    <d v="2025-09-30T00:00:00"/>
    <n v="455"/>
    <m/>
    <m/>
    <x v="8"/>
  </r>
  <r>
    <s v="D-HWP823"/>
    <x v="1"/>
    <d v="2025-09-30T00:00:00"/>
    <m/>
    <n v="536"/>
    <m/>
    <x v="8"/>
  </r>
  <r>
    <s v="D-HWP816"/>
    <x v="1"/>
    <d v="2025-09-30T00:00:00"/>
    <m/>
    <n v="886"/>
    <m/>
    <x v="8"/>
  </r>
  <r>
    <s v="BHT-FLX-01"/>
    <x v="34"/>
    <d v="2025-09-30T00:00:00"/>
    <n v="1016"/>
    <m/>
    <m/>
    <x v="8"/>
  </r>
  <r>
    <s v="D-HWP813"/>
    <x v="1"/>
    <d v="2025-09-30T00:00:00"/>
    <m/>
    <n v="191"/>
    <m/>
    <x v="8"/>
  </r>
  <r>
    <s v="BHU-FAL-01-E "/>
    <x v="1"/>
    <d v="2025-09-30T00:00:00"/>
    <n v="701"/>
    <m/>
    <s v="2 HH / 2 Ground Rods"/>
    <x v="8"/>
  </r>
  <r>
    <s v="D-HOE306"/>
    <x v="35"/>
    <d v="2025-09-30T00:00:00"/>
    <n v="251"/>
    <m/>
    <m/>
    <x v="8"/>
  </r>
  <r>
    <s v="BHT-FOE-03"/>
    <x v="35"/>
    <d v="2025-09-30T00:00:00"/>
    <n v="665"/>
    <m/>
    <m/>
    <x v="8"/>
  </r>
  <r>
    <s v="D-HNP135"/>
    <x v="1"/>
    <d v="2025-10-01T00:00:00"/>
    <n v="201"/>
    <m/>
    <m/>
    <x v="9"/>
  </r>
  <r>
    <s v="D-HST11"/>
    <x v="40"/>
    <d v="2025-10-01T00:00:00"/>
    <n v="1351"/>
    <m/>
    <m/>
    <x v="9"/>
  </r>
  <r>
    <s v="D-HWP813"/>
    <x v="5"/>
    <d v="2025-10-01T00:00:00"/>
    <n v="1276"/>
    <m/>
    <m/>
    <x v="9"/>
  </r>
  <r>
    <s v="Mas Verde"/>
    <x v="38"/>
    <d v="2025-10-01T00:00:00"/>
    <n v="1329"/>
    <m/>
    <s v="13 Toby Boxes / 12 Daps"/>
    <x v="9"/>
  </r>
  <r>
    <s v="Mas Verde"/>
    <x v="39"/>
    <d v="2025-10-01T00:00:00"/>
    <n v="539"/>
    <m/>
    <m/>
    <x v="9"/>
  </r>
  <r>
    <s v="D-HWP910"/>
    <x v="5"/>
    <d v="2025-10-01T00:00:00"/>
    <n v="1118"/>
    <m/>
    <m/>
    <x v="9"/>
  </r>
  <r>
    <s v="BHT-FLX-01"/>
    <x v="34"/>
    <d v="2025-10-01T00:00:00"/>
    <n v="312"/>
    <m/>
    <m/>
    <x v="9"/>
  </r>
  <r>
    <s v="BHT-FOE-03"/>
    <x v="35"/>
    <d v="2025-10-01T00:00:00"/>
    <n v="753"/>
    <m/>
    <m/>
    <x v="9"/>
  </r>
  <r>
    <s v="D-HOE306"/>
    <x v="35"/>
    <d v="2025-10-01T00:00:00"/>
    <n v="224"/>
    <m/>
    <m/>
    <x v="9"/>
  </r>
  <r>
    <s v="FB-HNP133"/>
    <x v="1"/>
    <d v="2025-10-02T00:00:00"/>
    <n v="450"/>
    <m/>
    <m/>
    <x v="9"/>
  </r>
  <r>
    <s v="D-HST11"/>
    <x v="40"/>
    <d v="2025-10-02T00:00:00"/>
    <n v="443"/>
    <m/>
    <s v="9 Toby Boxes / 42 Splices"/>
    <x v="9"/>
  </r>
  <r>
    <s v="D-HWP908"/>
    <x v="5"/>
    <d v="2025-10-02T00:00:00"/>
    <n v="1393"/>
    <m/>
    <s v="8 Toby Boxes / 6 Daps"/>
    <x v="9"/>
  </r>
  <r>
    <s v="Mas Verde"/>
    <x v="38"/>
    <d v="2025-10-02T00:00:00"/>
    <n v="1410"/>
    <m/>
    <s v="13 Toby Boxes / 13 Daps"/>
    <x v="9"/>
  </r>
  <r>
    <s v="Mas Verde"/>
    <x v="39"/>
    <d v="2025-10-02T00:00:00"/>
    <n v="747"/>
    <m/>
    <s v="4 Toby Boxes / 4 Daps"/>
    <x v="9"/>
  </r>
  <r>
    <s v="D-HWP910"/>
    <x v="5"/>
    <d v="2025-10-02T00:00:00"/>
    <n v="1472"/>
    <m/>
    <s v="9 Toby Boxes / 5 Daps"/>
    <x v="9"/>
  </r>
  <r>
    <s v="D-HWP813"/>
    <x v="5"/>
    <d v="2025-10-02T00:00:00"/>
    <n v="1479"/>
    <m/>
    <s v="8 Toby Boxes / 7 Daps"/>
    <x v="9"/>
  </r>
  <r>
    <s v="BHT-FLX-01"/>
    <x v="34"/>
    <d v="2025-10-02T00:00:00"/>
    <n v="1304"/>
    <m/>
    <m/>
    <x v="9"/>
  </r>
  <r>
    <s v="BHU-FAL-01-E "/>
    <x v="1"/>
    <d v="2025-10-02T00:00:00"/>
    <n v="614"/>
    <m/>
    <m/>
    <x v="9"/>
  </r>
  <r>
    <s v="BHT-FOE-03"/>
    <x v="35"/>
    <d v="2025-10-02T00:00:00"/>
    <n v="305"/>
    <m/>
    <m/>
    <x v="9"/>
  </r>
  <r>
    <s v="D-HOE306"/>
    <x v="35"/>
    <d v="2025-10-02T00:00:00"/>
    <n v="789"/>
    <m/>
    <s v="3 Toby Boxes / 3 Daps"/>
    <x v="9"/>
  </r>
  <r>
    <s v="D-HOE302"/>
    <x v="35"/>
    <d v="2025-10-02T00:00:00"/>
    <n v="170"/>
    <m/>
    <m/>
    <x v="9"/>
  </r>
  <r>
    <s v="FB-HNP133"/>
    <x v="1"/>
    <d v="2025-10-03T00:00:00"/>
    <n v="352"/>
    <m/>
    <m/>
    <x v="9"/>
  </r>
  <r>
    <s v="D-HNP135"/>
    <x v="1"/>
    <d v="2025-10-03T00:00:00"/>
    <n v="352"/>
    <m/>
    <m/>
    <x v="9"/>
  </r>
  <r>
    <s v="D-HST11"/>
    <x v="40"/>
    <d v="2025-10-03T00:00:00"/>
    <m/>
    <m/>
    <s v="8 Toby Boxes"/>
    <x v="9"/>
  </r>
  <r>
    <s v="Mas Verde"/>
    <x v="38"/>
    <d v="2025-10-03T00:00:00"/>
    <n v="2420"/>
    <m/>
    <s v="6 Toby Boxes / 6 Daps"/>
    <x v="9"/>
  </r>
  <r>
    <s v="Mas Verde"/>
    <x v="39"/>
    <d v="2025-10-03T00:00:00"/>
    <n v="533"/>
    <m/>
    <s v="7 Toby Boxes / 7 Daps"/>
    <x v="9"/>
  </r>
  <r>
    <s v="BHT-FLX-01"/>
    <x v="34"/>
    <d v="2025-10-03T00:00:00"/>
    <n v="617"/>
    <m/>
    <m/>
    <x v="9"/>
  </r>
  <r>
    <s v="BHU-FAL-01-E "/>
    <x v="1"/>
    <d v="2025-10-03T00:00:00"/>
    <n v="486"/>
    <m/>
    <m/>
    <x v="9"/>
  </r>
  <r>
    <s v="D-HOE306"/>
    <x v="35"/>
    <d v="2025-10-03T00:00:00"/>
    <m/>
    <m/>
    <s v="No Production--Driveway Repair"/>
    <x v="9"/>
  </r>
  <r>
    <s v="D-HOE302"/>
    <x v="35"/>
    <d v="2025-10-03T00:00:00"/>
    <m/>
    <m/>
    <s v="No Production--Driveway Repair"/>
    <x v="9"/>
  </r>
  <r>
    <s v="D-HNP135"/>
    <x v="1"/>
    <d v="2025-10-06T00:00:00"/>
    <n v="65"/>
    <m/>
    <m/>
    <x v="9"/>
  </r>
  <r>
    <s v="FB-HNP133"/>
    <x v="1"/>
    <d v="2025-10-06T00:00:00"/>
    <n v="175"/>
    <m/>
    <m/>
    <x v="9"/>
  </r>
  <r>
    <s v="D-HST11"/>
    <x v="40"/>
    <d v="2025-10-06T00:00:00"/>
    <n v="192"/>
    <m/>
    <s v="30 Toby Boxes / 20 Daps / 78 Splices / 1 FDH / 1 HH / 1 Swing Arm / 1 Ground Rod"/>
    <x v="9"/>
  </r>
  <r>
    <s v="D-HWP908"/>
    <x v="5"/>
    <d v="2025-10-06T00:00:00"/>
    <n v="1545"/>
    <m/>
    <m/>
    <x v="9"/>
  </r>
  <r>
    <s v="Mas Verde"/>
    <x v="38"/>
    <d v="2025-10-06T00:00:00"/>
    <m/>
    <m/>
    <s v="21 Toby Boxes / 21 Daps"/>
    <x v="9"/>
  </r>
  <r>
    <s v="Mas Verde"/>
    <x v="39"/>
    <d v="2025-10-06T00:00:00"/>
    <m/>
    <m/>
    <s v="4 Toby Boxes / 4 Daps"/>
    <x v="9"/>
  </r>
  <r>
    <s v="D-HWP910"/>
    <x v="5"/>
    <d v="2025-10-06T00:00:00"/>
    <n v="1174"/>
    <m/>
    <m/>
    <x v="9"/>
  </r>
  <r>
    <s v="BHT-FLX-01"/>
    <x v="34"/>
    <d v="2025-10-06T00:00:00"/>
    <n v="768"/>
    <m/>
    <m/>
    <x v="9"/>
  </r>
  <r>
    <s v="BHU-FAL-01-E "/>
    <x v="15"/>
    <d v="2025-10-06T00:00:00"/>
    <n v="225"/>
    <m/>
    <m/>
    <x v="9"/>
  </r>
  <r>
    <s v="BHT-FOE-03"/>
    <x v="35"/>
    <d v="2025-10-06T00:00:00"/>
    <m/>
    <m/>
    <s v="No Production"/>
    <x v="9"/>
  </r>
  <r>
    <s v="D-HOE306"/>
    <x v="35"/>
    <d v="2025-10-06T00:00:00"/>
    <n v="1088"/>
    <m/>
    <s v="4 Toby Boxes / 4 Daps"/>
    <x v="9"/>
  </r>
  <r>
    <s v="FB-HNP133"/>
    <x v="1"/>
    <d v="2025-10-07T00:00:00"/>
    <n v="270"/>
    <m/>
    <m/>
    <x v="9"/>
  </r>
  <r>
    <s v="D-HNP135"/>
    <x v="1"/>
    <d v="2025-10-07T00:00:00"/>
    <n v="55"/>
    <m/>
    <m/>
    <x v="9"/>
  </r>
  <r>
    <s v="D-HWP908"/>
    <x v="5"/>
    <d v="2025-10-07T00:00:00"/>
    <n v="995"/>
    <m/>
    <s v="14 Toby Boxes / 8 Daps"/>
    <x v="9"/>
  </r>
  <r>
    <s v="Mas Verde"/>
    <x v="38"/>
    <d v="2025-10-07T00:00:00"/>
    <n v="216"/>
    <m/>
    <s v="10 Toby Boxes / 9 Daps"/>
    <x v="9"/>
  </r>
  <r>
    <s v="Mas Verde"/>
    <x v="39"/>
    <d v="2025-10-07T00:00:00"/>
    <m/>
    <m/>
    <s v="4 Toby Boxes / 4 Daps"/>
    <x v="9"/>
  </r>
  <r>
    <s v="D-HWP910"/>
    <x v="5"/>
    <d v="2025-10-07T00:00:00"/>
    <n v="1597"/>
    <m/>
    <s v="14 Toby Boxes / 5 Daps"/>
    <x v="9"/>
  </r>
  <r>
    <s v="BHT-FLX-01"/>
    <x v="34"/>
    <d v="2025-10-07T00:00:00"/>
    <n v="1014"/>
    <m/>
    <m/>
    <x v="9"/>
  </r>
  <r>
    <s v="BHU-FAL-01-E "/>
    <x v="15"/>
    <d v="2025-10-07T00:00:00"/>
    <n v="416"/>
    <m/>
    <m/>
    <x v="9"/>
  </r>
  <r>
    <s v="BHU-FAL-01-E "/>
    <x v="1"/>
    <d v="2025-10-07T00:00:00"/>
    <n v="871"/>
    <m/>
    <m/>
    <x v="9"/>
  </r>
  <r>
    <s v="D-HOE306"/>
    <x v="35"/>
    <d v="2025-10-07T00:00:00"/>
    <n v="557"/>
    <m/>
    <m/>
    <x v="9"/>
  </r>
  <r>
    <s v="D-HNP135 "/>
    <x v="1"/>
    <d v="2025-10-08T00:00:00"/>
    <n v="160"/>
    <m/>
    <m/>
    <x v="9"/>
  </r>
  <r>
    <s v="D-HNP106"/>
    <x v="1"/>
    <d v="2025-10-08T00:00:00"/>
    <n v="126"/>
    <m/>
    <m/>
    <x v="9"/>
  </r>
  <r>
    <s v="D-HST11"/>
    <x v="40"/>
    <d v="2025-10-08T00:00:00"/>
    <m/>
    <m/>
    <s v="Restorsation"/>
    <x v="9"/>
  </r>
  <r>
    <s v="FB-HWP376"/>
    <x v="5"/>
    <d v="2025-10-08T00:00:00"/>
    <n v="1282"/>
    <m/>
    <m/>
    <x v="9"/>
  </r>
  <r>
    <s v="Mas Verde"/>
    <x v="38"/>
    <d v="2025-10-08T00:00:00"/>
    <m/>
    <m/>
    <s v="10 Toby Boxes / 10 Daps"/>
    <x v="9"/>
  </r>
  <r>
    <s v="D-HWP910"/>
    <x v="5"/>
    <d v="2025-10-08T00:00:00"/>
    <n v="308"/>
    <m/>
    <s v="19 Toby Boxes / 12 Daps / 1 FDH / 1 HH / 1 Swing Arm / 1 Ground Rod"/>
    <x v="9"/>
  </r>
  <r>
    <s v="D-HWP818"/>
    <x v="5"/>
    <d v="2025-10-08T00:00:00"/>
    <n v="334"/>
    <m/>
    <s v="4 Toby Boxes / 3 Daps"/>
    <x v="9"/>
  </r>
  <r>
    <s v="BHZD-FWP-08-W"/>
    <x v="41"/>
    <d v="2025-10-08T00:00:00"/>
    <n v="333"/>
    <m/>
    <m/>
    <x v="9"/>
  </r>
  <r>
    <s v="BHU-FAL-01-E "/>
    <x v="1"/>
    <d v="2025-10-08T00:00:00"/>
    <n v="767"/>
    <m/>
    <m/>
    <x v="9"/>
  </r>
  <r>
    <s v="BHU-FAL-01-E "/>
    <x v="15"/>
    <d v="2025-10-08T00:00:00"/>
    <n v="418"/>
    <m/>
    <m/>
    <x v="9"/>
  </r>
  <r>
    <s v="D-HOE306"/>
    <x v="35"/>
    <d v="2025-10-08T00:00:00"/>
    <n v="512"/>
    <m/>
    <s v="4 Toby Boxes / 3 Daps"/>
    <x v="9"/>
  </r>
  <r>
    <s v="FB-HNP111"/>
    <x v="1"/>
    <d v="2025-10-09T00:00:00"/>
    <n v="270"/>
    <m/>
    <m/>
    <x v="9"/>
  </r>
  <r>
    <s v="D-HNP106"/>
    <x v="1"/>
    <d v="2025-10-09T00:00:00"/>
    <n v="229"/>
    <m/>
    <m/>
    <x v="9"/>
  </r>
  <r>
    <s v="FB-HWP376"/>
    <x v="5"/>
    <d v="2025-10-09T00:00:00"/>
    <n v="980"/>
    <m/>
    <s v="2 HH / 2 Ground Rods"/>
    <x v="9"/>
  </r>
  <r>
    <s v="Mas Verde"/>
    <x v="42"/>
    <d v="2025-10-09T00:00:00"/>
    <m/>
    <m/>
    <s v="Proofing"/>
    <x v="9"/>
  </r>
  <r>
    <s v="D-HWP910"/>
    <x v="5"/>
    <d v="2025-10-09T00:00:00"/>
    <m/>
    <m/>
    <s v="Restoration"/>
    <x v="9"/>
  </r>
  <r>
    <s v="BHZD-FWP-08-W"/>
    <x v="27"/>
    <d v="2025-10-09T00:00:00"/>
    <m/>
    <m/>
    <s v="No Production--Drill Breakdown"/>
    <x v="9"/>
  </r>
  <r>
    <s v="BHT-FLX-01"/>
    <x v="34"/>
    <d v="2025-10-09T00:00:00"/>
    <m/>
    <m/>
    <s v="No Production--Drill Breakdown"/>
    <x v="9"/>
  </r>
  <r>
    <s v="BHU-FAL-01-E "/>
    <x v="1"/>
    <d v="2025-10-09T00:00:00"/>
    <n v="508"/>
    <m/>
    <m/>
    <x v="9"/>
  </r>
  <r>
    <s v="BHU-FAL-01-E "/>
    <x v="15"/>
    <d v="2025-10-09T00:00:00"/>
    <m/>
    <m/>
    <s v="Restoration"/>
    <x v="9"/>
  </r>
  <r>
    <s v="D-HOE306"/>
    <x v="35"/>
    <d v="2025-10-09T00:00:00"/>
    <n v="369"/>
    <m/>
    <m/>
    <x v="9"/>
  </r>
  <r>
    <s v="D-HOE302"/>
    <x v="35"/>
    <d v="2025-10-09T00:00:00"/>
    <n v="725"/>
    <m/>
    <m/>
    <x v="9"/>
  </r>
  <r>
    <s v="FB-HNP111"/>
    <x v="1"/>
    <d v="2025-10-10T00:00:00"/>
    <n v="268"/>
    <m/>
    <m/>
    <x v="9"/>
  </r>
  <r>
    <s v="D-HNP106"/>
    <x v="1"/>
    <d v="2025-10-10T00:00:00"/>
    <m/>
    <m/>
    <s v="No Production--Drill Breakdown."/>
    <x v="9"/>
  </r>
  <r>
    <s v="D-HWP910"/>
    <x v="1"/>
    <d v="2025-10-10T00:00:00"/>
    <m/>
    <m/>
    <s v="Stingray Not Ready To Complete"/>
    <x v="9"/>
  </r>
  <r>
    <s v="Mas Verde"/>
    <x v="43"/>
    <d v="2025-10-10T00:00:00"/>
    <m/>
    <m/>
    <s v="Proofing"/>
    <x v="9"/>
  </r>
  <r>
    <s v="D-HWP908"/>
    <x v="1"/>
    <d v="2025-10-10T00:00:00"/>
    <m/>
    <m/>
    <s v="Stingray Not Ready To Complete"/>
    <x v="9"/>
  </r>
  <r>
    <s v="BHU-FAL-01-E "/>
    <x v="15"/>
    <d v="2025-10-10T00:00:00"/>
    <m/>
    <m/>
    <s v="No Production--Did Not Have A Crew Work This Location Today."/>
    <x v="9"/>
  </r>
  <r>
    <s v="BHU-FAL-01-E"/>
    <x v="1"/>
    <d v="2025-10-10T00:00:00"/>
    <m/>
    <m/>
    <s v="4 HH"/>
    <x v="9"/>
  </r>
  <r>
    <s v="BHT-FOE-03"/>
    <x v="1"/>
    <d v="2025-10-10T00:00:00"/>
    <m/>
    <m/>
    <s v="No Production--Soft Dig Not Complete"/>
    <x v="9"/>
  </r>
  <r>
    <s v="D-HNP106"/>
    <x v="1"/>
    <d v="2025-10-13T00:00:00"/>
    <m/>
    <m/>
    <s v="No Production"/>
    <x v="9"/>
  </r>
  <r>
    <s v="D-HNP135"/>
    <x v="1"/>
    <d v="2025-10-13T00:00:00"/>
    <m/>
    <m/>
    <s v="ABF / Sponge / Fix DAPs"/>
    <x v="9"/>
  </r>
  <r>
    <s v="Lake Shore Park"/>
    <x v="39"/>
    <d v="2025-10-13T00:00:00"/>
    <n v="220"/>
    <m/>
    <m/>
    <x v="9"/>
  </r>
  <r>
    <s v="BHZD-FWP-8-W"/>
    <x v="1"/>
    <d v="2025-10-13T00:00:00"/>
    <n v="233"/>
    <m/>
    <m/>
    <x v="9"/>
  </r>
  <r>
    <s v="FB-HWP376"/>
    <x v="5"/>
    <d v="2025-10-13T00:00:00"/>
    <n v="828"/>
    <m/>
    <m/>
    <x v="9"/>
  </r>
  <r>
    <s v="D-HWP913"/>
    <x v="5"/>
    <d v="2025-10-13T00:00:00"/>
    <n v="1768"/>
    <m/>
    <m/>
    <x v="9"/>
  </r>
  <r>
    <s v="D-HWP908"/>
    <x v="1"/>
    <d v="2025-10-13T00:00:00"/>
    <m/>
    <m/>
    <s v="6 Toby Boxes / 4 Daps / 1 FDH / 1 HH / 1 Swing Arm / 1 Ground Rod / 2 Stingrays"/>
    <x v="9"/>
  </r>
  <r>
    <s v="BHU-FAL-01-E "/>
    <x v="1"/>
    <d v="2025-10-13T00:00:00"/>
    <n v="916"/>
    <m/>
    <m/>
    <x v="9"/>
  </r>
  <r>
    <s v="BHU-FAL-01-W-2"/>
    <x v="1"/>
    <d v="2025-10-13T00:00:00"/>
    <n v="60"/>
    <m/>
    <m/>
    <x v="9"/>
  </r>
  <r>
    <s v="D-HNP106"/>
    <x v="1"/>
    <d v="2025-10-14T00:00:00"/>
    <n v="163"/>
    <m/>
    <m/>
    <x v="9"/>
  </r>
  <r>
    <s v="Lake Shore Park"/>
    <x v="39"/>
    <d v="2025-10-14T00:00:00"/>
    <n v="435"/>
    <m/>
    <m/>
    <x v="9"/>
  </r>
  <r>
    <s v="D-HNP135"/>
    <x v="1"/>
    <d v="2025-10-14T00:00:00"/>
    <m/>
    <m/>
    <s v="ABF / Sponge / Fix DAPs"/>
    <x v="9"/>
  </r>
  <r>
    <s v="FB-HWP903"/>
    <x v="1"/>
    <d v="2025-10-14T00:00:00"/>
    <m/>
    <m/>
    <s v="Crew Pulled Off Project"/>
    <x v="9"/>
  </r>
  <r>
    <s v="FB-HWP376"/>
    <x v="5"/>
    <d v="2025-10-14T00:00:00"/>
    <n v="150"/>
    <m/>
    <m/>
    <x v="9"/>
  </r>
  <r>
    <s v="D-HWP913"/>
    <x v="5"/>
    <d v="2025-10-14T00:00:00"/>
    <n v="510"/>
    <m/>
    <s v="19 Toby Boxes / 12 Daps / 1 HH / 1 Ground Rod"/>
    <x v="9"/>
  </r>
  <r>
    <s v="D-HWP915"/>
    <x v="5"/>
    <d v="2025-10-14T00:00:00"/>
    <n v="974"/>
    <m/>
    <s v="10 Toby Boxes / 9 Daps / 52 Splices"/>
    <x v="9"/>
  </r>
  <r>
    <s v="Citrus Wood"/>
    <x v="44"/>
    <d v="2025-10-14T00:00:00"/>
    <n v="1603"/>
    <m/>
    <s v="15 Toby Boxes / 6 Daps"/>
    <x v="9"/>
  </r>
  <r>
    <s v="BHU-FAL-01-E "/>
    <x v="1"/>
    <d v="2025-10-14T00:00:00"/>
    <n v="144"/>
    <m/>
    <m/>
    <x v="9"/>
  </r>
  <r>
    <s v="D-HLR207"/>
    <x v="35"/>
    <d v="2025-10-14T00:00:00"/>
    <n v="927"/>
    <m/>
    <s v="6 Toby Boxes / 6 Daps"/>
    <x v="9"/>
  </r>
  <r>
    <s v="BHU-FAL-01-W-2"/>
    <x v="1"/>
    <d v="2025-10-14T00:00:00"/>
    <n v="219"/>
    <m/>
    <m/>
    <x v="9"/>
  </r>
  <r>
    <s v="D-HNP106"/>
    <x v="1"/>
    <d v="2025-10-15T00:00:00"/>
    <n v="535"/>
    <m/>
    <m/>
    <x v="9"/>
  </r>
  <r>
    <s v="Lake Shore Park"/>
    <x v="39"/>
    <d v="2025-10-15T00:00:00"/>
    <n v="227"/>
    <m/>
    <s v="7 Toby Boxes / 2 Daps"/>
    <x v="9"/>
  </r>
  <r>
    <s v="FB-HWP903"/>
    <x v="1"/>
    <d v="2025-10-15T00:00:00"/>
    <n v="240"/>
    <n v="270"/>
    <s v="270 Tracer Wire"/>
    <x v="9"/>
  </r>
  <r>
    <s v="D-HWP915"/>
    <x v="5"/>
    <d v="2025-10-15T00:00:00"/>
    <n v="1312"/>
    <m/>
    <s v="14 Toby Boxes / 10 Daps / 47 Splices"/>
    <x v="9"/>
  </r>
  <r>
    <s v="D-HWP909"/>
    <x v="5"/>
    <d v="2025-10-15T00:00:00"/>
    <n v="1239"/>
    <m/>
    <s v="12 Toby Boxes / 9 Daps / 23 Splices"/>
    <x v="9"/>
  </r>
  <r>
    <s v="Citrus Wood"/>
    <x v="44"/>
    <d v="2025-10-15T00:00:00"/>
    <n v="791"/>
    <m/>
    <s v="9 Toby Boxes / 5 Daps "/>
    <x v="9"/>
  </r>
  <r>
    <s v="BHT-FLX-01"/>
    <x v="1"/>
    <d v="2025-10-15T00:00:00"/>
    <n v="986"/>
    <m/>
    <m/>
    <x v="9"/>
  </r>
  <r>
    <s v="D-HLR211"/>
    <x v="45"/>
    <d v="2025-10-15T00:00:00"/>
    <n v="1457"/>
    <m/>
    <s v="10 Toby Boxes / 9 Daps / 18 Splices"/>
    <x v="9"/>
  </r>
  <r>
    <s v="D-HLR207"/>
    <x v="35"/>
    <d v="2025-10-15T00:00:00"/>
    <n v="1221"/>
    <m/>
    <s v="7 Toby Boxes / 5 Daps / 13 Splices"/>
    <x v="9"/>
  </r>
  <r>
    <s v="D-HNP106"/>
    <x v="1"/>
    <d v="2025-10-16T00:00:00"/>
    <n v="570"/>
    <m/>
    <m/>
    <x v="9"/>
  </r>
  <r>
    <s v="D-HNP135"/>
    <x v="1"/>
    <d v="2025-10-16T00:00:00"/>
    <m/>
    <m/>
    <s v="ABF / Sponge / Fix DAPs"/>
    <x v="9"/>
  </r>
  <r>
    <s v="Lake Shore Park"/>
    <x v="39"/>
    <d v="2025-10-16T00:00:00"/>
    <n v="487"/>
    <m/>
    <s v="7 Toby Boxes / 1 Dap / 2 Splices"/>
    <x v="9"/>
  </r>
  <r>
    <s v="D-HWP915"/>
    <x v="5"/>
    <d v="2025-10-16T00:00:00"/>
    <n v="359"/>
    <m/>
    <s v="5 Toby Boxes / 3 Dap / 16 Splices"/>
    <x v="9"/>
  </r>
  <r>
    <s v="D-HWP909"/>
    <x v="5"/>
    <d v="2025-10-16T00:00:00"/>
    <n v="1220"/>
    <m/>
    <s v="11 Toby Boxes / 7 Daps / 42 Splices"/>
    <x v="9"/>
  </r>
  <r>
    <s v="Citrus Wood"/>
    <x v="44"/>
    <d v="2025-10-16T00:00:00"/>
    <n v="2803"/>
    <m/>
    <m/>
    <x v="9"/>
  </r>
  <r>
    <s v="FB-HWP376"/>
    <x v="5"/>
    <d v="2025-10-16T00:00:00"/>
    <n v="688"/>
    <m/>
    <s v="4 HH / 4 Ground Rods"/>
    <x v="9"/>
  </r>
  <r>
    <s v="FB-HLR201"/>
    <x v="1"/>
    <d v="2025-10-16T00:00:00"/>
    <n v="170"/>
    <m/>
    <m/>
    <x v="9"/>
  </r>
  <r>
    <s v="D-HLR211"/>
    <x v="45"/>
    <d v="2025-10-16T00:00:00"/>
    <n v="1142"/>
    <m/>
    <s v="6 Toby Boxes / 5 Dap / 37 Splices"/>
    <x v="9"/>
  </r>
  <r>
    <s v="D-HLR207"/>
    <x v="35"/>
    <d v="2025-10-16T00:00:00"/>
    <n v="1023"/>
    <m/>
    <s v="4 Toby Boxes / 4 Daps / 8 Splices"/>
    <x v="9"/>
  </r>
  <r>
    <s v="D-HNP106"/>
    <x v="1"/>
    <d v="2025-10-17T00:00:00"/>
    <m/>
    <m/>
    <s v="2 Toby Boxes / 1 Daps"/>
    <x v="9"/>
  </r>
  <r>
    <s v="D-HNP135"/>
    <x v="1"/>
    <d v="2025-10-17T00:00:00"/>
    <m/>
    <m/>
    <s v="ABF / Sponge / Fix DAPs"/>
    <x v="9"/>
  </r>
  <r>
    <s v="Lake Shore Park"/>
    <x v="39"/>
    <d v="2025-10-17T00:00:00"/>
    <n v="123"/>
    <m/>
    <s v="4 Toby Boxes / 1 Dap"/>
    <x v="9"/>
  </r>
  <r>
    <s v="D-HWP910"/>
    <x v="1"/>
    <d v="2025-10-17T00:00:00"/>
    <m/>
    <m/>
    <s v="Stinyray"/>
    <x v="9"/>
  </r>
  <r>
    <s v="Citrus Wood"/>
    <x v="44"/>
    <d v="2025-10-17T00:00:00"/>
    <m/>
    <m/>
    <s v="4 Toby Boxes / 13 Daps"/>
    <x v="9"/>
  </r>
  <r>
    <s v="D-HLR211"/>
    <x v="45"/>
    <d v="2025-10-17T00:00:00"/>
    <n v="945"/>
    <m/>
    <s v="5 Toby Boxes / 4 Daps / 9 Splices"/>
    <x v="9"/>
  </r>
  <r>
    <s v="D-HNP106"/>
    <x v="1"/>
    <d v="2025-10-20T00:00:00"/>
    <n v="92"/>
    <m/>
    <s v="1 Dap"/>
    <x v="9"/>
  </r>
  <r>
    <s v="FB-HNP133"/>
    <x v="1"/>
    <d v="2025-10-20T00:00:00"/>
    <n v="153"/>
    <m/>
    <m/>
    <x v="9"/>
  </r>
  <r>
    <s v="Lake Shore Park"/>
    <x v="39"/>
    <d v="2025-10-20T00:00:00"/>
    <m/>
    <m/>
    <s v="No Production--Crew Is Not Working This Location Today"/>
    <x v="9"/>
  </r>
  <r>
    <s v="D-HNP135"/>
    <x v="1"/>
    <d v="2025-10-20T00:00:00"/>
    <n v="455"/>
    <m/>
    <m/>
    <x v="9"/>
  </r>
  <r>
    <s v="D-HWP909"/>
    <x v="5"/>
    <d v="2025-10-20T00:00:00"/>
    <n v="853"/>
    <m/>
    <s v="9 Toby Boxes / 7 Daps / 96 Splices"/>
    <x v="9"/>
  </r>
  <r>
    <s v="Citrus Wood"/>
    <x v="44"/>
    <d v="2025-10-20T00:00:00"/>
    <n v="3343"/>
    <m/>
    <s v="1 Toby Box / 9 Daps"/>
    <x v="9"/>
  </r>
  <r>
    <s v="BHT-FOE-03"/>
    <x v="1"/>
    <d v="2025-10-20T00:00:00"/>
    <n v="151"/>
    <m/>
    <m/>
    <x v="9"/>
  </r>
  <r>
    <s v="D-HLR211"/>
    <x v="45"/>
    <d v="2025-10-20T00:00:00"/>
    <n v="1186"/>
    <m/>
    <s v="5 Toby Boxes / 4 Daps"/>
    <x v="9"/>
  </r>
  <r>
    <s v="D-HLR207"/>
    <x v="35"/>
    <d v="2025-10-20T00:00:00"/>
    <n v="1100"/>
    <m/>
    <m/>
    <x v="9"/>
  </r>
  <r>
    <s v="FB-HNP133"/>
    <x v="1"/>
    <d v="2025-10-21T00:00:00"/>
    <n v="244"/>
    <m/>
    <m/>
    <x v="9"/>
  </r>
  <r>
    <s v="Lake Shore Park"/>
    <x v="39"/>
    <d v="2025-10-21T00:00:00"/>
    <n v="413"/>
    <m/>
    <s v="1 Toby Box"/>
    <x v="9"/>
  </r>
  <r>
    <s v="D-HWP915"/>
    <x v="5"/>
    <d v="2025-10-21T00:00:00"/>
    <n v="230"/>
    <m/>
    <s v="3 Toby Boxes / 1 Dap / 1 FDH / 1 HH / 1 Swing Arm / 1 Ground Rod"/>
    <x v="9"/>
  </r>
  <r>
    <s v="Citrus Wood"/>
    <x v="44"/>
    <d v="2025-10-21T00:00:00"/>
    <n v="714"/>
    <m/>
    <s v="4 Toby Boxes / 2 Daps"/>
    <x v="9"/>
  </r>
  <r>
    <s v="D-HWP912"/>
    <x v="5"/>
    <d v="2025-10-21T00:00:00"/>
    <n v="1007"/>
    <m/>
    <s v="3 Toby Boxes / 2 Daps / 8 Splices"/>
    <x v="9"/>
  </r>
  <r>
    <s v="D-HWP1307"/>
    <x v="5"/>
    <d v="2025-10-21T00:00:00"/>
    <n v="1182"/>
    <m/>
    <s v="8 Toby Boxes / 7 Daps / 26 Splices"/>
    <x v="9"/>
  </r>
  <r>
    <s v="BHT-FOE-03"/>
    <x v="1"/>
    <d v="2025-10-21T00:00:00"/>
    <n v="149"/>
    <m/>
    <m/>
    <x v="9"/>
  </r>
  <r>
    <s v="D-HLR211"/>
    <x v="45"/>
    <d v="2025-10-21T00:00:00"/>
    <n v="1564"/>
    <m/>
    <s v="9 Toby Boxes / 9 Daps / 38 Splices"/>
    <x v="9"/>
  </r>
  <r>
    <s v="D-HLR207"/>
    <x v="35"/>
    <d v="2025-10-21T00:00:00"/>
    <n v="527"/>
    <m/>
    <s v="4 Toby Boxes / 4 Daps / 8 Splices"/>
    <x v="9"/>
  </r>
  <r>
    <s v="FB-HOE178"/>
    <x v="45"/>
    <d v="2025-10-21T00:00:00"/>
    <m/>
    <m/>
    <s v="No Production--Gas Line Hit"/>
    <x v="9"/>
  </r>
  <r>
    <m/>
    <x v="16"/>
    <m/>
    <m/>
    <m/>
    <m/>
    <x v="3"/>
  </r>
  <r>
    <m/>
    <x v="16"/>
    <m/>
    <m/>
    <m/>
    <m/>
    <x v="3"/>
  </r>
  <r>
    <m/>
    <x v="16"/>
    <m/>
    <m/>
    <m/>
    <m/>
    <x v="3"/>
  </r>
  <r>
    <m/>
    <x v="16"/>
    <m/>
    <m/>
    <m/>
    <m/>
    <x v="3"/>
  </r>
  <r>
    <m/>
    <x v="16"/>
    <m/>
    <m/>
    <m/>
    <m/>
    <x v="3"/>
  </r>
</pivotCacheRecords>
</file>

<file path=xl/pivotCache/pivotCacheRecords4.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160">
  <r>
    <x v="0"/>
    <s v="St Petersburg"/>
    <x v="0"/>
    <x v="0"/>
    <s v="TBD"/>
    <s v="Eric"/>
    <s v="PPM99354"/>
    <n v="0"/>
    <x v="0"/>
    <s v="Not Required"/>
    <m/>
    <m/>
    <s v="Yes"/>
    <n v="388"/>
    <s v="Yes"/>
    <s v="Not Started"/>
    <m/>
    <m/>
    <m/>
    <m/>
    <m/>
    <n v="0"/>
    <n v="0"/>
    <n v="0"/>
    <n v="0"/>
    <m/>
    <n v="0"/>
    <n v="0"/>
    <n v="0"/>
    <m/>
  </r>
  <r>
    <x v="1"/>
    <s v="St Petersburg"/>
    <x v="1"/>
    <x v="1"/>
    <d v="2025-03-27T00:00:00"/>
    <s v="Johnnie"/>
    <s v="PPM93922"/>
    <n v="69"/>
    <x v="0"/>
    <s v="Received"/>
    <m/>
    <d v="2025-03-25T00:00:00"/>
    <s v="Yes"/>
    <n v="67734.5"/>
    <s v="Yes"/>
    <s v="In Process"/>
    <d v="2025-03-28T00:00:00"/>
    <m/>
    <m/>
    <m/>
    <m/>
    <n v="4822"/>
    <n v="3609"/>
    <n v="1213"/>
    <n v="0.74844462878473661"/>
    <d v="2025-05-07T00:00:00"/>
    <n v="0"/>
    <n v="0"/>
    <n v="0"/>
    <m/>
  </r>
  <r>
    <x v="2"/>
    <s v="St Petersburg"/>
    <x v="1"/>
    <x v="1"/>
    <d v="2025-03-18T00:00:00"/>
    <s v="Johnnie"/>
    <s v="PPM90859"/>
    <n v="85"/>
    <x v="0"/>
    <s v="Received"/>
    <m/>
    <d v="2025-03-19T00:00:00"/>
    <s v="Yes"/>
    <n v="72382.5"/>
    <s v="Yes"/>
    <s v="Locates Called"/>
    <d v="2025-03-27T00:00:00"/>
    <m/>
    <m/>
    <m/>
    <m/>
    <n v="6041"/>
    <m/>
    <n v="6041"/>
    <n v="0"/>
    <m/>
    <n v="0"/>
    <n v="0"/>
    <n v="0"/>
    <m/>
  </r>
  <r>
    <x v="3"/>
    <s v="St Petersburg"/>
    <x v="1"/>
    <x v="1"/>
    <d v="2025-03-27T00:00:00"/>
    <s v="Johnnie"/>
    <s v="PPM91941"/>
    <n v="89"/>
    <x v="0"/>
    <s v="Received"/>
    <m/>
    <d v="2025-03-25T00:00:00"/>
    <s v="Yes"/>
    <n v="72131.5"/>
    <s v="Yes"/>
    <s v="Locates Called"/>
    <d v="2025-04-01T00:00:00"/>
    <m/>
    <m/>
    <m/>
    <m/>
    <n v="6182"/>
    <n v="3167"/>
    <n v="3015"/>
    <n v="0.51229375606599803"/>
    <d v="2025-08-22T00:00:00"/>
    <n v="0"/>
    <n v="0"/>
    <n v="0"/>
    <m/>
  </r>
  <r>
    <x v="4"/>
    <s v="St Petersburg"/>
    <x v="1"/>
    <x v="1"/>
    <d v="2025-03-27T00:00:00"/>
    <s v="Johnnie"/>
    <s v="PPM94012"/>
    <n v="54"/>
    <x v="0"/>
    <s v="Received"/>
    <m/>
    <d v="2025-03-25T00:00:00"/>
    <s v="Yes"/>
    <n v="48215.5"/>
    <s v="Yes"/>
    <s v="Locates Called"/>
    <d v="2025-03-28T00:00:00"/>
    <m/>
    <m/>
    <m/>
    <m/>
    <n v="3796"/>
    <m/>
    <n v="3796"/>
    <n v="0"/>
    <m/>
    <n v="0"/>
    <n v="0"/>
    <n v="0"/>
    <m/>
  </r>
  <r>
    <x v="5"/>
    <s v="St Petersburg"/>
    <x v="1"/>
    <x v="1"/>
    <d v="2025-03-27T00:00:00"/>
    <s v="Johnnie"/>
    <s v="PPM92084"/>
    <n v="85"/>
    <x v="0"/>
    <s v="Received"/>
    <m/>
    <d v="2025-03-25T00:00:00"/>
    <s v="Yes"/>
    <n v="84226.5"/>
    <s v="Yes"/>
    <s v="Locates Called"/>
    <d v="2025-04-02T00:00:00"/>
    <m/>
    <m/>
    <m/>
    <m/>
    <n v="7020"/>
    <n v="386"/>
    <n v="6634"/>
    <n v="5.4985754985754982E-2"/>
    <d v="2025-08-19T00:00:00"/>
    <n v="0"/>
    <n v="0"/>
    <n v="0"/>
    <s v="6.27.25 switched to telecom fiber."/>
  </r>
  <r>
    <x v="6"/>
    <s v="St Petersburg"/>
    <x v="1"/>
    <x v="1"/>
    <d v="2025-02-12T00:00:00"/>
    <s v="Johnnie"/>
    <s v="PLK88966"/>
    <n v="81"/>
    <x v="0"/>
    <s v="Received"/>
    <m/>
    <d v="2025-02-14T00:00:00"/>
    <s v="Yes"/>
    <n v="70635"/>
    <s v="Yes"/>
    <s v="In Process"/>
    <d v="2025-02-08T00:00:00"/>
    <m/>
    <m/>
    <m/>
    <m/>
    <n v="6092"/>
    <n v="4227"/>
    <n v="1865"/>
    <n v="0.69386080105055814"/>
    <d v="2025-03-31T00:00:00"/>
    <n v="0"/>
    <n v="0"/>
    <n v="0"/>
    <s v="Print Received From Tillman--Pending Permit, and NTP Package/rec dot, need city/county"/>
  </r>
  <r>
    <x v="7"/>
    <s v="St Petersburg"/>
    <x v="1"/>
    <x v="1"/>
    <d v="2025-03-27T00:00:00"/>
    <s v="Johnnie"/>
    <s v="PPM94017"/>
    <n v="87"/>
    <x v="0"/>
    <s v="Received"/>
    <m/>
    <d v="2025-03-25T00:00:00"/>
    <s v="Yes"/>
    <n v="75191.5"/>
    <s v="Yes"/>
    <s v="Locates Called"/>
    <d v="2025-04-01T00:00:00"/>
    <m/>
    <m/>
    <m/>
    <m/>
    <n v="6387"/>
    <m/>
    <n v="6387"/>
    <n v="0"/>
    <m/>
    <n v="0"/>
    <n v="0"/>
    <n v="0"/>
    <s v="04-15-25 Switched to  MTX ,HDD Being off boarded. 4-29-25 reassigned to BFI"/>
  </r>
  <r>
    <x v="8"/>
    <s v="St Petersburg"/>
    <x v="1"/>
    <x v="1"/>
    <d v="2025-03-19T00:00:00"/>
    <s v="Johnnie"/>
    <s v="PPM90863"/>
    <n v="79"/>
    <x v="0"/>
    <s v="Received"/>
    <m/>
    <d v="2025-03-19T00:00:00"/>
    <s v="Yes"/>
    <n v="67925"/>
    <s v="Yes"/>
    <s v="In Process"/>
    <d v="2025-03-20T00:00:00"/>
    <m/>
    <m/>
    <m/>
    <m/>
    <n v="5825"/>
    <n v="1257"/>
    <n v="4568"/>
    <n v="0.21579399141630901"/>
    <s v="5/52025"/>
    <n v="0"/>
    <n v="0"/>
    <n v="0"/>
    <m/>
  </r>
  <r>
    <x v="9"/>
    <s v="St Petersburg"/>
    <x v="2"/>
    <x v="0"/>
    <s v="TBD"/>
    <s v="Eric"/>
    <s v="PPM90591"/>
    <n v="0"/>
    <x v="0"/>
    <s v="Received"/>
    <m/>
    <d v="2025-02-28T00:00:00"/>
    <s v="Yes"/>
    <n v="582"/>
    <s v="Yes"/>
    <s v="In Process"/>
    <s v="Not Required"/>
    <m/>
    <m/>
    <m/>
    <m/>
    <n v="0"/>
    <n v="0"/>
    <n v="0"/>
    <n v="0"/>
    <m/>
    <n v="0"/>
    <n v="0"/>
    <n v="3"/>
    <m/>
  </r>
  <r>
    <x v="10"/>
    <s v="St Petersburg"/>
    <x v="1"/>
    <x v="1"/>
    <d v="2025-04-01T00:00:00"/>
    <s v="Johnnie"/>
    <s v="PPM90880"/>
    <n v="0"/>
    <x v="0"/>
    <s v="Received"/>
    <m/>
    <d v="2025-03-25T00:00:00"/>
    <s v="Yes"/>
    <n v="29634.15"/>
    <s v="Yes"/>
    <s v="In Process"/>
    <d v="2025-03-27T00:00:00"/>
    <m/>
    <m/>
    <m/>
    <m/>
    <n v="1831"/>
    <n v="625"/>
    <n v="1206"/>
    <n v="0.34134352812670671"/>
    <d v="2025-05-13T00:00:00"/>
    <n v="0"/>
    <n v="0"/>
    <n v="0"/>
    <s v="5/14/2025 JW | LOCATES SENT TO LAUREN TO BE CALLED IN 5/15/2025"/>
  </r>
  <r>
    <x v="11"/>
    <s v="St Petersburg"/>
    <x v="1"/>
    <x v="1"/>
    <d v="2025-04-01T00:00:00"/>
    <s v="Johnnie"/>
    <s v="PPM92372"/>
    <n v="0"/>
    <x v="0"/>
    <s v="Received"/>
    <m/>
    <d v="2025-03-25T00:00:00"/>
    <s v="Yes"/>
    <n v="17203.45"/>
    <s v="Yes"/>
    <s v="In Process"/>
    <d v="2025-03-26T00:00:00"/>
    <m/>
    <m/>
    <m/>
    <m/>
    <n v="1157"/>
    <n v="942"/>
    <n v="215"/>
    <n v="0.81417458945548837"/>
    <d v="2025-09-25T00:00:00"/>
    <n v="0"/>
    <n v="0"/>
    <n v="0"/>
    <s v="04-15-25 Switched to MTX. HDD Being off boarded."/>
  </r>
  <r>
    <x v="12"/>
    <s v="St Petersburg"/>
    <x v="1"/>
    <x v="1"/>
    <d v="2025-04-01T00:00:00"/>
    <s v="Johnnie"/>
    <s v="PPM92375"/>
    <n v="0"/>
    <x v="0"/>
    <s v="Received"/>
    <m/>
    <d v="2025-03-26T00:00:00"/>
    <s v="Yes"/>
    <n v="13442.35"/>
    <s v="Yes"/>
    <s v="Locates Called"/>
    <d v="2025-03-26T00:00:00"/>
    <m/>
    <m/>
    <m/>
    <m/>
    <n v="831"/>
    <m/>
    <n v="831"/>
    <n v="0"/>
    <m/>
    <n v="0"/>
    <n v="0"/>
    <n v="0"/>
    <s v="5/14/2025 PENDING LOCATES / WORK BEGIN TDB"/>
  </r>
  <r>
    <x v="13"/>
    <s v="St Petersburg"/>
    <x v="1"/>
    <x v="1"/>
    <d v="2025-05-02T00:00:00"/>
    <s v="Johnnie"/>
    <s v="PPM92370"/>
    <n v="0"/>
    <x v="0"/>
    <s v="Received"/>
    <m/>
    <d v="2025-03-26T00:00:00"/>
    <s v="Yes"/>
    <n v="23800.25"/>
    <s v="Yes"/>
    <s v="In Process"/>
    <d v="2025-03-27T00:00:00"/>
    <m/>
    <m/>
    <m/>
    <m/>
    <n v="1697"/>
    <n v="1578"/>
    <n v="119"/>
    <n v="0.92987625220978198"/>
    <d v="2025-05-14T00:00:00"/>
    <n v="0"/>
    <n v="0"/>
    <n v="0"/>
    <s v="5/14/2025 PENDING LOCATES / WORK BEGIN TDB"/>
  </r>
  <r>
    <x v="14"/>
    <s v="St Petersburg"/>
    <x v="1"/>
    <x v="1"/>
    <d v="2025-02-12T00:00:00"/>
    <s v="Johnnie"/>
    <s v="PPM89817"/>
    <n v="0"/>
    <x v="0"/>
    <s v="Received"/>
    <m/>
    <d v="2025-02-12T00:00:00"/>
    <s v="Yes"/>
    <n v="19745.25"/>
    <s v="Yes"/>
    <s v="In Process"/>
    <d v="2025-02-08T00:00:00"/>
    <m/>
    <m/>
    <m/>
    <m/>
    <n v="1534"/>
    <n v="353"/>
    <n v="1181"/>
    <n v="0.23011734028683181"/>
    <d v="2025-03-20T00:00:00"/>
    <n v="0"/>
    <n v="0"/>
    <n v="0"/>
    <m/>
  </r>
  <r>
    <x v="15"/>
    <s v="St Petersburg"/>
    <x v="1"/>
    <x v="1"/>
    <d v="2025-04-01T00:00:00"/>
    <s v="Johnnie"/>
    <s v="PPM90914"/>
    <n v="0"/>
    <x v="0"/>
    <s v="Received"/>
    <m/>
    <d v="2025-03-25T00:00:00"/>
    <s v="Yes"/>
    <n v="31186.25"/>
    <s v="Yes"/>
    <s v="In Process"/>
    <d v="2025-03-27T00:00:00"/>
    <m/>
    <m/>
    <m/>
    <m/>
    <n v="2003"/>
    <n v="225"/>
    <n v="1778"/>
    <n v="0.11233150274588118"/>
    <d v="2025-05-08T00:00:00"/>
    <n v="0"/>
    <n v="0"/>
    <n v="0"/>
    <s v="5/14/2025 CAUGHT UP TO LOCATES "/>
  </r>
  <r>
    <x v="16"/>
    <s v="St Petersburg"/>
    <x v="3"/>
    <x v="2"/>
    <m/>
    <m/>
    <m/>
    <n v="0"/>
    <x v="0"/>
    <s v="Received"/>
    <m/>
    <m/>
    <s v="No"/>
    <m/>
    <s v="No"/>
    <s v="Not Started"/>
    <m/>
    <m/>
    <m/>
    <m/>
    <m/>
    <n v="11"/>
    <m/>
    <n v="11"/>
    <n v="0"/>
    <m/>
    <n v="0"/>
    <n v="0"/>
    <n v="0"/>
    <m/>
  </r>
  <r>
    <x v="17"/>
    <s v="St Petersburg"/>
    <x v="4"/>
    <x v="3"/>
    <d v="2025-10-08T00:00:00"/>
    <s v="Noah"/>
    <m/>
    <n v="80"/>
    <x v="0"/>
    <s v="Not Required"/>
    <m/>
    <m/>
    <s v="Yes"/>
    <n v="86136"/>
    <s v="Yes"/>
    <s v="Locates Called"/>
    <d v="2025-10-08T00:00:00"/>
    <m/>
    <m/>
    <m/>
    <m/>
    <n v="7655"/>
    <n v="1905"/>
    <n v="5750"/>
    <n v="0.24885695623775311"/>
    <d v="2025-10-13T00:00:00"/>
    <n v="0"/>
    <n v="0"/>
    <n v="0"/>
    <m/>
  </r>
  <r>
    <x v="18"/>
    <s v="St Petersburg"/>
    <x v="4"/>
    <x v="2"/>
    <m/>
    <s v="Noah"/>
    <m/>
    <n v="139"/>
    <x v="0"/>
    <s v="Not Required"/>
    <s v="Pending Re-Design"/>
    <m/>
    <s v="Yes"/>
    <n v="42766.5"/>
    <s v="Yes"/>
    <s v="Not Started"/>
    <d v="2025-10-09T00:00:00"/>
    <m/>
    <m/>
    <m/>
    <m/>
    <n v="3853"/>
    <m/>
    <n v="3853"/>
    <n v="0"/>
    <m/>
    <n v="0"/>
    <n v="0"/>
    <n v="0"/>
    <m/>
  </r>
  <r>
    <x v="19"/>
    <s v="St Petersburg"/>
    <x v="4"/>
    <x v="2"/>
    <m/>
    <s v="Noah"/>
    <m/>
    <n v="517"/>
    <x v="0"/>
    <s v="Not Required"/>
    <m/>
    <m/>
    <s v="Yes"/>
    <n v="215088"/>
    <s v="Yes"/>
    <s v="Not Started"/>
    <m/>
    <m/>
    <m/>
    <m/>
    <m/>
    <n v="22387"/>
    <m/>
    <n v="22387"/>
    <n v="0"/>
    <m/>
    <n v="0"/>
    <n v="0"/>
    <n v="0"/>
    <m/>
  </r>
  <r>
    <x v="20"/>
    <s v="Lakeland"/>
    <x v="2"/>
    <x v="1"/>
    <d v="2025-09-18T00:00:00"/>
    <s v="Travis"/>
    <m/>
    <n v="0"/>
    <x v="0"/>
    <s v="Received"/>
    <m/>
    <d v="2025-09-18T00:00:00"/>
    <s v="Yes"/>
    <n v="9611.9500000000007"/>
    <s v="Yes"/>
    <s v="In Process"/>
    <d v="2025-09-18T00:00:00"/>
    <m/>
    <m/>
    <m/>
    <m/>
    <n v="807"/>
    <n v="566"/>
    <n v="241"/>
    <n v="0.70136307311028501"/>
    <d v="2025-10-08T00:00:00"/>
    <n v="0"/>
    <n v="0"/>
    <n v="0"/>
    <s v="9/15 FDOT Permit Received With NTP Package. / 9/19- CL9.18 WL 9.19/water locates issue still 9-30 / 10/2- CX started 10/6 City Of Lakeland Permit Received./Sidewalk closed signs will be ready to pick up the 21st/picked up 10-21/had to renew locate s1-21/"/>
  </r>
  <r>
    <x v="21"/>
    <s v="Lakeland"/>
    <x v="5"/>
    <x v="2"/>
    <m/>
    <s v="Travis"/>
    <m/>
    <n v="67"/>
    <x v="0"/>
    <s v="Pending"/>
    <s v="Permits"/>
    <m/>
    <s v="Yes"/>
    <n v="66854"/>
    <s v="Yes"/>
    <s v="Not Started"/>
    <m/>
    <m/>
    <m/>
    <m/>
    <m/>
    <n v="5534"/>
    <m/>
    <n v="5534"/>
    <m/>
    <m/>
    <n v="0"/>
    <n v="0"/>
    <n v="0"/>
    <s v="10/17 Pending Permit."/>
  </r>
  <r>
    <x v="22"/>
    <s v="Lakeland"/>
    <x v="5"/>
    <x v="2"/>
    <m/>
    <s v="Travis"/>
    <m/>
    <n v="55"/>
    <x v="0"/>
    <s v="Pending"/>
    <s v="Permits"/>
    <m/>
    <s v="Yes"/>
    <n v="44782"/>
    <s v="Yes"/>
    <s v="Not Started"/>
    <m/>
    <m/>
    <m/>
    <m/>
    <m/>
    <n v="3690"/>
    <m/>
    <n v="3690"/>
    <m/>
    <m/>
    <n v="0"/>
    <n v="0"/>
    <n v="0"/>
    <s v="10/21 Pending Permit."/>
  </r>
  <r>
    <x v="23"/>
    <s v="Lakeland"/>
    <x v="6"/>
    <x v="2"/>
    <m/>
    <s v="Travis"/>
    <m/>
    <n v="67"/>
    <x v="0"/>
    <s v="Pending"/>
    <s v="Permits"/>
    <d v="2025-10-06T00:00:00"/>
    <s v="Yes"/>
    <n v="38192"/>
    <s v="Yes"/>
    <s v="Not Started"/>
    <d v="2025-10-06T00:00:00"/>
    <m/>
    <m/>
    <m/>
    <m/>
    <n v="2845"/>
    <m/>
    <n v="2845"/>
    <n v="0"/>
    <m/>
    <n v="0"/>
    <n v="0"/>
    <n v="0"/>
    <s v="8/28 Pending Permit./ Locates called 10-6"/>
  </r>
  <r>
    <x v="24"/>
    <s v="Lakeland"/>
    <x v="6"/>
    <x v="2"/>
    <m/>
    <s v="Travis"/>
    <m/>
    <n v="68"/>
    <x v="0"/>
    <s v="Pending"/>
    <s v="Permits"/>
    <d v="2025-10-06T00:00:00"/>
    <s v="Yes"/>
    <n v="37755.599999999999"/>
    <s v="Yes"/>
    <s v="Not Started"/>
    <d v="2025-10-06T00:00:00"/>
    <m/>
    <m/>
    <m/>
    <m/>
    <n v="2783"/>
    <m/>
    <n v="2783"/>
    <n v="0"/>
    <m/>
    <n v="0"/>
    <n v="0"/>
    <n v="0"/>
    <s v="8/26 Pending Permit./ Locates called 10-6"/>
  </r>
  <r>
    <x v="25"/>
    <s v="Lakeland"/>
    <x v="6"/>
    <x v="2"/>
    <m/>
    <s v="Travis"/>
    <m/>
    <n v="28"/>
    <x v="0"/>
    <s v="Pending"/>
    <s v="Permits"/>
    <m/>
    <s v="Yes"/>
    <n v="27615.5"/>
    <s v="Yes"/>
    <s v="Not Started"/>
    <m/>
    <m/>
    <m/>
    <m/>
    <m/>
    <n v="2027"/>
    <m/>
    <n v="2027"/>
    <n v="0"/>
    <m/>
    <n v="0"/>
    <n v="0"/>
    <n v="0"/>
    <s v="9/4 Pending Permit."/>
  </r>
  <r>
    <x v="26"/>
    <s v="Lakeland"/>
    <x v="6"/>
    <x v="2"/>
    <m/>
    <s v="Anthony"/>
    <m/>
    <n v="87"/>
    <x v="0"/>
    <s v="Pending"/>
    <s v="Permits"/>
    <m/>
    <s v="Yes"/>
    <n v="74384"/>
    <s v="Yes"/>
    <s v="Not Started"/>
    <m/>
    <m/>
    <m/>
    <m/>
    <m/>
    <n v="6130"/>
    <m/>
    <n v="6130"/>
    <n v="0"/>
    <m/>
    <n v="0"/>
    <n v="0"/>
    <n v="0"/>
    <s v="8/26 Pending Permit."/>
  </r>
  <r>
    <x v="27"/>
    <s v="Lakeland"/>
    <x v="6"/>
    <x v="2"/>
    <m/>
    <s v="Anthony"/>
    <m/>
    <n v="28"/>
    <x v="0"/>
    <s v="Pending"/>
    <s v="Permits"/>
    <m/>
    <s v="Yes"/>
    <n v="29683"/>
    <s v="Yes"/>
    <s v="Not Started"/>
    <m/>
    <m/>
    <m/>
    <m/>
    <m/>
    <n v="2414"/>
    <m/>
    <n v="2414"/>
    <n v="0"/>
    <m/>
    <n v="0"/>
    <n v="0"/>
    <n v="0"/>
    <s v="9/22 Pending Permit."/>
  </r>
  <r>
    <x v="28"/>
    <s v="Lakeland"/>
    <x v="6"/>
    <x v="2"/>
    <m/>
    <s v="Anthony"/>
    <m/>
    <n v="21"/>
    <x v="0"/>
    <s v="Pending"/>
    <s v="Permits"/>
    <m/>
    <s v="Yes"/>
    <n v="20891"/>
    <s v="Yes"/>
    <s v="Not Started"/>
    <m/>
    <m/>
    <m/>
    <m/>
    <m/>
    <n v="1820"/>
    <m/>
    <n v="1820"/>
    <n v="0"/>
    <m/>
    <n v="0"/>
    <n v="0"/>
    <n v="0"/>
    <s v="8/20 Pending Permit."/>
  </r>
  <r>
    <x v="29"/>
    <s v="Lakeland"/>
    <x v="6"/>
    <x v="4"/>
    <d v="2025-10-06T00:00:00"/>
    <s v="Miguel"/>
    <m/>
    <n v="35"/>
    <x v="0"/>
    <s v="Received"/>
    <m/>
    <d v="2025-10-03T00:00:00"/>
    <s v="Yes"/>
    <n v="26026"/>
    <s v="Yes"/>
    <s v="Not Started"/>
    <d v="2025-10-03T00:00:00"/>
    <m/>
    <m/>
    <m/>
    <m/>
    <n v="2071"/>
    <m/>
    <n v="2071"/>
    <n v="0"/>
    <m/>
    <n v="0"/>
    <n v="0"/>
    <n v="0"/>
    <s v="8/26 Pending Permit. / 10/6- loc called 10/3. 10/7 Permit Received./ Pending Locates 10-20-2025/ 10/21 starting next week, SR fewd from D-HWP914 pending completion of D-HWP914/"/>
  </r>
  <r>
    <x v="30"/>
    <s v="Lakeland"/>
    <x v="6"/>
    <x v="5"/>
    <d v="2025-10-20T00:00:00"/>
    <s v="Miguel"/>
    <m/>
    <n v="82"/>
    <x v="0"/>
    <s v="Received"/>
    <m/>
    <d v="2025-10-03T00:00:00"/>
    <s v="Yes"/>
    <n v="58864"/>
    <s v="Yes"/>
    <s v="Not Started"/>
    <d v="2025-10-03T00:00:00"/>
    <m/>
    <m/>
    <m/>
    <m/>
    <n v="4747"/>
    <n v="1007"/>
    <n v="3740"/>
    <n v="0.21213397935538233"/>
    <d v="2025-10-21T00:00:00"/>
    <n v="0"/>
    <n v="0"/>
    <n v="0"/>
    <s v="9/3 Pending Permit./ Locates called 10-3. 10/7 Permit Received.Pending Locates 10-16/ Locates clear 10/20/Assigned to Brothers 10-20-2025/ 10/21 CX START. SR fed from D-HWP913/"/>
  </r>
  <r>
    <x v="31"/>
    <s v="Lakeland"/>
    <x v="3"/>
    <x v="5"/>
    <d v="2025-10-02T00:00:00"/>
    <s v="Travis"/>
    <m/>
    <n v="79"/>
    <x v="0"/>
    <s v="Received"/>
    <m/>
    <d v="2025-10-03T00:00:00"/>
    <s v="Yes"/>
    <n v="45014"/>
    <s v="Yes"/>
    <s v="Not Started"/>
    <d v="2025-10-03T00:00:00"/>
    <m/>
    <m/>
    <m/>
    <m/>
    <n v="3378"/>
    <m/>
    <n v="3378"/>
    <n v="0"/>
    <m/>
    <n v="0"/>
    <n v="0"/>
    <n v="0"/>
    <s v="10/21 starting next week. Reassigned to Brothers. Fed from 913"/>
  </r>
  <r>
    <x v="32"/>
    <s v="Lakeland"/>
    <x v="6"/>
    <x v="2"/>
    <m/>
    <s v="Anthony"/>
    <m/>
    <n v="61"/>
    <x v="0"/>
    <s v="Pending"/>
    <s v="Permits"/>
    <m/>
    <s v="Yes"/>
    <n v="35050"/>
    <s v="Yes"/>
    <s v="Not Started"/>
    <m/>
    <m/>
    <m/>
    <m/>
    <m/>
    <n v="2527"/>
    <m/>
    <n v="2527"/>
    <n v="0"/>
    <m/>
    <n v="0"/>
    <n v="0"/>
    <n v="0"/>
    <s v="8/25 Pending Permit."/>
  </r>
  <r>
    <x v="33"/>
    <s v="Lakeland"/>
    <x v="6"/>
    <x v="2"/>
    <m/>
    <s v="Anthony"/>
    <m/>
    <n v="69"/>
    <x v="0"/>
    <s v="Pending"/>
    <s v="Permits"/>
    <m/>
    <s v="Yes"/>
    <n v="37418"/>
    <s v="Yes"/>
    <s v="Not Started"/>
    <m/>
    <m/>
    <m/>
    <m/>
    <m/>
    <n v="2851"/>
    <m/>
    <n v="2851"/>
    <n v="0"/>
    <m/>
    <n v="0"/>
    <n v="0"/>
    <n v="0"/>
    <s v="9/3 Pending Permit."/>
  </r>
  <r>
    <x v="34"/>
    <s v="Lakeland"/>
    <x v="6"/>
    <x v="2"/>
    <m/>
    <s v="Anthony"/>
    <m/>
    <n v="48"/>
    <x v="0"/>
    <s v="Pending"/>
    <s v="Permits"/>
    <m/>
    <s v="Yes"/>
    <n v="54228.7"/>
    <s v="Yes"/>
    <s v="Not Started"/>
    <m/>
    <m/>
    <m/>
    <m/>
    <m/>
    <n v="4342"/>
    <m/>
    <n v="4342"/>
    <n v="0"/>
    <m/>
    <n v="0"/>
    <n v="0"/>
    <n v="0"/>
    <s v="9/10 Pending Permit."/>
  </r>
  <r>
    <x v="35"/>
    <s v="Lakeland"/>
    <x v="1"/>
    <x v="2"/>
    <m/>
    <s v="Miguel"/>
    <m/>
    <n v="85"/>
    <x v="0"/>
    <s v="Pending"/>
    <s v="Permits"/>
    <m/>
    <s v="Yes"/>
    <n v="38323.550000000003"/>
    <s v="Yes"/>
    <s v="Not Started"/>
    <m/>
    <m/>
    <m/>
    <m/>
    <m/>
    <n v="2691"/>
    <m/>
    <n v="2691"/>
    <n v="0"/>
    <m/>
    <n v="0"/>
    <n v="0"/>
    <n v="0"/>
    <s v="9/3 Pending Permit."/>
  </r>
  <r>
    <x v="36"/>
    <s v="Lakeland"/>
    <x v="1"/>
    <x v="2"/>
    <m/>
    <s v="Miguel"/>
    <m/>
    <n v="87"/>
    <x v="0"/>
    <s v="Pending"/>
    <s v="Permits"/>
    <m/>
    <s v="Yes"/>
    <n v="63322.45"/>
    <s v="Yes"/>
    <s v="Not Started"/>
    <m/>
    <m/>
    <m/>
    <m/>
    <m/>
    <n v="5030"/>
    <m/>
    <n v="5030"/>
    <n v="0"/>
    <m/>
    <n v="0"/>
    <n v="0"/>
    <n v="0"/>
    <s v="8/26 Pending Permit."/>
  </r>
  <r>
    <x v="37"/>
    <s v="Lakeland"/>
    <x v="1"/>
    <x v="2"/>
    <m/>
    <s v="Miguel"/>
    <m/>
    <n v="88"/>
    <x v="0"/>
    <s v="Pending"/>
    <s v="Permits"/>
    <m/>
    <s v="Yes"/>
    <n v="77109.5"/>
    <s v="Yes"/>
    <s v="Not Started"/>
    <m/>
    <m/>
    <m/>
    <m/>
    <m/>
    <n v="6325"/>
    <m/>
    <n v="6325"/>
    <n v="0"/>
    <m/>
    <n v="0"/>
    <n v="0"/>
    <n v="0"/>
    <s v="9/10 Pending Permit."/>
  </r>
  <r>
    <x v="38"/>
    <s v="Lakeland"/>
    <x v="1"/>
    <x v="2"/>
    <m/>
    <s v="Miguel"/>
    <m/>
    <n v="58"/>
    <x v="0"/>
    <s v="Pending"/>
    <s v="Permits"/>
    <m/>
    <s v="Yes"/>
    <n v="58952.88"/>
    <s v="Yes"/>
    <s v="Not Started"/>
    <m/>
    <m/>
    <m/>
    <m/>
    <m/>
    <n v="4731"/>
    <m/>
    <n v="4731"/>
    <n v="0"/>
    <m/>
    <n v="0"/>
    <n v="0"/>
    <n v="0"/>
    <s v="9/3 Pending Permit."/>
  </r>
  <r>
    <x v="39"/>
    <s v="Lakeland"/>
    <x v="1"/>
    <x v="2"/>
    <m/>
    <s v="Miguel"/>
    <m/>
    <n v="69"/>
    <x v="0"/>
    <s v="Pending"/>
    <s v="Permits"/>
    <m/>
    <s v="Yes"/>
    <n v="41834.75"/>
    <s v="Yes"/>
    <s v="Not Started"/>
    <m/>
    <m/>
    <m/>
    <m/>
    <m/>
    <n v="3183"/>
    <m/>
    <n v="3183"/>
    <n v="0"/>
    <m/>
    <n v="0"/>
    <n v="0"/>
    <n v="0"/>
    <s v="9/3 Pending Permit."/>
  </r>
  <r>
    <x v="40"/>
    <s v="Lakeland"/>
    <x v="3"/>
    <x v="5"/>
    <d v="2025-10-06T00:00:00"/>
    <s v="Miguel"/>
    <m/>
    <n v="83"/>
    <x v="0"/>
    <s v="Received"/>
    <m/>
    <d v="2025-10-06T00:00:00"/>
    <s v="Yes"/>
    <n v="96748"/>
    <s v="Yes"/>
    <s v="In Process"/>
    <d v="2025-10-06T00:00:00"/>
    <m/>
    <m/>
    <m/>
    <m/>
    <n v="7529"/>
    <n v="1182"/>
    <n v="6347"/>
    <n v="0.1569929605525302"/>
    <d v="2025-10-21T00:00:00"/>
    <n v="0"/>
    <n v="0"/>
    <n v="0"/>
    <s v="8/18 Pending Permit. Locates and whitelined 10-6. 10/7 Permit Received. Pending Locates 10-16/ Locates clear. Cx started, needs path/48f and will be fed from existing 13w."/>
  </r>
  <r>
    <x v="41"/>
    <s v="Lakeland"/>
    <x v="1"/>
    <x v="2"/>
    <m/>
    <s v="Travis"/>
    <m/>
    <n v="69"/>
    <x v="0"/>
    <s v="Pending"/>
    <s v="Permits"/>
    <m/>
    <s v="Yes"/>
    <n v="75672.100000000006"/>
    <s v="Yes"/>
    <s v="Not Started"/>
    <m/>
    <m/>
    <m/>
    <m/>
    <m/>
    <n v="5917"/>
    <m/>
    <n v="5917"/>
    <m/>
    <m/>
    <n v="0"/>
    <n v="0"/>
    <n v="0"/>
    <s v="10/15 Pending Permit."/>
  </r>
  <r>
    <x v="42"/>
    <s v="Lakeland"/>
    <x v="1"/>
    <x v="2"/>
    <m/>
    <s v="Travis"/>
    <m/>
    <n v="83"/>
    <x v="0"/>
    <s v="Pending"/>
    <s v="Permits"/>
    <m/>
    <s v="Yes"/>
    <n v="66402"/>
    <s v="Yes"/>
    <s v="Not Started"/>
    <m/>
    <m/>
    <m/>
    <m/>
    <m/>
    <n v="5324"/>
    <m/>
    <n v="5324"/>
    <n v="0"/>
    <m/>
    <n v="0"/>
    <n v="0"/>
    <n v="0"/>
    <s v="8/26 Pending Permit."/>
  </r>
  <r>
    <x v="43"/>
    <s v="Lakeland"/>
    <x v="1"/>
    <x v="2"/>
    <m/>
    <s v="Travis"/>
    <m/>
    <n v="88"/>
    <x v="0"/>
    <s v="Pending"/>
    <s v="Permits"/>
    <m/>
    <s v="Yes"/>
    <n v="76565.850000000006"/>
    <s v="Yes"/>
    <s v="Not Started"/>
    <m/>
    <m/>
    <m/>
    <m/>
    <m/>
    <n v="6025"/>
    <m/>
    <n v="6025"/>
    <n v="0"/>
    <m/>
    <n v="0"/>
    <n v="0"/>
    <n v="0"/>
    <s v="9/15 Pending Permit."/>
  </r>
  <r>
    <x v="44"/>
    <s v="Lakeland"/>
    <x v="1"/>
    <x v="2"/>
    <m/>
    <s v="Anthony"/>
    <m/>
    <n v="75"/>
    <x v="0"/>
    <s v="Pending"/>
    <s v="Permits"/>
    <m/>
    <s v="Yes"/>
    <n v="60620"/>
    <s v="Yes"/>
    <s v="Not Started"/>
    <m/>
    <m/>
    <m/>
    <m/>
    <m/>
    <n v="4814"/>
    <m/>
    <n v="4814"/>
    <n v="0"/>
    <m/>
    <n v="0"/>
    <n v="0"/>
    <n v="0"/>
    <s v="8/28 Pending Permit."/>
  </r>
  <r>
    <x v="45"/>
    <s v="Lakeland"/>
    <x v="1"/>
    <x v="2"/>
    <m/>
    <s v="Anthony"/>
    <m/>
    <n v="77"/>
    <x v="0"/>
    <s v="Pending"/>
    <s v="Permits"/>
    <m/>
    <s v="Yes"/>
    <n v="63997.35"/>
    <s v="Yes"/>
    <s v="Not Started"/>
    <m/>
    <m/>
    <m/>
    <m/>
    <m/>
    <n v="5053"/>
    <m/>
    <n v="5053"/>
    <n v="0"/>
    <m/>
    <n v="0"/>
    <n v="0"/>
    <n v="0"/>
    <s v="9/10 Pending Permit."/>
  </r>
  <r>
    <x v="46"/>
    <s v="Lakeland"/>
    <x v="1"/>
    <x v="2"/>
    <m/>
    <s v="Anthony"/>
    <m/>
    <n v="48"/>
    <x v="0"/>
    <s v="Pending"/>
    <s v="Permits"/>
    <m/>
    <s v="Yes"/>
    <n v="18021.7"/>
    <s v="Yes"/>
    <s v="Not Started"/>
    <m/>
    <m/>
    <m/>
    <m/>
    <m/>
    <n v="1111"/>
    <m/>
    <n v="1111"/>
    <n v="0"/>
    <m/>
    <n v="0"/>
    <n v="0"/>
    <n v="0"/>
    <s v="8/20 Pending Permit."/>
  </r>
  <r>
    <x v="47"/>
    <s v="Lakeland"/>
    <x v="1"/>
    <x v="2"/>
    <m/>
    <s v="Anthony"/>
    <m/>
    <n v="56"/>
    <x v="0"/>
    <s v="Pending"/>
    <s v="Permits"/>
    <m/>
    <s v="Yes"/>
    <n v="20705"/>
    <s v="Yes"/>
    <s v="Not Started"/>
    <m/>
    <m/>
    <m/>
    <m/>
    <m/>
    <n v="1547"/>
    <m/>
    <n v="1547"/>
    <n v="0"/>
    <m/>
    <n v="0"/>
    <n v="0"/>
    <n v="0"/>
    <s v="8/20 Pending Permit."/>
  </r>
  <r>
    <x v="48"/>
    <s v="Lakeland"/>
    <x v="1"/>
    <x v="4"/>
    <d v="2025-10-06T00:00:00"/>
    <s v="Travis"/>
    <m/>
    <n v="0"/>
    <x v="0"/>
    <s v="Received"/>
    <s v="Permits"/>
    <s v="N/A"/>
    <s v="Yes"/>
    <n v="54857.5"/>
    <s v="Yes"/>
    <s v="In Process"/>
    <d v="2025-10-03T00:00:00"/>
    <m/>
    <m/>
    <m/>
    <m/>
    <n v="4104"/>
    <n v="3928"/>
    <n v="176"/>
    <n v="0.9571150097465887"/>
    <d v="2025-10-08T00:00:00"/>
    <n v="0"/>
    <n v="0"/>
    <n v="0"/>
    <s v="9/29 FDOT Permit Received.Assigned to brothers 9-30/CX Began 10/8. 10/21 FDOT is complete, wtg on city permit"/>
  </r>
  <r>
    <x v="49"/>
    <s v="Lakeland"/>
    <x v="2"/>
    <x v="2"/>
    <m/>
    <s v="Anthony"/>
    <m/>
    <n v="0"/>
    <x v="0"/>
    <s v="Pending"/>
    <s v="Permits"/>
    <m/>
    <s v="Yes"/>
    <n v="13022.05"/>
    <s v="Yes"/>
    <s v="Not Started"/>
    <m/>
    <m/>
    <m/>
    <m/>
    <m/>
    <n v="923"/>
    <m/>
    <n v="923"/>
    <n v="0"/>
    <m/>
    <n v="0"/>
    <n v="0"/>
    <n v="0"/>
    <s v="8/20 Pending Permit."/>
  </r>
  <r>
    <x v="50"/>
    <s v="Lakeland"/>
    <x v="7"/>
    <x v="2"/>
    <m/>
    <s v="Anthony"/>
    <m/>
    <n v="0"/>
    <x v="0"/>
    <s v="Pending"/>
    <s v="Permits"/>
    <m/>
    <s v="Yes"/>
    <n v="17139.400000000001"/>
    <s v="Yes"/>
    <s v="Not Started"/>
    <m/>
    <m/>
    <m/>
    <m/>
    <m/>
    <n v="1347"/>
    <m/>
    <n v="1347"/>
    <n v="0"/>
    <m/>
    <n v="0"/>
    <n v="0"/>
    <n v="0"/>
    <n v="69"/>
  </r>
  <r>
    <x v="51"/>
    <s v="Lakeland"/>
    <x v="2"/>
    <x v="2"/>
    <m/>
    <s v="Anthony"/>
    <s v="PLK97440"/>
    <n v="0"/>
    <x v="0"/>
    <s v="Pending"/>
    <s v="Permits"/>
    <m/>
    <s v="Yes"/>
    <n v="3410.1"/>
    <s v="Yes"/>
    <s v="Not Started"/>
    <m/>
    <m/>
    <m/>
    <m/>
    <m/>
    <n v="226"/>
    <m/>
    <n v="226"/>
    <n v="0"/>
    <m/>
    <n v="0"/>
    <n v="0"/>
    <n v="0"/>
    <s v="Needs City Permit, Just Email"/>
  </r>
  <r>
    <x v="52"/>
    <s v="Lakeland"/>
    <x v="1"/>
    <x v="2"/>
    <m/>
    <s v="Anthony"/>
    <m/>
    <n v="0"/>
    <x v="0"/>
    <s v="Pending"/>
    <s v="Permits"/>
    <m/>
    <s v="Yes"/>
    <n v="12840.7"/>
    <s v="Yes"/>
    <s v="Not Started"/>
    <m/>
    <m/>
    <m/>
    <m/>
    <m/>
    <n v="911"/>
    <m/>
    <n v="911"/>
    <n v="0"/>
    <m/>
    <n v="0"/>
    <n v="0"/>
    <n v="0"/>
    <s v="9/22 Pending Permit."/>
  </r>
  <r>
    <x v="53"/>
    <s v="Lakeland"/>
    <x v="5"/>
    <x v="2"/>
    <m/>
    <s v="Miguel"/>
    <m/>
    <n v="0"/>
    <x v="0"/>
    <s v="Pending"/>
    <s v="Permits"/>
    <m/>
    <s v="Yes"/>
    <n v="72842"/>
    <s v="Yes"/>
    <s v="Not Started"/>
    <m/>
    <m/>
    <m/>
    <m/>
    <m/>
    <n v="5780"/>
    <m/>
    <n v="5780"/>
    <m/>
    <m/>
    <n v="0"/>
    <n v="0"/>
    <n v="0"/>
    <s v="10/17 Pending Permit."/>
  </r>
  <r>
    <x v="54"/>
    <s v="Lakeland"/>
    <x v="8"/>
    <x v="2"/>
    <m/>
    <s v="Travis"/>
    <s v="PLK98757"/>
    <n v="0"/>
    <x v="0"/>
    <s v="Pending"/>
    <s v="Permits"/>
    <m/>
    <s v="Yes"/>
    <n v="17916.55"/>
    <s v="Yes"/>
    <s v="Not Started"/>
    <m/>
    <m/>
    <m/>
    <m/>
    <m/>
    <n v="1433"/>
    <m/>
    <n v="1433"/>
    <n v="0"/>
    <m/>
    <n v="0"/>
    <n v="0"/>
    <n v="0"/>
    <s v="Need City, FDOT permit"/>
  </r>
  <r>
    <x v="55"/>
    <s v="Lakeland"/>
    <x v="8"/>
    <x v="2"/>
    <d v="2025-07-28T00:00:00"/>
    <s v="Travis"/>
    <s v="PLK98825"/>
    <n v="0"/>
    <x v="0"/>
    <s v="Pending"/>
    <s v="Permits"/>
    <d v="2025-07-28T00:00:00"/>
    <s v="Yes"/>
    <n v="18401.05"/>
    <s v="Yes"/>
    <s v="Locates Called"/>
    <d v="2025-07-28T00:00:00"/>
    <m/>
    <m/>
    <m/>
    <m/>
    <n v="1403"/>
    <m/>
    <n v="1403"/>
    <n v="0"/>
    <m/>
    <n v="0"/>
    <n v="0"/>
    <n v="0"/>
    <s v="Need city, App only. 7/28- Assigned to Brothers LOC/DT requested."/>
  </r>
  <r>
    <x v="56"/>
    <s v="Lakeland"/>
    <x v="1"/>
    <x v="2"/>
    <m/>
    <s v="Travis"/>
    <m/>
    <n v="0"/>
    <x v="0"/>
    <s v="Pending"/>
    <s v="Permits"/>
    <m/>
    <s v="Yes"/>
    <n v="7666.75"/>
    <s v="Yes"/>
    <s v="Not Started"/>
    <m/>
    <m/>
    <m/>
    <m/>
    <m/>
    <n v="465"/>
    <m/>
    <n v="465"/>
    <n v="0"/>
    <m/>
    <n v="0"/>
    <n v="0"/>
    <n v="0"/>
    <s v="9/4 Pending Permit."/>
  </r>
  <r>
    <x v="57"/>
    <s v="Lakeland"/>
    <x v="3"/>
    <x v="2"/>
    <m/>
    <s v="Travis"/>
    <m/>
    <n v="0"/>
    <x v="0"/>
    <s v="Pending"/>
    <s v="Permits"/>
    <m/>
    <s v="Yes"/>
    <n v="34863"/>
    <s v="Yes"/>
    <s v="Not Started"/>
    <m/>
    <m/>
    <m/>
    <m/>
    <m/>
    <n v="2710"/>
    <m/>
    <n v="2710"/>
    <n v="0"/>
    <m/>
    <n v="0"/>
    <n v="0"/>
    <n v="0"/>
    <s v="9/8 Pending Permit."/>
  </r>
  <r>
    <x v="58"/>
    <s v="Lakeland"/>
    <x v="8"/>
    <x v="2"/>
    <m/>
    <s v="Travis"/>
    <s v="PLK97705"/>
    <n v="0"/>
    <x v="0"/>
    <s v="Pending"/>
    <s v="Permits"/>
    <m/>
    <s v="Yes"/>
    <n v="51970"/>
    <s v="Yes"/>
    <s v="Not Started"/>
    <m/>
    <m/>
    <m/>
    <m/>
    <m/>
    <n v="4544"/>
    <m/>
    <n v="4544"/>
    <n v="0"/>
    <m/>
    <n v="0"/>
    <n v="0"/>
    <n v="0"/>
    <s v="Needs City, App only"/>
  </r>
  <r>
    <x v="59"/>
    <s v="Lakeland"/>
    <x v="8"/>
    <x v="0"/>
    <m/>
    <s v="Eric"/>
    <m/>
    <n v="0"/>
    <x v="0"/>
    <s v="Not Required"/>
    <m/>
    <m/>
    <s v="Yes"/>
    <n v="388"/>
    <s v="Yes"/>
    <s v="Not Started"/>
    <m/>
    <m/>
    <m/>
    <m/>
    <m/>
    <n v="0"/>
    <m/>
    <n v="0"/>
    <n v="0"/>
    <m/>
    <n v="0"/>
    <n v="0"/>
    <n v="0"/>
    <s v="8/27 Splice Only Project."/>
  </r>
  <r>
    <x v="60"/>
    <s v="Lakeland"/>
    <x v="3"/>
    <x v="6"/>
    <d v="2025-10-06T00:00:00"/>
    <s v="Travis"/>
    <m/>
    <n v="0"/>
    <x v="0"/>
    <s v="Pending"/>
    <s v="Permits"/>
    <s v="N/A"/>
    <s v="Yes"/>
    <n v="74164.05"/>
    <s v="Yes"/>
    <s v="Not Started"/>
    <d v="2025-10-09T00:00:00"/>
    <m/>
    <m/>
    <m/>
    <m/>
    <n v="7421"/>
    <m/>
    <n v="7421"/>
    <n v="0"/>
    <m/>
    <n v="0"/>
    <n v="0"/>
    <n v="0"/>
    <s v="10/8 FDOT Permit Received--Pending City Of Lakeland Permit. Locates called 10-9/ 10/21 pending water locates. Feeds Skyview"/>
  </r>
  <r>
    <x v="61"/>
    <s v="Lakeland"/>
    <x v="3"/>
    <x v="2"/>
    <m/>
    <s v="Anthony"/>
    <m/>
    <n v="0"/>
    <x v="0"/>
    <s v="Pending"/>
    <s v="Permits"/>
    <s v="N/A"/>
    <s v="Yes"/>
    <n v="39221.800000000003"/>
    <s v="Yes"/>
    <s v="Locates Called"/>
    <d v="2025-10-20T00:00:00"/>
    <m/>
    <m/>
    <m/>
    <m/>
    <n v="3078"/>
    <m/>
    <n v="3078"/>
    <n v="0"/>
    <m/>
    <n v="0"/>
    <n v="0"/>
    <n v="0"/>
    <s v="10/8 Pending Permit./ Locates called, White lined 10-20-2025/ Feeds Citrus Wood and is fed by FB1377"/>
  </r>
  <r>
    <x v="62"/>
    <s v="Lakeland"/>
    <x v="3"/>
    <x v="7"/>
    <d v="2025-10-09T00:00:00"/>
    <s v="Anthony"/>
    <m/>
    <n v="385"/>
    <x v="0"/>
    <s v="Not Required"/>
    <m/>
    <d v="2025-10-07T00:00:00"/>
    <s v="Yes"/>
    <n v="210533.1"/>
    <s v="Yes"/>
    <s v="Locates Called"/>
    <d v="2025-10-06T00:00:00"/>
    <m/>
    <m/>
    <m/>
    <m/>
    <n v="19287"/>
    <n v="9254"/>
    <n v="10033"/>
    <n v="0.47980505003370144"/>
    <d v="2025-10-14T00:00:00"/>
    <n v="0"/>
    <n v="0"/>
    <n v="0"/>
    <s v="cl 10-6/ dt 10/7 / pending locates and NTP 10-9. 10/14 cx started. 10/21 CX IP, fed by FB1379"/>
  </r>
  <r>
    <x v="63"/>
    <s v="Lakeland"/>
    <x v="9"/>
    <x v="2"/>
    <m/>
    <s v="Miguel"/>
    <m/>
    <n v="303"/>
    <x v="0"/>
    <s v="Not Required"/>
    <m/>
    <m/>
    <s v="No"/>
    <m/>
    <s v="No"/>
    <s v="Not Started"/>
    <m/>
    <m/>
    <m/>
    <m/>
    <m/>
    <n v="16290"/>
    <m/>
    <n v="16290"/>
    <m/>
    <m/>
    <n v="0"/>
    <n v="0"/>
    <n v="0"/>
    <s v="10/20 Pending SOW."/>
  </r>
  <r>
    <x v="64"/>
    <s v="Lakeland"/>
    <x v="10"/>
    <x v="8"/>
    <d v="2025-10-06T00:00:00"/>
    <s v="Travis"/>
    <m/>
    <n v="157"/>
    <x v="0"/>
    <s v="Not Required"/>
    <m/>
    <d v="2025-10-13T00:00:00"/>
    <s v="No"/>
    <m/>
    <s v="No"/>
    <s v="Locates Called"/>
    <d v="2025-10-13T00:00:00"/>
    <m/>
    <m/>
    <m/>
    <m/>
    <n v="5576"/>
    <m/>
    <n v="5576"/>
    <m/>
    <m/>
    <n v="0"/>
    <n v="0"/>
    <n v="0"/>
    <s v="10/20 Pending SOW.Locates called 10-13"/>
  </r>
  <r>
    <x v="65"/>
    <s v="Bradenton"/>
    <x v="3"/>
    <x v="9"/>
    <d v="2025-09-09T00:00:00"/>
    <s v="Betsy"/>
    <m/>
    <n v="0"/>
    <x v="0"/>
    <s v="Received"/>
    <m/>
    <d v="2025-09-05T00:00:00"/>
    <s v="Yes"/>
    <n v="98170.1"/>
    <s v="Yes"/>
    <s v="In Process"/>
    <d v="2025-09-08T00:00:00"/>
    <m/>
    <m/>
    <m/>
    <m/>
    <n v="9086"/>
    <n v="8945"/>
    <n v="141"/>
    <n v="0.98448162007484041"/>
    <d v="2025-09-22T00:00:00"/>
    <n v="0"/>
    <n v="0"/>
    <n v="0"/>
    <s v="8/28 Permit Received With NTP Package. Assigned to HAS Global. 9.24 new design recieved and whitelined. Pending locates"/>
  </r>
  <r>
    <x v="66"/>
    <s v="Bradenton"/>
    <x v="1"/>
    <x v="2"/>
    <m/>
    <m/>
    <m/>
    <n v="0"/>
    <x v="0"/>
    <s v="Received"/>
    <m/>
    <m/>
    <s v="Yes"/>
    <n v="82825"/>
    <s v="Yes"/>
    <s v="Locates Called"/>
    <d v="2025-10-02T00:00:00"/>
    <m/>
    <m/>
    <m/>
    <m/>
    <n v="6210"/>
    <m/>
    <n v="6210"/>
    <n v="0"/>
    <m/>
    <n v="0"/>
    <n v="0"/>
    <n v="0"/>
    <s v="9/29 Package 10 Permit."/>
  </r>
  <r>
    <x v="67"/>
    <s v="Bradenton"/>
    <x v="11"/>
    <x v="2"/>
    <m/>
    <m/>
    <m/>
    <n v="7"/>
    <x v="0"/>
    <s v="Received"/>
    <m/>
    <m/>
    <s v="Yes"/>
    <n v="34736.85"/>
    <s v="Yes"/>
    <s v="Locates Called"/>
    <d v="2025-10-02T00:00:00"/>
    <m/>
    <m/>
    <m/>
    <m/>
    <n v="2601"/>
    <m/>
    <n v="2601"/>
    <n v="0"/>
    <m/>
    <n v="0"/>
    <n v="0"/>
    <n v="2601"/>
    <s v="10/1 ntp received"/>
  </r>
  <r>
    <x v="68"/>
    <s v="Bradenton"/>
    <x v="1"/>
    <x v="2"/>
    <d v="2025-02-28T00:00:00"/>
    <s v="Joshua"/>
    <s v="MAN92243"/>
    <n v="0"/>
    <x v="0"/>
    <s v="Received"/>
    <s v="Pending Re-Design"/>
    <d v="2025-02-28T00:00:00"/>
    <s v="Yes"/>
    <n v="14013.5"/>
    <s v="Yes"/>
    <s v="Locates Called"/>
    <d v="2025-03-05T00:00:00"/>
    <m/>
    <m/>
    <m/>
    <m/>
    <n v="150"/>
    <m/>
    <n v="150"/>
    <n v="0"/>
    <m/>
    <n v="0"/>
    <n v="0"/>
    <n v="0"/>
    <s v="7-28-25 waiting on FDOT Permits. Removed Sub and Supervisor from tracker."/>
  </r>
  <r>
    <x v="69"/>
    <s v="Bradenton"/>
    <x v="3"/>
    <x v="10"/>
    <d v="2025-08-28T00:00:00"/>
    <s v="Cody"/>
    <m/>
    <n v="0"/>
    <x v="0"/>
    <s v="Received"/>
    <m/>
    <d v="2025-08-22T00:00:00"/>
    <s v="Yes"/>
    <n v="184994.5"/>
    <s v="Yes"/>
    <s v="In Process"/>
    <d v="2025-08-22T00:00:00"/>
    <m/>
    <m/>
    <m/>
    <m/>
    <n v="14790"/>
    <n v="14871"/>
    <n v="-81"/>
    <n v="1.0054766734279919"/>
    <d v="2025-09-10T00:00:00"/>
    <n v="0"/>
    <n v="0"/>
    <n v="0"/>
    <s v="8/20 Project Received."/>
  </r>
  <r>
    <x v="70"/>
    <s v="Bradenton"/>
    <x v="7"/>
    <x v="2"/>
    <m/>
    <m/>
    <m/>
    <n v="82"/>
    <x v="0"/>
    <s v="Received"/>
    <m/>
    <m/>
    <s v="Yes"/>
    <n v="56294"/>
    <s v="Yes"/>
    <s v="Not Started"/>
    <m/>
    <m/>
    <m/>
    <m/>
    <m/>
    <n v="4146"/>
    <m/>
    <n v="4146"/>
    <m/>
    <m/>
    <n v="0"/>
    <n v="0"/>
    <n v="0"/>
    <m/>
  </r>
  <r>
    <x v="71"/>
    <s v="Bradenton"/>
    <x v="7"/>
    <x v="2"/>
    <m/>
    <m/>
    <m/>
    <n v="54"/>
    <x v="0"/>
    <s v="Received"/>
    <m/>
    <m/>
    <s v="Yes"/>
    <n v="58240"/>
    <s v="Yes"/>
    <s v="Not Started"/>
    <m/>
    <m/>
    <m/>
    <m/>
    <m/>
    <n v="4594"/>
    <m/>
    <n v="4594"/>
    <m/>
    <m/>
    <n v="0"/>
    <n v="0"/>
    <n v="0"/>
    <s v="10/17 Permit Received With NTP Package."/>
  </r>
  <r>
    <x v="72"/>
    <s v="Bradenton"/>
    <x v="3"/>
    <x v="11"/>
    <d v="2025-10-20T00:00:00"/>
    <s v="Joshua"/>
    <m/>
    <n v="82"/>
    <x v="0"/>
    <s v="Received"/>
    <m/>
    <d v="2025-09-02T00:00:00"/>
    <s v="Yes"/>
    <n v="87830"/>
    <s v="Yes"/>
    <s v="Locates Called"/>
    <d v="2025-08-29T00:00:00"/>
    <m/>
    <m/>
    <m/>
    <m/>
    <n v="7022"/>
    <m/>
    <n v="7022"/>
    <n v="0"/>
    <m/>
    <n v="0"/>
    <n v="0"/>
    <n v="0"/>
    <s v="8/27 Permit Received With NTP Package."/>
  </r>
  <r>
    <x v="73"/>
    <s v="Bradenton"/>
    <x v="3"/>
    <x v="11"/>
    <d v="2025-09-30T00:00:00"/>
    <s v="Joshua"/>
    <m/>
    <n v="80"/>
    <x v="0"/>
    <s v="Received"/>
    <m/>
    <d v="2025-09-02T00:00:00"/>
    <s v="Yes"/>
    <n v="90173"/>
    <s v="Yes"/>
    <s v="In Process"/>
    <d v="2025-08-29T00:00:00"/>
    <m/>
    <m/>
    <m/>
    <m/>
    <n v="7009"/>
    <n v="4798"/>
    <n v="2211"/>
    <n v="0.68454843772292762"/>
    <d v="2025-10-14T00:00:00"/>
    <n v="0"/>
    <n v="0"/>
    <n v="0"/>
    <s v="8/27 Permit Received With NTP Package."/>
  </r>
  <r>
    <x v="74"/>
    <s v="Bradenton"/>
    <x v="3"/>
    <x v="2"/>
    <m/>
    <m/>
    <m/>
    <n v="69"/>
    <x v="0"/>
    <s v="Received"/>
    <m/>
    <d v="2025-09-25T00:00:00"/>
    <s v="Yes"/>
    <n v="51632"/>
    <s v="Yes"/>
    <s v="Locates Called"/>
    <d v="2025-10-02T00:00:00"/>
    <m/>
    <m/>
    <m/>
    <m/>
    <n v="3997"/>
    <m/>
    <n v="3997"/>
    <n v="0"/>
    <m/>
    <n v="0"/>
    <n v="0"/>
    <n v="0"/>
    <s v="9/15 Pending Permit. 9/22 Package 10 Permit Received."/>
  </r>
  <r>
    <x v="75"/>
    <s v="Bradenton"/>
    <x v="1"/>
    <x v="2"/>
    <m/>
    <m/>
    <m/>
    <n v="74"/>
    <x v="0"/>
    <s v="Received"/>
    <m/>
    <m/>
    <s v="Yes"/>
    <n v="47064"/>
    <s v="Yes"/>
    <s v="Locates Called"/>
    <d v="2025-10-02T00:00:00"/>
    <m/>
    <m/>
    <m/>
    <m/>
    <n v="4366"/>
    <m/>
    <n v="4366"/>
    <n v="0"/>
    <m/>
    <n v="0"/>
    <n v="0"/>
    <n v="0"/>
    <s v="9/15 Pending Permit. 9/22 Package 10 Permit Received."/>
  </r>
  <r>
    <x v="76"/>
    <s v="Bradenton"/>
    <x v="1"/>
    <x v="2"/>
    <m/>
    <m/>
    <m/>
    <n v="81"/>
    <x v="0"/>
    <s v="Received"/>
    <m/>
    <m/>
    <s v="Yes"/>
    <n v="68962"/>
    <s v="Yes"/>
    <s v="Locates Called"/>
    <d v="2025-10-02T00:00:00"/>
    <m/>
    <m/>
    <m/>
    <m/>
    <n v="5333"/>
    <m/>
    <n v="5333"/>
    <n v="0"/>
    <m/>
    <n v="0"/>
    <n v="0"/>
    <n v="0"/>
    <s v="9/15 Pending Permit. 9/22 Package 10 Permit Received."/>
  </r>
  <r>
    <x v="77"/>
    <s v="Bradenton"/>
    <x v="3"/>
    <x v="12"/>
    <d v="2025-10-20T00:00:00"/>
    <s v="Cody"/>
    <m/>
    <n v="80"/>
    <x v="0"/>
    <s v="Received"/>
    <m/>
    <d v="2025-09-05T00:00:00"/>
    <s v="Yes"/>
    <n v="66674.3"/>
    <s v="Yes"/>
    <s v="Locates Called"/>
    <d v="2025-09-22T00:00:00"/>
    <m/>
    <m/>
    <m/>
    <m/>
    <n v="4672"/>
    <m/>
    <n v="4672"/>
    <n v="0"/>
    <m/>
    <n v="0"/>
    <n v="0"/>
    <n v="0"/>
    <s v="8/28 Permit Received With NTP Package."/>
  </r>
  <r>
    <x v="78"/>
    <s v="Bradenton"/>
    <x v="3"/>
    <x v="12"/>
    <d v="2025-10-07T00:00:00"/>
    <s v="Cody"/>
    <m/>
    <n v="82"/>
    <x v="0"/>
    <s v="Received"/>
    <m/>
    <d v="2025-09-03T00:00:00"/>
    <s v="Yes"/>
    <n v="93666.75"/>
    <s v="Yes"/>
    <s v="Locates Called"/>
    <d v="2025-08-28T00:00:00"/>
    <m/>
    <m/>
    <m/>
    <m/>
    <n v="7009"/>
    <n v="6294"/>
    <n v="715"/>
    <n v="0.89798830075617064"/>
    <d v="2025-10-15T00:00:00"/>
    <n v="0"/>
    <n v="0"/>
    <n v="0"/>
    <s v="8/27 Permit Received With NTP Package."/>
  </r>
  <r>
    <x v="79"/>
    <s v="Bradenton"/>
    <x v="1"/>
    <x v="2"/>
    <m/>
    <m/>
    <m/>
    <n v="48"/>
    <x v="0"/>
    <s v="Received"/>
    <m/>
    <m/>
    <s v="Yes"/>
    <n v="39064"/>
    <s v="Yes"/>
    <s v="Locates Called"/>
    <d v="2025-10-02T00:00:00"/>
    <m/>
    <m/>
    <m/>
    <m/>
    <n v="2982"/>
    <m/>
    <n v="2982"/>
    <n v="0"/>
    <m/>
    <n v="0"/>
    <n v="0"/>
    <n v="0"/>
    <s v="9/15 Pending Permit. 10/2 permit added to site tracker on 9/25 downloaded and put in sharepoint folder"/>
  </r>
  <r>
    <x v="80"/>
    <s v="Bradenton"/>
    <x v="12"/>
    <x v="2"/>
    <m/>
    <m/>
    <m/>
    <n v="70"/>
    <x v="0"/>
    <s v="Received"/>
    <s v="On Hold Per Tillman"/>
    <m/>
    <s v="Yes"/>
    <n v="80624"/>
    <s v="Yes"/>
    <s v="Not Started"/>
    <m/>
    <m/>
    <m/>
    <m/>
    <m/>
    <n v="6762"/>
    <m/>
    <n v="6762"/>
    <n v="0"/>
    <m/>
    <n v="0"/>
    <n v="0"/>
    <n v="0"/>
    <s v="9/26 Permit Received. 9/25 on hold per tillman"/>
  </r>
  <r>
    <x v="81"/>
    <s v="Bradenton"/>
    <x v="12"/>
    <x v="2"/>
    <m/>
    <m/>
    <m/>
    <n v="30"/>
    <x v="0"/>
    <s v="Received"/>
    <s v="On Hold Per Tillman"/>
    <m/>
    <s v="Yes"/>
    <n v="45160"/>
    <s v="Yes"/>
    <s v="Not Started"/>
    <m/>
    <m/>
    <m/>
    <m/>
    <m/>
    <n v="3700"/>
    <m/>
    <n v="3700"/>
    <m/>
    <m/>
    <n v="0"/>
    <n v="0"/>
    <n v="0"/>
    <s v="10/21 Package 11 Permit Received With NTP. 10/21 on hold per tillman"/>
  </r>
  <r>
    <x v="82"/>
    <s v="Bradenton"/>
    <x v="12"/>
    <x v="2"/>
    <m/>
    <m/>
    <m/>
    <n v="48"/>
    <x v="0"/>
    <s v="Received"/>
    <s v="On Hold Per Tillman"/>
    <m/>
    <s v="Yes"/>
    <n v="54814"/>
    <s v="Yes"/>
    <s v="Not Started"/>
    <m/>
    <m/>
    <m/>
    <m/>
    <m/>
    <n v="4515"/>
    <m/>
    <n v="4515"/>
    <n v="0"/>
    <m/>
    <n v="0"/>
    <n v="0"/>
    <n v="0"/>
    <s v="9/24 Package 10 Permit Received With NTP. 9/25 on hold per tillman"/>
  </r>
  <r>
    <x v="83"/>
    <s v="Bradenton"/>
    <x v="12"/>
    <x v="2"/>
    <m/>
    <m/>
    <m/>
    <n v="60"/>
    <x v="0"/>
    <s v="Received"/>
    <s v="On Hold Per Tillman"/>
    <m/>
    <s v="Yes"/>
    <n v="76865.5"/>
    <s v="Yes"/>
    <s v="Not Started"/>
    <m/>
    <m/>
    <m/>
    <m/>
    <m/>
    <n v="5795"/>
    <m/>
    <n v="5795"/>
    <n v="0"/>
    <m/>
    <n v="0"/>
    <n v="0"/>
    <n v="0"/>
    <s v="9/24 Package 10 Permit Received With NTP. 9/25 on hold per tillman"/>
  </r>
  <r>
    <x v="84"/>
    <s v="Bradenton"/>
    <x v="12"/>
    <x v="2"/>
    <m/>
    <m/>
    <m/>
    <n v="72"/>
    <x v="0"/>
    <s v="Received"/>
    <s v="On Hold Per Tillman"/>
    <m/>
    <s v="Yes"/>
    <n v="85035"/>
    <s v="Yes"/>
    <s v="Not Started"/>
    <m/>
    <m/>
    <m/>
    <m/>
    <m/>
    <n v="7140"/>
    <m/>
    <n v="7140"/>
    <n v="0"/>
    <m/>
    <n v="0"/>
    <n v="0"/>
    <n v="0"/>
    <s v="9/24 Package 10 Permit Received With NTP. 9/25 on hold per tillman"/>
  </r>
  <r>
    <x v="85"/>
    <s v="Bradenton"/>
    <x v="13"/>
    <x v="2"/>
    <m/>
    <m/>
    <m/>
    <n v="0"/>
    <x v="0"/>
    <s v="Pending"/>
    <s v="Permits"/>
    <m/>
    <s v="Yes"/>
    <n v="11518.95"/>
    <s v="Yes"/>
    <s v="Not Started"/>
    <m/>
    <m/>
    <m/>
    <m/>
    <m/>
    <n v="881"/>
    <m/>
    <n v="881"/>
    <n v="0"/>
    <m/>
    <n v="0"/>
    <n v="0"/>
    <n v="0"/>
    <s v="9/16 Pending Permit."/>
  </r>
  <r>
    <x v="86"/>
    <s v="Bradenton"/>
    <x v="3"/>
    <x v="2"/>
    <m/>
    <m/>
    <m/>
    <n v="0"/>
    <x v="0"/>
    <s v="Received"/>
    <m/>
    <m/>
    <s v="Yes"/>
    <n v="29960"/>
    <s v="Yes"/>
    <s v="Not Started"/>
    <d v="2025-09-22T00:00:00"/>
    <m/>
    <m/>
    <m/>
    <m/>
    <n v="2372"/>
    <m/>
    <n v="2372"/>
    <n v="0"/>
    <m/>
    <n v="0"/>
    <n v="0"/>
    <n v="0"/>
    <s v="9/15 FDOT Permit Received With NTP Package"/>
  </r>
  <r>
    <x v="87"/>
    <s v="Bradenton"/>
    <x v="3"/>
    <x v="12"/>
    <d v="2025-10-14T00:00:00"/>
    <s v="Cody"/>
    <m/>
    <n v="0"/>
    <x v="0"/>
    <s v="Received"/>
    <m/>
    <m/>
    <s v="Yes"/>
    <n v="50539.6"/>
    <s v="Yes"/>
    <s v="Not Started"/>
    <d v="2025-10-02T00:00:00"/>
    <m/>
    <m/>
    <m/>
    <m/>
    <n v="4084"/>
    <m/>
    <n v="4084"/>
    <n v="0"/>
    <m/>
    <n v="0"/>
    <n v="0"/>
    <n v="0"/>
    <s v="Pending Splice Detail File."/>
  </r>
  <r>
    <x v="88"/>
    <s v="Bradenton"/>
    <x v="14"/>
    <x v="2"/>
    <m/>
    <m/>
    <m/>
    <n v="0"/>
    <x v="0"/>
    <s v="Received"/>
    <m/>
    <m/>
    <s v="Yes"/>
    <n v="2670.65"/>
    <s v="Yes"/>
    <s v="Not Started"/>
    <m/>
    <m/>
    <m/>
    <m/>
    <m/>
    <n v="209"/>
    <m/>
    <n v="209"/>
    <n v="0"/>
    <m/>
    <n v="0"/>
    <n v="0"/>
    <n v="0"/>
    <s v="9/29 Package 10 Permit."/>
  </r>
  <r>
    <x v="89"/>
    <s v="Bradenton"/>
    <x v="3"/>
    <x v="1"/>
    <d v="2025-07-29T00:00:00"/>
    <s v="Joshua"/>
    <s v="MAN98152"/>
    <n v="0"/>
    <x v="0"/>
    <s v="Received"/>
    <m/>
    <m/>
    <s v="Yes"/>
    <n v="144972.5"/>
    <s v="Yes"/>
    <s v="In Process"/>
    <d v="2025-07-29T00:00:00"/>
    <m/>
    <m/>
    <m/>
    <m/>
    <n v="4825"/>
    <n v="2733"/>
    <n v="2092"/>
    <n v="0.56642487046632128"/>
    <d v="2025-08-15T00:00:00"/>
    <n v="0"/>
    <n v="0"/>
    <n v="0"/>
    <m/>
  </r>
  <r>
    <x v="90"/>
    <s v="Bradenton"/>
    <x v="3"/>
    <x v="12"/>
    <d v="2025-09-23T00:00:00"/>
    <s v="Cody"/>
    <m/>
    <n v="0"/>
    <x v="0"/>
    <s v="Received"/>
    <m/>
    <m/>
    <s v="Yes"/>
    <n v="139581.6"/>
    <s v="Yes"/>
    <s v="Not Started"/>
    <d v="2025-09-18T00:00:00"/>
    <m/>
    <m/>
    <m/>
    <m/>
    <n v="11150"/>
    <m/>
    <n v="11150"/>
    <n v="0"/>
    <m/>
    <n v="0"/>
    <n v="0"/>
    <n v="0"/>
    <s v="9/15 FDOT Permit Received With NTP Package"/>
  </r>
  <r>
    <x v="91"/>
    <s v="Bradenton"/>
    <x v="12"/>
    <x v="2"/>
    <m/>
    <m/>
    <m/>
    <n v="0"/>
    <x v="0"/>
    <s v="Received"/>
    <m/>
    <m/>
    <s v="Yes"/>
    <n v="73653.899999999994"/>
    <s v="Yes"/>
    <s v="Not Started"/>
    <m/>
    <m/>
    <m/>
    <m/>
    <m/>
    <n v="5394"/>
    <m/>
    <n v="5394"/>
    <n v="0"/>
    <m/>
    <n v="0"/>
    <n v="0"/>
    <n v="0"/>
    <m/>
  </r>
  <r>
    <x v="92"/>
    <m/>
    <x v="15"/>
    <x v="2"/>
    <m/>
    <m/>
    <m/>
    <m/>
    <x v="1"/>
    <m/>
    <m/>
    <m/>
    <m/>
    <m/>
    <m/>
    <m/>
    <m/>
    <m/>
    <m/>
    <m/>
    <m/>
    <m/>
    <m/>
    <m/>
    <m/>
    <m/>
    <m/>
    <m/>
    <m/>
    <m/>
  </r>
  <r>
    <x v="92"/>
    <m/>
    <x v="15"/>
    <x v="2"/>
    <m/>
    <m/>
    <m/>
    <m/>
    <x v="1"/>
    <m/>
    <m/>
    <m/>
    <m/>
    <m/>
    <m/>
    <m/>
    <m/>
    <m/>
    <m/>
    <m/>
    <m/>
    <m/>
    <m/>
    <m/>
    <m/>
    <m/>
    <m/>
    <m/>
    <m/>
    <m/>
  </r>
  <r>
    <x v="93"/>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95"/>
    <s v="Bradenton"/>
    <x v="3"/>
    <x v="11"/>
    <d v="2025-07-14T00:00:00"/>
    <s v="Joshua"/>
    <s v="MAN97574"/>
    <n v="0"/>
    <x v="3"/>
    <s v="Received"/>
    <m/>
    <d v="2025-07-14T00:00:00"/>
    <s v="Yes"/>
    <n v="42837.2"/>
    <s v="Yes"/>
    <s v="Completed"/>
    <d v="2025-07-14T00:00:00"/>
    <m/>
    <m/>
    <m/>
    <m/>
    <n v="3432"/>
    <n v="3518"/>
    <n v="-86"/>
    <n v="1.0250582750582751"/>
    <d v="2025-07-28T00:00:00"/>
    <n v="0"/>
    <n v="0"/>
    <n v="0"/>
    <m/>
  </r>
  <r>
    <x v="96"/>
    <s v="Bradenton"/>
    <x v="3"/>
    <x v="1"/>
    <d v="2025-09-05T00:00:00"/>
    <s v="Joshua"/>
    <m/>
    <n v="0"/>
    <x v="3"/>
    <s v="Received"/>
    <m/>
    <m/>
    <s v="Yes"/>
    <n v="2167.3000000000002"/>
    <s v="Yes"/>
    <s v="Completed"/>
    <d v="2025-09-08T00:00:00"/>
    <m/>
    <m/>
    <m/>
    <m/>
    <n v="158"/>
    <n v="279"/>
    <n v="-121"/>
    <n v="1.7658227848101267"/>
    <s v="10/1/3/2025"/>
    <n v="0"/>
    <n v="0"/>
    <n v="0"/>
    <s v="8/22 Project Received With Permit. 9-18-25 on hold per tillman needs redesign. 9/22 Package 10 Permit Received. 9.24 new design recieved and whitelined. Pending locates"/>
  </r>
  <r>
    <x v="97"/>
    <s v="Bradenton"/>
    <x v="1"/>
    <x v="14"/>
    <d v="2025-02-19T00:00:00"/>
    <s v="Joshua"/>
    <s v="PPM89496"/>
    <n v="0"/>
    <x v="3"/>
    <s v="Received"/>
    <m/>
    <d v="2025-02-20T00:00:00"/>
    <s v="Yes"/>
    <n v="87944.4"/>
    <s v="Yes"/>
    <s v="Completed"/>
    <d v="2025-02-21T00:00:00"/>
    <m/>
    <m/>
    <m/>
    <m/>
    <n v="7008"/>
    <n v="7258"/>
    <n v="-250"/>
    <n v="1.0356735159817352"/>
    <d v="2025-03-31T00:00:00"/>
    <n v="1"/>
    <n v="1"/>
    <n v="0"/>
    <s v="Needs soft dig to finish.  Locates expired and re-called"/>
  </r>
  <r>
    <x v="98"/>
    <s v="Bradenton"/>
    <x v="1"/>
    <x v="15"/>
    <d v="2025-02-28T00:00:00"/>
    <s v="Betsy"/>
    <s v="PPM92353"/>
    <n v="31"/>
    <x v="3"/>
    <s v="Received"/>
    <m/>
    <d v="2025-02-28T00:00:00"/>
    <s v="Yes"/>
    <n v="28777"/>
    <s v="Yes"/>
    <s v="Completed"/>
    <d v="2025-02-28T00:00:00"/>
    <m/>
    <m/>
    <m/>
    <m/>
    <n v="2315"/>
    <n v="2509"/>
    <n v="-194"/>
    <n v="1.0838012958963283"/>
    <d v="2025-07-24T00:00:00"/>
    <n v="1"/>
    <n v="1"/>
    <n v="0"/>
    <m/>
  </r>
  <r>
    <x v="99"/>
    <s v="Bradenton"/>
    <x v="1"/>
    <x v="14"/>
    <d v="2025-02-28T00:00:00"/>
    <s v="Joshua"/>
    <s v="MAN91697"/>
    <n v="44"/>
    <x v="3"/>
    <s v="Received"/>
    <m/>
    <d v="2025-02-28T00:00:00"/>
    <s v="Yes"/>
    <n v="57973.5"/>
    <s v="Yes"/>
    <s v="Completed"/>
    <d v="2025-02-28T00:00:00"/>
    <m/>
    <m/>
    <m/>
    <m/>
    <n v="4885"/>
    <n v="4554"/>
    <n v="331"/>
    <n v="0.93224155578300916"/>
    <d v="2025-03-25T00:00:00"/>
    <n v="1"/>
    <n v="1"/>
    <n v="0"/>
    <m/>
  </r>
  <r>
    <x v="100"/>
    <s v="Bradenton"/>
    <x v="1"/>
    <x v="11"/>
    <d v="2025-08-11T00:00:00"/>
    <s v="Joshua"/>
    <s v="MAN98158"/>
    <n v="57"/>
    <x v="3"/>
    <s v="Received"/>
    <m/>
    <d v="2025-07-25T00:00:00"/>
    <s v="Yes"/>
    <n v="49223.7"/>
    <s v="Yes"/>
    <s v="Completed"/>
    <d v="2025-07-25T00:00:00"/>
    <m/>
    <m/>
    <m/>
    <m/>
    <n v="3394"/>
    <n v="3394"/>
    <n v="0"/>
    <n v="1"/>
    <d v="2025-09-16T00:00:00"/>
    <n v="0"/>
    <n v="0"/>
    <n v="0"/>
    <s v="10.10.25 changed total drill footage to 3394 as per walked out footages"/>
  </r>
  <r>
    <x v="101"/>
    <s v="Bradenton"/>
    <x v="1"/>
    <x v="11"/>
    <d v="2025-08-11T00:00:00"/>
    <s v="Joshua"/>
    <s v="MAN99374"/>
    <n v="75"/>
    <x v="3"/>
    <s v="Received"/>
    <m/>
    <d v="2025-08-10T00:00:00"/>
    <s v="Yes"/>
    <n v="68151.75"/>
    <s v="Yes"/>
    <s v="Completed"/>
    <d v="2025-08-12T00:00:00"/>
    <m/>
    <m/>
    <m/>
    <m/>
    <n v="5362"/>
    <n v="4580"/>
    <n v="782"/>
    <n v="0.8541588959343529"/>
    <d v="2025-09-26T00:00:00"/>
    <n v="0"/>
    <n v="0"/>
    <n v="0"/>
    <m/>
  </r>
  <r>
    <x v="102"/>
    <s v="Bradenton"/>
    <x v="1"/>
    <x v="14"/>
    <d v="2025-07-28T00:00:00"/>
    <s v="Joshua"/>
    <s v="MAN98180"/>
    <n v="0"/>
    <x v="3"/>
    <s v="Received"/>
    <m/>
    <d v="2025-07-25T00:00:00"/>
    <s v="Yes"/>
    <n v="143407.25"/>
    <s v="Yes"/>
    <s v="Completed"/>
    <d v="2025-07-25T00:00:00"/>
    <m/>
    <m/>
    <m/>
    <m/>
    <n v="11987"/>
    <n v="12047"/>
    <n v="-60"/>
    <n v="1.0050054225410863"/>
    <d v="2025-07-31T00:00:00"/>
    <n v="1"/>
    <n v="1"/>
    <n v="0"/>
    <m/>
  </r>
  <r>
    <x v="103"/>
    <s v="Lakeland"/>
    <x v="17"/>
    <x v="4"/>
    <d v="2025-05-09T00:00:00"/>
    <s v="Travis"/>
    <s v="PLK95075"/>
    <n v="0"/>
    <x v="3"/>
    <s v="Received"/>
    <m/>
    <d v="2025-05-09T00:00:00"/>
    <s v="Yes"/>
    <n v="133172.15"/>
    <s v="Yes"/>
    <s v="Completed"/>
    <d v="2025-05-12T00:00:00"/>
    <d v="2025-06-18T00:00:00"/>
    <d v="2025-06-20T00:00:00"/>
    <d v="2025-06-20T00:00:00"/>
    <d v="2025-09-17T00:00:00"/>
    <n v="13306"/>
    <n v="13332"/>
    <n v="-26"/>
    <n v="1.0019540057117089"/>
    <d v="2025-06-02T00:00:00"/>
    <n v="1"/>
    <n v="1"/>
    <n v="0"/>
    <s v="Piping complete 6-17/do we need a change order for greyed out area? Brothers sch 7-21/need cop needs  uploaded"/>
  </r>
  <r>
    <x v="104"/>
    <s v="Lakeland"/>
    <x v="17"/>
    <x v="1"/>
    <d v="2025-05-16T00:00:00"/>
    <s v="Travis"/>
    <s v="PLK95389"/>
    <n v="0"/>
    <x v="3"/>
    <s v="Received"/>
    <m/>
    <d v="2025-05-16T00:00:00"/>
    <s v="Yes"/>
    <n v="53589.8"/>
    <s v="Yes"/>
    <s v="Completed"/>
    <d v="2025-05-16T00:00:00"/>
    <s v="In Progress"/>
    <m/>
    <m/>
    <d v="2025-09-17T00:00:00"/>
    <n v="8305"/>
    <n v="8818"/>
    <n v="-513"/>
    <n v="1.0617700180614087"/>
    <d v="2025-06-02T00:00:00"/>
    <n v="1"/>
    <n v="1"/>
    <n v="0"/>
    <s v="Locates called in 5/16, doortags 5/16 and 5/19. Only have city of Lakeland Permit, still need APPROVED FDOT and County permits. 5/22 Jeff in market doing GPR. / 5/27- IH drill broke down, failed to pull back. / 6/2- IH drilling for 275', becket broke during 2nd pullback. / 6/4 - IH Drilling, 310' bad weather. / 6/5-IH drilling lost pullback, crew got dispatched to a different Tillman escalation. / 6/12- IH had flat tired on vac, had to move job sites after starting because FTR needed to work damaged fiber, ground was hard and drill head could not come up, incliment weather set it and was not able to complete any shots. / 7/3- Change order request sent to Tillman for more bore footage needed to continue. 7/3- need fdot permit"/>
  </r>
  <r>
    <x v="105"/>
    <s v="Lakeland"/>
    <x v="2"/>
    <x v="4"/>
    <d v="2025-08-13T00:00:00"/>
    <s v="Anthony"/>
    <s v="PLK97109"/>
    <n v="85"/>
    <x v="3"/>
    <s v="Received"/>
    <m/>
    <d v="2025-08-13T00:00:00"/>
    <s v="Yes"/>
    <n v="59869.5"/>
    <s v="Yes"/>
    <s v="Completed"/>
    <d v="2025-08-13T00:00:00"/>
    <m/>
    <m/>
    <m/>
    <d v="2025-09-17T00:00:00"/>
    <n v="4537"/>
    <n v="4660"/>
    <n v="-123"/>
    <n v="1.0271104253912278"/>
    <d v="2025-08-25T00:00:00"/>
    <n v="1"/>
    <n v="1"/>
    <n v="0"/>
    <s v="permit receved 8-13/dispatched 8-13/cx started 8-25/moved to 826 for priorities/cx in progress 9-3(stingray spl 9-3)/ walk out schedule 9-9/permit closed 9-25. 10/21 COP IP"/>
  </r>
  <r>
    <x v="106"/>
    <s v="Lakeland"/>
    <x v="2"/>
    <x v="4"/>
    <d v="2025-08-27T00:00:00"/>
    <s v="Anthony"/>
    <s v="PLK97116"/>
    <n v="66"/>
    <x v="3"/>
    <s v="Received"/>
    <m/>
    <d v="2025-08-28T00:00:00"/>
    <s v="Yes"/>
    <n v="44896.1"/>
    <s v="Yes"/>
    <s v="Completed"/>
    <d v="2025-08-28T00:00:00"/>
    <m/>
    <m/>
    <m/>
    <m/>
    <n v="2385"/>
    <n v="2385"/>
    <n v="0"/>
    <n v="1"/>
    <d v="2025-09-18T00:00:00"/>
    <n v="1"/>
    <n v="1"/>
    <n v="0"/>
    <s v="Needs City Permit, Just Email. 8/29 Permit Received./cx start sch 9-18 / 9/19-cx IP ECD 9.23/permit closed 9-25. 10/21 COP IP"/>
  </r>
  <r>
    <x v="107"/>
    <s v="Lakeland"/>
    <x v="8"/>
    <x v="4"/>
    <d v="2025-08-18T00:00:00"/>
    <s v="Travis"/>
    <s v="PLK100281"/>
    <n v="84"/>
    <x v="3"/>
    <s v="Received"/>
    <m/>
    <d v="2025-08-18T00:00:00"/>
    <s v="Yes"/>
    <n v="52110"/>
    <s v="Yes"/>
    <s v="Completed"/>
    <d v="2025-08-18T00:00:00"/>
    <m/>
    <m/>
    <m/>
    <d v="2025-09-17T00:00:00"/>
    <n v="4071"/>
    <n v="4043"/>
    <n v="28"/>
    <n v="0.99312208302628346"/>
    <d v="2025-08-26T00:00:00"/>
    <n v="1"/>
    <n v="1"/>
    <n v="0"/>
    <s v="construction start 8-26/ Construction Complete 9-2"/>
  </r>
  <r>
    <x v="108"/>
    <s v="Lakeland"/>
    <x v="6"/>
    <x v="4"/>
    <d v="2025-10-15T00:00:00"/>
    <s v="Miguel"/>
    <m/>
    <n v="59"/>
    <x v="3"/>
    <s v="Received"/>
    <m/>
    <d v="2025-10-03T00:00:00"/>
    <s v="Yes"/>
    <n v="44697.599999999999"/>
    <s v="Yes"/>
    <s v="Completed"/>
    <d v="2025-10-03T00:00:00"/>
    <m/>
    <m/>
    <m/>
    <m/>
    <n v="3495"/>
    <n v="3448"/>
    <n v="47"/>
    <n v="0.98655221745350496"/>
    <d v="2025-10-15T00:00:00"/>
    <n v="0"/>
    <n v="0"/>
    <n v="0"/>
    <s v="9/8 Pending Permit./ Locates called 10-3. 10/7 Permit Received./ Cx started 10-15-2025/ 10/21 path comp, wtg on D911 for sting"/>
  </r>
  <r>
    <x v="109"/>
    <s v="Lakeland"/>
    <x v="6"/>
    <x v="4"/>
    <d v="2025-10-02T00:00:00"/>
    <s v="Anthony"/>
    <m/>
    <n v="34"/>
    <x v="3"/>
    <s v="Received"/>
    <m/>
    <d v="2025-10-03T00:00:00"/>
    <s v="Yes"/>
    <n v="29646"/>
    <s v="Yes"/>
    <s v="Completed"/>
    <d v="2025-10-03T00:00:00"/>
    <m/>
    <m/>
    <m/>
    <m/>
    <n v="2188"/>
    <n v="2278"/>
    <n v="-90"/>
    <n v="1.0411334552102376"/>
    <d v="2025-10-01T00:00:00"/>
    <n v="0"/>
    <n v="0"/>
    <n v="0"/>
    <s v="9/26Pending Permit./Loacets Called 10-3. 10/7 Permit Received. 10/13 cx started./ 10/21 city permit complete, will return to complete tobies/SR upon completion of FB-HWP901"/>
  </r>
  <r>
    <x v="110"/>
    <s v="Lakeland"/>
    <x v="3"/>
    <x v="4"/>
    <d v="2025-10-06T00:00:00"/>
    <s v="Travis"/>
    <m/>
    <n v="75"/>
    <x v="3"/>
    <s v="Received"/>
    <m/>
    <d v="2025-10-06T00:00:00"/>
    <s v="Yes"/>
    <n v="38796"/>
    <s v="Yes"/>
    <s v="Completed"/>
    <d v="2025-10-06T00:00:00"/>
    <m/>
    <m/>
    <m/>
    <m/>
    <n v="2874"/>
    <n v="2875"/>
    <n v="-1"/>
    <n v="1.0003479471120389"/>
    <d v="2025-10-14T00:00:00"/>
    <n v="0"/>
    <n v="0"/>
    <n v="0"/>
    <s v="8/28 Pending Permit. Locates and whitelined 10-6. 10/7 Permit Received. 10/14 CX Started. 10/21 path complete, will return for SR after D914 completion."/>
  </r>
  <r>
    <x v="111"/>
    <s v="Lakeland"/>
    <x v="18"/>
    <x v="4"/>
    <d v="2025-05-09T00:00:00"/>
    <s v="Anthony"/>
    <s v="PLK94839"/>
    <n v="0"/>
    <x v="3"/>
    <s v="Received"/>
    <m/>
    <d v="2025-05-13T00:00:00"/>
    <s v="Yes"/>
    <n v="63283"/>
    <s v="Yes"/>
    <s v="Completed"/>
    <d v="2025-05-13T00:00:00"/>
    <d v="2025-06-05T00:00:00"/>
    <d v="2025-06-06T00:00:00"/>
    <d v="2025-06-20T00:00:00"/>
    <d v="2025-07-08T00:00:00"/>
    <n v="5776"/>
    <n v="5776"/>
    <n v="0"/>
    <n v="1"/>
    <d v="2025-05-19T00:00:00"/>
    <n v="1"/>
    <n v="1"/>
    <n v="0"/>
    <s v="Dispatched 5-9/Door Tag 5-14 &amp; whitelned 5-13 / 5/19 Both permits received, requested ticket info from Brothers. 5/19 Brothers 644', return tmrw/ 5/20 Brothers drilling 1430' 3 HH., return on 5/21.  Brother drilling 970', DOT Xing sched 5/27 9am. / 5/27 DOT Xing comp. Brothers 948' 3 HH. / 6/2- 1957' 8 HH. Will QC on 6.3 and brothers is getting back to LS on fiber sched. / 6/5- fiber placed, scheduling Tillman walkout for 6-6 /  10/3 COP revised and complete"/>
  </r>
  <r>
    <x v="112"/>
    <s v="Lakeland"/>
    <x v="2"/>
    <x v="16"/>
    <d v="2025-09-16T00:00:00"/>
    <s v="Travis"/>
    <m/>
    <n v="84"/>
    <x v="3"/>
    <s v="Not Required"/>
    <m/>
    <s v="Completed"/>
    <s v="Yes"/>
    <n v="30892"/>
    <s v="Yes"/>
    <s v="Completed"/>
    <d v="2025-09-11T00:00:00"/>
    <m/>
    <m/>
    <m/>
    <m/>
    <n v="2811"/>
    <n v="2732"/>
    <n v="79"/>
    <n v="0.97189612237637857"/>
    <d v="2025-09-22T00:00:00"/>
    <n v="1"/>
    <n v="1"/>
    <n v="0"/>
    <s v="9/10 Pending SOW From Tillman/ locates called 9-11. 9/16 SOW Received. / 9/19- HH scheduled to start 9.22/cx complete 9-219/spl 9-30 com/Working on COP 10-21"/>
  </r>
  <r>
    <x v="113"/>
    <s v="St Petersburg"/>
    <x v="19"/>
    <x v="17"/>
    <d v="2025-01-23T00:00:00"/>
    <s v="Johnnie"/>
    <s v="PPM88311"/>
    <n v="79"/>
    <x v="4"/>
    <s v="Received"/>
    <m/>
    <s v="Completed"/>
    <s v="Yes"/>
    <n v="64790.5"/>
    <s v="Yes"/>
    <s v="Completed"/>
    <d v="2025-01-18T00:00:00"/>
    <d v="2025-09-17T00:00:00"/>
    <d v="2025-10-01T00:00:00"/>
    <m/>
    <m/>
    <n v="4975"/>
    <n v="4794"/>
    <n v="181"/>
    <n v="0.96361809045226132"/>
    <d v="2025-01-23T00:00:00"/>
    <n v="0"/>
    <n v="0"/>
    <n v="0"/>
    <s v="Stingray from 81 to 84, Waiting for Redesign and permits for the redesign. Will possibly feed from 66"/>
  </r>
  <r>
    <x v="114"/>
    <s v="St Petersburg"/>
    <x v="1"/>
    <x v="1"/>
    <d v="2025-03-27T00:00:00"/>
    <s v="Johnnie"/>
    <s v="PPM94426"/>
    <n v="70"/>
    <x v="3"/>
    <s v="Received"/>
    <m/>
    <d v="2025-03-25T00:00:00"/>
    <s v="Yes"/>
    <n v="67735.5"/>
    <s v="Yes"/>
    <s v="Completed"/>
    <d v="2025-05-02T00:00:00"/>
    <m/>
    <m/>
    <m/>
    <m/>
    <n v="6152"/>
    <n v="6084"/>
    <n v="68"/>
    <n v="0.98894668400520158"/>
    <d v="2025-05-15T00:00:00"/>
    <n v="0"/>
    <n v="0"/>
    <n v="0"/>
    <s v="6/17/2025 JW | WORK STARTED TODAY "/>
  </r>
  <r>
    <x v="115"/>
    <s v="St Petersburg"/>
    <x v="1"/>
    <x v="18"/>
    <d v="2025-03-19T00:00:00"/>
    <s v="Johnnie"/>
    <s v="PPM90871"/>
    <n v="70"/>
    <x v="3"/>
    <s v="Received"/>
    <m/>
    <d v="2025-02-28T00:00:00"/>
    <s v="Yes"/>
    <n v="56262.5"/>
    <s v="Yes"/>
    <s v="Completed"/>
    <d v="2025-03-28T00:00:00"/>
    <d v="2025-09-17T00:00:00"/>
    <d v="2025-09-30T00:00:00"/>
    <m/>
    <m/>
    <n v="4870"/>
    <n v="5044"/>
    <n v="-174"/>
    <n v="1.0357289527720739"/>
    <d v="2025-04-07T00:00:00"/>
    <n v="0"/>
    <n v="0"/>
    <n v="0"/>
    <s v="5.5 JW | WAITING ON CLEAR LOCATES..5-7-25 switched to BFI"/>
  </r>
  <r>
    <x v="92"/>
    <m/>
    <x v="15"/>
    <x v="2"/>
    <m/>
    <m/>
    <m/>
    <m/>
    <x v="1"/>
    <m/>
    <m/>
    <m/>
    <m/>
    <m/>
    <m/>
    <m/>
    <m/>
    <m/>
    <m/>
    <m/>
    <m/>
    <m/>
    <m/>
    <m/>
    <m/>
    <m/>
    <m/>
    <m/>
    <m/>
    <m/>
  </r>
  <r>
    <x v="92"/>
    <m/>
    <x v="15"/>
    <x v="2"/>
    <m/>
    <m/>
    <m/>
    <m/>
    <x v="1"/>
    <m/>
    <m/>
    <m/>
    <m/>
    <m/>
    <m/>
    <m/>
    <m/>
    <m/>
    <m/>
    <m/>
    <m/>
    <m/>
    <m/>
    <m/>
    <m/>
    <m/>
    <m/>
    <m/>
    <m/>
    <m/>
  </r>
  <r>
    <x v="116"/>
    <m/>
    <x v="15"/>
    <x v="2"/>
    <m/>
    <m/>
    <m/>
    <m/>
    <x v="1"/>
    <m/>
    <m/>
    <m/>
    <m/>
    <m/>
    <m/>
    <m/>
    <m/>
    <m/>
    <m/>
    <m/>
    <m/>
    <m/>
    <m/>
    <m/>
    <m/>
    <m/>
    <m/>
    <m/>
    <m/>
    <m/>
  </r>
  <r>
    <x v="94"/>
    <s v="AREA"/>
    <x v="16"/>
    <x v="13"/>
    <s v="Date Assigned"/>
    <s v="Assigned Supervisor"/>
    <s v="Penguin ID"/>
    <s v="HHP"/>
    <x v="2"/>
    <s v="Permit Status"/>
    <s v="Blockers/Risks"/>
    <s v="Door Tag Date"/>
    <s v="SOW Received"/>
    <s v="SOW Estimated Cost"/>
    <s v="NTP Received"/>
    <s v="Constuction Status"/>
    <s v="Locate Date"/>
    <s v="QC Requested Date"/>
    <s v="QC Walkout Date"/>
    <s v="Passed QC Walkout"/>
    <s v="QC Received From Tillman"/>
    <s v="Footage UG"/>
    <s v="Actual Redline Completed Footage UG"/>
    <s v="Footage Remaining"/>
    <s v="UG Percentage Complete"/>
    <s v="Construction Start Date"/>
    <s v="Fiber Placement  Percentage Complete"/>
    <s v="Splicing Percentage Complete"/>
    <s v="Fiber Placement and Splice Only Footage "/>
    <s v="Notes"/>
  </r>
  <r>
    <x v="117"/>
    <s v="Bradenton"/>
    <x v="17"/>
    <x v="19"/>
    <d v="2025-02-28T00:00:00"/>
    <s v="Joshua"/>
    <s v="MAN92070"/>
    <n v="0"/>
    <x v="3"/>
    <s v="Received"/>
    <m/>
    <d v="2025-02-28T00:00:00"/>
    <s v="Yes"/>
    <n v="64932.55"/>
    <s v="Yes"/>
    <s v="Completed"/>
    <d v="2025-03-05T00:00:00"/>
    <m/>
    <m/>
    <m/>
    <s v="Pending  Tillman QC Form"/>
    <n v="5151"/>
    <n v="5207"/>
    <n v="-56"/>
    <n v="1.0108716754028344"/>
    <d v="2025-04-01T00:00:00"/>
    <n v="1"/>
    <n v="1"/>
    <n v="0"/>
    <m/>
  </r>
  <r>
    <x v="118"/>
    <s v="Bradenton"/>
    <x v="20"/>
    <x v="19"/>
    <s v="TBD"/>
    <s v="Joshua"/>
    <s v="MAN90788"/>
    <n v="84"/>
    <x v="3"/>
    <s v="Received"/>
    <m/>
    <d v="2025-02-28T00:00:00"/>
    <s v="Yes"/>
    <n v="2812.95"/>
    <s v="Yes"/>
    <s v="Completed"/>
    <d v="2025-05-15T00:00:00"/>
    <d v="2025-10-17T00:00:00"/>
    <m/>
    <m/>
    <s v="Pending  Tillman QC Form"/>
    <n v="285"/>
    <n v="285"/>
    <n v="0"/>
    <n v="1"/>
    <d v="2025-05-21T00:00:00"/>
    <n v="1"/>
    <n v="1"/>
    <n v="3451"/>
    <m/>
  </r>
  <r>
    <x v="119"/>
    <s v="Bradenton"/>
    <x v="1"/>
    <x v="1"/>
    <d v="2025-08-11T00:00:00"/>
    <s v="Betsy"/>
    <s v="MAN99383"/>
    <n v="0"/>
    <x v="3"/>
    <s v="Received"/>
    <m/>
    <d v="2025-08-12T00:00:00"/>
    <s v="Yes"/>
    <n v="4815.6499999999996"/>
    <s v="Yes"/>
    <s v="Completed"/>
    <d v="2025-08-12T00:00:00"/>
    <d v="2025-10-17T00:00:00"/>
    <m/>
    <m/>
    <s v="Pending  Tillman QC Form"/>
    <n v="321"/>
    <n v="367"/>
    <n v="-46"/>
    <n v="1.1433021806853583"/>
    <d v="2025-09-05T00:00:00"/>
    <n v="0"/>
    <n v="0"/>
    <n v="0"/>
    <m/>
  </r>
  <r>
    <x v="120"/>
    <s v="Bradenton"/>
    <x v="21"/>
    <x v="4"/>
    <d v="2025-09-19T00:00:00"/>
    <s v="Cody"/>
    <s v="MAN93941"/>
    <n v="0"/>
    <x v="3"/>
    <s v="Received"/>
    <m/>
    <s v="TBD"/>
    <s v="Yes"/>
    <n v="4646.75"/>
    <s v="No"/>
    <s v="Completed"/>
    <m/>
    <d v="2025-10-17T00:00:00"/>
    <m/>
    <m/>
    <s v="Pending  Tillman QC Form"/>
    <n v="117"/>
    <n v="117"/>
    <n v="0"/>
    <n v="1"/>
    <d v="2025-10-16T00:00:00"/>
    <n v="0"/>
    <n v="0"/>
    <n v="0"/>
    <m/>
  </r>
  <r>
    <x v="121"/>
    <s v="Lakeland"/>
    <x v="2"/>
    <x v="1"/>
    <d v="2025-09-18T00:00:00"/>
    <s v="Travis"/>
    <m/>
    <n v="0"/>
    <x v="3"/>
    <s v="Received"/>
    <m/>
    <d v="2025-09-18T00:00:00"/>
    <s v="Yes"/>
    <n v="10840.25"/>
    <s v="Yes"/>
    <s v="Completed"/>
    <d v="2025-09-12T00:00:00"/>
    <m/>
    <m/>
    <m/>
    <s v="Pending  Tillman QC Form"/>
    <n v="865"/>
    <n v="851"/>
    <n v="14"/>
    <n v="0.98381502890173411"/>
    <d v="2025-09-24T00:00:00"/>
    <n v="1"/>
    <n v="1"/>
    <n v="0"/>
    <s v="CL 9-12/CX START 9-24/cx complete,pulling tracer wire 9-30"/>
  </r>
  <r>
    <x v="122"/>
    <s v="Lakeland"/>
    <x v="8"/>
    <x v="20"/>
    <d v="2025-08-20T00:00:00"/>
    <s v="Anthony"/>
    <m/>
    <n v="76"/>
    <x v="3"/>
    <s v="Received"/>
    <m/>
    <d v="2025-08-19T00:00:00"/>
    <s v="Yes"/>
    <n v="53902"/>
    <s v="Yes"/>
    <s v="Completed"/>
    <d v="2025-08-18T00:00:00"/>
    <m/>
    <m/>
    <m/>
    <s v="Pending  Tillman QC Form"/>
    <n v="3566"/>
    <n v="3704"/>
    <n v="-138"/>
    <n v="1.0386988222097588"/>
    <d v="2025-09-04T00:00:00"/>
    <n v="1"/>
    <n v="1"/>
    <n v="0"/>
    <s v="waiting on locates 9-3/In Progress 45% complete 9-8/90% 9-16/ug cx com 9-17/sr placed 9-18/wo 9-23 *passed inspection/permiit closed 9-25"/>
  </r>
  <r>
    <x v="123"/>
    <s v="Lakeland"/>
    <x v="2"/>
    <x v="4"/>
    <d v="2025-08-27T00:00:00"/>
    <s v="Anthony"/>
    <s v="PLK97122"/>
    <n v="72"/>
    <x v="3"/>
    <s v="Received"/>
    <m/>
    <d v="2025-08-28T00:00:00"/>
    <s v="Yes"/>
    <n v="50874.95"/>
    <s v="Yes"/>
    <s v="Completed"/>
    <d v="2025-08-28T00:00:00"/>
    <m/>
    <m/>
    <m/>
    <s v="Pending  Tillman QC Form"/>
    <n v="3012"/>
    <n v="3012"/>
    <n v="0"/>
    <n v="1"/>
    <d v="2025-09-16T00:00:00"/>
    <n v="1"/>
    <n v="1"/>
    <n v="0"/>
    <s v="Needs City Permit, Just Email. 8/29 Permit Received./cx start 9-16/cx sch completion 9-18 / 9/19-resto/proofing/fdh scheduled to comp  9.23/permit closed 9-25"/>
  </r>
  <r>
    <x v="124"/>
    <s v="Lakeland"/>
    <x v="2"/>
    <x v="4"/>
    <d v="2025-09-10T00:00:00"/>
    <s v="Anthony"/>
    <s v="PLK97686"/>
    <n v="87"/>
    <x v="3"/>
    <s v="Received"/>
    <m/>
    <d v="2025-09-12T00:00:00"/>
    <s v="Yes"/>
    <n v="60115.95"/>
    <s v="Yes"/>
    <s v="Completed"/>
    <d v="2025-09-08T00:00:00"/>
    <m/>
    <m/>
    <m/>
    <s v="Pending  Tillman QC Form"/>
    <n v="4774"/>
    <n v="4605"/>
    <n v="169"/>
    <n v="0.96459991621281949"/>
    <d v="2025-09-30T00:00:00"/>
    <n v="1"/>
    <n v="1"/>
    <n v="0"/>
    <s v="Have NTP, No permit. Permit Received 9/11/cx start 9-30/SR Blown 9-30/fs complete. / 10/1- CX comp, working on resto / 10/6- tillman walkout complete and passed"/>
  </r>
  <r>
    <x v="125"/>
    <s v="Lakeland"/>
    <x v="2"/>
    <x v="4"/>
    <d v="2025-09-10T00:00:00"/>
    <s v="Travis"/>
    <s v="PLK98762"/>
    <n v="80"/>
    <x v="3"/>
    <s v="Received"/>
    <m/>
    <d v="2025-09-03T00:00:00"/>
    <s v="Yes"/>
    <n v="59116.7"/>
    <s v="Yes"/>
    <s v="Completed"/>
    <d v="2025-09-03T00:00:00"/>
    <m/>
    <m/>
    <m/>
    <s v="Pending  Tillman QC Form"/>
    <n v="4833"/>
    <n v="4446"/>
    <n v="387"/>
    <n v="0.91992551210428308"/>
    <d v="2025-09-23T00:00:00"/>
    <n v="1"/>
    <n v="1"/>
    <n v="0"/>
    <s v="Have NTP, No permit. Permit Received 9/11/cx start 9-25/cx complete 9-09/stingray blow 9-30"/>
  </r>
  <r>
    <x v="126"/>
    <s v="Lakeland"/>
    <x v="2"/>
    <x v="4"/>
    <d v="2025-09-10T00:00:00"/>
    <s v="Anthony"/>
    <s v="PLK99387"/>
    <n v="67"/>
    <x v="3"/>
    <s v="Received"/>
    <m/>
    <d v="2025-09-03T00:00:00"/>
    <s v="Yes"/>
    <n v="40406"/>
    <s v="Yes"/>
    <s v="Completed"/>
    <d v="2025-09-03T00:00:00"/>
    <m/>
    <m/>
    <m/>
    <s v="Pending  Tillman QC Form"/>
    <n v="3895"/>
    <n v="3809"/>
    <n v="86"/>
    <n v="0.97792041078305525"/>
    <d v="2025-09-24T00:00:00"/>
    <n v="1"/>
    <n v="1"/>
    <n v="0"/>
    <s v="Have NTP, No permit. Permit Received 9/11 / start cx 9.24 / 9/29- CX expected to be done today and blow SR on 9.30/fs complete / 10/2- last portion on mckay pending good locates, rest of job is complete/spliced."/>
  </r>
  <r>
    <x v="127"/>
    <s v="Lakeland"/>
    <x v="2"/>
    <x v="4"/>
    <d v="2025-09-10T00:00:00"/>
    <s v="Travis"/>
    <m/>
    <n v="54"/>
    <x v="3"/>
    <s v="Received"/>
    <m/>
    <d v="2025-09-03T00:00:00"/>
    <s v="Yes"/>
    <n v="27186"/>
    <s v="Yes"/>
    <s v="Completed"/>
    <d v="2025-09-03T00:00:00"/>
    <m/>
    <m/>
    <m/>
    <s v="Pending  Tillman QC Form"/>
    <n v="2084"/>
    <n v="2039"/>
    <n v="45"/>
    <n v="0.97840690978886757"/>
    <d v="2025-09-18T00:00:00"/>
    <n v="1"/>
    <n v="1"/>
    <n v="0"/>
    <s v="8/20 Pending Permit. Permit Received 9/11/cx sch start 9-18/cx complete/stingray blow 9-30"/>
  </r>
  <r>
    <x v="128"/>
    <s v="Lakeland"/>
    <x v="2"/>
    <x v="4"/>
    <d v="2025-08-27T00:00:00"/>
    <s v="Anthony"/>
    <m/>
    <n v="87"/>
    <x v="3"/>
    <s v="Received"/>
    <m/>
    <d v="2025-08-28T00:00:00"/>
    <s v="Yes"/>
    <n v="52204"/>
    <s v="Yes"/>
    <s v="Completed"/>
    <d v="2025-08-27T00:00:00"/>
    <m/>
    <m/>
    <m/>
    <s v="Pending  Tillman QC Form"/>
    <n v="4048"/>
    <n v="5120"/>
    <n v="-1072"/>
    <n v="1.2648221343873518"/>
    <d v="2025-09-10T00:00:00"/>
    <n v="1"/>
    <n v="1"/>
    <n v="0"/>
    <s v="8/20 Pending Permit. 8/29 Permit Received. 9-10 CX started/ cx sch completion 9-18 / 9/24- cx comp, tillman walk comp, SR rts/permit closed 9-25"/>
  </r>
  <r>
    <x v="129"/>
    <s v="Lakeland"/>
    <x v="2"/>
    <x v="4"/>
    <d v="2025-09-15T00:00:00"/>
    <s v="Anthony"/>
    <m/>
    <n v="53"/>
    <x v="3"/>
    <s v="Received"/>
    <m/>
    <d v="2025-09-12T00:00:00"/>
    <s v="Yes"/>
    <n v="47676"/>
    <s v="Yes"/>
    <s v="Completed"/>
    <d v="2025-09-12T00:00:00"/>
    <m/>
    <m/>
    <m/>
    <s v="Pending  Tillman QC Form"/>
    <n v="4022"/>
    <n v="3933"/>
    <n v="89"/>
    <n v="0.97787170561909498"/>
    <d v="2025-10-01T00:00:00"/>
    <n v="1"/>
    <n v="1"/>
    <n v="0"/>
    <s v="8/20/Pending Permit.Permit Received 9/11. 9/12 - cl wl dt complete. / 9/18- still pending water / 9/29- still pending water. / 10/2- CX to start today / 10/6- cx ip. 10/13 cx comp/sr rts."/>
  </r>
  <r>
    <x v="130"/>
    <s v="Lakeland"/>
    <x v="3"/>
    <x v="4"/>
    <d v="2025-09-15T00:00:00"/>
    <s v="Anthony"/>
    <m/>
    <n v="82"/>
    <x v="3"/>
    <s v="Received"/>
    <m/>
    <d v="2025-09-12T00:00:00"/>
    <s v="Yes"/>
    <n v="82621.149999999994"/>
    <s v="Yes"/>
    <s v="Completed"/>
    <d v="2025-09-12T00:00:00"/>
    <m/>
    <m/>
    <m/>
    <s v="Pending  Tillman QC Form"/>
    <n v="5653"/>
    <n v="5653"/>
    <n v="0"/>
    <n v="1"/>
    <d v="2025-10-02T00:00:00"/>
    <n v="1"/>
    <n v="1"/>
    <n v="0"/>
    <s v="8/25 Pending Permit.Permit Received 9/11. 9/12 - cl wl dt complete. / 9/18- still pending water / 9/29- still pending water/construction start 10-1 / 10-1 CX started  / 10/6- cx ip"/>
  </r>
  <r>
    <x v="131"/>
    <s v="Lakeland"/>
    <x v="2"/>
    <x v="1"/>
    <d v="2025-09-02T00:00:00"/>
    <s v="Travis"/>
    <m/>
    <n v="0"/>
    <x v="3"/>
    <s v="Received"/>
    <m/>
    <d v="2025-09-02T00:00:00"/>
    <s v="Yes"/>
    <n v="5604.6"/>
    <s v="Yes"/>
    <s v="Completed"/>
    <d v="2025-09-02T00:00:00"/>
    <m/>
    <m/>
    <m/>
    <s v="Pending  Tillman QC Form"/>
    <n v="328"/>
    <n v="335"/>
    <n v="-7"/>
    <n v="1.0213414634146341"/>
    <d v="2025-09-22T00:00:00"/>
    <n v="1"/>
    <n v="1"/>
    <n v="0"/>
    <s v="9-2 permit received/locates called 9-2/Locates clear 9-9"/>
  </r>
  <r>
    <x v="132"/>
    <s v="Lakeland"/>
    <x v="3"/>
    <x v="1"/>
    <d v="2025-10-15T00:00:00"/>
    <s v="Travis"/>
    <m/>
    <n v="0"/>
    <x v="3"/>
    <s v="Received"/>
    <m/>
    <d v="2025-10-06T00:00:00"/>
    <s v="Yes"/>
    <n v="4235.8"/>
    <s v="Yes"/>
    <s v="Completed"/>
    <d v="2025-10-09T00:00:00"/>
    <m/>
    <m/>
    <m/>
    <s v="Pending  Tillman QC Form"/>
    <n v="228"/>
    <n v="240"/>
    <n v="-12"/>
    <n v="1.0526315789473684"/>
    <d v="2025-10-15T00:00:00"/>
    <n v="1"/>
    <n v="0"/>
    <n v="0"/>
    <s v="Needs City, App only/ Locates and whitelined 10-6. 10/7 Pending Permit. 10-14 CX Started/ 10/15 work complete"/>
  </r>
  <r>
    <x v="133"/>
    <s v="Lakeland"/>
    <x v="2"/>
    <x v="1"/>
    <d v="2025-09-02T00:00:00"/>
    <s v="Travis"/>
    <m/>
    <n v="0"/>
    <x v="3"/>
    <s v="Received"/>
    <m/>
    <d v="2025-09-02T00:00:00"/>
    <s v="Yes"/>
    <n v="12695"/>
    <s v="Yes"/>
    <s v="Completed"/>
    <d v="2025-09-02T00:00:00"/>
    <m/>
    <m/>
    <m/>
    <s v="Pending  Tillman QC Form"/>
    <n v="1010"/>
    <n v="978"/>
    <n v="32"/>
    <n v="0.96831683168316829"/>
    <d v="2025-09-11T00:00:00"/>
    <n v="1"/>
    <n v="1"/>
    <n v="0"/>
    <s v="9-2 permit received/locates called 9-2/Locates clear 9-9/CX started 9-11"/>
  </r>
  <r>
    <x v="134"/>
    <s v="Lakeland"/>
    <x v="3"/>
    <x v="21"/>
    <d v="2025-09-15T00:00:00"/>
    <s v="Travis/Miguel"/>
    <m/>
    <n v="384"/>
    <x v="3"/>
    <s v="Not Required"/>
    <m/>
    <d v="2025-09-05T00:00:00"/>
    <s v="Yes"/>
    <n v="145985.5"/>
    <s v="Yes"/>
    <s v="Completed"/>
    <d v="2025-09-06T00:00:00"/>
    <m/>
    <m/>
    <m/>
    <s v="Pending  Tillman QC Form"/>
    <n v="14150"/>
    <n v="15469"/>
    <n v="-1319"/>
    <n v="1.0932155477031802"/>
    <d v="2025-09-26T00:00:00"/>
    <n v="1"/>
    <n v="1"/>
    <n v="0"/>
    <s v="dispatched 8-5/locatge scalled 9-5/CX START 9-25-25/first fdh spliced, issue with light from cabinet 10-1/second and third FDH installed on 10-6-2025/ last two FDH installed 10-7-2025/Stingray  done on Hub A, Hub B, and Hub C 10-9-2025/Stingray done from Hub A to Hub D, From Hub D to Hub E. Restoration done. 10-13-2025"/>
  </r>
  <r>
    <x v="135"/>
    <s v="St Petersburg"/>
    <x v="18"/>
    <x v="22"/>
    <d v="2025-03-11T00:00:00"/>
    <s v="Johnnie"/>
    <s v="PPM91690"/>
    <n v="71"/>
    <x v="3"/>
    <s v="Received"/>
    <m/>
    <d v="2025-03-12T00:00:00"/>
    <s v="Yes"/>
    <n v="60843.5"/>
    <s v="Yes"/>
    <s v="Completed"/>
    <d v="2025-03-06T00:00:00"/>
    <d v="2025-09-17T00:00:00"/>
    <d v="2025-10-09T00:00:00"/>
    <m/>
    <s v="Pending  Tillman QC Form"/>
    <n v="4979"/>
    <n v="5020"/>
    <n v="-41"/>
    <n v="1.0082345852580838"/>
    <d v="2025-03-25T00:00:00"/>
    <n v="1"/>
    <n v="1"/>
    <n v="0"/>
    <s v="9-24 - JW - Tillman Walkout scheduled for 9-29-25"/>
  </r>
  <r>
    <x v="136"/>
    <s v="St Petersburg"/>
    <x v="22"/>
    <x v="23"/>
    <d v="2025-02-05T00:00:00"/>
    <s v="Johnnie"/>
    <s v="PPM89513"/>
    <n v="86"/>
    <x v="3"/>
    <s v="Received"/>
    <m/>
    <d v="2025-02-26T00:00:00"/>
    <s v="Yes"/>
    <n v="94170.5"/>
    <s v="Yes"/>
    <s v="Completed"/>
    <d v="2025-02-05T00:00:00"/>
    <d v="2025-07-31T00:00:00"/>
    <d v="2025-09-03T00:00:00"/>
    <m/>
    <s v="Pending  Tillman QC Form"/>
    <n v="7980"/>
    <n v="7901"/>
    <n v="79"/>
    <n v="0.99010025062656637"/>
    <d v="2025-02-25T00:00:00"/>
    <n v="1"/>
    <n v="1"/>
    <n v="0"/>
    <s v="Reassinged to Longo . -- Waiting on redesign from tillman--2-26-25. 8-18-25 rescheuled rewalk for 9-3-25"/>
  </r>
  <r>
    <x v="137"/>
    <s v="St Petersburg"/>
    <x v="22"/>
    <x v="23"/>
    <d v="2025-02-10T00:00:00"/>
    <s v="Johnnie"/>
    <s v="PPM89539"/>
    <n v="89"/>
    <x v="3"/>
    <s v="Received"/>
    <m/>
    <d v="2025-02-07T00:00:00"/>
    <s v="Yes"/>
    <n v="89698.5"/>
    <s v="Yes"/>
    <s v="Completed"/>
    <d v="2025-02-06T00:00:00"/>
    <d v="2025-09-17T00:00:00"/>
    <d v="2025-10-06T00:00:00"/>
    <m/>
    <s v="Pending  Tillman QC Form"/>
    <n v="7562"/>
    <n v="7556"/>
    <n v="6"/>
    <n v="0.99920655911134626"/>
    <d v="2025-02-21T00:00:00"/>
    <n v="1"/>
    <n v="1"/>
    <n v="0"/>
    <s v="Confirmed With Tillman Project Date Changed To 3/31/2025. Tentative Start Date 2/18/2025."/>
  </r>
  <r>
    <x v="138"/>
    <s v="St Petersburg"/>
    <x v="22"/>
    <x v="22"/>
    <d v="2025-01-29T00:00:00"/>
    <s v="Johnnie"/>
    <s v="PPM89575"/>
    <n v="77"/>
    <x v="3"/>
    <s v="Received"/>
    <m/>
    <d v="2025-01-29T00:00:00"/>
    <s v="Yes"/>
    <n v="61924"/>
    <s v="Yes"/>
    <s v="Completed"/>
    <d v="2025-02-04T00:00:00"/>
    <d v="2025-07-09T00:00:00"/>
    <d v="2025-07-14T00:00:00"/>
    <m/>
    <s v="Pending  Tillman QC Form"/>
    <n v="5005"/>
    <n v="4996"/>
    <n v="9"/>
    <n v="0.99820179820179822"/>
    <d v="2025-02-20T00:00:00"/>
    <n v="1"/>
    <n v="1"/>
    <n v="0"/>
    <s v="9-25-25 - JW-  Working on gig list, will schedule once complete and ready for Tillman - Tentative Start Date 2/18/2025."/>
  </r>
  <r>
    <x v="139"/>
    <s v="St Petersburg"/>
    <x v="22"/>
    <x v="24"/>
    <d v="2025-02-06T00:00:00"/>
    <s v="Johnnie"/>
    <s v="PPM89581"/>
    <n v="84"/>
    <x v="3"/>
    <s v="Received"/>
    <m/>
    <d v="2025-02-10T00:00:00"/>
    <s v="Yes"/>
    <n v="63402.5"/>
    <s v="Yes"/>
    <s v="Completed"/>
    <d v="2025-02-07T00:00:00"/>
    <d v="2025-07-09T00:00:00"/>
    <d v="2025-07-14T00:00:00"/>
    <m/>
    <s v="Pending  Tillman QC Form"/>
    <n v="4979"/>
    <n v="4984"/>
    <n v="-5"/>
    <n v="1.0010042177144005"/>
    <d v="2025-02-26T00:00:00"/>
    <n v="1"/>
    <n v="1"/>
    <n v="0"/>
    <s v="9-25-25 - JW-  Working on gig list, will schedule once complete and ready for Tillman - 2-24-25 sent to borecom will be on site thursday. reassigned to Keys Underground 2-26-25--GPR Requested on 2/25/2025. 2-28-25 Reassigned to US Builders. "/>
  </r>
  <r>
    <x v="140"/>
    <s v="St Petersburg"/>
    <x v="23"/>
    <x v="23"/>
    <d v="2025-02-07T00:00:00"/>
    <s v="Johnnie"/>
    <s v="PPM89595"/>
    <n v="88"/>
    <x v="4"/>
    <s v="Received"/>
    <m/>
    <s v="Completed"/>
    <s v="Yes"/>
    <n v="43130"/>
    <s v="Yes"/>
    <s v="Completed"/>
    <d v="2025-02-03T00:00:00"/>
    <d v="2025-08-01T00:00:00"/>
    <d v="2025-09-08T00:00:00"/>
    <m/>
    <s v="Pending  Tillman QC Form"/>
    <n v="2931"/>
    <n v="2989"/>
    <n v="-58"/>
    <n v="1.0197884680996248"/>
    <d v="2025-04-03T00:00:00"/>
    <n v="1"/>
    <n v="1"/>
    <n v="0"/>
    <s v="9-25-25 - JW-  Working on gig list, will schedule once complete and ready for Tillman - 2-18-25 Pipe is all in need feeding route verified and proofed"/>
  </r>
  <r>
    <x v="141"/>
    <s v="St Petersburg"/>
    <x v="23"/>
    <x v="1"/>
    <d v="2025-01-29T00:00:00"/>
    <s v="Johnnie"/>
    <s v="PPM88372"/>
    <n v="88"/>
    <x v="4"/>
    <s v="Received"/>
    <m/>
    <d v="2025-02-18T00:00:00"/>
    <s v="Yes"/>
    <n v="69212.5"/>
    <s v="Yes"/>
    <s v="Completed"/>
    <d v="2025-01-22T00:00:00"/>
    <d v="2025-09-17T00:00:00"/>
    <d v="2025-09-18T00:00:00"/>
    <m/>
    <s v="Pending  Tillman QC Form"/>
    <n v="5661"/>
    <n v="5752"/>
    <n v="-91"/>
    <n v="1.0160748984278396"/>
    <d v="2025-01-24T00:00:00"/>
    <n v="1"/>
    <n v="1"/>
    <n v="0"/>
    <s v="9-25-25 - JW-  Tillman Walkout scheduled for 10-2-2025  - 6/17/2025 JW | PENDING RESTORATION BY IN HOUSE CREWS "/>
  </r>
  <r>
    <x v="142"/>
    <s v="St Petersburg"/>
    <x v="22"/>
    <x v="24"/>
    <d v="2025-03-27T00:00:00"/>
    <s v="Johnnie"/>
    <s v="PPM92271"/>
    <n v="57"/>
    <x v="3"/>
    <s v="Received"/>
    <m/>
    <d v="2025-03-25T00:00:00"/>
    <s v="Yes"/>
    <n v="49071"/>
    <s v="Yes"/>
    <s v="Completed"/>
    <d v="2025-03-29T00:00:00"/>
    <d v="2025-06-24T00:00:00"/>
    <d v="2025-07-01T00:00:00"/>
    <m/>
    <s v="Pending  Tillman QC Form"/>
    <n v="3967"/>
    <n v="3936"/>
    <n v="31"/>
    <n v="0.99218553062767834"/>
    <d v="2025-04-09T00:00:00"/>
    <n v="1"/>
    <n v="1"/>
    <n v="0"/>
    <s v="9-25-25 - JW- Working on gig list, will schedule once complete and ready for Tillman -"/>
  </r>
  <r>
    <x v="143"/>
    <s v="St Petersburg"/>
    <x v="3"/>
    <x v="12"/>
    <d v="2025-09-27T00:00:00"/>
    <s v="Noah"/>
    <s v="PPM102171"/>
    <n v="86"/>
    <x v="3"/>
    <s v="Received"/>
    <m/>
    <d v="2025-09-17T00:00:00"/>
    <s v="Yes"/>
    <n v="45500"/>
    <s v="Yes"/>
    <s v="Completed"/>
    <d v="2025-09-17T00:00:00"/>
    <d v="2025-10-14T00:00:00"/>
    <d v="2025-10-21T00:00:00"/>
    <m/>
    <s v="Pending  Tillman QC Form"/>
    <n v="3242"/>
    <n v="3228"/>
    <n v="14"/>
    <n v="0.99568167797655771"/>
    <d v="2025-09-30T00:00:00"/>
    <n v="0"/>
    <n v="0"/>
    <n v="0"/>
    <m/>
  </r>
  <r>
    <x v="144"/>
    <s v="St Petersburg"/>
    <x v="1"/>
    <x v="25"/>
    <d v="2025-03-27T00:00:00"/>
    <s v="Johnnie"/>
    <s v="PPM93990"/>
    <n v="60"/>
    <x v="3"/>
    <s v="Received"/>
    <m/>
    <d v="2025-03-25T00:00:00"/>
    <s v="Yes"/>
    <n v="47849"/>
    <s v="Yes"/>
    <s v="Completed"/>
    <d v="2025-03-28T00:00:00"/>
    <d v="2025-09-15T00:00:00"/>
    <d v="2025-09-22T00:00:00"/>
    <d v="2025-09-25T00:00:00"/>
    <s v="Pending  Tillman QC Form"/>
    <n v="4194"/>
    <n v="4448"/>
    <n v="-254"/>
    <n v="1.0605627086313782"/>
    <d v="2025-05-07T00:00:00"/>
    <n v="0"/>
    <n v="0"/>
    <n v="0"/>
    <s v="9-25 - 25 JW  Passed Tillman Insecption, pending QAQC Form from Brian DiLillo"/>
  </r>
  <r>
    <x v="145"/>
    <s v="St Petersburg"/>
    <x v="24"/>
    <x v="1"/>
    <d v="2025-02-13T00:00:00"/>
    <s v="Johnnie"/>
    <s v="PPM89496"/>
    <n v="0"/>
    <x v="5"/>
    <s v="Received"/>
    <m/>
    <d v="2025-02-17T00:00:00"/>
    <s v="Yes"/>
    <n v="1295"/>
    <s v="Yes"/>
    <s v="Completed"/>
    <d v="2025-02-18T00:00:00"/>
    <d v="2025-06-18T00:00:00"/>
    <m/>
    <m/>
    <s v="Pending  Tillman QC Form"/>
    <n v="153"/>
    <n v="153"/>
    <n v="0"/>
    <n v="1"/>
    <d v="2025-04-07T00:00:00"/>
    <n v="1"/>
    <n v="1"/>
    <n v="0"/>
    <s v="9-25-25 JW - On my list for restoration, will schedule TIllman Wallk out once complete and ready - Crossing Assigned to Key Underground. Betsy door tagged--Tentative Start Date 2/24/2025. 2-28-25 reassigned to US Builders"/>
  </r>
  <r>
    <x v="146"/>
    <s v="St Petersburg"/>
    <x v="25"/>
    <x v="4"/>
    <d v="2025-04-25T00:00:00"/>
    <s v="Johnnie"/>
    <s v="PPM93377"/>
    <n v="0"/>
    <x v="3"/>
    <s v="Received"/>
    <m/>
    <s v="TBD"/>
    <s v="Yes"/>
    <n v="4397.6499999999996"/>
    <s v="Yes"/>
    <s v="Completed"/>
    <d v="2025-07-14T00:00:00"/>
    <m/>
    <m/>
    <m/>
    <s v="Pending  Tillman QC Form"/>
    <n v="129"/>
    <n v="129"/>
    <n v="0"/>
    <n v="1"/>
    <d v="2025-07-18T00:00:00"/>
    <n v="0"/>
    <n v="0"/>
    <n v="0"/>
    <s v="9-25-25 JW - On my list for restoration, will schedule TIllman Wallk out once complete and ready"/>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r>
    <x v="92"/>
    <m/>
    <x v="15"/>
    <x v="2"/>
    <m/>
    <m/>
    <m/>
    <m/>
    <x v="1"/>
    <m/>
    <m/>
    <m/>
    <m/>
    <m/>
    <m/>
    <m/>
    <m/>
    <m/>
    <m/>
    <m/>
    <m/>
    <m/>
    <m/>
    <m/>
    <m/>
    <m/>
    <m/>
    <m/>
    <m/>
    <m/>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6.xml.rels><?xml version="1.0" encoding="UTF-8" standalone="yes"?>
<Relationships xmlns="http://schemas.openxmlformats.org/package/2006/relationships"><Relationship Id="rId1" Type="http://schemas.openxmlformats.org/officeDocument/2006/relationships/pivotCacheDefinition" Target="../pivotCache/pivotCacheDefinition3.xml"/></Relationships>
</file>

<file path=xl/pivotTables/_rels/pivotTable1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1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0.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8.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9.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0.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_rels/pivotTable41.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2.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3.xml.rels><?xml version="1.0" encoding="UTF-8" standalone="yes"?>
<Relationships xmlns="http://schemas.openxmlformats.org/package/2006/relationships"><Relationship Id="rId1" Type="http://schemas.openxmlformats.org/officeDocument/2006/relationships/pivotCacheDefinition" Target="../pivotCache/pivotCacheDefinition4.xml"/></Relationships>
</file>

<file path=xl/pivotTables/_rels/pivotTable44.xml.rels><?xml version="1.0" encoding="UTF-8" standalone="yes"?>
<Relationships xmlns="http://schemas.openxmlformats.org/package/2006/relationships"><Relationship Id="rId1" Type="http://schemas.openxmlformats.org/officeDocument/2006/relationships/pivotCacheDefinition" Target="../pivotCache/pivotCacheDefinition2.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B57BE638-E230-4D54-8A65-FC925F95129E}" name="PivotTable31"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82:G70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x="139"/>
        <item x="140"/>
        <item x="141"/>
        <item x="142"/>
        <item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75"/>
    </i>
    <i>
      <x v="85"/>
    </i>
    <i>
      <x v="92"/>
    </i>
    <i>
      <x v="94"/>
    </i>
    <i>
      <x v="125"/>
    </i>
    <i>
      <x v="169"/>
    </i>
    <i>
      <x v="177"/>
    </i>
    <i>
      <x v="180"/>
    </i>
    <i>
      <x v="182"/>
    </i>
    <i>
      <x v="183"/>
    </i>
    <i>
      <x v="184"/>
    </i>
    <i>
      <x v="185"/>
    </i>
    <i>
      <x v="186"/>
    </i>
    <i>
      <x v="187"/>
    </i>
    <i>
      <x v="188"/>
    </i>
    <i>
      <x v="189"/>
    </i>
    <i>
      <x v="190"/>
    </i>
    <i t="grand">
      <x/>
    </i>
  </rowItems>
  <colFields count="1">
    <field x="2"/>
  </colFields>
  <colItems count="6">
    <i>
      <x v="142"/>
    </i>
    <i>
      <x v="143"/>
    </i>
    <i>
      <x v="144"/>
    </i>
    <i>
      <x v="145"/>
    </i>
    <i>
      <x v="14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005EC7B3-037D-4180-A9E0-A1D2977926B5}" name="PivotTable15"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05:G42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x="60"/>
        <item x="61"/>
        <item x="62"/>
        <item x="63"/>
        <item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2">
    <i>
      <x v="12"/>
    </i>
    <i>
      <x v="26"/>
    </i>
    <i>
      <x v="57"/>
    </i>
    <i>
      <x v="88"/>
    </i>
    <i>
      <x v="94"/>
    </i>
    <i>
      <x v="97"/>
    </i>
    <i>
      <x v="100"/>
    </i>
    <i>
      <x v="103"/>
    </i>
    <i>
      <x v="105"/>
    </i>
    <i>
      <x v="108"/>
    </i>
    <i>
      <x v="112"/>
    </i>
    <i>
      <x v="113"/>
    </i>
    <i>
      <x v="119"/>
    </i>
    <i>
      <x v="120"/>
    </i>
    <i>
      <x v="121"/>
    </i>
    <i>
      <x v="122"/>
    </i>
    <i>
      <x v="123"/>
    </i>
    <i>
      <x v="124"/>
    </i>
    <i>
      <x v="125"/>
    </i>
    <i>
      <x v="126"/>
    </i>
    <i>
      <x v="127"/>
    </i>
    <i t="grand">
      <x/>
    </i>
  </rowItems>
  <colFields count="1">
    <field x="2"/>
  </colFields>
  <colItems count="6">
    <i>
      <x v="63"/>
    </i>
    <i>
      <x v="64"/>
    </i>
    <i>
      <x v="65"/>
    </i>
    <i>
      <x v="66"/>
    </i>
    <i>
      <x v="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94AFAF9B-B18D-45F8-96D9-5575C6EACE4F}" name="PivotTable36"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87:G80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x="164"/>
        <item x="165"/>
        <item x="166"/>
        <item x="167"/>
        <item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75"/>
    </i>
    <i>
      <x v="121"/>
    </i>
    <i>
      <x v="128"/>
    </i>
    <i>
      <x v="131"/>
    </i>
    <i>
      <x v="168"/>
    </i>
    <i>
      <x v="200"/>
    </i>
    <i>
      <x v="201"/>
    </i>
    <i>
      <x v="202"/>
    </i>
    <i>
      <x v="207"/>
    </i>
    <i>
      <x v="208"/>
    </i>
    <i>
      <x v="209"/>
    </i>
    <i>
      <x v="210"/>
    </i>
    <i>
      <x v="211"/>
    </i>
    <i>
      <x v="212"/>
    </i>
    <i>
      <x v="214"/>
    </i>
    <i>
      <x v="215"/>
    </i>
    <i>
      <x v="216"/>
    </i>
    <i>
      <x v="217"/>
    </i>
    <i t="grand">
      <x/>
    </i>
  </rowItems>
  <colFields count="1">
    <field x="2"/>
  </colFields>
  <colItems count="6">
    <i>
      <x v="168"/>
    </i>
    <i>
      <x v="169"/>
    </i>
    <i>
      <x v="170"/>
    </i>
    <i>
      <x v="171"/>
    </i>
    <i>
      <x v="1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5EDDB033-54EE-4260-8449-9ED16A21550D}" name="PivotTable16"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31:G45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x="65"/>
        <item x="66"/>
        <item x="67"/>
        <item x="68"/>
        <item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0">
    <i>
      <x v="12"/>
    </i>
    <i>
      <x v="13"/>
    </i>
    <i>
      <x v="26"/>
    </i>
    <i>
      <x v="39"/>
    </i>
    <i>
      <x v="68"/>
    </i>
    <i>
      <x v="71"/>
    </i>
    <i>
      <x v="84"/>
    </i>
    <i>
      <x v="103"/>
    </i>
    <i>
      <x v="109"/>
    </i>
    <i>
      <x v="111"/>
    </i>
    <i>
      <x v="123"/>
    </i>
    <i>
      <x v="125"/>
    </i>
    <i>
      <x v="126"/>
    </i>
    <i>
      <x v="128"/>
    </i>
    <i>
      <x v="129"/>
    </i>
    <i>
      <x v="130"/>
    </i>
    <i>
      <x v="131"/>
    </i>
    <i>
      <x v="132"/>
    </i>
    <i>
      <x v="133"/>
    </i>
    <i t="grand">
      <x/>
    </i>
  </rowItems>
  <colFields count="1">
    <field x="2"/>
  </colFields>
  <colItems count="6">
    <i>
      <x v="68"/>
    </i>
    <i>
      <x v="69"/>
    </i>
    <i>
      <x v="70"/>
    </i>
    <i>
      <x v="71"/>
    </i>
    <i>
      <x v="7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08886491-E7C9-4673-AE57-910FEF3AF516}" name="PivotTable28"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37:G646"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x="124"/>
        <item x="125"/>
        <item x="126"/>
        <item x="127"/>
        <item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125"/>
    </i>
    <i>
      <x v="159"/>
    </i>
    <i>
      <x v="168"/>
    </i>
    <i>
      <x v="169"/>
    </i>
    <i>
      <x v="170"/>
    </i>
    <i>
      <x v="171"/>
    </i>
    <i>
      <x v="173"/>
    </i>
    <i t="grand">
      <x/>
    </i>
  </rowItems>
  <colFields count="1">
    <field x="2"/>
  </colFields>
  <colItems count="6">
    <i>
      <x v="127"/>
    </i>
    <i>
      <x v="128"/>
    </i>
    <i>
      <x v="129"/>
    </i>
    <i>
      <x v="130"/>
    </i>
    <i>
      <x v="13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9A8255E2-2859-46F8-B5F7-616EB5D2B807}" name="PivotTable5"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G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x="10"/>
        <item x="11"/>
        <item x="12"/>
        <item x="13"/>
        <item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t="grand">
      <x/>
    </i>
  </rowItems>
  <colFields count="1">
    <field x="2"/>
  </colFields>
  <colItems count="6">
    <i>
      <x v="11"/>
    </i>
    <i>
      <x v="12"/>
    </i>
    <i>
      <x v="13"/>
    </i>
    <i>
      <x v="14"/>
    </i>
    <i>
      <x v="15"/>
    </i>
    <i t="grand">
      <x/>
    </i>
  </colItems>
  <dataFields count="1">
    <dataField name="Sum of UG FOOTAGE COMPLETED" fld="3" baseField="0" baseItem="2"/>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7B77B0BF-F4A4-4F3A-84E2-2649C35F918D}" name="PivotTable19"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95:G51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x="79"/>
        <item x="80"/>
        <item x="81"/>
        <item x="82"/>
        <item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39"/>
    </i>
    <i>
      <x v="52"/>
    </i>
    <i>
      <x v="73"/>
    </i>
    <i>
      <x v="84"/>
    </i>
    <i>
      <x v="94"/>
    </i>
    <i>
      <x v="133"/>
    </i>
    <i>
      <x v="134"/>
    </i>
    <i>
      <x v="138"/>
    </i>
    <i>
      <x v="144"/>
    </i>
    <i>
      <x v="145"/>
    </i>
    <i>
      <x v="146"/>
    </i>
    <i>
      <x v="147"/>
    </i>
    <i>
      <x v="148"/>
    </i>
    <i>
      <x v="149"/>
    </i>
    <i t="grand">
      <x/>
    </i>
  </rowItems>
  <colFields count="1">
    <field x="2"/>
  </colFields>
  <colItems count="6">
    <i>
      <x v="82"/>
    </i>
    <i>
      <x v="83"/>
    </i>
    <i>
      <x v="84"/>
    </i>
    <i>
      <x v="85"/>
    </i>
    <i>
      <x v="8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8.xml><?xml version="1.0" encoding="utf-8"?>
<pivotTableDefinition xmlns="http://schemas.openxmlformats.org/spreadsheetml/2006/main" xmlns:mc="http://schemas.openxmlformats.org/markup-compatibility/2006" xmlns:xr="http://schemas.microsoft.com/office/spreadsheetml/2014/revision" mc:Ignorable="xr" xr:uid="{4C54CFAA-DDA5-4FC2-B4CF-108A28A10AE6}" name="PivotTable1"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77:G2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x="25"/>
        <item x="26"/>
        <item x="27"/>
        <item x="28"/>
        <item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3">
    <i>
      <x v="1"/>
    </i>
    <i>
      <x v="2"/>
    </i>
    <i>
      <x v="4"/>
    </i>
    <i>
      <x v="5"/>
    </i>
    <i>
      <x v="7"/>
    </i>
    <i>
      <x v="8"/>
    </i>
    <i>
      <x v="12"/>
    </i>
    <i>
      <x v="14"/>
    </i>
    <i>
      <x v="16"/>
    </i>
    <i>
      <x v="17"/>
    </i>
    <i>
      <x v="25"/>
    </i>
    <i>
      <x v="26"/>
    </i>
    <i>
      <x v="27"/>
    </i>
    <i>
      <x v="31"/>
    </i>
    <i>
      <x v="32"/>
    </i>
    <i>
      <x v="33"/>
    </i>
    <i>
      <x v="34"/>
    </i>
    <i>
      <x v="35"/>
    </i>
    <i>
      <x v="37"/>
    </i>
    <i>
      <x v="38"/>
    </i>
    <i>
      <x v="39"/>
    </i>
    <i>
      <x v="41"/>
    </i>
    <i>
      <x v="42"/>
    </i>
    <i>
      <x v="43"/>
    </i>
    <i>
      <x v="44"/>
    </i>
    <i>
      <x v="45"/>
    </i>
    <i>
      <x v="46"/>
    </i>
    <i>
      <x v="47"/>
    </i>
    <i>
      <x v="49"/>
    </i>
    <i>
      <x v="50"/>
    </i>
    <i>
      <x v="51"/>
    </i>
    <i>
      <x v="52"/>
    </i>
    <i>
      <x v="53"/>
    </i>
    <i>
      <x v="54"/>
    </i>
    <i>
      <x v="55"/>
    </i>
    <i>
      <x v="56"/>
    </i>
    <i>
      <x v="57"/>
    </i>
    <i>
      <x v="60"/>
    </i>
    <i>
      <x v="61"/>
    </i>
    <i>
      <x v="62"/>
    </i>
    <i>
      <x v="63"/>
    </i>
    <i>
      <x v="64"/>
    </i>
    <i t="grand">
      <x/>
    </i>
  </rowItems>
  <colFields count="1">
    <field x="2"/>
  </colFields>
  <colItems count="6">
    <i>
      <x v="28"/>
    </i>
    <i>
      <x v="29"/>
    </i>
    <i>
      <x v="30"/>
    </i>
    <i>
      <x v="31"/>
    </i>
    <i>
      <x v="3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9.xml><?xml version="1.0" encoding="utf-8"?>
<pivotTableDefinition xmlns="http://schemas.openxmlformats.org/spreadsheetml/2006/main" xmlns:mc="http://schemas.openxmlformats.org/markup-compatibility/2006" xmlns:xr="http://schemas.microsoft.com/office/spreadsheetml/2014/revision" mc:Ignorable="xr" xr:uid="{C47C1B8B-EC56-48EA-B606-2B05B2395478}" name="PivotTable9"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61:G29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x="35"/>
        <item x="36"/>
        <item x="37"/>
        <item x="38"/>
        <item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1">
    <i>
      <x v="12"/>
    </i>
    <i>
      <x v="15"/>
    </i>
    <i>
      <x v="18"/>
    </i>
    <i>
      <x v="26"/>
    </i>
    <i>
      <x v="37"/>
    </i>
    <i>
      <x v="40"/>
    </i>
    <i>
      <x v="49"/>
    </i>
    <i>
      <x v="53"/>
    </i>
    <i>
      <x v="55"/>
    </i>
    <i>
      <x v="56"/>
    </i>
    <i>
      <x v="57"/>
    </i>
    <i>
      <x v="65"/>
    </i>
    <i>
      <x v="67"/>
    </i>
    <i>
      <x v="74"/>
    </i>
    <i>
      <x v="75"/>
    </i>
    <i>
      <x v="77"/>
    </i>
    <i>
      <x v="79"/>
    </i>
    <i>
      <x v="80"/>
    </i>
    <i>
      <x v="82"/>
    </i>
    <i>
      <x v="83"/>
    </i>
    <i>
      <x v="84"/>
    </i>
    <i>
      <x v="85"/>
    </i>
    <i>
      <x v="86"/>
    </i>
    <i>
      <x v="87"/>
    </i>
    <i>
      <x v="88"/>
    </i>
    <i>
      <x v="89"/>
    </i>
    <i>
      <x v="90"/>
    </i>
    <i>
      <x v="91"/>
    </i>
    <i>
      <x v="92"/>
    </i>
    <i>
      <x v="93"/>
    </i>
    <i t="grand">
      <x/>
    </i>
  </rowItems>
  <colFields count="1">
    <field x="2"/>
  </colFields>
  <colItems count="6">
    <i>
      <x v="38"/>
    </i>
    <i>
      <x v="39"/>
    </i>
    <i>
      <x v="40"/>
    </i>
    <i>
      <x v="41"/>
    </i>
    <i>
      <x v="4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0.xml><?xml version="1.0" encoding="utf-8"?>
<pivotTableDefinition xmlns="http://schemas.openxmlformats.org/spreadsheetml/2006/main" xmlns:mc="http://schemas.openxmlformats.org/markup-compatibility/2006" xmlns:xr="http://schemas.microsoft.com/office/spreadsheetml/2014/revision" mc:Ignorable="xr" xr:uid="{4EA733D7-F7BD-4A19-AB34-9DDB34A956E2}" name="PivotTable23"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61:G573"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x="99"/>
        <item x="100"/>
        <item x="101"/>
        <item x="102"/>
        <item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1">
    <i>
      <x v="13"/>
    </i>
    <i>
      <x v="84"/>
    </i>
    <i>
      <x v="87"/>
    </i>
    <i>
      <x v="120"/>
    </i>
    <i>
      <x v="131"/>
    </i>
    <i>
      <x v="134"/>
    </i>
    <i>
      <x v="152"/>
    </i>
    <i>
      <x v="154"/>
    </i>
    <i>
      <x v="156"/>
    </i>
    <i>
      <x v="157"/>
    </i>
    <i t="grand">
      <x/>
    </i>
  </rowItems>
  <colFields count="1">
    <field x="2"/>
  </colFields>
  <colItems count="6">
    <i>
      <x v="102"/>
    </i>
    <i>
      <x v="103"/>
    </i>
    <i>
      <x v="104"/>
    </i>
    <i>
      <x v="105"/>
    </i>
    <i>
      <x v="10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1.xml><?xml version="1.0" encoding="utf-8"?>
<pivotTableDefinition xmlns="http://schemas.openxmlformats.org/spreadsheetml/2006/main" xmlns:mc="http://schemas.openxmlformats.org/markup-compatibility/2006" xmlns:xr="http://schemas.microsoft.com/office/spreadsheetml/2014/revision" mc:Ignorable="xr" xr:uid="{8A2A3A6E-46C7-42FD-ACBD-C384BD9A1FD0}" name="PivotTable4"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5:G3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x="5"/>
        <item x="6"/>
        <item x="7"/>
        <item x="8"/>
        <item h="1" x="181"/>
        <item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i>
    <i>
      <x v="1"/>
    </i>
    <i>
      <x v="2"/>
    </i>
    <i>
      <x v="3"/>
    </i>
    <i>
      <x v="4"/>
    </i>
    <i>
      <x v="5"/>
    </i>
    <i>
      <x v="6"/>
    </i>
    <i>
      <x v="7"/>
    </i>
    <i>
      <x v="8"/>
    </i>
    <i>
      <x v="9"/>
    </i>
    <i>
      <x v="10"/>
    </i>
    <i>
      <x v="11"/>
    </i>
    <i>
      <x v="14"/>
    </i>
    <i>
      <x v="15"/>
    </i>
    <i>
      <x v="16"/>
    </i>
    <i>
      <x v="17"/>
    </i>
    <i>
      <x v="18"/>
    </i>
    <i>
      <x v="19"/>
    </i>
    <i t="grand">
      <x/>
    </i>
  </rowItems>
  <colFields count="1">
    <field x="2"/>
  </colFields>
  <colItems count="6">
    <i>
      <x v="5"/>
    </i>
    <i>
      <x v="6"/>
    </i>
    <i>
      <x v="7"/>
    </i>
    <i>
      <x v="8"/>
    </i>
    <i>
      <x v="1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2.xml><?xml version="1.0" encoding="utf-8"?>
<pivotTableDefinition xmlns="http://schemas.openxmlformats.org/spreadsheetml/2006/main" xmlns:mc="http://schemas.openxmlformats.org/markup-compatibility/2006" xmlns:xr="http://schemas.microsoft.com/office/spreadsheetml/2014/revision" mc:Ignorable="xr" xr:uid="{CF4CCDC4-9201-427F-AF5D-B2A591DFF00A}" name="PivotTable29"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49:G66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x="129"/>
        <item x="130"/>
        <item x="131"/>
        <item x="132"/>
        <item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125"/>
    </i>
    <i>
      <x v="169"/>
    </i>
    <i>
      <x v="170"/>
    </i>
    <i>
      <x v="173"/>
    </i>
    <i>
      <x v="174"/>
    </i>
    <i>
      <x v="175"/>
    </i>
    <i>
      <x v="176"/>
    </i>
    <i>
      <x v="177"/>
    </i>
    <i t="grand">
      <x/>
    </i>
  </rowItems>
  <colFields count="1">
    <field x="2"/>
  </colFields>
  <colItems count="6">
    <i>
      <x v="132"/>
    </i>
    <i>
      <x v="133"/>
    </i>
    <i>
      <x v="134"/>
    </i>
    <i>
      <x v="135"/>
    </i>
    <i>
      <x v="13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3.xml><?xml version="1.0" encoding="utf-8"?>
<pivotTableDefinition xmlns="http://schemas.openxmlformats.org/spreadsheetml/2006/main" xmlns:mc="http://schemas.openxmlformats.org/markup-compatibility/2006" xmlns:xr="http://schemas.microsoft.com/office/spreadsheetml/2014/revision" mc:Ignorable="xr" xr:uid="{3004305A-69B7-4C2F-84DE-2F59E7E32070}" name="PivotTable2"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G11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x="15"/>
        <item x="16"/>
        <item x="17"/>
        <item x="18"/>
        <item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44">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3"/>
    </i>
    <i>
      <x v="34"/>
    </i>
    <i>
      <x v="35"/>
    </i>
    <i>
      <x v="36"/>
    </i>
    <i>
      <x v="37"/>
    </i>
    <i>
      <x v="38"/>
    </i>
    <i>
      <x v="39"/>
    </i>
    <i>
      <x v="40"/>
    </i>
    <i>
      <x v="41"/>
    </i>
    <i>
      <x v="42"/>
    </i>
    <i>
      <x v="43"/>
    </i>
    <i>
      <x v="52"/>
    </i>
    <i t="grand">
      <x/>
    </i>
  </rowItems>
  <colFields count="1">
    <field x="2"/>
  </colFields>
  <colItems count="6">
    <i>
      <x v="16"/>
    </i>
    <i>
      <x v="17"/>
    </i>
    <i>
      <x v="18"/>
    </i>
    <i>
      <x v="19"/>
    </i>
    <i>
      <x v="20"/>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4.xml><?xml version="1.0" encoding="utf-8"?>
<pivotTableDefinition xmlns="http://schemas.openxmlformats.org/spreadsheetml/2006/main" xmlns:mc="http://schemas.openxmlformats.org/markup-compatibility/2006" xmlns:xr="http://schemas.microsoft.com/office/spreadsheetml/2014/revision" mc:Ignorable="xr" xr:uid="{D7FEB72E-65F4-4ABB-8D68-DD9AF2DBF528}" name="PivotTable13"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53:G38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x="50"/>
        <item x="51"/>
        <item x="52"/>
        <item x="53"/>
        <item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6">
    <i>
      <x v="12"/>
    </i>
    <i>
      <x v="18"/>
    </i>
    <i>
      <x v="37"/>
    </i>
    <i>
      <x v="47"/>
    </i>
    <i>
      <x v="49"/>
    </i>
    <i>
      <x v="53"/>
    </i>
    <i>
      <x v="61"/>
    </i>
    <i>
      <x v="72"/>
    </i>
    <i>
      <x v="98"/>
    </i>
    <i>
      <x v="99"/>
    </i>
    <i>
      <x v="100"/>
    </i>
    <i>
      <x v="101"/>
    </i>
    <i>
      <x v="102"/>
    </i>
    <i>
      <x v="103"/>
    </i>
    <i>
      <x v="105"/>
    </i>
    <i>
      <x v="106"/>
    </i>
    <i>
      <x v="107"/>
    </i>
    <i>
      <x v="108"/>
    </i>
    <i>
      <x v="109"/>
    </i>
    <i>
      <x v="110"/>
    </i>
    <i>
      <x v="111"/>
    </i>
    <i>
      <x v="112"/>
    </i>
    <i>
      <x v="113"/>
    </i>
    <i>
      <x v="114"/>
    </i>
    <i>
      <x v="115"/>
    </i>
    <i t="grand">
      <x/>
    </i>
  </rowItems>
  <colFields count="1">
    <field x="2"/>
  </colFields>
  <colItems count="6">
    <i>
      <x v="53"/>
    </i>
    <i>
      <x v="54"/>
    </i>
    <i>
      <x v="55"/>
    </i>
    <i>
      <x v="56"/>
    </i>
    <i>
      <x v="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5.xml><?xml version="1.0" encoding="utf-8"?>
<pivotTableDefinition xmlns="http://schemas.openxmlformats.org/spreadsheetml/2006/main" xmlns:mc="http://schemas.openxmlformats.org/markup-compatibility/2006" xmlns:xr="http://schemas.microsoft.com/office/spreadsheetml/2014/revision" mc:Ignorable="xr" xr:uid="{6E9F1363-C7AB-439A-B745-E0663988C405}" name="PivotTable38"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34:G85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x="174"/>
        <item x="175"/>
        <item x="176"/>
        <item x="177"/>
        <item x="178"/>
        <item h="1" x="179"/>
        <item h="1" x="180"/>
        <item t="default"/>
      </items>
    </pivotField>
    <pivotField dataField="1" compact="0" outline="0" showAll="0"/>
    <pivotField compact="0" outline="0" showAll="0"/>
    <pivotField compact="0" outline="0" showAll="0"/>
  </pivotFields>
  <rowFields count="1">
    <field x="0"/>
  </rowFields>
  <rowItems count="19">
    <i>
      <x v="124"/>
    </i>
    <i>
      <x v="131"/>
    </i>
    <i>
      <x v="177"/>
    </i>
    <i>
      <x v="201"/>
    </i>
    <i>
      <x v="207"/>
    </i>
    <i>
      <x v="216"/>
    </i>
    <i>
      <x v="217"/>
    </i>
    <i>
      <x v="220"/>
    </i>
    <i>
      <x v="222"/>
    </i>
    <i>
      <x v="223"/>
    </i>
    <i>
      <x v="224"/>
    </i>
    <i>
      <x v="225"/>
    </i>
    <i>
      <x v="226"/>
    </i>
    <i>
      <x v="227"/>
    </i>
    <i>
      <x v="228"/>
    </i>
    <i>
      <x v="229"/>
    </i>
    <i>
      <x v="230"/>
    </i>
    <i>
      <x v="231"/>
    </i>
    <i t="grand">
      <x/>
    </i>
  </rowItems>
  <colFields count="1">
    <field x="2"/>
  </colFields>
  <colItems count="6">
    <i>
      <x v="178"/>
    </i>
    <i>
      <x v="179"/>
    </i>
    <i>
      <x v="180"/>
    </i>
    <i>
      <x v="181"/>
    </i>
    <i>
      <x v="18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6.xml><?xml version="1.0" encoding="utf-8"?>
<pivotTableDefinition xmlns="http://schemas.openxmlformats.org/spreadsheetml/2006/main" xmlns:mc="http://schemas.openxmlformats.org/markup-compatibility/2006" xmlns:xr="http://schemas.microsoft.com/office/spreadsheetml/2014/revision" mc:Ignorable="xr" xr:uid="{AA88EEB4-77C4-4337-ADE1-2E1849720E65}" name="PivotTable12" cacheId="3566"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N3:R14" firstHeaderRow="1" firstDataRow="2" firstDataCol="1"/>
  <pivotFields count="7">
    <pivotField compact="0" outline="0" showAll="0"/>
    <pivotField axis="axisRow" compact="0" outline="0" showAll="0">
      <items count="51">
        <item h="1" x="19"/>
        <item x="7"/>
        <item x="5"/>
        <item h="1" x="20"/>
        <item x="14"/>
        <item x="15"/>
        <item h="1" x="9"/>
        <item h="1" x="11"/>
        <item h="1" x="4"/>
        <item x="17"/>
        <item h="1" x="2"/>
        <item h="1" x="12"/>
        <item x="1"/>
        <item x="6"/>
        <item h="1" x="21"/>
        <item x="18"/>
        <item h="1" x="3"/>
        <item h="1" x="8"/>
        <item h="1" x="0"/>
        <item h="1" x="10"/>
        <item x="13"/>
        <item h="1" x="16"/>
        <item h="1" x="22"/>
        <item h="1" x="24"/>
        <item h="1" x="23"/>
        <item h="1" x="25"/>
        <item h="1" x="26"/>
        <item h="1" x="27"/>
        <item h="1" x="28"/>
        <item h="1" x="29"/>
        <item h="1" x="31"/>
        <item h="1" m="1" x="49"/>
        <item h="1" x="30"/>
        <item h="1" x="32"/>
        <item h="1" x="33"/>
        <item h="1" x="34"/>
        <item h="1" x="35"/>
        <item h="1" m="1" x="48"/>
        <item h="1" x="37"/>
        <item h="1" x="36"/>
        <item h="1" x="38"/>
        <item h="1" x="39"/>
        <item h="1" x="40"/>
        <item h="1" x="41"/>
        <item h="1" m="1" x="47"/>
        <item h="1" x="42"/>
        <item h="1" x="43"/>
        <item h="1" x="44"/>
        <item h="1" x="45"/>
        <item h="1" m="1" x="46"/>
        <item t="default"/>
      </items>
    </pivotField>
    <pivotField compact="0" outline="0" multipleItemSelectionAllowed="1" showAll="0"/>
    <pivotField dataField="1" compact="0" outline="0" showAll="0"/>
    <pivotField compact="0" outline="0" showAll="0"/>
    <pivotField compact="0" outline="0" showAll="0"/>
    <pivotField axis="axisCol" compact="0" outline="0" showAll="0">
      <items count="11">
        <item x="0"/>
        <item x="1"/>
        <item x="2"/>
        <item h="1" x="3"/>
        <item h="1" x="4"/>
        <item h="1" x="5"/>
        <item h="1" x="6"/>
        <item h="1" x="7"/>
        <item h="1" x="8"/>
        <item h="1" x="9"/>
        <item t="default"/>
      </items>
    </pivotField>
  </pivotFields>
  <rowFields count="1">
    <field x="1"/>
  </rowFields>
  <rowItems count="10">
    <i>
      <x v="1"/>
    </i>
    <i>
      <x v="2"/>
    </i>
    <i>
      <x v="4"/>
    </i>
    <i>
      <x v="5"/>
    </i>
    <i>
      <x v="9"/>
    </i>
    <i>
      <x v="12"/>
    </i>
    <i>
      <x v="13"/>
    </i>
    <i>
      <x v="15"/>
    </i>
    <i>
      <x v="20"/>
    </i>
    <i t="grand">
      <x/>
    </i>
  </rowItems>
  <colFields count="1">
    <field x="6"/>
  </colFields>
  <colItems count="4">
    <i>
      <x/>
    </i>
    <i>
      <x v="1"/>
    </i>
    <i>
      <x v="2"/>
    </i>
    <i t="grand">
      <x/>
    </i>
  </colItem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7.xml><?xml version="1.0" encoding="utf-8"?>
<pivotTableDefinition xmlns="http://schemas.openxmlformats.org/spreadsheetml/2006/main" xmlns:mc="http://schemas.openxmlformats.org/markup-compatibility/2006" xmlns:xr="http://schemas.microsoft.com/office/spreadsheetml/2014/revision" mc:Ignorable="xr" xr:uid="{00B7F663-DE0A-4151-B1FC-B6B66138A6F1}" name="PivotTable26"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02:G61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x="114"/>
        <item x="115"/>
        <item x="116"/>
        <item x="117"/>
        <item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75"/>
    </i>
    <i>
      <x v="85"/>
    </i>
    <i>
      <x v="92"/>
    </i>
    <i>
      <x v="125"/>
    </i>
    <i>
      <x v="138"/>
    </i>
    <i>
      <x v="144"/>
    </i>
    <i>
      <x v="157"/>
    </i>
    <i>
      <x v="159"/>
    </i>
    <i>
      <x v="160"/>
    </i>
    <i>
      <x v="162"/>
    </i>
    <i>
      <x v="164"/>
    </i>
    <i>
      <x v="165"/>
    </i>
    <i>
      <x v="166"/>
    </i>
    <i>
      <x v="167"/>
    </i>
    <i t="grand">
      <x/>
    </i>
  </rowItems>
  <colFields count="1">
    <field x="2"/>
  </colFields>
  <colItems count="6">
    <i>
      <x v="117"/>
    </i>
    <i>
      <x v="118"/>
    </i>
    <i>
      <x v="119"/>
    </i>
    <i>
      <x v="120"/>
    </i>
    <i>
      <x v="12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8.xml><?xml version="1.0" encoding="utf-8"?>
<pivotTableDefinition xmlns="http://schemas.openxmlformats.org/spreadsheetml/2006/main" xmlns:mc="http://schemas.openxmlformats.org/markup-compatibility/2006" xmlns:xr="http://schemas.microsoft.com/office/spreadsheetml/2014/revision" mc:Ignorable="xr" xr:uid="{82578654-D461-49B3-914C-A71321648EC4}" name="PivotTable18"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77:F49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x="75"/>
        <item x="76"/>
        <item x="77"/>
        <item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4">
    <i>
      <x v="12"/>
    </i>
    <i>
      <x v="71"/>
    </i>
    <i>
      <x v="84"/>
    </i>
    <i>
      <x v="88"/>
    </i>
    <i>
      <x v="103"/>
    </i>
    <i>
      <x v="132"/>
    </i>
    <i>
      <x v="134"/>
    </i>
    <i>
      <x v="138"/>
    </i>
    <i>
      <x v="139"/>
    </i>
    <i>
      <x v="140"/>
    </i>
    <i>
      <x v="141"/>
    </i>
    <i>
      <x v="142"/>
    </i>
    <i>
      <x v="143"/>
    </i>
    <i t="grand">
      <x/>
    </i>
  </rowItems>
  <colFields count="1">
    <field x="2"/>
  </colFields>
  <colItems count="5">
    <i>
      <x v="78"/>
    </i>
    <i>
      <x v="79"/>
    </i>
    <i>
      <x v="80"/>
    </i>
    <i>
      <x v="8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19.xml><?xml version="1.0" encoding="utf-8"?>
<pivotTableDefinition xmlns="http://schemas.openxmlformats.org/spreadsheetml/2006/main" xmlns:mc="http://schemas.openxmlformats.org/markup-compatibility/2006" xmlns:xr="http://schemas.microsoft.com/office/spreadsheetml/2014/revision" mc:Ignorable="xr" xr:uid="{35637694-7B83-4B77-96AB-51D47A9B8F01}" name="PivotTable8"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96:G32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x="40"/>
        <item x="41"/>
        <item x="42"/>
        <item x="43"/>
        <item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5">
    <i>
      <x v="12"/>
    </i>
    <i>
      <x v="37"/>
    </i>
    <i>
      <x v="39"/>
    </i>
    <i>
      <x v="47"/>
    </i>
    <i>
      <x v="50"/>
    </i>
    <i>
      <x v="55"/>
    </i>
    <i>
      <x v="65"/>
    </i>
    <i>
      <x v="73"/>
    </i>
    <i>
      <x v="74"/>
    </i>
    <i>
      <x v="79"/>
    </i>
    <i>
      <x v="84"/>
    </i>
    <i>
      <x v="86"/>
    </i>
    <i>
      <x v="87"/>
    </i>
    <i>
      <x v="89"/>
    </i>
    <i>
      <x v="90"/>
    </i>
    <i>
      <x v="91"/>
    </i>
    <i>
      <x v="92"/>
    </i>
    <i>
      <x v="93"/>
    </i>
    <i>
      <x v="94"/>
    </i>
    <i>
      <x v="95"/>
    </i>
    <i>
      <x v="96"/>
    </i>
    <i>
      <x v="97"/>
    </i>
    <i>
      <x v="98"/>
    </i>
    <i>
      <x v="99"/>
    </i>
    <i t="grand">
      <x/>
    </i>
  </rowItems>
  <colFields count="1">
    <field x="2"/>
  </colFields>
  <colItems count="6">
    <i>
      <x v="43"/>
    </i>
    <i>
      <x v="44"/>
    </i>
    <i>
      <x v="45"/>
    </i>
    <i>
      <x v="46"/>
    </i>
    <i>
      <x v="4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0.xml><?xml version="1.0" encoding="utf-8"?>
<pivotTableDefinition xmlns="http://schemas.openxmlformats.org/spreadsheetml/2006/main" xmlns:mc="http://schemas.openxmlformats.org/markup-compatibility/2006" xmlns:xr="http://schemas.microsoft.com/office/spreadsheetml/2014/revision" mc:Ignorable="xr" xr:uid="{6453D49F-86DB-4B2E-9D5C-3648671241DD}" name="PivotTable35"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60:G78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x="159"/>
        <item x="160"/>
        <item x="161"/>
        <item x="162"/>
        <item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3">
    <i>
      <x v="75"/>
    </i>
    <i>
      <x v="85"/>
    </i>
    <i>
      <x v="121"/>
    </i>
    <i>
      <x v="131"/>
    </i>
    <i>
      <x v="168"/>
    </i>
    <i>
      <x v="177"/>
    </i>
    <i>
      <x v="195"/>
    </i>
    <i>
      <x v="199"/>
    </i>
    <i>
      <x v="200"/>
    </i>
    <i>
      <x v="201"/>
    </i>
    <i>
      <x v="202"/>
    </i>
    <i>
      <x v="203"/>
    </i>
    <i>
      <x v="204"/>
    </i>
    <i>
      <x v="205"/>
    </i>
    <i>
      <x v="206"/>
    </i>
    <i>
      <x v="207"/>
    </i>
    <i>
      <x v="208"/>
    </i>
    <i>
      <x v="209"/>
    </i>
    <i>
      <x v="210"/>
    </i>
    <i>
      <x v="211"/>
    </i>
    <i>
      <x v="212"/>
    </i>
    <i>
      <x v="213"/>
    </i>
    <i t="grand">
      <x/>
    </i>
  </rowItems>
  <colFields count="1">
    <field x="2"/>
  </colFields>
  <colItems count="6">
    <i>
      <x v="163"/>
    </i>
    <i>
      <x v="164"/>
    </i>
    <i>
      <x v="165"/>
    </i>
    <i>
      <x v="166"/>
    </i>
    <i>
      <x v="16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1.xml><?xml version="1.0" encoding="utf-8"?>
<pivotTableDefinition xmlns="http://schemas.openxmlformats.org/spreadsheetml/2006/main" xmlns:mc="http://schemas.openxmlformats.org/markup-compatibility/2006" xmlns:xr="http://schemas.microsoft.com/office/spreadsheetml/2014/revision" mc:Ignorable="xr" xr:uid="{A4DA3C02-9398-406A-B4B8-B9CD607452B0}" name="PivotTable24"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76:G58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x="104"/>
        <item x="105"/>
        <item x="106"/>
        <item x="107"/>
        <item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8">
    <i>
      <x v="85"/>
    </i>
    <i>
      <x v="87"/>
    </i>
    <i>
      <x v="92"/>
    </i>
    <i>
      <x v="125"/>
    </i>
    <i>
      <x v="157"/>
    </i>
    <i>
      <x v="158"/>
    </i>
    <i>
      <x v="159"/>
    </i>
    <i t="grand">
      <x/>
    </i>
  </rowItems>
  <colFields count="1">
    <field x="2"/>
  </colFields>
  <colItems count="6">
    <i>
      <x v="107"/>
    </i>
    <i>
      <x v="108"/>
    </i>
    <i>
      <x v="109"/>
    </i>
    <i>
      <x v="110"/>
    </i>
    <i>
      <x v="11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2.xml><?xml version="1.0" encoding="utf-8"?>
<pivotTableDefinition xmlns="http://schemas.openxmlformats.org/spreadsheetml/2006/main" xmlns:mc="http://schemas.openxmlformats.org/markup-compatibility/2006" xmlns:xr="http://schemas.microsoft.com/office/spreadsheetml/2014/revision" mc:Ignorable="xr" xr:uid="{C252C840-5BBD-4B94-87C1-34E8306C2094}" name="PivotTable3"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G1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x="0"/>
        <item x="1"/>
        <item x="2"/>
        <item x="3"/>
        <item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9">
    <i>
      <x/>
    </i>
    <i>
      <x v="1"/>
    </i>
    <i>
      <x v="2"/>
    </i>
    <i>
      <x v="3"/>
    </i>
    <i>
      <x v="4"/>
    </i>
    <i>
      <x v="9"/>
    </i>
    <i>
      <x v="10"/>
    </i>
    <i>
      <x v="12"/>
    </i>
    <i t="grand">
      <x/>
    </i>
  </rowItems>
  <colFields count="1">
    <field x="2"/>
  </colFields>
  <colItems count="6">
    <i>
      <x/>
    </i>
    <i>
      <x v="1"/>
    </i>
    <i>
      <x v="2"/>
    </i>
    <i>
      <x v="3"/>
    </i>
    <i>
      <x v="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3.xml><?xml version="1.0" encoding="utf-8"?>
<pivotTableDefinition xmlns="http://schemas.openxmlformats.org/spreadsheetml/2006/main" xmlns:mc="http://schemas.openxmlformats.org/markup-compatibility/2006" xmlns:xr="http://schemas.microsoft.com/office/spreadsheetml/2014/revision" mc:Ignorable="xr" xr:uid="{1C584E3E-4F5E-4CB1-AC73-BCEF2E22B8DA}" name="PivotTable11"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J3:K19" firstHeaderRow="2" firstDataRow="2" firstDataCol="1" rowPageCount="1" colPageCount="1"/>
  <pivotFields count="6">
    <pivotField compact="0" outline="0" showAll="0"/>
    <pivotField axis="axisRow" compact="0" outline="0" showAll="0">
      <items count="62">
        <item x="19"/>
        <item m="1" x="55"/>
        <item x="7"/>
        <item m="1" x="51"/>
        <item m="1" x="52"/>
        <item m="1" x="53"/>
        <item x="24"/>
        <item m="1" x="57"/>
        <item x="5"/>
        <item x="20"/>
        <item x="23"/>
        <item x="14"/>
        <item x="15"/>
        <item x="9"/>
        <item x="11"/>
        <item x="4"/>
        <item m="1" x="59"/>
        <item x="17"/>
        <item m="1" x="50"/>
        <item x="2"/>
        <item x="12"/>
        <item x="1"/>
        <item m="1" x="56"/>
        <item x="26"/>
        <item x="25"/>
        <item x="6"/>
        <item x="21"/>
        <item x="18"/>
        <item x="3"/>
        <item x="8"/>
        <item x="0"/>
        <item x="10"/>
        <item x="13"/>
        <item m="1" x="58"/>
        <item m="1" x="54"/>
        <item x="16"/>
        <item m="1" x="60"/>
        <item x="22"/>
        <item x="27"/>
        <item x="28"/>
        <item x="29"/>
        <item x="31"/>
        <item m="1" x="49"/>
        <item x="30"/>
        <item x="32"/>
        <item x="33"/>
        <item x="34"/>
        <item x="35"/>
        <item m="1" x="48"/>
        <item x="37"/>
        <item x="36"/>
        <item x="38"/>
        <item x="39"/>
        <item x="40"/>
        <item x="41"/>
        <item m="1" x="47"/>
        <item x="42"/>
        <item x="43"/>
        <item x="44"/>
        <item x="45"/>
        <item m="1" x="46"/>
        <item t="default"/>
      </items>
    </pivotField>
    <pivotField axis="axisPage" compact="0" outline="0" multipleItemSelectionAllowed="1"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x="36"/>
        <item x="37"/>
        <item x="38"/>
        <item x="39"/>
        <item x="40"/>
        <item x="41"/>
        <item x="42"/>
        <item x="43"/>
        <item x="44"/>
        <item x="45"/>
        <item x="46"/>
        <item x="47"/>
        <item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1"/>
  </rowFields>
  <rowItems count="15">
    <i>
      <x v="2"/>
    </i>
    <i>
      <x v="8"/>
    </i>
    <i>
      <x v="9"/>
    </i>
    <i>
      <x v="11"/>
    </i>
    <i>
      <x v="12"/>
    </i>
    <i>
      <x v="13"/>
    </i>
    <i>
      <x v="17"/>
    </i>
    <i>
      <x v="21"/>
    </i>
    <i>
      <x v="25"/>
    </i>
    <i>
      <x v="26"/>
    </i>
    <i>
      <x v="27"/>
    </i>
    <i>
      <x v="29"/>
    </i>
    <i>
      <x v="32"/>
    </i>
    <i>
      <x v="37"/>
    </i>
    <i t="grand">
      <x/>
    </i>
  </rowItems>
  <colItems count="1">
    <i/>
  </colItems>
  <pageFields count="1">
    <pageField fld="2" hier="-1"/>
  </pageFields>
  <dataFields count="1">
    <dataField name="Sum of UG FOOTAGE COMPLETED" fld="3"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4.xml><?xml version="1.0" encoding="utf-8"?>
<pivotTableDefinition xmlns="http://schemas.openxmlformats.org/spreadsheetml/2006/main" xmlns:mc="http://schemas.openxmlformats.org/markup-compatibility/2006" xmlns:xr="http://schemas.microsoft.com/office/spreadsheetml/2014/revision" mc:Ignorable="xr" xr:uid="{50F79EC3-9378-4EC5-B5EC-3D2B99870187}" name="PivotTable27"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21:G63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x="119"/>
        <item x="120"/>
        <item x="121"/>
        <item x="122"/>
        <item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i>
    <i>
      <x v="15"/>
    </i>
    <i>
      <x v="85"/>
    </i>
    <i>
      <x v="138"/>
    </i>
    <i>
      <x v="144"/>
    </i>
    <i>
      <x v="159"/>
    </i>
    <i>
      <x v="162"/>
    </i>
    <i>
      <x v="166"/>
    </i>
    <i>
      <x v="167"/>
    </i>
    <i>
      <x v="168"/>
    </i>
    <i>
      <x v="169"/>
    </i>
    <i t="grand">
      <x/>
    </i>
  </rowItems>
  <colFields count="1">
    <field x="2"/>
  </colFields>
  <colItems count="6">
    <i>
      <x v="122"/>
    </i>
    <i>
      <x v="123"/>
    </i>
    <i>
      <x v="124"/>
    </i>
    <i>
      <x v="125"/>
    </i>
    <i>
      <x v="12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5.xml><?xml version="1.0" encoding="utf-8"?>
<pivotTableDefinition xmlns="http://schemas.openxmlformats.org/spreadsheetml/2006/main" xmlns:mc="http://schemas.openxmlformats.org/markup-compatibility/2006" xmlns:xr="http://schemas.microsoft.com/office/spreadsheetml/2014/revision" mc:Ignorable="xr" xr:uid="{AE15FACD-A903-48B5-9185-ACF21A77760F}" name="PivotTable32"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03:G72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x="144"/>
        <item x="145"/>
        <item x="146"/>
        <item x="147"/>
        <item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7">
    <i>
      <x v="13"/>
    </i>
    <i>
      <x v="75"/>
    </i>
    <i>
      <x v="85"/>
    </i>
    <i>
      <x v="89"/>
    </i>
    <i>
      <x v="92"/>
    </i>
    <i>
      <x v="125"/>
    </i>
    <i>
      <x v="131"/>
    </i>
    <i>
      <x v="164"/>
    </i>
    <i>
      <x v="181"/>
    </i>
    <i>
      <x v="184"/>
    </i>
    <i>
      <x v="187"/>
    </i>
    <i>
      <x v="189"/>
    </i>
    <i>
      <x v="190"/>
    </i>
    <i>
      <x v="191"/>
    </i>
    <i>
      <x v="192"/>
    </i>
    <i>
      <x v="193"/>
    </i>
    <i t="grand">
      <x/>
    </i>
  </rowItems>
  <colFields count="1">
    <field x="2"/>
  </colFields>
  <colItems count="6">
    <i>
      <x v="147"/>
    </i>
    <i>
      <x v="148"/>
    </i>
    <i>
      <x v="149"/>
    </i>
    <i>
      <x v="150"/>
    </i>
    <i>
      <x v="15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6.xml><?xml version="1.0" encoding="utf-8"?>
<pivotTableDefinition xmlns="http://schemas.openxmlformats.org/spreadsheetml/2006/main" xmlns:mc="http://schemas.openxmlformats.org/markup-compatibility/2006" xmlns:xr="http://schemas.microsoft.com/office/spreadsheetml/2014/revision" mc:Ignorable="xr" xr:uid="{BAF127DB-80A1-4768-B10E-45A3983DCAB2}" name="PivotTable39"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57:D87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x="179"/>
        <item x="180"/>
        <item t="default"/>
      </items>
    </pivotField>
    <pivotField dataField="1" compact="0" outline="0" showAll="0"/>
    <pivotField compact="0" outline="0" showAll="0"/>
    <pivotField compact="0" outline="0" showAll="0"/>
  </pivotFields>
  <rowFields count="1">
    <field x="0"/>
  </rowFields>
  <rowItems count="14">
    <i>
      <x v="124"/>
    </i>
    <i>
      <x v="128"/>
    </i>
    <i>
      <x v="131"/>
    </i>
    <i>
      <x v="168"/>
    </i>
    <i>
      <x v="224"/>
    </i>
    <i>
      <x v="227"/>
    </i>
    <i>
      <x v="228"/>
    </i>
    <i>
      <x v="229"/>
    </i>
    <i>
      <x v="230"/>
    </i>
    <i>
      <x v="231"/>
    </i>
    <i>
      <x v="232"/>
    </i>
    <i>
      <x v="234"/>
    </i>
    <i>
      <x v="235"/>
    </i>
    <i t="grand">
      <x/>
    </i>
  </rowItems>
  <colFields count="1">
    <field x="2"/>
  </colFields>
  <colItems count="3">
    <i>
      <x v="183"/>
    </i>
    <i>
      <x v="184"/>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7.xml><?xml version="1.0" encoding="utf-8"?>
<pivotTableDefinition xmlns="http://schemas.openxmlformats.org/spreadsheetml/2006/main" xmlns:mc="http://schemas.openxmlformats.org/markup-compatibility/2006" xmlns:xr="http://schemas.microsoft.com/office/spreadsheetml/2014/revision" mc:Ignorable="xr" xr:uid="{AF46546C-97DC-46C8-A846-4147B069C717}" name="PivotTable22"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44:G5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x="94"/>
        <item x="95"/>
        <item x="96"/>
        <item x="97"/>
        <item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3">
    <i>
      <x v="73"/>
    </i>
    <i>
      <x v="80"/>
    </i>
    <i>
      <x v="84"/>
    </i>
    <i>
      <x v="87"/>
    </i>
    <i>
      <x v="94"/>
    </i>
    <i>
      <x v="131"/>
    </i>
    <i>
      <x v="138"/>
    </i>
    <i>
      <x v="152"/>
    </i>
    <i>
      <x v="153"/>
    </i>
    <i>
      <x v="154"/>
    </i>
    <i>
      <x v="155"/>
    </i>
    <i>
      <x v="156"/>
    </i>
    <i t="grand">
      <x/>
    </i>
  </rowItems>
  <colFields count="1">
    <field x="2"/>
  </colFields>
  <colItems count="6">
    <i>
      <x v="97"/>
    </i>
    <i>
      <x v="98"/>
    </i>
    <i>
      <x v="99"/>
    </i>
    <i>
      <x v="100"/>
    </i>
    <i>
      <x v="10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8.xml><?xml version="1.0" encoding="utf-8"?>
<pivotTableDefinition xmlns="http://schemas.openxmlformats.org/spreadsheetml/2006/main" xmlns:mc="http://schemas.openxmlformats.org/markup-compatibility/2006" xmlns:xr="http://schemas.microsoft.com/office/spreadsheetml/2014/revision" mc:Ignorable="xr" xr:uid="{0C76DE00-915F-41BD-B3CC-4ACF63B733FF}" name="PivotTable6"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121:G17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x="20"/>
        <item h="1" m="1" x="184"/>
        <item x="21"/>
        <item m="1" x="183"/>
        <item x="22"/>
        <item x="23"/>
        <item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53">
    <i>
      <x/>
    </i>
    <i>
      <x v="1"/>
    </i>
    <i>
      <x v="2"/>
    </i>
    <i>
      <x v="3"/>
    </i>
    <i>
      <x v="4"/>
    </i>
    <i>
      <x v="5"/>
    </i>
    <i>
      <x v="6"/>
    </i>
    <i>
      <x v="7"/>
    </i>
    <i>
      <x v="8"/>
    </i>
    <i>
      <x v="9"/>
    </i>
    <i>
      <x v="10"/>
    </i>
    <i>
      <x v="11"/>
    </i>
    <i>
      <x v="12"/>
    </i>
    <i>
      <x v="14"/>
    </i>
    <i>
      <x v="15"/>
    </i>
    <i>
      <x v="16"/>
    </i>
    <i>
      <x v="17"/>
    </i>
    <i>
      <x v="18"/>
    </i>
    <i>
      <x v="19"/>
    </i>
    <i>
      <x v="20"/>
    </i>
    <i>
      <x v="21"/>
    </i>
    <i>
      <x v="22"/>
    </i>
    <i>
      <x v="23"/>
    </i>
    <i>
      <x v="24"/>
    </i>
    <i>
      <x v="25"/>
    </i>
    <i>
      <x v="26"/>
    </i>
    <i>
      <x v="27"/>
    </i>
    <i>
      <x v="28"/>
    </i>
    <i>
      <x v="29"/>
    </i>
    <i>
      <x v="30"/>
    </i>
    <i>
      <x v="31"/>
    </i>
    <i>
      <x v="32"/>
    </i>
    <i>
      <x v="33"/>
    </i>
    <i>
      <x v="34"/>
    </i>
    <i>
      <x v="35"/>
    </i>
    <i>
      <x v="37"/>
    </i>
    <i>
      <x v="38"/>
    </i>
    <i>
      <x v="39"/>
    </i>
    <i>
      <x v="40"/>
    </i>
    <i>
      <x v="41"/>
    </i>
    <i>
      <x v="42"/>
    </i>
    <i>
      <x v="43"/>
    </i>
    <i>
      <x v="44"/>
    </i>
    <i>
      <x v="45"/>
    </i>
    <i>
      <x v="46"/>
    </i>
    <i>
      <x v="47"/>
    </i>
    <i>
      <x v="48"/>
    </i>
    <i>
      <x v="49"/>
    </i>
    <i>
      <x v="50"/>
    </i>
    <i>
      <x v="51"/>
    </i>
    <i>
      <x v="52"/>
    </i>
    <i>
      <x v="53"/>
    </i>
    <i t="grand">
      <x/>
    </i>
  </rowItems>
  <colFields count="1">
    <field x="2"/>
  </colFields>
  <colItems count="6">
    <i>
      <x v="21"/>
    </i>
    <i>
      <x v="23"/>
    </i>
    <i>
      <x v="25"/>
    </i>
    <i>
      <x v="26"/>
    </i>
    <i>
      <x v="2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9.xml><?xml version="1.0" encoding="utf-8"?>
<pivotTableDefinition xmlns="http://schemas.openxmlformats.org/spreadsheetml/2006/main" xmlns:mc="http://schemas.openxmlformats.org/markup-compatibility/2006" xmlns:xr="http://schemas.microsoft.com/office/spreadsheetml/2014/revision" mc:Ignorable="xr" xr:uid="{E81AE5F9-F0BE-478E-95A5-945132E887D1}" name="PivotTable34"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40:G75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x="154"/>
        <item x="155"/>
        <item x="156"/>
        <item x="157"/>
        <item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6">
    <i>
      <x v="75"/>
    </i>
    <i>
      <x v="85"/>
    </i>
    <i>
      <x v="92"/>
    </i>
    <i>
      <x v="128"/>
    </i>
    <i>
      <x v="131"/>
    </i>
    <i>
      <x v="180"/>
    </i>
    <i>
      <x v="192"/>
    </i>
    <i>
      <x v="195"/>
    </i>
    <i>
      <x v="197"/>
    </i>
    <i>
      <x v="198"/>
    </i>
    <i>
      <x v="199"/>
    </i>
    <i>
      <x v="200"/>
    </i>
    <i>
      <x v="201"/>
    </i>
    <i>
      <x v="202"/>
    </i>
    <i>
      <x v="203"/>
    </i>
    <i t="grand">
      <x/>
    </i>
  </rowItems>
  <colFields count="1">
    <field x="2"/>
  </colFields>
  <colItems count="6">
    <i>
      <x v="158"/>
    </i>
    <i>
      <x v="159"/>
    </i>
    <i>
      <x v="160"/>
    </i>
    <i>
      <x v="161"/>
    </i>
    <i>
      <x v="1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0.xml><?xml version="1.0" encoding="utf-8"?>
<pivotTableDefinition xmlns="http://schemas.openxmlformats.org/spreadsheetml/2006/main" xmlns:mc="http://schemas.openxmlformats.org/markup-compatibility/2006" xmlns:xr="http://schemas.microsoft.com/office/spreadsheetml/2014/revision" mc:Ignorable="xr" xr:uid="{EDA96C68-84BE-48BF-BB5D-6C0AEEE149C7}" name="PivotTable33"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724:G737"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x="149"/>
        <item x="150"/>
        <item x="151"/>
        <item x="152"/>
        <item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94"/>
    </i>
    <i>
      <x v="131"/>
    </i>
    <i>
      <x v="180"/>
    </i>
    <i>
      <x v="182"/>
    </i>
    <i>
      <x v="190"/>
    </i>
    <i>
      <x v="192"/>
    </i>
    <i>
      <x v="193"/>
    </i>
    <i>
      <x v="194"/>
    </i>
    <i>
      <x v="195"/>
    </i>
    <i>
      <x v="197"/>
    </i>
    <i>
      <x v="201"/>
    </i>
    <i t="grand">
      <x/>
    </i>
  </rowItems>
  <colFields count="1">
    <field x="2"/>
  </colFields>
  <colItems count="6">
    <i>
      <x v="153"/>
    </i>
    <i>
      <x v="154"/>
    </i>
    <i>
      <x v="155"/>
    </i>
    <i>
      <x v="156"/>
    </i>
    <i>
      <x v="15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1.xml><?xml version="1.0" encoding="utf-8"?>
<pivotTableDefinition xmlns="http://schemas.openxmlformats.org/spreadsheetml/2006/main" xmlns:mc="http://schemas.openxmlformats.org/markup-compatibility/2006" xmlns:xr="http://schemas.microsoft.com/office/spreadsheetml/2014/revision" mc:Ignorable="xr" xr:uid="{98B2D538-BBF7-4465-ABC9-F46A49EDC8AD}" name="PivotTable21"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28:G54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x="89"/>
        <item x="90"/>
        <item x="91"/>
        <item x="92"/>
        <item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2">
    <i>
      <x v="18"/>
    </i>
    <i>
      <x v="77"/>
    </i>
    <i>
      <x v="80"/>
    </i>
    <i>
      <x v="84"/>
    </i>
    <i>
      <x v="87"/>
    </i>
    <i>
      <x v="131"/>
    </i>
    <i>
      <x v="132"/>
    </i>
    <i>
      <x v="134"/>
    </i>
    <i>
      <x v="138"/>
    </i>
    <i>
      <x v="144"/>
    </i>
    <i>
      <x v="152"/>
    </i>
    <i t="grand">
      <x/>
    </i>
  </rowItems>
  <colFields count="1">
    <field x="2"/>
  </colFields>
  <colItems count="6">
    <i>
      <x v="92"/>
    </i>
    <i>
      <x v="93"/>
    </i>
    <i>
      <x v="94"/>
    </i>
    <i>
      <x v="95"/>
    </i>
    <i>
      <x v="9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2.xml><?xml version="1.0" encoding="utf-8"?>
<pivotTableDefinition xmlns="http://schemas.openxmlformats.org/spreadsheetml/2006/main" xmlns:mc="http://schemas.openxmlformats.org/markup-compatibility/2006" xmlns:xr="http://schemas.microsoft.com/office/spreadsheetml/2014/revision" mc:Ignorable="xr" xr:uid="{8066E0DD-F1D6-499A-BEBE-D841E35DEF8F}" name="PivotTable20"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14:G525"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x="84"/>
        <item x="85"/>
        <item x="86"/>
        <item x="87"/>
        <item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39"/>
    </i>
    <i>
      <x v="84"/>
    </i>
    <i>
      <x v="107"/>
    </i>
    <i>
      <x v="132"/>
    </i>
    <i>
      <x v="138"/>
    </i>
    <i>
      <x v="144"/>
    </i>
    <i>
      <x v="148"/>
    </i>
    <i>
      <x v="150"/>
    </i>
    <i>
      <x v="151"/>
    </i>
    <i t="grand">
      <x/>
    </i>
  </rowItems>
  <colFields count="1">
    <field x="2"/>
  </colFields>
  <colItems count="6">
    <i>
      <x v="87"/>
    </i>
    <i>
      <x v="88"/>
    </i>
    <i>
      <x v="89"/>
    </i>
    <i>
      <x v="90"/>
    </i>
    <i>
      <x v="9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3.xml><?xml version="1.0" encoding="utf-8"?>
<pivotTableDefinition xmlns="http://schemas.openxmlformats.org/spreadsheetml/2006/main" xmlns:mc="http://schemas.openxmlformats.org/markup-compatibility/2006" xmlns:xr="http://schemas.microsoft.com/office/spreadsheetml/2014/revision" mc:Ignorable="xr" xr:uid="{BDE19127-6861-4ABB-9806-A5D5C5106E0E}" name="PivotTable14"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83:G402"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x="55"/>
        <item x="56"/>
        <item x="57"/>
        <item x="58"/>
        <item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2"/>
    </i>
    <i>
      <x v="37"/>
    </i>
    <i>
      <x v="88"/>
    </i>
    <i>
      <x v="97"/>
    </i>
    <i>
      <x v="102"/>
    </i>
    <i>
      <x v="103"/>
    </i>
    <i>
      <x v="105"/>
    </i>
    <i>
      <x v="106"/>
    </i>
    <i>
      <x v="108"/>
    </i>
    <i>
      <x v="111"/>
    </i>
    <i>
      <x v="112"/>
    </i>
    <i>
      <x v="113"/>
    </i>
    <i>
      <x v="114"/>
    </i>
    <i>
      <x v="115"/>
    </i>
    <i>
      <x v="116"/>
    </i>
    <i>
      <x v="118"/>
    </i>
    <i>
      <x v="119"/>
    </i>
    <i t="grand">
      <x/>
    </i>
  </rowItems>
  <colFields count="1">
    <field x="2"/>
  </colFields>
  <colItems count="6">
    <i>
      <x v="58"/>
    </i>
    <i>
      <x v="59"/>
    </i>
    <i>
      <x v="60"/>
    </i>
    <i>
      <x v="61"/>
    </i>
    <i>
      <x v="6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4.xml><?xml version="1.0" encoding="utf-8"?>
<pivotTableDefinition xmlns="http://schemas.openxmlformats.org/spreadsheetml/2006/main" xmlns:mc="http://schemas.openxmlformats.org/markup-compatibility/2006" xmlns:xr="http://schemas.microsoft.com/office/spreadsheetml/2014/revision" mc:Ignorable="xr" xr:uid="{F9C5026C-2522-4FD6-990E-0CD21FD57E9A}" name="PivotTable17"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55:G474"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x="70"/>
        <item x="71"/>
        <item x="72"/>
        <item x="73"/>
        <item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8">
    <i>
      <x v="18"/>
    </i>
    <i>
      <x v="26"/>
    </i>
    <i>
      <x v="35"/>
    </i>
    <i>
      <x v="39"/>
    </i>
    <i>
      <x v="71"/>
    </i>
    <i>
      <x v="73"/>
    </i>
    <i>
      <x v="84"/>
    </i>
    <i>
      <x v="103"/>
    </i>
    <i>
      <x v="109"/>
    </i>
    <i>
      <x v="111"/>
    </i>
    <i>
      <x v="115"/>
    </i>
    <i>
      <x v="126"/>
    </i>
    <i>
      <x v="132"/>
    </i>
    <i>
      <x v="134"/>
    </i>
    <i>
      <x v="135"/>
    </i>
    <i>
      <x v="136"/>
    </i>
    <i>
      <x v="137"/>
    </i>
    <i t="grand">
      <x/>
    </i>
  </rowItems>
  <colFields count="1">
    <field x="2"/>
  </colFields>
  <colItems count="6">
    <i>
      <x v="73"/>
    </i>
    <i>
      <x v="74"/>
    </i>
    <i>
      <x v="75"/>
    </i>
    <i>
      <x v="76"/>
    </i>
    <i>
      <x v="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5.xml><?xml version="1.0" encoding="utf-8"?>
<pivotTableDefinition xmlns="http://schemas.openxmlformats.org/spreadsheetml/2006/main" xmlns:mc="http://schemas.openxmlformats.org/markup-compatibility/2006" xmlns:xr="http://schemas.microsoft.com/office/spreadsheetml/2014/revision" mc:Ignorable="xr" xr:uid="{528BAEAB-BB0E-4623-92AF-98EAA48D087C}" name="PivotTable25"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588:G59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x="109"/>
        <item x="110"/>
        <item x="111"/>
        <item x="112"/>
        <item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0">
    <i>
      <x v="75"/>
    </i>
    <i>
      <x v="85"/>
    </i>
    <i>
      <x v="125"/>
    </i>
    <i>
      <x v="138"/>
    </i>
    <i>
      <x v="158"/>
    </i>
    <i>
      <x v="160"/>
    </i>
    <i>
      <x v="161"/>
    </i>
    <i>
      <x v="162"/>
    </i>
    <i>
      <x v="163"/>
    </i>
    <i t="grand">
      <x/>
    </i>
  </rowItems>
  <colFields count="1">
    <field x="2"/>
  </colFields>
  <colItems count="6">
    <i>
      <x v="112"/>
    </i>
    <i>
      <x v="113"/>
    </i>
    <i>
      <x v="114"/>
    </i>
    <i>
      <x v="115"/>
    </i>
    <i>
      <x v="116"/>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6.xml><?xml version="1.0" encoding="utf-8"?>
<pivotTableDefinition xmlns="http://schemas.openxmlformats.org/spreadsheetml/2006/main" xmlns:mc="http://schemas.openxmlformats.org/markup-compatibility/2006" xmlns:xr="http://schemas.microsoft.com/office/spreadsheetml/2014/revision" mc:Ignorable="xr" xr:uid="{9E10545A-9966-4024-82A5-147DFA35C288}" name="PivotTable10"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325:G350"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x="45"/>
        <item x="46"/>
        <item x="47"/>
        <item x="48"/>
        <item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24">
    <i>
      <x v="2"/>
    </i>
    <i>
      <x v="7"/>
    </i>
    <i>
      <x v="12"/>
    </i>
    <i>
      <x v="37"/>
    </i>
    <i>
      <x v="47"/>
    </i>
    <i>
      <x v="49"/>
    </i>
    <i>
      <x v="51"/>
    </i>
    <i>
      <x v="61"/>
    </i>
    <i>
      <x v="65"/>
    </i>
    <i>
      <x v="68"/>
    </i>
    <i>
      <x v="77"/>
    </i>
    <i>
      <x v="79"/>
    </i>
    <i>
      <x v="97"/>
    </i>
    <i>
      <x v="98"/>
    </i>
    <i>
      <x v="99"/>
    </i>
    <i>
      <x v="100"/>
    </i>
    <i>
      <x v="101"/>
    </i>
    <i>
      <x v="102"/>
    </i>
    <i>
      <x v="103"/>
    </i>
    <i>
      <x v="104"/>
    </i>
    <i>
      <x v="105"/>
    </i>
    <i>
      <x v="106"/>
    </i>
    <i>
      <x v="107"/>
    </i>
    <i t="grand">
      <x/>
    </i>
  </rowItems>
  <colFields count="1">
    <field x="2"/>
  </colFields>
  <colItems count="6">
    <i>
      <x v="48"/>
    </i>
    <i>
      <x v="49"/>
    </i>
    <i>
      <x v="50"/>
    </i>
    <i>
      <x v="51"/>
    </i>
    <i>
      <x v="52"/>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7.xml><?xml version="1.0" encoding="utf-8"?>
<pivotTableDefinition xmlns="http://schemas.openxmlformats.org/spreadsheetml/2006/main" xmlns:mc="http://schemas.openxmlformats.org/markup-compatibility/2006" xmlns:xr="http://schemas.microsoft.com/office/spreadsheetml/2014/revision" mc:Ignorable="xr" xr:uid="{1165B19A-0068-41B1-84C7-7E9558CA9BD4}" name="PivotTable37"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811:G831"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x="169"/>
        <item x="170"/>
        <item x="171"/>
        <item x="172"/>
        <item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9">
    <i>
      <x v="121"/>
    </i>
    <i>
      <x v="124"/>
    </i>
    <i>
      <x v="128"/>
    </i>
    <i>
      <x v="131"/>
    </i>
    <i>
      <x v="168"/>
    </i>
    <i>
      <x v="200"/>
    </i>
    <i>
      <x v="201"/>
    </i>
    <i>
      <x v="207"/>
    </i>
    <i>
      <x v="209"/>
    </i>
    <i>
      <x v="211"/>
    </i>
    <i>
      <x v="212"/>
    </i>
    <i>
      <x v="214"/>
    </i>
    <i>
      <x v="216"/>
    </i>
    <i>
      <x v="217"/>
    </i>
    <i>
      <x v="218"/>
    </i>
    <i>
      <x v="219"/>
    </i>
    <i>
      <x v="220"/>
    </i>
    <i>
      <x v="221"/>
    </i>
    <i t="grand">
      <x/>
    </i>
  </rowItems>
  <colFields count="1">
    <field x="2"/>
  </colFields>
  <colItems count="6">
    <i>
      <x v="173"/>
    </i>
    <i>
      <x v="174"/>
    </i>
    <i>
      <x v="175"/>
    </i>
    <i>
      <x v="176"/>
    </i>
    <i>
      <x v="17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8.xml><?xml version="1.0" encoding="utf-8"?>
<pivotTableDefinition xmlns="http://schemas.openxmlformats.org/spreadsheetml/2006/main" xmlns:mc="http://schemas.openxmlformats.org/markup-compatibility/2006" xmlns:xr="http://schemas.microsoft.com/office/spreadsheetml/2014/revision" mc:Ignorable="xr" xr:uid="{B477249B-432C-4A62-969D-9239ED8CED3E}" name="PivotTable7"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224:G258"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x="30"/>
        <item x="31"/>
        <item x="32"/>
        <item x="33"/>
        <item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h="1" x="134"/>
        <item h="1" x="135"/>
        <item h="1" x="136"/>
        <item h="1" x="137"/>
        <item h="1"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33">
    <i>
      <x/>
    </i>
    <i>
      <x v="4"/>
    </i>
    <i>
      <x v="8"/>
    </i>
    <i>
      <x v="12"/>
    </i>
    <i>
      <x v="14"/>
    </i>
    <i>
      <x v="15"/>
    </i>
    <i>
      <x v="26"/>
    </i>
    <i>
      <x v="37"/>
    </i>
    <i>
      <x v="40"/>
    </i>
    <i>
      <x v="42"/>
    </i>
    <i>
      <x v="45"/>
    </i>
    <i>
      <x v="47"/>
    </i>
    <i>
      <x v="50"/>
    </i>
    <i>
      <x v="55"/>
    </i>
    <i>
      <x v="58"/>
    </i>
    <i>
      <x v="65"/>
    </i>
    <i>
      <x v="66"/>
    </i>
    <i>
      <x v="67"/>
    </i>
    <i>
      <x v="68"/>
    </i>
    <i>
      <x v="69"/>
    </i>
    <i>
      <x v="70"/>
    </i>
    <i>
      <x v="71"/>
    </i>
    <i>
      <x v="72"/>
    </i>
    <i>
      <x v="73"/>
    </i>
    <i>
      <x v="74"/>
    </i>
    <i>
      <x v="75"/>
    </i>
    <i>
      <x v="76"/>
    </i>
    <i>
      <x v="77"/>
    </i>
    <i>
      <x v="78"/>
    </i>
    <i>
      <x v="79"/>
    </i>
    <i>
      <x v="80"/>
    </i>
    <i>
      <x v="81"/>
    </i>
    <i t="grand">
      <x/>
    </i>
  </rowItems>
  <colFields count="1">
    <field x="2"/>
  </colFields>
  <colItems count="6">
    <i>
      <x v="33"/>
    </i>
    <i>
      <x v="34"/>
    </i>
    <i>
      <x v="35"/>
    </i>
    <i>
      <x v="36"/>
    </i>
    <i>
      <x v="37"/>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9.xml><?xml version="1.0" encoding="utf-8"?>
<pivotTableDefinition xmlns="http://schemas.openxmlformats.org/spreadsheetml/2006/main" xmlns:mc="http://schemas.openxmlformats.org/markup-compatibility/2006" xmlns:xr="http://schemas.microsoft.com/office/spreadsheetml/2014/revision" mc:Ignorable="xr" xr:uid="{D3BAEB94-4856-4CD5-A8A8-3DD26296DC3D}" name="PivotTable30" cacheId="3564"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663:G679" firstHeaderRow="1" firstDataRow="2" firstDataCol="1"/>
  <pivotFields count="6">
    <pivotField axis="axisRow" compact="0" outline="0" showAll="0">
      <items count="237">
        <item x="7"/>
        <item x="5"/>
        <item x="2"/>
        <item x="0"/>
        <item x="1"/>
        <item x="10"/>
        <item x="8"/>
        <item x="12"/>
        <item x="9"/>
        <item x="6"/>
        <item x="4"/>
        <item x="11"/>
        <item x="3"/>
        <item x="125"/>
        <item x="13"/>
        <item x="14"/>
        <item x="15"/>
        <item x="16"/>
        <item x="17"/>
        <item x="18"/>
        <item x="19"/>
        <item x="20"/>
        <item x="21"/>
        <item x="22"/>
        <item x="23"/>
        <item x="24"/>
        <item x="25"/>
        <item x="26"/>
        <item x="27"/>
        <item x="28"/>
        <item x="29"/>
        <item x="30"/>
        <item x="31"/>
        <item x="32"/>
        <item x="33"/>
        <item x="34"/>
        <item x="35"/>
        <item x="36"/>
        <item x="37"/>
        <item x="38"/>
        <item x="40"/>
        <item x="41"/>
        <item x="42"/>
        <item x="43"/>
        <item x="44"/>
        <item x="45"/>
        <item x="46"/>
        <item x="47"/>
        <item x="48"/>
        <item x="49"/>
        <item x="50"/>
        <item x="51"/>
        <item x="39"/>
        <item x="52"/>
        <item x="53"/>
        <item x="54"/>
        <item x="55"/>
        <item x="56"/>
        <item x="66"/>
        <item m="1" x="235"/>
        <item x="57"/>
        <item x="58"/>
        <item x="59"/>
        <item x="60"/>
        <item x="61"/>
        <item x="62"/>
        <item x="63"/>
        <item x="64"/>
        <item x="65"/>
        <item x="67"/>
        <item x="68"/>
        <item x="69"/>
        <item x="70"/>
        <item x="71"/>
        <item x="72"/>
        <item x="73"/>
        <item x="74"/>
        <item x="75"/>
        <item x="76"/>
        <item x="77"/>
        <item x="78"/>
        <item x="79"/>
        <item x="80"/>
        <item x="81"/>
        <item x="82"/>
        <item x="83"/>
        <item x="84"/>
        <item x="85"/>
        <item x="86"/>
        <item x="87"/>
        <item x="88"/>
        <item x="89"/>
        <item x="90"/>
        <item x="91"/>
        <item x="92"/>
        <item x="93"/>
        <item x="94"/>
        <item x="95"/>
        <item x="96"/>
        <item x="97"/>
        <item x="98"/>
        <item x="99"/>
        <item x="100"/>
        <item x="101"/>
        <item x="102"/>
        <item x="103"/>
        <item x="104"/>
        <item x="105"/>
        <item x="106"/>
        <item x="107"/>
        <item x="108"/>
        <item x="109"/>
        <item x="110"/>
        <item x="111"/>
        <item x="112"/>
        <item x="113"/>
        <item x="114"/>
        <item m="1" x="234"/>
        <item x="115"/>
        <item x="116"/>
        <item x="117"/>
        <item x="118"/>
        <item x="119"/>
        <item x="120"/>
        <item x="121"/>
        <item x="122"/>
        <item x="123"/>
        <item x="124"/>
        <item x="126"/>
        <item x="127"/>
        <item x="128"/>
        <item x="129"/>
        <item x="130"/>
        <item x="131"/>
        <item x="132"/>
        <item x="133"/>
        <item x="134"/>
        <item x="135"/>
        <item x="136"/>
        <item x="137"/>
        <item x="138"/>
        <item x="139"/>
        <item x="140"/>
        <item x="141"/>
        <item x="142"/>
        <item x="143"/>
        <item x="144"/>
        <item x="145"/>
        <item x="146"/>
        <item x="147"/>
        <item x="148"/>
        <item x="149"/>
        <item x="150"/>
        <item x="151"/>
        <item x="152"/>
        <item x="153"/>
        <item x="154"/>
        <item x="155"/>
        <item x="156"/>
        <item x="157"/>
        <item x="158"/>
        <item x="159"/>
        <item x="160"/>
        <item x="161"/>
        <item x="162"/>
        <item x="163"/>
        <item x="164"/>
        <item x="165"/>
        <item x="166"/>
        <item x="167"/>
        <item x="168"/>
        <item x="169"/>
        <item m="1" x="233"/>
        <item x="170"/>
        <item x="171"/>
        <item x="172"/>
        <item x="173"/>
        <item x="174"/>
        <item x="175"/>
        <item x="176"/>
        <item x="177"/>
        <item x="178"/>
        <item x="179"/>
        <item x="186"/>
        <item x="181"/>
        <item x="180"/>
        <item x="182"/>
        <item x="183"/>
        <item x="184"/>
        <item x="185"/>
        <item x="187"/>
        <item x="188"/>
        <item x="189"/>
        <item x="190"/>
        <item x="191"/>
        <item x="192"/>
        <item m="1" x="231"/>
        <item x="194"/>
        <item x="197"/>
        <item x="195"/>
        <item x="196"/>
        <item x="193"/>
        <item x="199"/>
        <item x="198"/>
        <item x="200"/>
        <item x="201"/>
        <item x="202"/>
        <item x="203"/>
        <item x="204"/>
        <item x="205"/>
        <item x="206"/>
        <item x="208"/>
        <item x="209"/>
        <item x="207"/>
        <item x="210"/>
        <item x="211"/>
        <item x="212"/>
        <item x="213"/>
        <item x="216"/>
        <item x="214"/>
        <item x="215"/>
        <item x="217"/>
        <item x="219"/>
        <item x="220"/>
        <item x="218"/>
        <item x="221"/>
        <item x="222"/>
        <item x="224"/>
        <item x="225"/>
        <item x="223"/>
        <item x="226"/>
        <item x="227"/>
        <item x="228"/>
        <item m="1" x="232"/>
        <item x="229"/>
        <item x="230"/>
        <item t="default"/>
      </items>
    </pivotField>
    <pivotField compact="0" outline="0" showAll="0"/>
    <pivotField axis="axisCol" compact="0" outline="0" showAll="0">
      <items count="186">
        <item h="1" x="0"/>
        <item h="1" x="1"/>
        <item h="1" x="2"/>
        <item h="1" x="3"/>
        <item h="1" x="4"/>
        <item h="1" x="5"/>
        <item h="1" x="6"/>
        <item h="1" x="7"/>
        <item h="1" x="8"/>
        <item h="1" x="181"/>
        <item h="1" x="9"/>
        <item h="1" x="10"/>
        <item h="1" x="11"/>
        <item h="1" x="12"/>
        <item h="1" x="13"/>
        <item h="1" x="14"/>
        <item h="1" x="15"/>
        <item h="1" x="16"/>
        <item h="1" x="17"/>
        <item h="1" x="18"/>
        <item h="1" x="19"/>
        <item h="1" x="20"/>
        <item h="1" m="1" x="184"/>
        <item h="1" x="21"/>
        <item h="1" m="1" x="183"/>
        <item h="1" x="22"/>
        <item h="1" x="23"/>
        <item h="1" x="24"/>
        <item h="1" x="25"/>
        <item h="1" x="26"/>
        <item h="1" x="27"/>
        <item h="1" x="28"/>
        <item h="1" x="29"/>
        <item h="1" x="30"/>
        <item h="1" x="31"/>
        <item h="1" x="32"/>
        <item h="1" x="33"/>
        <item h="1" x="34"/>
        <item h="1" x="35"/>
        <item h="1" x="36"/>
        <item h="1" x="37"/>
        <item h="1" x="38"/>
        <item h="1" x="39"/>
        <item h="1" x="40"/>
        <item h="1" x="41"/>
        <item h="1" x="42"/>
        <item h="1" x="43"/>
        <item h="1" x="44"/>
        <item h="1" x="45"/>
        <item h="1" x="46"/>
        <item h="1" x="47"/>
        <item h="1" x="48"/>
        <item h="1" x="49"/>
        <item h="1" x="50"/>
        <item h="1" x="51"/>
        <item h="1" x="52"/>
        <item h="1" x="53"/>
        <item h="1" x="54"/>
        <item h="1" x="55"/>
        <item h="1" x="56"/>
        <item h="1" x="57"/>
        <item h="1" x="58"/>
        <item h="1" x="59"/>
        <item h="1" x="60"/>
        <item h="1" x="61"/>
        <item h="1" x="62"/>
        <item h="1" x="63"/>
        <item h="1" x="64"/>
        <item h="1" x="65"/>
        <item h="1" x="66"/>
        <item h="1" x="67"/>
        <item h="1" x="68"/>
        <item h="1" x="69"/>
        <item h="1" x="70"/>
        <item h="1" x="71"/>
        <item h="1" x="72"/>
        <item h="1" x="73"/>
        <item h="1" x="74"/>
        <item h="1" x="75"/>
        <item h="1" x="76"/>
        <item h="1" x="77"/>
        <item h="1" x="78"/>
        <item h="1" x="79"/>
        <item h="1" x="80"/>
        <item h="1" x="81"/>
        <item h="1" x="82"/>
        <item h="1" x="83"/>
        <item h="1" x="84"/>
        <item h="1" x="85"/>
        <item h="1" x="86"/>
        <item h="1" x="87"/>
        <item h="1" x="88"/>
        <item h="1" x="89"/>
        <item h="1" x="90"/>
        <item h="1" x="91"/>
        <item h="1" x="92"/>
        <item h="1" x="93"/>
        <item h="1" x="94"/>
        <item h="1" x="95"/>
        <item h="1" x="96"/>
        <item h="1" x="97"/>
        <item h="1" x="98"/>
        <item h="1" x="99"/>
        <item h="1" x="100"/>
        <item h="1" x="101"/>
        <item h="1" x="102"/>
        <item h="1" x="103"/>
        <item h="1" x="104"/>
        <item h="1" x="105"/>
        <item h="1" x="106"/>
        <item h="1" x="107"/>
        <item h="1" x="108"/>
        <item h="1" x="109"/>
        <item h="1" x="110"/>
        <item h="1" x="111"/>
        <item h="1" x="112"/>
        <item h="1" x="113"/>
        <item h="1" x="114"/>
        <item h="1" x="115"/>
        <item h="1" x="116"/>
        <item h="1" x="117"/>
        <item h="1" x="118"/>
        <item h="1" x="119"/>
        <item h="1" x="120"/>
        <item h="1" x="121"/>
        <item h="1" x="122"/>
        <item h="1" x="123"/>
        <item h="1" x="124"/>
        <item h="1" x="125"/>
        <item h="1" x="126"/>
        <item h="1" x="127"/>
        <item h="1" x="128"/>
        <item h="1" x="129"/>
        <item h="1" x="130"/>
        <item h="1" x="131"/>
        <item h="1" x="132"/>
        <item h="1" x="133"/>
        <item x="134"/>
        <item x="135"/>
        <item x="136"/>
        <item x="137"/>
        <item x="138"/>
        <item h="1" x="139"/>
        <item h="1" x="140"/>
        <item h="1" x="141"/>
        <item h="1" x="142"/>
        <item h="1" x="143"/>
        <item h="1" x="144"/>
        <item h="1" x="145"/>
        <item h="1" x="146"/>
        <item h="1" x="147"/>
        <item h="1" x="148"/>
        <item h="1" m="1" x="182"/>
        <item h="1" x="149"/>
        <item h="1" x="150"/>
        <item h="1" x="151"/>
        <item h="1" x="152"/>
        <item h="1" x="153"/>
        <item h="1" x="154"/>
        <item h="1" x="155"/>
        <item h="1" x="156"/>
        <item h="1" x="157"/>
        <item h="1" x="158"/>
        <item h="1" x="159"/>
        <item h="1" x="160"/>
        <item h="1" x="161"/>
        <item h="1" x="162"/>
        <item h="1" x="163"/>
        <item h="1" x="164"/>
        <item h="1" x="165"/>
        <item h="1" x="166"/>
        <item h="1" x="167"/>
        <item h="1" x="168"/>
        <item h="1" x="169"/>
        <item h="1" x="170"/>
        <item h="1" x="171"/>
        <item h="1" x="172"/>
        <item h="1" x="173"/>
        <item h="1" x="174"/>
        <item h="1" x="175"/>
        <item h="1" x="176"/>
        <item h="1" x="177"/>
        <item h="1" x="178"/>
        <item h="1" x="179"/>
        <item h="1" x="180"/>
        <item t="default"/>
      </items>
    </pivotField>
    <pivotField dataField="1" compact="0" outline="0" showAll="0"/>
    <pivotField compact="0" outline="0" showAll="0"/>
    <pivotField compact="0" outline="0" showAll="0"/>
  </pivotFields>
  <rowFields count="1">
    <field x="0"/>
  </rowFields>
  <rowItems count="15">
    <i>
      <x v="92"/>
    </i>
    <i>
      <x v="94"/>
    </i>
    <i>
      <x v="125"/>
    </i>
    <i>
      <x v="156"/>
    </i>
    <i>
      <x v="168"/>
    </i>
    <i>
      <x v="169"/>
    </i>
    <i>
      <x v="170"/>
    </i>
    <i>
      <x v="173"/>
    </i>
    <i>
      <x v="177"/>
    </i>
    <i>
      <x v="178"/>
    </i>
    <i>
      <x v="179"/>
    </i>
    <i>
      <x v="180"/>
    </i>
    <i>
      <x v="181"/>
    </i>
    <i>
      <x v="182"/>
    </i>
    <i t="grand">
      <x/>
    </i>
  </rowItems>
  <colFields count="1">
    <field x="2"/>
  </colFields>
  <colItems count="6">
    <i>
      <x v="137"/>
    </i>
    <i>
      <x v="138"/>
    </i>
    <i>
      <x v="139"/>
    </i>
    <i>
      <x v="140"/>
    </i>
    <i>
      <x v="141"/>
    </i>
    <i t="grand">
      <x/>
    </i>
  </colItems>
  <dataFields count="1">
    <dataField name="Sum of UG FOOTAGE COMPLETED" fld="3"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0.xml><?xml version="1.0" encoding="utf-8"?>
<pivotTableDefinition xmlns="http://schemas.openxmlformats.org/spreadsheetml/2006/main" xmlns:mc="http://schemas.openxmlformats.org/markup-compatibility/2006" xmlns:xr="http://schemas.microsoft.com/office/spreadsheetml/2014/revision" mc:Ignorable="xr" xr:uid="{DD6BDABA-1141-4528-ADB3-AA68E0B2CF0A}" name="PivotTable2" cacheId="35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U5:W16" firstHeaderRow="2" firstDataRow="2" firstDataCol="2" rowPageCount="2"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Page" compact="0" outline="0" showAll="0">
      <items count="5">
        <item sd="0" x="0"/>
        <item h="1" sd="0" m="1" x="2"/>
        <item sd="0" m="1" x="3"/>
        <item h="1" sd="0"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axis="axisRow" compact="0" outline="0" showAll="0">
      <items count="11">
        <item sd="0" x="0"/>
        <item sd="0" m="1" x="7"/>
        <item sd="0" x="3"/>
        <item sd="0" x="1"/>
        <item x="5"/>
        <item sd="0" x="6"/>
        <item x="4"/>
        <item sd="0" m="1" x="9"/>
        <item sd="0" x="2"/>
        <item sd="0" m="1" x="8"/>
        <item t="default"/>
      </items>
    </pivotField>
    <pivotField compact="0" outline="0" showAll="0"/>
  </pivotFields>
  <rowFields count="2">
    <field x="15"/>
    <field x="0"/>
  </rowFields>
  <rowItems count="10">
    <i>
      <x v="2"/>
    </i>
    <i>
      <x v="3"/>
    </i>
    <i>
      <x v="6"/>
      <x v="3"/>
    </i>
    <i r="1">
      <x v="5"/>
    </i>
    <i r="1">
      <x v="6"/>
    </i>
    <i r="1">
      <x v="12"/>
    </i>
    <i r="1">
      <x v="23"/>
    </i>
    <i t="default">
      <x v="6"/>
    </i>
    <i>
      <x v="8"/>
    </i>
    <i t="grand">
      <x/>
    </i>
  </rowItems>
  <colItems count="1">
    <i/>
  </colItems>
  <pageFields count="2">
    <pageField fld="6" item="0" hier="-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1.xml><?xml version="1.0" encoding="utf-8"?>
<pivotTableDefinition xmlns="http://schemas.openxmlformats.org/spreadsheetml/2006/main" xmlns:mc="http://schemas.openxmlformats.org/markup-compatibility/2006" xmlns:xr="http://schemas.microsoft.com/office/spreadsheetml/2014/revision" mc:Ignorable="xr" xr:uid="{67680B24-0229-4440-A3B7-6722A82A6697}" name="PivotTable8" cacheId="3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I4:J61" firstHeaderRow="2" firstDataRow="2" firstDataCol="1" rowPageCount="1" colPageCount="1"/>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Page" compact="0" outline="0" multipleItemSelectionAllowed="1"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x="22"/>
        <item m="1" x="52"/>
        <item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1">
    <field x="0"/>
  </rowFields>
  <rowItems count="56">
    <i>
      <x v="5"/>
    </i>
    <i>
      <x v="7"/>
    </i>
    <i>
      <x v="9"/>
    </i>
    <i>
      <x v="11"/>
    </i>
    <i>
      <x v="18"/>
    </i>
    <i>
      <x v="19"/>
    </i>
    <i>
      <x v="32"/>
    </i>
    <i>
      <x v="33"/>
    </i>
    <i>
      <x v="57"/>
    </i>
    <i>
      <x v="77"/>
    </i>
    <i>
      <x v="83"/>
    </i>
    <i>
      <x v="88"/>
    </i>
    <i>
      <x v="89"/>
    </i>
    <i>
      <x v="93"/>
    </i>
    <i>
      <x v="94"/>
    </i>
    <i>
      <x v="102"/>
    </i>
    <i>
      <x v="121"/>
    </i>
    <i>
      <x v="122"/>
    </i>
    <i>
      <x v="123"/>
    </i>
    <i>
      <x v="124"/>
    </i>
    <i>
      <x v="125"/>
    </i>
    <i>
      <x v="127"/>
    </i>
    <i>
      <x v="128"/>
    </i>
    <i>
      <x v="129"/>
    </i>
    <i>
      <x v="130"/>
    </i>
    <i>
      <x v="137"/>
    </i>
    <i>
      <x v="151"/>
    </i>
    <i>
      <x v="152"/>
    </i>
    <i>
      <x v="157"/>
    </i>
    <i>
      <x v="158"/>
    </i>
    <i>
      <x v="161"/>
    </i>
    <i>
      <x v="162"/>
    </i>
    <i>
      <x v="163"/>
    </i>
    <i>
      <x v="184"/>
    </i>
    <i>
      <x v="189"/>
    </i>
    <i>
      <x v="193"/>
    </i>
    <i>
      <x v="196"/>
    </i>
    <i>
      <x v="202"/>
    </i>
    <i>
      <x v="206"/>
    </i>
    <i>
      <x v="207"/>
    </i>
    <i>
      <x v="210"/>
    </i>
    <i>
      <x v="211"/>
    </i>
    <i>
      <x v="213"/>
    </i>
    <i>
      <x v="223"/>
    </i>
    <i>
      <x v="224"/>
    </i>
    <i>
      <x v="228"/>
    </i>
    <i>
      <x v="236"/>
    </i>
    <i>
      <x v="241"/>
    </i>
    <i>
      <x v="242"/>
    </i>
    <i>
      <x v="250"/>
    </i>
    <i>
      <x v="258"/>
    </i>
    <i>
      <x v="259"/>
    </i>
    <i>
      <x v="279"/>
    </i>
    <i>
      <x v="281"/>
    </i>
    <i>
      <x v="287"/>
    </i>
    <i t="grand">
      <x/>
    </i>
  </rowItems>
  <colItems count="1">
    <i/>
  </colItems>
  <pageFields count="1">
    <pageField fld="3" hier="-1"/>
  </pageField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2.xml><?xml version="1.0" encoding="utf-8"?>
<pivotTableDefinition xmlns="http://schemas.openxmlformats.org/spreadsheetml/2006/main" xmlns:mc="http://schemas.openxmlformats.org/markup-compatibility/2006" xmlns:xr="http://schemas.microsoft.com/office/spreadsheetml/2014/revision" mc:Ignorable="xr" xr:uid="{9E23C02A-C499-4ED6-8BF9-E5B613113A5A}" name="PivotTable7" cacheId="3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E2:G11" firstHeaderRow="2" firstDataRow="2" firstDataCol="2"/>
  <pivotFields count="30">
    <pivotField axis="axisRow"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compact="0" outline="0" multipleItemSelectionAllowed="1" showAll="0"/>
    <pivotField axis="axisRow" compact="0" outline="0" showAll="0">
      <items count="72">
        <item sd="0" x="4"/>
        <item sd="0" m="1" x="57"/>
        <item sd="0" m="1" x="50"/>
        <item sd="0" m="1" x="41"/>
        <item sd="0" m="1" x="53"/>
        <item sd="0" m="1" x="29"/>
        <item sd="0" m="1" x="70"/>
        <item sd="0" x="1"/>
        <item sd="0" x="20"/>
        <item sd="0" m="1" x="34"/>
        <item sd="0" x="23"/>
        <item sd="0" x="19"/>
        <item sd="0" m="1" x="56"/>
        <item sd="0" x="17"/>
        <item sd="0" m="1" x="54"/>
        <item h="1" sd="0" x="2"/>
        <item sd="0" m="1" x="40"/>
        <item sd="0" x="22"/>
        <item sd="0" m="1" x="52"/>
        <item sd="0" m="1" x="44"/>
        <item h="1" m="1" x="55"/>
        <item h="1" m="1" x="58"/>
        <item h="1" x="24"/>
        <item h="1" m="1" x="68"/>
        <item h="1" x="0"/>
        <item h="1" m="1" x="31"/>
        <item h="1" m="1" x="48"/>
        <item h="1" m="1" x="69"/>
        <item h="1" m="1" x="47"/>
        <item h="1" m="1" x="67"/>
        <item h="1" m="1" x="59"/>
        <item h="1" m="1" x="33"/>
        <item h="1" m="1" x="64"/>
        <item h="1" m="1" x="63"/>
        <item h="1" m="1" x="66"/>
        <item h="1" m="1" x="65"/>
        <item h="1" m="1" x="62"/>
        <item h="1" m="1" x="60"/>
        <item h="1" m="1" x="46"/>
        <item h="1" m="1" x="61"/>
        <item h="1" m="1" x="42"/>
        <item h="1" m="1" x="51"/>
        <item h="1" m="1" x="45"/>
        <item h="1" m="1" x="32"/>
        <item h="1" x="13"/>
        <item h="1" x="18"/>
        <item h="1" m="1" x="43"/>
        <item h="1" x="14"/>
        <item h="1" m="1" x="49"/>
        <item h="1" m="1" x="39"/>
        <item h="1" x="15"/>
        <item h="1" x="25"/>
        <item h="1" x="10"/>
        <item h="1" m="1" x="38"/>
        <item h="1" m="1" x="37"/>
        <item h="1" x="8"/>
        <item h="1" x="16"/>
        <item h="1" x="11"/>
        <item h="1" m="1" x="35"/>
        <item h="1" m="1" x="36"/>
        <item h="1" x="12"/>
        <item h="1" x="21"/>
        <item h="1" m="1" x="28"/>
        <item h="1" x="5"/>
        <item h="1" m="1" x="27"/>
        <item h="1" m="1" x="26"/>
        <item h="1" m="1" x="30"/>
        <item h="1" x="7"/>
        <item h="1" x="9"/>
        <item h="1" x="3"/>
        <item h="1" x="6"/>
        <item t="default" sd="0"/>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3"/>
    <field x="0"/>
  </rowFields>
  <rowItems count="8">
    <i>
      <x/>
    </i>
    <i>
      <x v="7"/>
    </i>
    <i>
      <x v="8"/>
    </i>
    <i>
      <x v="10"/>
    </i>
    <i>
      <x v="11"/>
    </i>
    <i>
      <x v="13"/>
    </i>
    <i>
      <x v="17"/>
    </i>
    <i t="grand">
      <x/>
    </i>
  </rowItems>
  <colItems count="1">
    <i/>
  </colItems>
  <dataFields count="1">
    <dataField name="Sum of Footage UG" fld="21" baseField="3" baseItem="1"/>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3.xml><?xml version="1.0" encoding="utf-8"?>
<pivotTableDefinition xmlns="http://schemas.openxmlformats.org/spreadsheetml/2006/main" xmlns:mc="http://schemas.openxmlformats.org/markup-compatibility/2006" xmlns:xr="http://schemas.microsoft.com/office/spreadsheetml/2014/revision" mc:Ignorable="xr" xr:uid="{D030B8A1-E39E-461E-BA43-E029B6499038}" name="PivotTable6" cacheId="3567"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A4:C6" firstHeaderRow="2" firstDataRow="2" firstDataCol="2" rowPageCount="1" colPageCount="1"/>
  <pivotFields count="30">
    <pivotField axis="axisRow" dataField="1" compact="0" outline="0" showAll="0">
      <items count="302">
        <item m="1" x="294"/>
        <item m="1" x="295"/>
        <item m="1" x="296"/>
        <item m="1" x="253"/>
        <item m="1" x="259"/>
        <item x="145"/>
        <item x="97"/>
        <item x="136"/>
        <item m="1" x="222"/>
        <item x="137"/>
        <item m="1" x="256"/>
        <item x="138"/>
        <item m="1" x="240"/>
        <item m="1" x="199"/>
        <item x="139"/>
        <item m="1" x="246"/>
        <item m="1" x="149"/>
        <item m="1" x="223"/>
        <item x="140"/>
        <item x="141"/>
        <item m="1" x="201"/>
        <item m="1" x="275"/>
        <item m="1" x="300"/>
        <item m="1" x="249"/>
        <item m="1" x="214"/>
        <item m="1" x="215"/>
        <item m="1" x="216"/>
        <item m="1" x="160"/>
        <item m="1" x="257"/>
        <item m="1" x="191"/>
        <item m="1" x="278"/>
        <item m="1" x="279"/>
        <item x="113"/>
        <item x="6"/>
        <item m="1" x="192"/>
        <item m="1" x="263"/>
        <item m="1" x="280"/>
        <item m="1" x="258"/>
        <item m="1" x="193"/>
        <item m="1" x="180"/>
        <item m="1" x="281"/>
        <item m="1" x="282"/>
        <item m="1" x="264"/>
        <item m="1" x="283"/>
        <item m="1" x="284"/>
        <item m="1" x="268"/>
        <item m="1" x="254"/>
        <item m="1" x="285"/>
        <item m="1" x="286"/>
        <item m="1" x="289"/>
        <item m="1" x="292"/>
        <item m="1" x="206"/>
        <item m="1" x="237"/>
        <item m="1" x="202"/>
        <item m="1" x="170"/>
        <item m="1" x="174"/>
        <item m="1" x="194"/>
        <item x="14"/>
        <item m="1" x="228"/>
        <item m="1" x="252"/>
        <item m="1" x="204"/>
        <item m="1" x="238"/>
        <item m="1" x="271"/>
        <item m="1" x="272"/>
        <item x="92"/>
        <item m="1" x="161"/>
        <item m="1" x="162"/>
        <item m="1" x="164"/>
        <item m="1" x="155"/>
        <item m="1" x="156"/>
        <item x="9"/>
        <item m="1" x="274"/>
        <item m="1" x="262"/>
        <item m="1" x="243"/>
        <item m="1" x="250"/>
        <item m="1" x="217"/>
        <item m="1" x="152"/>
        <item x="118"/>
        <item m="1" x="153"/>
        <item m="1" x="154"/>
        <item m="1" x="171"/>
        <item x="98"/>
        <item x="99"/>
        <item x="117"/>
        <item m="1" x="299"/>
        <item x="68"/>
        <item m="1" x="221"/>
        <item m="1" x="188"/>
        <item x="2"/>
        <item x="8"/>
        <item m="1" x="236"/>
        <item m="1" x="298"/>
        <item x="115"/>
        <item x="10"/>
        <item x="15"/>
        <item m="1" x="158"/>
        <item m="1" x="159"/>
        <item m="1" x="163"/>
        <item m="1" x="157"/>
        <item m="1" x="255"/>
        <item m="1" x="198"/>
        <item m="1" x="287"/>
        <item x="135"/>
        <item m="1" x="239"/>
        <item m="1" x="291"/>
        <item m="1" x="288"/>
        <item m="1" x="290"/>
        <item m="1" x="231"/>
        <item m="1" x="172"/>
        <item m="1" x="260"/>
        <item x="142"/>
        <item m="1" x="276"/>
        <item m="1" x="277"/>
        <item m="1" x="248"/>
        <item m="1" x="241"/>
        <item m="1" x="213"/>
        <item m="1" x="242"/>
        <item m="1" x="190"/>
        <item m="1" x="244"/>
        <item m="1" x="235"/>
        <item m="1" x="224"/>
        <item x="1"/>
        <item x="3"/>
        <item x="4"/>
        <item x="5"/>
        <item x="7"/>
        <item x="144"/>
        <item x="114"/>
        <item x="11"/>
        <item x="12"/>
        <item x="13"/>
        <item m="1" x="266"/>
        <item m="1" x="267"/>
        <item x="25"/>
        <item m="1" x="208"/>
        <item m="1" x="265"/>
        <item m="1" x="187"/>
        <item x="120"/>
        <item m="1" x="251"/>
        <item m="1" x="261"/>
        <item m="1" x="232"/>
        <item m="1" x="247"/>
        <item m="1" x="233"/>
        <item m="1" x="234"/>
        <item m="1" x="189"/>
        <item m="1" x="269"/>
        <item m="1" x="270"/>
        <item m="1" x="245"/>
        <item m="1" x="219"/>
        <item m="1" x="218"/>
        <item m="1" x="230"/>
        <item x="146"/>
        <item x="111"/>
        <item m="1" x="293"/>
        <item m="1" x="297"/>
        <item m="1" x="273"/>
        <item m="1" x="203"/>
        <item x="104"/>
        <item x="103"/>
        <item m="1" x="207"/>
        <item m="1" x="147"/>
        <item x="105"/>
        <item x="123"/>
        <item x="106"/>
        <item x="51"/>
        <item m="1" x="184"/>
        <item m="1" x="185"/>
        <item m="1" x="175"/>
        <item m="1" x="150"/>
        <item m="1" x="220"/>
        <item m="1" x="227"/>
        <item m="1" x="210"/>
        <item m="1" x="195"/>
        <item x="93"/>
        <item m="1" x="209"/>
        <item m="1" x="212"/>
        <item m="1" x="178"/>
        <item m="1" x="205"/>
        <item x="94"/>
        <item m="1" x="225"/>
        <item m="1" x="211"/>
        <item m="1" x="226"/>
        <item m="1" x="197"/>
        <item x="54"/>
        <item x="124"/>
        <item m="1" x="177"/>
        <item m="1" x="196"/>
        <item x="58"/>
        <item x="95"/>
        <item x="125"/>
        <item m="1" x="183"/>
        <item x="100"/>
        <item x="102"/>
        <item x="89"/>
        <item x="0"/>
        <item x="55"/>
        <item x="119"/>
        <item x="101"/>
        <item m="1" x="186"/>
        <item m="1" x="229"/>
        <item m="1" x="168"/>
        <item m="1" x="181"/>
        <item x="126"/>
        <item m="1" x="182"/>
        <item m="1" x="176"/>
        <item m="1" x="169"/>
        <item x="107"/>
        <item x="122"/>
        <item x="16"/>
        <item x="40"/>
        <item x="127"/>
        <item x="128"/>
        <item x="28"/>
        <item x="129"/>
        <item x="46"/>
        <item x="47"/>
        <item x="49"/>
        <item m="1" x="200"/>
        <item x="116"/>
        <item m="1" x="151"/>
        <item m="1" x="165"/>
        <item m="1" x="166"/>
        <item m="1" x="167"/>
        <item x="96"/>
        <item x="130"/>
        <item x="32"/>
        <item x="24"/>
        <item x="26"/>
        <item x="29"/>
        <item x="36"/>
        <item x="42"/>
        <item x="78"/>
        <item x="59"/>
        <item x="72"/>
        <item x="73"/>
        <item x="23"/>
        <item x="110"/>
        <item x="44"/>
        <item x="65"/>
        <item x="77"/>
        <item m="1" x="179"/>
        <item x="131"/>
        <item x="133"/>
        <item x="31"/>
        <item x="33"/>
        <item x="38"/>
        <item x="39"/>
        <item x="30"/>
        <item x="35"/>
        <item x="56"/>
        <item x="108"/>
        <item x="57"/>
        <item x="34"/>
        <item x="37"/>
        <item x="45"/>
        <item x="134"/>
        <item x="112"/>
        <item x="69"/>
        <item x="121"/>
        <item x="20"/>
        <item x="43"/>
        <item x="74"/>
        <item x="75"/>
        <item x="76"/>
        <item x="79"/>
        <item x="86"/>
        <item x="90"/>
        <item x="143"/>
        <item x="85"/>
        <item x="50"/>
        <item x="17"/>
        <item x="18"/>
        <item x="27"/>
        <item x="52"/>
        <item x="82"/>
        <item x="83"/>
        <item x="84"/>
        <item x="87"/>
        <item x="19"/>
        <item x="109"/>
        <item x="80"/>
        <item x="48"/>
        <item x="66"/>
        <item x="88"/>
        <item x="67"/>
        <item m="1" x="173"/>
        <item x="91"/>
        <item x="132"/>
        <item m="1" x="148"/>
        <item x="60"/>
        <item x="61"/>
        <item x="41"/>
        <item x="21"/>
        <item x="53"/>
        <item x="71"/>
        <item x="62"/>
        <item x="63"/>
        <item x="64"/>
        <item x="22"/>
        <item x="70"/>
        <item x="81"/>
        <item t="default"/>
      </items>
    </pivotField>
    <pivotField compact="0" outline="0" showAll="0"/>
    <pivotField axis="axisPage" compact="0" outline="0" multipleItemSelectionAllowed="1" showAll="0">
      <items count="44">
        <item x="23"/>
        <item m="1" x="27"/>
        <item x="24"/>
        <item m="1" x="39"/>
        <item x="19"/>
        <item m="1" x="32"/>
        <item h="1" m="1" x="41"/>
        <item h="1" m="1" x="35"/>
        <item h="1" m="1" x="29"/>
        <item h="1" m="1" x="37"/>
        <item h="1" x="15"/>
        <item h="1" x="22"/>
        <item h="1" m="1" x="42"/>
        <item h="1" m="1" x="26"/>
        <item h="1" m="1" x="36"/>
        <item h="1" m="1" x="28"/>
        <item h="1" m="1" x="30"/>
        <item h="1" m="1" x="31"/>
        <item h="1" x="20"/>
        <item h="1" m="1" x="40"/>
        <item h="1" m="1" x="38"/>
        <item h="1" m="1" x="33"/>
        <item h="1" x="18"/>
        <item h="1" x="17"/>
        <item h="1" x="21"/>
        <item h="1" m="1" x="34"/>
        <item h="1" x="16"/>
        <item h="1" x="1"/>
        <item h="1" x="2"/>
        <item h="1" x="3"/>
        <item h="1" x="8"/>
        <item h="1" x="0"/>
        <item h="1" x="25"/>
        <item h="1" x="13"/>
        <item h="1" x="7"/>
        <item h="1" x="4"/>
        <item h="1" x="12"/>
        <item h="1" x="6"/>
        <item h="1" x="14"/>
        <item h="1" x="11"/>
        <item h="1" x="5"/>
        <item h="1" x="9"/>
        <item h="1" x="10"/>
        <item t="default"/>
      </items>
    </pivotField>
    <pivotField compact="0" outline="0" showAll="0"/>
    <pivotField compact="0" outline="0" showAll="0"/>
    <pivotField compact="0" outline="0" showAll="0"/>
    <pivotField compact="0" outline="0" showAll="0"/>
    <pivotField compact="0" outline="0" showAll="0"/>
    <pivotField axis="axisRow" compact="0" outline="0" showAll="0">
      <items count="10">
        <item h="1" sd="0" x="4"/>
        <item h="1" sd="0" x="3"/>
        <item sd="0" m="1" x="8"/>
        <item sd="0" x="0"/>
        <item sd="0" x="1"/>
        <item h="1" x="5"/>
        <item h="1" m="1" x="7"/>
        <item h="1" x="2"/>
        <item h="1" m="1" x="6"/>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8"/>
    <field x="0"/>
  </rowFields>
  <rowItems count="1">
    <i t="grand">
      <x/>
    </i>
  </rowItems>
  <colItems count="1">
    <i/>
  </colItems>
  <pageFields count="1">
    <pageField fld="2" hier="-1"/>
  </pageFields>
  <dataFields count="1">
    <dataField name="Count of NTP Number" fld="0" subtotal="count"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4.xml><?xml version="1.0" encoding="utf-8"?>
<pivotTableDefinition xmlns="http://schemas.openxmlformats.org/spreadsheetml/2006/main" xmlns:mc="http://schemas.openxmlformats.org/markup-compatibility/2006" xmlns:xr="http://schemas.microsoft.com/office/spreadsheetml/2014/revision" mc:Ignorable="xr" xr:uid="{A256891E-311D-4689-828A-D4DB66228567}" name="PivotTable1" cacheId="3565" applyNumberFormats="0" applyBorderFormats="0" applyFontFormats="0" applyPatternFormats="0" applyAlignmentFormats="0" applyWidthHeightFormats="1" dataCaption="Values" updatedVersion="8" minRefreshableVersion="3" useAutoFormatting="1" itemPrintTitles="1" createdVersion="8" indent="0" compact="0" compactData="0" gridDropZones="1" multipleFieldFilters="0">
  <location ref="P5:R40" firstHeaderRow="2" firstDataRow="2" firstDataCol="2" rowPageCount="1" colPageCount="1"/>
  <pivotFields count="17">
    <pivotField axis="axisRow" dataField="1" compact="0" outline="0" showAll="0">
      <items count="55">
        <item x="41"/>
        <item x="42"/>
        <item x="53"/>
        <item x="20"/>
        <item x="19"/>
        <item x="21"/>
        <item x="22"/>
        <item x="17"/>
        <item x="16"/>
        <item x="18"/>
        <item x="32"/>
        <item x="30"/>
        <item x="24"/>
        <item x="31"/>
        <item x="29"/>
        <item x="33"/>
        <item x="34"/>
        <item x="26"/>
        <item x="36"/>
        <item x="28"/>
        <item x="35"/>
        <item x="27"/>
        <item x="25"/>
        <item x="23"/>
        <item x="14"/>
        <item x="15"/>
        <item x="6"/>
        <item x="2"/>
        <item x="1"/>
        <item x="5"/>
        <item x="4"/>
        <item x="3"/>
        <item x="9"/>
        <item x="10"/>
        <item x="8"/>
        <item x="12"/>
        <item x="11"/>
        <item x="50"/>
        <item x="48"/>
        <item x="49"/>
        <item x="52"/>
        <item x="46"/>
        <item x="45"/>
        <item x="47"/>
        <item x="44"/>
        <item x="51"/>
        <item x="13"/>
        <item x="0"/>
        <item x="7"/>
        <item x="40"/>
        <item x="39"/>
        <item x="38"/>
        <item x="37"/>
        <item x="43"/>
        <item t="default"/>
      </items>
    </pivotField>
    <pivotField compact="0" outline="0" showAll="0"/>
    <pivotField compact="0" outline="0" showAll="0"/>
    <pivotField compact="0" outline="0" showAll="0"/>
    <pivotField axis="axisPage" compact="0" outline="0" showAll="0">
      <items count="3">
        <item x="1"/>
        <item x="0"/>
        <item t="default"/>
      </items>
    </pivotField>
    <pivotField compact="0" outline="0" showAll="0"/>
    <pivotField axis="axisRow" compact="0" outline="0" showAll="0">
      <items count="5">
        <item x="0"/>
        <item sd="0" m="1" x="2"/>
        <item sd="0" m="1" x="3"/>
        <item x="1"/>
        <item t="default"/>
      </items>
    </pivotField>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 compact="0" outline="0" showAll="0"/>
  </pivotFields>
  <rowFields count="2">
    <field x="6"/>
    <field x="0"/>
  </rowFields>
  <rowItems count="34">
    <i>
      <x/>
      <x/>
    </i>
    <i r="1">
      <x v="1"/>
    </i>
    <i r="1">
      <x v="3"/>
    </i>
    <i r="1">
      <x v="4"/>
    </i>
    <i r="1">
      <x v="5"/>
    </i>
    <i r="1">
      <x v="6"/>
    </i>
    <i r="1">
      <x v="7"/>
    </i>
    <i r="1">
      <x v="11"/>
    </i>
    <i r="1">
      <x v="12"/>
    </i>
    <i r="1">
      <x v="13"/>
    </i>
    <i r="1">
      <x v="14"/>
    </i>
    <i r="1">
      <x v="15"/>
    </i>
    <i r="1">
      <x v="16"/>
    </i>
    <i r="1">
      <x v="18"/>
    </i>
    <i r="1">
      <x v="22"/>
    </i>
    <i r="1">
      <x v="23"/>
    </i>
    <i r="1">
      <x v="24"/>
    </i>
    <i r="1">
      <x v="46"/>
    </i>
    <i r="1">
      <x v="53"/>
    </i>
    <i t="default">
      <x/>
    </i>
    <i>
      <x v="3"/>
      <x v="8"/>
    </i>
    <i r="1">
      <x v="9"/>
    </i>
    <i r="1">
      <x v="10"/>
    </i>
    <i r="1">
      <x v="17"/>
    </i>
    <i r="1">
      <x v="19"/>
    </i>
    <i r="1">
      <x v="20"/>
    </i>
    <i r="1">
      <x v="21"/>
    </i>
    <i r="1">
      <x v="25"/>
    </i>
    <i r="1">
      <x v="41"/>
    </i>
    <i r="1">
      <x v="42"/>
    </i>
    <i r="1">
      <x v="43"/>
    </i>
    <i r="1">
      <x v="44"/>
    </i>
    <i t="default">
      <x v="3"/>
    </i>
    <i t="grand">
      <x/>
    </i>
  </rowItems>
  <colItems count="1">
    <i/>
  </colItems>
  <pageFields count="1">
    <pageField fld="4" item="0" hier="-1"/>
  </pageFields>
  <dataFields count="1">
    <dataField name="Count of Job No" fld="0" subtotal="count" baseField="0" baseItem="0"/>
  </dataFields>
  <pivotTableStyleInfo name="PivotStyleLight15"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5EFC1C6C-5148-4C14-9065-B86692625BDA}" name="table2" displayName="table2" ref="A1:AD96" totalsRowShown="0" tableBorderDxfId="115">
  <autoFilter ref="A1:AD96" xr:uid="{5EFC1C6C-5148-4C14-9065-B86692625BDA}">
    <filterColumn colId="0">
      <filters>
        <filter val="FX4-FAL-01"/>
      </filters>
    </filterColumn>
  </autoFilter>
  <tableColumns count="30">
    <tableColumn id="1" xr3:uid="{46B369E0-CE99-4B5C-8C9C-CE6EFE2289D6}" name="NTP Number" dataDxfId="114"/>
    <tableColumn id="2" xr3:uid="{94DE5CEF-4FD8-4A87-A634-AA7CD6FDFD05}" name="AREA" dataDxfId="113"/>
    <tableColumn id="3" xr3:uid="{29524376-CBF8-4A6E-952C-E438116BFD2F}" name="SOW TSD Date" dataDxfId="112"/>
    <tableColumn id="4" xr3:uid="{00A8170E-8E6E-4197-A3A4-12F441737190}" name="Vendor Assignment" dataDxfId="111"/>
    <tableColumn id="5" xr3:uid="{E05C51EA-FBF5-4E22-A36F-94E4D4A8765C}" name="Date Assigned" dataDxfId="110"/>
    <tableColumn id="6" xr3:uid="{8CC6F935-F3F5-4908-B2CD-CA938F8C3381}" name="Assigned Supervisor" dataDxfId="109"/>
    <tableColumn id="7" xr3:uid="{6222CA0A-BF60-4113-9A51-E1E2E18F39E9}" name="Penguin ID" dataDxfId="108"/>
    <tableColumn id="8" xr3:uid="{7D80C0C2-E5B1-4648-808D-0D08309522E8}" name="HHP" dataDxfId="107"/>
    <tableColumn id="9" xr3:uid="{55093B56-E57F-42D2-A536-EA3146724062}" name="On Track or In Jeopardy" dataDxfId="106"/>
    <tableColumn id="10" xr3:uid="{5ABA46ED-8A62-4EF6-AEDF-719707B354A1}" name="Permit Status" dataDxfId="105"/>
    <tableColumn id="11" xr3:uid="{7091FF99-E6FE-41AC-B05C-22D8436A1131}" name="Blockers/Risks" dataDxfId="104"/>
    <tableColumn id="12" xr3:uid="{470F4842-2325-49FB-A87A-CFB2ED79E8F5}" name="Door Tag Date" dataDxfId="103"/>
    <tableColumn id="13" xr3:uid="{0C4261F1-6578-406B-87D0-E49B10C43E1B}" name="SOW Received" dataDxfId="102"/>
    <tableColumn id="14" xr3:uid="{F1E0484C-44AD-4DDD-A098-86B880D9D02C}" name="SOW Estimated Cost" dataDxfId="101"/>
    <tableColumn id="15" xr3:uid="{2BA938DF-328B-4F96-9779-25C79D46BA18}" name="NTP Received" dataDxfId="100"/>
    <tableColumn id="16" xr3:uid="{6002CDA2-6445-4CA7-BD44-53933FF9B70B}" name="Constuction Status" dataDxfId="99"/>
    <tableColumn id="17" xr3:uid="{CD1377FC-7CE1-4C19-BEEF-F7FEEB888800}" name="Locate Date" dataDxfId="98"/>
    <tableColumn id="18" xr3:uid="{C6F280F5-2A6C-4010-8D55-514E49B2465A}" name="QC Requested Date" dataDxfId="97"/>
    <tableColumn id="19" xr3:uid="{A618730C-0CA5-4AE2-A9B5-25D185A0333C}" name="QC Walkout Date" dataDxfId="96"/>
    <tableColumn id="20" xr3:uid="{A99F2D3D-8E39-40A1-A3CF-A680D8ED4339}" name="Passed QC Walkout" dataDxfId="95"/>
    <tableColumn id="21" xr3:uid="{9BFD8DFC-FE2C-4FF9-AADD-71697EB8DFE8}" name="QC Received From Tillman" dataDxfId="94"/>
    <tableColumn id="22" xr3:uid="{0C66130B-DF82-4908-8F5E-15992A22B0E9}" name="Footage UG" dataDxfId="93"/>
    <tableColumn id="23" xr3:uid="{A3FA0BB9-8E5D-4876-85D2-DDE2B8D075BD}" name="Actual Redline Completed Footage UG" dataDxfId="92"/>
    <tableColumn id="24" xr3:uid="{DFAA8214-51B2-4816-B9DA-C3755A7129C9}" name="Footage Remaining" dataDxfId="91"/>
    <tableColumn id="25" xr3:uid="{A4089603-DFE8-4ABF-8374-AEC00010756C}" name="UG Percentage Complete" dataDxfId="90"/>
    <tableColumn id="26" xr3:uid="{E064F7D6-A5E2-4AD6-9BD6-934FB0985E19}" name="Construction Start Date" dataDxfId="89"/>
    <tableColumn id="27" xr3:uid="{5A969EDB-44E4-4D52-9ADD-888691B42BEA}" name="Fiber Placement  Percentage Complete" dataDxfId="88" dataCellStyle="Percent"/>
    <tableColumn id="28" xr3:uid="{A8BF23E9-04D7-4E8F-BC36-BF0675F0E1F2}" name="Splicing Percentage Complete" dataDxfId="87" dataCellStyle="Percent"/>
    <tableColumn id="29" xr3:uid="{8D11A6EE-62FA-4311-86A2-94494EF5925C}" name="Fiber Placement and Splice Only Footage " dataDxfId="86"/>
    <tableColumn id="30" xr3:uid="{851E3672-0A7F-47AD-B590-7CFB43F430C1}" name="Notes" dataDxfId="85"/>
  </tableColumns>
  <tableStyleInfo name="TableStyleMedium2" showFirstColumn="0" showLastColumn="0" showRowStripes="0"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5F57056F-6A0B-4404-ADAB-C4AB0D18D7EA}" name="table3" displayName="table3" ref="A99:AD121" totalsRowShown="0" headerRowDxfId="84" tableBorderDxfId="83">
  <autoFilter ref="A99:AD121" xr:uid="{5F57056F-6A0B-4404-ADAB-C4AB0D18D7EA}"/>
  <sortState xmlns:xlrd2="http://schemas.microsoft.com/office/spreadsheetml/2017/richdata2" ref="A100:AD121">
    <sortCondition ref="B99:B121"/>
  </sortState>
  <tableColumns count="30">
    <tableColumn id="1" xr3:uid="{1D69BF3F-86A1-46F5-A8F7-4B0198FF31A2}" name="NTP Number"/>
    <tableColumn id="2" xr3:uid="{35910C58-A08E-4CF2-BBE5-AF28354FACE7}" name="AREA"/>
    <tableColumn id="3" xr3:uid="{85D7F8CC-FA88-4D3F-95AC-821355043A3A}" name="SOW TSD Date"/>
    <tableColumn id="4" xr3:uid="{2F6E1379-06BF-40F1-B76F-A8ACC00A2A3A}" name="Vendor Assignment"/>
    <tableColumn id="5" xr3:uid="{34BE67C6-D57B-473B-80FB-F63F7BB4963D}" name="Date Assigned"/>
    <tableColumn id="6" xr3:uid="{BB8E0DE6-83D2-4887-9362-0A043E39E181}" name="Assigned Supervisor"/>
    <tableColumn id="7" xr3:uid="{C20D278C-3B08-4FA6-B65A-AC2FE271E130}" name="Penguin ID"/>
    <tableColumn id="8" xr3:uid="{E9B93DE6-2601-402B-B5BE-B6E87DFF9D79}" name="HHP"/>
    <tableColumn id="9" xr3:uid="{C784873A-4598-42F2-9820-0D98FFDE68E8}" name="On Track or In Jeopardy"/>
    <tableColumn id="10" xr3:uid="{E865DB5E-634C-49B5-B035-2A627AACD2B5}" name="Permit Status"/>
    <tableColumn id="11" xr3:uid="{D06BC6CB-7C5D-4AF8-9781-BB4A464DEEEA}" name="Blockers/Risks"/>
    <tableColumn id="12" xr3:uid="{541B9F2A-9CD5-43D3-A52B-B494EE6C930E}" name="Door Tag Date"/>
    <tableColumn id="13" xr3:uid="{8D3818FE-2261-48FA-B3F1-64DB822308F6}" name="SOW Received"/>
    <tableColumn id="14" xr3:uid="{1E6CADFD-135A-4D9B-9132-4E01C087FC8E}" name="SOW Estimated Cost"/>
    <tableColumn id="15" xr3:uid="{E94F853E-8F22-4527-B98A-3CB75BB82197}" name="NTP Received"/>
    <tableColumn id="16" xr3:uid="{9A0C6962-A68E-467B-A136-15F7434A1131}" name="Constuction Status"/>
    <tableColumn id="17" xr3:uid="{22A9D8C6-AB4E-4FFC-9555-462D07DD49BC}" name="Locate Date" dataDxfId="82"/>
    <tableColumn id="18" xr3:uid="{A64ED3C4-D16D-4CB6-AAD3-A27DF0435813}" name="QC Requested Date" dataDxfId="81"/>
    <tableColumn id="19" xr3:uid="{37FFA964-42EC-44BC-AF00-47CC50924AB1}" name="QC Walkout Date" dataDxfId="80"/>
    <tableColumn id="20" xr3:uid="{FFD477D7-66BD-4887-BDC0-881B151E400E}" name="Passed QC Walkout" dataDxfId="79"/>
    <tableColumn id="21" xr3:uid="{58AA03AE-80FB-4EB5-A942-C2CEF21853B3}" name="QC Received From Tillman" dataDxfId="78"/>
    <tableColumn id="22" xr3:uid="{C900B35C-4BDD-48CB-8C09-B7B733679741}" name="Footage UG" dataDxfId="77"/>
    <tableColumn id="23" xr3:uid="{C65613B1-9338-4169-AFF9-1C7C5E9980D8}" name="Actual Redline Completed Footage UG" dataDxfId="76"/>
    <tableColumn id="24" xr3:uid="{84E00A74-98C6-48EE-8538-4ECA386321EC}" name="Footage Remaining" dataDxfId="75"/>
    <tableColumn id="25" xr3:uid="{2F24B4C4-2442-4C4A-8001-D912DEE9A858}" name="UG Percentage Complete"/>
    <tableColumn id="26" xr3:uid="{B21AE36B-53BF-498F-8711-C540177DB752}" name="Construction Start Date" dataDxfId="74"/>
    <tableColumn id="27" xr3:uid="{A8CF0FBE-7ADF-44B9-877E-6D36D0E23409}" name="Fiber Placement  Percentage Complete"/>
    <tableColumn id="28" xr3:uid="{F3F6324B-7BBA-4C10-A2AF-539A886B6E1E}" name="Splicing Percentage Complete"/>
    <tableColumn id="29" xr3:uid="{387B5D56-4667-46D2-A7A5-BFF118D28846}" name="Fiber Placement and Splice Only Footage " dataDxfId="73"/>
    <tableColumn id="30" xr3:uid="{FDC64DCE-B830-4C4C-B88C-AF98E0687416}" name="Notes" dataDxfId="72"/>
  </tableColumns>
  <tableStyleInfo name="TableStyleMedium2"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58F01DBB-3289-412F-8E25-7586BA9FF5B6}" name="Table6" displayName="Table6" ref="A124:AD155" totalsRowShown="0" headerRowDxfId="71" tableBorderDxfId="70">
  <autoFilter ref="A124:AD155" xr:uid="{58F01DBB-3289-412F-8E25-7586BA9FF5B6}"/>
  <sortState xmlns:xlrd2="http://schemas.microsoft.com/office/spreadsheetml/2017/richdata2" ref="A125:AD155">
    <sortCondition ref="B124:B155"/>
  </sortState>
  <tableColumns count="30">
    <tableColumn id="1" xr3:uid="{2FDBE3FF-71C6-4953-911C-AE3BDDE0F62D}" name="NTP Number" dataDxfId="69"/>
    <tableColumn id="2" xr3:uid="{911C0B09-3C6E-4F0A-BB71-0FC6E9795713}" name="AREA"/>
    <tableColumn id="3" xr3:uid="{3A35CDA7-46A0-48C6-90CE-F0C51BEB522E}" name="SOW TSD Date"/>
    <tableColumn id="4" xr3:uid="{77474A59-62A9-4708-99A7-675245CE4D45}" name="Vendor Assignment"/>
    <tableColumn id="5" xr3:uid="{E200FE81-079C-4F81-9248-04783F8EC397}" name="Date Assigned"/>
    <tableColumn id="6" xr3:uid="{66A2B864-70B3-4E73-853F-ADABAB486376}" name="Assigned Supervisor"/>
    <tableColumn id="7" xr3:uid="{55ABA52C-8504-409C-BECC-7E1D5269A62D}" name="Penguin ID"/>
    <tableColumn id="8" xr3:uid="{B6517190-C440-4E13-9EAC-31BD6E68C365}" name="HHP"/>
    <tableColumn id="9" xr3:uid="{641CB70A-1834-4C0F-9CD5-CD50E6961530}" name="On Track or In Jeopardy"/>
    <tableColumn id="10" xr3:uid="{AD25D094-9CAE-4403-A2E1-1C9EF235C88E}" name="Permit Status" dataDxfId="68"/>
    <tableColumn id="11" xr3:uid="{0BECCB3F-B19A-4C24-A1B2-0E264B4D4C34}" name="Blockers/Risks"/>
    <tableColumn id="12" xr3:uid="{8BEA8D3B-7E54-4012-8AAC-4573BF25BEB5}" name="Door Tag Date"/>
    <tableColumn id="13" xr3:uid="{6291784C-7A61-4B54-8BC1-1368F2C56E57}" name="SOW Received" dataDxfId="67"/>
    <tableColumn id="14" xr3:uid="{3E79EB26-4DB9-489E-9B79-B3B63D400541}" name="SOW Estimated Cost"/>
    <tableColumn id="15" xr3:uid="{033096F7-D28B-454E-A02C-BAAFC72CDAAD}" name="NTP Received" dataDxfId="66"/>
    <tableColumn id="16" xr3:uid="{BB422757-3BE8-47C3-8B93-07A3639243C4}" name="Constuction Status" dataDxfId="65"/>
    <tableColumn id="17" xr3:uid="{522DAE48-2B72-42B3-8100-2E1EA2A5C33E}" name="Locate Date"/>
    <tableColumn id="18" xr3:uid="{6CECFFCD-D500-4D9D-80E7-B2544E6CAF71}" name="QC Requested Date"/>
    <tableColumn id="19" xr3:uid="{A25C445C-D036-485E-95D8-7ACC6DFBF49D}" name="QC Walkout Date"/>
    <tableColumn id="20" xr3:uid="{391DD854-0345-472D-A86C-301A6A36F238}" name="Passed QC Walkout"/>
    <tableColumn id="21" xr3:uid="{1ADEF064-8431-41A6-AB35-CFCDFAFECAB1}" name="QC Received From Tillman" dataDxfId="64"/>
    <tableColumn id="22" xr3:uid="{20D33149-F686-4431-BFD9-12662BF76F88}" name="Footage UG" dataDxfId="63"/>
    <tableColumn id="23" xr3:uid="{D6E8AB14-BBED-48D5-ACC3-1090F2533F74}" name="Actual Redline Completed Footage UG"/>
    <tableColumn id="24" xr3:uid="{DA5C79AA-C494-44FA-B131-FB61BDC4CD20}" name="Footage Remaining" dataDxfId="62"/>
    <tableColumn id="25" xr3:uid="{9ED54381-66AE-4CB1-86C4-5972794D43A0}" name="UG Percentage Complete" dataDxfId="61"/>
    <tableColumn id="26" xr3:uid="{94F5805F-145D-43C2-AAEA-FAD21A5A3C6B}" name="Construction Start Date" dataDxfId="60"/>
    <tableColumn id="27" xr3:uid="{9FD3C3BA-CE6B-4267-95D7-63A278FD54F0}" name="Fiber Placement  Percentage Complete" dataDxfId="59" dataCellStyle="Percent"/>
    <tableColumn id="28" xr3:uid="{E44AE269-1BEE-42A2-AFCD-A5D482B4648B}" name="Splicing Percentage Complete" dataDxfId="58" dataCellStyle="Percent"/>
    <tableColumn id="29" xr3:uid="{B979D76D-EB30-44C8-8614-330A25DC2F8A}" name="Fiber Placement and Splice Only Footage "/>
    <tableColumn id="30" xr3:uid="{F71F8623-1E00-4B70-90F2-1D7D79C8A6A5}" name="Notes"/>
  </tableColumns>
  <tableStyleInfo name="TableStyleMedium2" showFirstColumn="0" showLastColumn="0" showRowStripes="0"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3D1571AB-BBF3-4106-A811-5B9006D7D3B3}" name="Table4" displayName="Table4" ref="A1:AA77" totalsRowShown="0" dataDxfId="57" dataCellStyle="Percent">
  <autoFilter ref="A1:AA77" xr:uid="{3D1571AB-BBF3-4106-A811-5B9006D7D3B3}">
    <filterColumn colId="5">
      <filters>
        <filter val="Betsy"/>
      </filters>
    </filterColumn>
  </autoFilter>
  <sortState xmlns:xlrd2="http://schemas.microsoft.com/office/spreadsheetml/2017/richdata2" ref="A2:AA73">
    <sortCondition ref="B1:B73"/>
  </sortState>
  <tableColumns count="27">
    <tableColumn id="1" xr3:uid="{C9DBDE60-7DE1-415E-BE47-77F6D825E45F}" name="NTP Number" dataDxfId="56"/>
    <tableColumn id="2" xr3:uid="{F7B6A4C6-4AEA-459E-8807-C449E34A97AA}" name="AREA" dataDxfId="55"/>
    <tableColumn id="3" xr3:uid="{E691B44E-A223-4D38-AD61-884CE42D17FB}" name="SOW TSD Date" dataDxfId="54"/>
    <tableColumn id="4" xr3:uid="{A8EEB50E-5782-490E-8AFA-75EEA37771B1}" name="Vendor Assignment" dataDxfId="53"/>
    <tableColumn id="5" xr3:uid="{845A3899-8069-43B5-AED4-B47EA6E4051D}" name="Date Assigned" dataDxfId="52"/>
    <tableColumn id="6" xr3:uid="{1EC9EBB1-A2CD-42C3-A17B-F17478F4C322}" name="Assigned Supervisor" dataDxfId="51"/>
    <tableColumn id="7" xr3:uid="{BDAA85F4-8C2B-4A76-ABC9-696D4C1E277C}" name="Penguin ID" dataDxfId="50"/>
    <tableColumn id="8" xr3:uid="{0523BD61-DA3A-417F-8013-239353131451}" name="HHP" dataDxfId="49"/>
    <tableColumn id="9" xr3:uid="{EC336505-9047-408F-AE1F-EC76BCC7563C}" name="On Track or In Jeopardy" dataDxfId="48"/>
    <tableColumn id="10" xr3:uid="{056EB3FA-0732-4165-BFC7-81A8B4DAE2CA}" name="Permit Status" dataDxfId="47"/>
    <tableColumn id="11" xr3:uid="{771285FF-6D0D-46C9-BEEC-C65FD92C4ABF}" name="Door Tag Date" dataDxfId="46"/>
    <tableColumn id="12" xr3:uid="{12602B37-A946-4790-AA39-1825E7FA9D82}" name="SOW Received" dataDxfId="45"/>
    <tableColumn id="13" xr3:uid="{F257FCBE-D955-4A47-9AD0-C00C4721FE62}" name="SOW Estimated Cost" dataDxfId="44"/>
    <tableColumn id="14" xr3:uid="{6597A44A-5908-4781-ACA3-1DE67F9FA95C}" name="Invoice Amount Paid" dataDxfId="43" dataCellStyle="Currency"/>
    <tableColumn id="15" xr3:uid="{A6ABD9B3-169B-4235-AD0F-14A4D7B101F4}" name="NTP Received" dataDxfId="42"/>
    <tableColumn id="16" xr3:uid="{CD9E90BA-4DA2-4C81-A196-76E61CAF38F5}" name="Constuction Status" dataDxfId="41"/>
    <tableColumn id="17" xr3:uid="{1425AA89-FE66-4458-9DCA-EC2BABAA99ED}" name="Locate Date"/>
    <tableColumn id="18" xr3:uid="{20B51841-80CE-487A-B0B5-72C50B88E6A8}" name="Footage UG"/>
    <tableColumn id="19" xr3:uid="{7D87581E-2642-411A-9052-5A5FAC9BE648}" name="Actual Redline Completed Footage UG"/>
    <tableColumn id="20" xr3:uid="{21C186D9-B765-4CF6-B5CA-578C15DC19E6}" name="Fiber Placement and Splice Only Footage " dataDxfId="40"/>
    <tableColumn id="21" xr3:uid="{5101BA83-F9FE-44EA-94BA-B625CF4C9CAB}" name="UG Percentage Complete" dataDxfId="39"/>
    <tableColumn id="22" xr3:uid="{1DBB0774-E137-499A-A7B3-8B18C2406974}" name="Construction Start Date" dataDxfId="38"/>
    <tableColumn id="23" xr3:uid="{22732911-7F16-4503-BC4E-0D514DA186DB}" name="Fiber Placement  Percentage Complete" dataDxfId="37" dataCellStyle="Percent"/>
    <tableColumn id="24" xr3:uid="{5A341316-088B-4EE1-BB66-4EA628263794}" name="Splicing Percentage Complete" dataDxfId="36" dataCellStyle="Percent"/>
    <tableColumn id="25" xr3:uid="{2C67D43E-AE0D-47A2-9EAD-3CD373B0A2D5}" name="Construction Total Percent Complete" dataDxfId="35" dataCellStyle="Percent"/>
    <tableColumn id="26" xr3:uid="{AAFEBEC0-EBC4-415F-97CD-E63209B0A004}" name="QC Received From Tillman" dataDxfId="34"/>
    <tableColumn id="27" xr3:uid="{591AA5AD-512A-4B96-8056-F885CBDBC33C}" name="Column1" dataDxfId="33"/>
  </tableColumns>
  <tableStyleInfo name="TableStyleMedium2" showFirstColumn="0" showLastColumn="0" showRowStripes="0"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5" xr:uid="{3754D8CF-035B-4624-939E-6943FE283BFD}" name="Table5" displayName="Table5" ref="A83:AA127" totalsRowShown="0" headerRowDxfId="32" dataDxfId="31" headerRowBorderDxfId="30">
  <autoFilter ref="A83:AA127" xr:uid="{3754D8CF-035B-4624-939E-6943FE283BFD}"/>
  <sortState xmlns:xlrd2="http://schemas.microsoft.com/office/spreadsheetml/2017/richdata2" ref="A84:AA127">
    <sortCondition ref="B83:B127"/>
  </sortState>
  <tableColumns count="27">
    <tableColumn id="1" xr3:uid="{83D91559-97D5-4A7E-BF95-0A342361D1E8}" name="NTP Number" dataDxfId="29"/>
    <tableColumn id="2" xr3:uid="{1007E49A-C1F6-406C-897B-A381BE7EC314}" name="AREA" dataDxfId="28"/>
    <tableColumn id="3" xr3:uid="{030743FC-FD98-4FD7-B2CA-B27B929F6904}" name="SOW TSD Date" dataDxfId="27"/>
    <tableColumn id="4" xr3:uid="{D2170CBF-0147-466C-B0FD-9190A4D8DDD0}" name="Vendor Assignment" dataDxfId="26"/>
    <tableColumn id="5" xr3:uid="{C779DA66-E4B5-48AD-B385-1F17655011A9}" name="Date Assigned" dataDxfId="25"/>
    <tableColumn id="6" xr3:uid="{BD01FF0D-A58B-4D8F-9FD1-DE17559C8746}" name="Assigned Supervisor" dataDxfId="24"/>
    <tableColumn id="7" xr3:uid="{ABC66196-2474-4A48-BCDA-ED6301497062}" name="Penguin ID" dataDxfId="23"/>
    <tableColumn id="8" xr3:uid="{5972B406-A4BF-4842-BF06-69679C2BA1FB}" name="HHP" dataDxfId="22"/>
    <tableColumn id="9" xr3:uid="{3D3FEE37-626A-4A4F-AC5A-A8000F51894B}" name="On Track or In Jeopardy" dataDxfId="21"/>
    <tableColumn id="10" xr3:uid="{FAD3096E-1A01-45D1-9CE7-474B37273A84}" name="Permit Status" dataDxfId="20"/>
    <tableColumn id="11" xr3:uid="{D03D8AAD-C880-48F3-B60E-ED572230FC6E}" name="Door Tag Date" dataDxfId="19"/>
    <tableColumn id="12" xr3:uid="{F879B4AD-A277-4CB7-B215-A69056DD117F}" name="SOW Received" dataDxfId="18"/>
    <tableColumn id="13" xr3:uid="{D7F835AE-A29E-4AAE-A2C7-D173F5DD0F06}" name="SOW Estimated Cost" dataDxfId="17"/>
    <tableColumn id="14" xr3:uid="{0E0E8DAE-45EA-4260-901F-481AF304759F}" name="Invoice Amount Paid" dataDxfId="16"/>
    <tableColumn id="15" xr3:uid="{1279BA90-2A8B-4E53-A5DE-CF8E4912662C}" name="NTP Received" dataDxfId="15"/>
    <tableColumn id="16" xr3:uid="{64348B92-E14C-4C43-BE9D-2DF7C3F4BDC0}" name="Constuction Status" dataDxfId="14"/>
    <tableColumn id="17" xr3:uid="{00F73421-EBF9-4A43-9074-218B6C6ECC0A}" name="Locate Date" dataDxfId="13"/>
    <tableColumn id="18" xr3:uid="{229BA61F-6E24-485B-B3D5-D073829BFA5C}" name="Footage UG" dataDxfId="12"/>
    <tableColumn id="19" xr3:uid="{D3E05822-974C-440E-9D94-AC9DE1D3E62F}" name="Actual Redline Completed Footage UG" dataDxfId="11"/>
    <tableColumn id="20" xr3:uid="{21A581C2-7D00-4060-A548-39E32EF56FB6}" name="Fiber Placement and Splice Only Footage " dataDxfId="10"/>
    <tableColumn id="21" xr3:uid="{BF0B168D-D54B-45DF-A057-7DDE00CD4E9D}" name="UG Percentage Complete" dataDxfId="9">
      <calculatedColumnFormula>IFERROR(Table5[[#This Row],[Actual Redline Completed Footage UG]]/Table5[[#This Row],[Footage UG]], 0)</calculatedColumnFormula>
    </tableColumn>
    <tableColumn id="22" xr3:uid="{CF00FB4A-205B-4968-B872-4345F053725D}" name="Construction Start Date" dataDxfId="8"/>
    <tableColumn id="23" xr3:uid="{46B69FD0-E816-4A70-B424-D8A8D765D2BE}" name="Fiber Placement  Percentage Complete" dataDxfId="7"/>
    <tableColumn id="24" xr3:uid="{A8DF1B16-4F50-48B2-8B02-C3E8C2665969}" name="Splicing Percentage Complete" dataDxfId="6"/>
    <tableColumn id="25" xr3:uid="{C1C533A7-FC4B-4E62-AD4D-95BA45FEB21D}" name="Construction Total Percent Complete" dataDxfId="5"/>
    <tableColumn id="26" xr3:uid="{DC85E259-EF17-492C-99C3-993141C64232}" name="QC Received From Tillman" dataDxfId="4"/>
    <tableColumn id="27" xr3:uid="{0BA82721-ED57-461A-A1ED-72A6F6B7D759}" name="Comments" dataDxfId="3"/>
  </tableColumns>
  <tableStyleInfo name="TableStyleMedium2" showFirstColumn="0" showLastColumn="0" showRowStripes="0"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CEBA255D-2677-4DFD-BD59-C2734F08ED62}" name="Table1" displayName="Table1" ref="A3:R14" totalsRowShown="0">
  <autoFilter ref="A3:R14" xr:uid="{CEBA255D-2677-4DFD-BD59-C2734F08ED62}"/>
  <tableColumns count="18">
    <tableColumn id="1" xr3:uid="{28F3E9CC-F686-43C8-BB79-71BC7F7C32FB}" name="Job No"/>
    <tableColumn id="2" xr3:uid="{3A74303D-64B1-4190-930C-15A213D3E43D}" name="AREA"/>
    <tableColumn id="3" xr3:uid="{1315D1AE-A6D4-400B-983F-E22D9B0EA0AE}" name="TSD" dataDxfId="0"/>
    <tableColumn id="4" xr3:uid="{C73AF7C8-2E7C-46F9-BF0A-F09550638494}" name="HHP"/>
    <tableColumn id="5" xr3:uid="{F07A7D06-0F9E-4199-BF71-3C9B7A29C770}" name="Tillman forecasted Month"/>
    <tableColumn id="6" xr3:uid="{55A3A5CC-56D5-4A45-8FF9-8CF2B141551C}" name="Days"/>
    <tableColumn id="7" xr3:uid="{6E8EB656-FD8A-4DE8-85FB-808499EB2C07}" name="On Track or In Jeopardy"/>
    <tableColumn id="8" xr3:uid="{5484E95E-281D-458F-80F9-5CFE0AE62EB2}" name="Permit Status"/>
    <tableColumn id="9" xr3:uid="{5ADB25BB-C540-447D-828B-E454E422F952}" name="Funding"/>
    <tableColumn id="10" xr3:uid="{7DD302F0-DF82-452A-AF6C-C79EC6F33B6B}" name="Required Permits"/>
    <tableColumn id="11" xr3:uid="{1E27F15D-B0E3-456F-B961-6BEF19746501}" name="Drafting"/>
    <tableColumn id="12" xr3:uid="{808D8050-0D33-41D2-B524-F8894B668AF1}" name="Submitted"/>
    <tableColumn id="13" xr3:uid="{582973B2-3CFB-4C5A-AABB-03626C12BE11}" name="Approved"/>
    <tableColumn id="14" xr3:uid="{6C485ECE-E0F4-4015-9824-07CB94E1F305}" name="Pending Permits"/>
    <tableColumn id="15" xr3:uid="{89047E3B-9A18-45BF-87BE-56BA3235D3D7}" name="% Complete"/>
    <tableColumn id="16" xr3:uid="{D9877DE5-CD2B-45ED-924A-F7E63FA7E5BB}" name="Blockers"/>
    <tableColumn id="17" xr3:uid="{70400854-A4E5-49A1-942C-D49B1E0507B1}" name="Constuction Status"/>
    <tableColumn id="18" xr3:uid="{98E655DF-A119-4C9C-AEA6-FDFC5D0AD0FC}" name="__PowerAppsId__"/>
  </tableColumns>
  <tableStyleInfo name="TableStyleMedium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threadedComments/threadedComment1.xml><?xml version="1.0" encoding="utf-8"?>
<ThreadedComments xmlns="http://schemas.microsoft.com/office/spreadsheetml/2018/threadedcomments" xmlns:x="http://schemas.openxmlformats.org/spreadsheetml/2006/main">
  <threadedComment ref="A11" dT="2025-02-26T19:39:29.72" personId="{79160F3F-A2CD-4B5D-ACD4-80E02EA51DFF}" id="{2411FAA5-90ED-4606-B0FD-4695D377E637}">
    <text>NTP Received Fiber Placement and Splice Only Project.</text>
  </threadedComment>
  <threadedComment ref="J22" dT="2025-09-15T12:59:06.06" personId="{79160F3F-A2CD-4B5D-ACD4-80E02EA51DFF}" id="{83288168-7FAB-47A4-AA10-E6D2912B43AA}">
    <text>9-15-2025 FDOT Permit Received.</text>
  </threadedComment>
  <threadedComment ref="V111" dT="2025-09-24T17:11:42.69" personId="{79160F3F-A2CD-4B5D-ACD4-80E02EA51DFF}" id="{AD89AB58-5448-439E-B6A3-61B54B34137B}">
    <text>9-24-2025 Design Change--Part of The Footage On Project D-HWP811 Was Removed And Changed To Project D-HWP808. Approx 1000' As Per Anthony.</text>
  </threadedComment>
  <threadedComment ref="W111" dT="2025-09-24T17:11:42.69" personId="{79160F3F-A2CD-4B5D-ACD4-80E02EA51DFF}" id="{420BD8EA-595E-4007-82C3-4541EB7C9AAD}">
    <text>9-24-2025 Design Change--Part of The Footage On Project D-HWP811 Was Removed And Changed To Project D-HWP808. Approx 1000' As Per Anthony.</text>
  </threadedComment>
  <threadedComment ref="W116" dT="2025-09-02T21:15:59.59" personId="{79160F3F-A2CD-4B5D-ACD4-80E02EA51DFF}" id="{C102D2BD-3CA5-4163-9356-CEA05CF3D7E2}">
    <text>9-2-2025 Change Order Submitted For Addition Conduit Placement---New Total Is 5,776'.</text>
  </threadedComment>
  <threadedComment ref="W125" dT="2025-10-17T18:53:03.68" personId="{79160F3F-A2CD-4B5D-ACD4-80E02EA51DFF}" id="{58237DDF-ED81-40D2-8552-BC39B5D51361}">
    <text>10-17-2025 Confirmed Actual Completed Footage.</text>
  </threadedComment>
  <threadedComment ref="Y125" dT="2025-10-17T18:54:09.17" personId="{79160F3F-A2CD-4B5D-ACD4-80E02EA51DFF}" id="{39A4B49C-4040-4FAE-81F5-28FC49A709E3}">
    <text>10-17-2025 Conduit Placement Confirmed Completed.</text>
  </threadedComment>
  <threadedComment ref="A126" dT="2025-02-27T13:01:34.08" personId="{79160F3F-A2CD-4B5D-ACD4-80E02EA51DFF}" id="{3777433F-67B5-48A7-89D5-78B7DAEC0CCD}">
    <text>NTP Received Fiber Placement and Splice Only Project.</text>
  </threadedComment>
  <threadedComment ref="W126" dT="2025-05-27T12:50:21.90" personId="{79160F3F-A2CD-4B5D-ACD4-80E02EA51DFF}" id="{17521C36-1F28-41D9-97EB-496B99AF8C76}">
    <text>5-23-2025 Completed Missing Bore Connection To Feed.</text>
  </threadedComment>
  <threadedComment ref="W126" dT="2025-07-18T12:49:42.25" personId="{79160F3F-A2CD-4B5D-ACD4-80E02EA51DFF}" id="{FF9D50D3-51D7-49DB-A198-BD266F7ECF12}" parentId="{17521C36-1F28-41D9-97EB-496B99AF8C76}">
    <text>Change Order Approved By Joe Cutright On 7-18-2025.</text>
  </threadedComment>
  <threadedComment ref="W127" dT="2025-10-15T15:54:24.37" personId="{79160F3F-A2CD-4B5D-ACD4-80E02EA51DFF}" id="{32D4CCEB-6698-4E35-B70F-3B8E9B3C4BDD}">
    <text>10-15-2025 Confirmed Actual Completed Footage.</text>
  </threadedComment>
  <threadedComment ref="Y127" dT="2025-10-15T15:52:26.89" personId="{79160F3F-A2CD-4B5D-ACD4-80E02EA51DFF}" id="{DADAEB01-97A1-4226-9830-B3C6218F9E21}">
    <text>10-15-2025 Conduit Placement Confirmed Completed.</text>
  </threadedComment>
  <threadedComment ref="W128" dT="2025-10-16T20:15:34.98" personId="{79160F3F-A2CD-4B5D-ACD4-80E02EA51DFF}" id="{EAD7386E-2C96-4369-B4D7-86C063B9B17F}">
    <text>10-16-2025 Project Was Re-Designed New Footage Will Be 117' Total.</text>
  </threadedComment>
  <threadedComment ref="W128" dT="2025-10-16T20:18:14.93" personId="{79160F3F-A2CD-4B5D-ACD4-80E02EA51DFF}" id="{BCBE0025-AC96-4FA3-9CB8-37458B9D95D9}" parentId="{EAD7386E-2C96-4369-B4D7-86C063B9B17F}">
    <text>10-16-2025 Confirmed Actual Completed Footage.</text>
  </threadedComment>
  <threadedComment ref="Y128" dT="2025-10-16T20:18:37.76" personId="{79160F3F-A2CD-4B5D-ACD4-80E02EA51DFF}" id="{7AF3E93C-8F9B-409F-85C4-72330188EFB9}">
    <text>10-16-2025 Conduit Placement Confirmed Completed.</text>
  </threadedComment>
  <threadedComment ref="W129" dT="2025-10-20T16:49:49.06" personId="{79160F3F-A2CD-4B5D-ACD4-80E02EA51DFF}" id="{08922E50-CBAE-433D-B0B2-DAA0CF85FBA4}">
    <text>10-20-2025 Confirmed Actual Completed Footage.</text>
  </threadedComment>
  <threadedComment ref="Y129" dT="2025-10-20T16:50:15.30" personId="{79160F3F-A2CD-4B5D-ACD4-80E02EA51DFF}" id="{46EE81BA-5E9F-4076-836B-D8995C188079}">
    <text>10-20-2025 Conduit Placement Confirmed Completed.</text>
  </threadedComment>
  <threadedComment ref="W130" dT="2025-09-17T18:26:37.12" personId="{79160F3F-A2CD-4B5D-ACD4-80E02EA51DFF}" id="{B9CD9F15-4E7B-40FF-87D2-52BA0ACCD6AE}">
    <text>9-17-2025 673' Was Removed From The Project As Per Travis.</text>
  </threadedComment>
  <threadedComment ref="W130" dT="2025-10-15T15:55:24.97" personId="{79160F3F-A2CD-4B5D-ACD4-80E02EA51DFF}" id="{8BB3570C-3FB0-4B10-9269-29AC052058E4}" parentId="{B9CD9F15-4E7B-40FF-87D2-52BA0ACCD6AE}">
    <text>10-15-2025 Confirmed Actual Completed Footage.</text>
  </threadedComment>
  <threadedComment ref="Y130" dT="2025-10-15T15:57:07.60" personId="{79160F3F-A2CD-4B5D-ACD4-80E02EA51DFF}" id="{B492FF41-7DD9-4EEE-BED1-A3B1CA231934}">
    <text>10-15-2025 Conduit Placement Confirmed Completed.</text>
  </threadedComment>
  <threadedComment ref="W131" dT="2025-10-06T18:32:53.65" personId="{79160F3F-A2CD-4B5D-ACD4-80E02EA51DFF}" id="{E573ABCC-20C0-430A-A4E0-086A5B0B404A}">
    <text>10-6-2025 Confirmed Actual Completed Footage.</text>
  </threadedComment>
  <threadedComment ref="Y131" dT="2025-10-06T18:33:24.56" personId="{79160F3F-A2CD-4B5D-ACD4-80E02EA51DFF}" id="{8564D662-3EE8-4281-A976-82111C3B89C8}">
    <text>10-6-2025 Conduit Placement Confirmed Completed.</text>
  </threadedComment>
  <threadedComment ref="W132" dT="2025-10-10T20:59:40.76" personId="{79160F3F-A2CD-4B5D-ACD4-80E02EA51DFF}" id="{1EF627E9-8A8B-4A36-A73E-17CA22C10B40}">
    <text>10-10-2025 Confirmed Actual Completed Footage.</text>
  </threadedComment>
  <threadedComment ref="Y132" dT="2025-10-10T21:00:08.32" personId="{79160F3F-A2CD-4B5D-ACD4-80E02EA51DFF}" id="{6D38BE64-AAE7-47BD-9A0A-4A1197C63116}">
    <text>10-10-2025 Conduit Placement Confirmed Completed.</text>
  </threadedComment>
  <threadedComment ref="W133" dT="2025-10-20T15:59:58.58" personId="{79160F3F-A2CD-4B5D-ACD4-80E02EA51DFF}" id="{C9DA85F6-16AB-4724-A591-FB87DA9029F7}">
    <text>10-20-2025 Confirmed Actual Completed Footage.</text>
  </threadedComment>
  <threadedComment ref="Y133" dT="2025-10-20T16:00:52.25" personId="{79160F3F-A2CD-4B5D-ACD4-80E02EA51DFF}" id="{37CA1B23-2A17-48E1-A106-7E1CAB2735EE}">
    <text>10-20-2025 Conduit Placement Confirmed Completed.</text>
  </threadedComment>
  <threadedComment ref="W134" dT="2025-10-16T16:11:16.13" personId="{79160F3F-A2CD-4B5D-ACD4-80E02EA51DFF}" id="{D3F442F4-1000-4019-BA07-4C639A8814CE}">
    <text>10-15-2025 Confirmed Actual Completed Footage.</text>
  </threadedComment>
  <threadedComment ref="Y134" dT="2025-10-16T16:11:40.35" personId="{79160F3F-A2CD-4B5D-ACD4-80E02EA51DFF}" id="{9169CC29-F65C-4AD9-BF81-AF96A61A3C51}">
    <text>10-15-2025 Conduit Placement Confirmed Completed.</text>
  </threadedComment>
  <threadedComment ref="W135" dT="2025-10-10T18:00:01.74" personId="{79160F3F-A2CD-4B5D-ACD4-80E02EA51DFF}" id="{F6D4ED80-76DA-4F5D-BA3C-B55F200C9787}">
    <text>10-10-2025 Confirmed Actual Completed Footage.</text>
  </threadedComment>
  <threadedComment ref="Y135" dT="2025-10-10T18:00:31.66" personId="{79160F3F-A2CD-4B5D-ACD4-80E02EA51DFF}" id="{20A351FF-9F3F-4A32-B205-FBCAF0FCCC9E}">
    <text>10-10-2025 Conduit Placement Confirmed Completed.</text>
  </threadedComment>
  <threadedComment ref="W136" dT="2025-09-18T15:27:55.61" personId="{79160F3F-A2CD-4B5D-ACD4-80E02EA51DFF}" id="{D04DB83A-5351-4BAD-82F0-A4E2F7859EA4}">
    <text>9-18-2025 Additional Conduit Placement Has Been Added Due To Existing Utility Conflicts, This Additional Conduit Placement Has Been Approved By Tillman As Per Anthony.</text>
  </threadedComment>
  <threadedComment ref="W136" dT="2025-10-09T19:35:45.28" personId="{79160F3F-A2CD-4B5D-ACD4-80E02EA51DFF}" id="{48622BED-05D3-41A6-95AC-6360F16EB580}" parentId="{D04DB83A-5351-4BAD-82F0-A4E2F7859EA4}">
    <text>10-9-2025 Confirmed Actual Completed Footage.</text>
  </threadedComment>
  <threadedComment ref="Y136" dT="2025-10-09T19:36:15.10" personId="{79160F3F-A2CD-4B5D-ACD4-80E02EA51DFF}" id="{DB1AD715-CF47-4CE1-963B-62CEEF45E451}">
    <text>10-9-2025 Conduit Placement Confirmed Completed.</text>
  </threadedComment>
  <threadedComment ref="W137" dT="2025-10-14T18:46:54.81" personId="{79160F3F-A2CD-4B5D-ACD4-80E02EA51DFF}" id="{372A0381-E97D-4B2D-A65C-3C72822968D4}">
    <text>10-14-2025 Confirmed Actual Completed Footage.</text>
  </threadedComment>
  <threadedComment ref="Y137" dT="2025-10-14T18:47:19.81" personId="{79160F3F-A2CD-4B5D-ACD4-80E02EA51DFF}" id="{D8FF6DB5-C015-4297-8E84-0C81CC639EDB}">
    <text>10-14-2025 Conduit Placement Confirmed Completed.</text>
  </threadedComment>
  <threadedComment ref="V138" dT="2025-10-08T18:55:54.99" personId="{79160F3F-A2CD-4B5D-ACD4-80E02EA51DFF}" id="{976C8507-9DDE-4C09-9059-AEB13F89F292}">
    <text>10-8-2025 As Per Anthony Footage Removed Per Mike Garrison.</text>
  </threadedComment>
  <threadedComment ref="W138" dT="2025-10-20T16:00:09.66" personId="{79160F3F-A2CD-4B5D-ACD4-80E02EA51DFF}" id="{BC70150F-03A4-4CFF-9823-0FAAB0B04A19}">
    <text>10-20-2025 Confirmed Actual Completed Footage.</text>
  </threadedComment>
  <threadedComment ref="Y138" dT="2025-10-20T16:01:05.27" personId="{79160F3F-A2CD-4B5D-ACD4-80E02EA51DFF}" id="{F53E1505-B03D-469F-A58A-D8A54AF66FC1}">
    <text>10-20-2025 Conduit Placement Confirmed Completed.</text>
  </threadedComment>
  <threadedComment ref="W139" dT="2025-10-10T15:05:39.13" personId="{79160F3F-A2CD-4B5D-ACD4-80E02EA51DFF}" id="{0CFA3365-EF73-43AD-B87D-30FA7E47785A}">
    <text>10-10-2025 Confirmed Actual Completed Footage.</text>
  </threadedComment>
  <threadedComment ref="Y139" dT="2025-10-10T15:06:03.69" personId="{79160F3F-A2CD-4B5D-ACD4-80E02EA51DFF}" id="{9654528C-4FA2-4730-BFC6-FA593A2D9C81}">
    <text>10-10-2025 Conduit Placement Confirmed Completed.</text>
  </threadedComment>
  <threadedComment ref="W140" dT="2025-10-20T19:03:52.91" personId="{79160F3F-A2CD-4B5D-ACD4-80E02EA51DFF}" id="{C72C17C8-452C-4567-AB4B-9D6B424B7405}">
    <text>10-20-2025 Confirmed Actual Completed Footage.</text>
  </threadedComment>
  <threadedComment ref="Y140" dT="2025-10-20T19:04:13.71" personId="{79160F3F-A2CD-4B5D-ACD4-80E02EA51DFF}" id="{6BC306F0-B27F-45A8-8D63-417E622E0EEB}">
    <text>10-20-2025 Conduit Placement Confirmed Completed.</text>
  </threadedComment>
  <threadedComment ref="W141" dT="2025-09-25T16:58:01.72" personId="{79160F3F-A2CD-4B5D-ACD4-80E02EA51DFF}" id="{5FA66F0A-FD19-4BBC-A2A8-C1BA1031066C}">
    <text>9-25-2025 Confirmed Actual Completed Footage.</text>
  </threadedComment>
  <threadedComment ref="Y141" dT="2025-09-25T16:58:39.99" personId="{79160F3F-A2CD-4B5D-ACD4-80E02EA51DFF}" id="{8901EEC9-489F-4DA2-9AA5-CCF399EB842E}">
    <text>9-25-2025 Conduit Placement Confirmed Completed.</text>
  </threadedComment>
  <threadedComment ref="W142" dT="2025-10-16T19:26:29.89" personId="{79160F3F-A2CD-4B5D-ACD4-80E02EA51DFF}" id="{51EC05F1-F1E4-4CDA-BEDD-A5D5F33EC1FE}">
    <text>10-16-2025 Confirmed Actual Completed Footage.</text>
  </threadedComment>
  <threadedComment ref="Y142" dT="2025-10-16T19:26:55.50" personId="{79160F3F-A2CD-4B5D-ACD4-80E02EA51DFF}" id="{3DDE4527-D598-4CA2-8BB5-4CC4D3B5D020}">
    <text>10-15-2025 Conduit Placement Confirmed Completed.</text>
  </threadedComment>
  <threadedComment ref="W143" dT="2025-06-20T19:39:03.06" personId="{79160F3F-A2CD-4B5D-ACD4-80E02EA51DFF}" id="{513D4A3C-844B-4EBA-8EF2-667227988A0F}">
    <text xml:space="preserve">6-20-2025 Confirmed Actual Completed Footage. </text>
  </threadedComment>
  <threadedComment ref="Y143" dT="2025-06-20T19:39:32.58" personId="{79160F3F-A2CD-4B5D-ACD4-80E02EA51DFF}" id="{D83B4A46-891E-48F4-94C1-4E90AE54784D}">
    <text>6-20-2025 Conduit Placement Confirmed Completed.</text>
  </threadedComment>
  <threadedComment ref="W144" dT="2025-10-14T17:33:08.90" personId="{79160F3F-A2CD-4B5D-ACD4-80E02EA51DFF}" id="{E8B9EA9F-46D0-4AB6-BBE9-F62C6EE8CA3D}">
    <text>10-14-2025 Confirmed Actual Completed Footage.</text>
  </threadedComment>
  <threadedComment ref="Y144" dT="2025-10-14T17:33:44.26" personId="{79160F3F-A2CD-4B5D-ACD4-80E02EA51DFF}" id="{2E25B138-24BC-4E61-9691-50643D8219CF}">
    <text>10-14-2025 Conduit Placement Confirmed Completed.</text>
  </threadedComment>
  <threadedComment ref="W145" dT="2025-10-14T20:26:45.59" personId="{79160F3F-A2CD-4B5D-ACD4-80E02EA51DFF}" id="{7C44D05E-EB2C-474D-88B5-06D505A8D035}">
    <text>10-14-2025 Confirmed Actual Completed Footage.</text>
  </threadedComment>
  <threadedComment ref="Y145" dT="2025-10-14T20:26:23.39" personId="{79160F3F-A2CD-4B5D-ACD4-80E02EA51DFF}" id="{F18D5514-AE0C-4A42-98E5-4606955076CB}">
    <text>10-14-2025 Conduit Placement Confirmed Completed.</text>
  </threadedComment>
  <threadedComment ref="P146" dT="2025-01-29T22:12:53.88" personId="{79160F3F-A2CD-4B5D-ACD4-80E02EA51DFF}" id="{F2BBDD02-4459-4DC1-A163-1EE3E0FA1056}">
    <text>Assigned To Barlett Fiber Per Curtis On 1/29/2025.</text>
  </threadedComment>
  <threadedComment ref="W146" dT="2025-07-02T15:20:11.02" personId="{79160F3F-A2CD-4B5D-ACD4-80E02EA51DFF}" id="{0C5F8799-733D-42AB-B6E4-51731455DA30}">
    <text xml:space="preserve">7-2-2025 Confirmed Actual Completed Footage. </text>
  </threadedComment>
  <threadedComment ref="Y146" dT="2025-07-02T15:21:07.16" personId="{79160F3F-A2CD-4B5D-ACD4-80E02EA51DFF}" id="{AE04AC57-21D1-43AF-931F-A50135C473BF}">
    <text>7-2-2025 Conduit Placement Confirmed Completed.</text>
  </threadedComment>
  <threadedComment ref="W147" dT="2025-06-03T12:08:03.03" personId="{79160F3F-A2CD-4B5D-ACD4-80E02EA51DFF}" id="{DF184910-601D-4AC4-BAA7-E8635DD789D6}">
    <text>6-2-2025 Confirmed Actual Completed Footage.</text>
  </threadedComment>
  <threadedComment ref="Y147" dT="2025-06-03T12:08:42.40" personId="{79160F3F-A2CD-4B5D-ACD4-80E02EA51DFF}" id="{3B9BF79E-E1AA-483E-BBA3-79D48E7A1367}">
    <text>6-2-2025 Conduit Placement Confirmed Completed.</text>
  </threadedComment>
  <threadedComment ref="W148" dT="2025-05-29T12:39:03.85" personId="{79160F3F-A2CD-4B5D-ACD4-80E02EA51DFF}" id="{89CCF6CA-D0C5-4407-83B5-6D29A78341FA}">
    <text>Per Tillman On 2-10-2025 SOW Footage/Work Is Only For The County Permit That Is Pending Approval, All The City Work Is Already Completed. </text>
  </threadedComment>
  <threadedComment ref="W148" dT="2025-10-16T21:57:46.24" personId="{79160F3F-A2CD-4B5D-ACD4-80E02EA51DFF}" id="{097C3F17-0C50-4E53-9B04-220E9F7A5814}" parentId="{89CCF6CA-D0C5-4407-83B5-6D29A78341FA}">
    <text>10-16-2025 Confirmed Actual Completed Footage.</text>
  </threadedComment>
  <threadedComment ref="Y148" dT="2025-08-22T13:07:18.55" personId="{79160F3F-A2CD-4B5D-ACD4-80E02EA51DFF}" id="{30ACE511-D953-4DAA-A9DE-7689A99DD0B2}">
    <text>10-16-2025 Conduit Placement Confirmed Completed.</text>
  </threadedComment>
  <threadedComment ref="P149" dT="2025-01-29T22:04:41.83" personId="{79160F3F-A2CD-4B5D-ACD4-80E02EA51DFF}" id="{FB89EE95-0BF8-4174-A60F-9D252EDBF20D}">
    <text>Assigned To Barlett Fiber Per David On 1/29/2025</text>
  </threadedComment>
  <threadedComment ref="W149" dT="2025-06-12T19:14:52.66" personId="{79160F3F-A2CD-4B5D-ACD4-80E02EA51DFF}" id="{90A74540-A7FE-470B-8803-48D83B8640BF}">
    <text>10-13-2025 Confirmed Actual Completed Footage.</text>
  </threadedComment>
  <threadedComment ref="Y149" dT="2025-06-12T19:15:28.56" personId="{79160F3F-A2CD-4B5D-ACD4-80E02EA51DFF}" id="{EFADC386-E48E-4009-A7A1-846FAF1F708C}">
    <text>10-13-2025 Conduit Placement Confirmed Completed.</text>
  </threadedComment>
  <threadedComment ref="W150" dT="2025-05-27T14:57:59.97" personId="{79160F3F-A2CD-4B5D-ACD4-80E02EA51DFF}" id="{A702AD1E-A7EF-4DEA-8AD5-5D4F929F9BE6}">
    <text>5-27-2025 Confirmed Actual Completed Footage.</text>
  </threadedComment>
  <threadedComment ref="Y150" dT="2025-05-27T14:58:39.01" personId="{79160F3F-A2CD-4B5D-ACD4-80E02EA51DFF}" id="{951EBB75-16D0-46BF-BCB2-8B9AA9659219}">
    <text>5-27-2025 Conduit Placement Confirmed Completed.</text>
  </threadedComment>
  <threadedComment ref="W151" dT="2025-10-17T13:31:43.96" personId="{79160F3F-A2CD-4B5D-ACD4-80E02EA51DFF}" id="{7542434C-9696-41A3-88E3-ABE1C8124853}">
    <text>10-17-2025 Confirmed Actual Completed Footage.</text>
  </threadedComment>
  <threadedComment ref="Y151" dT="2025-10-17T13:32:09.39" personId="{79160F3F-A2CD-4B5D-ACD4-80E02EA51DFF}" id="{D3B85FFE-B175-4F90-A5DC-88D20F23F977}">
    <text>10-17-2025 Conduit Placement Confirmed Completed.</text>
  </threadedComment>
  <threadedComment ref="W152" dT="2025-09-22T13:57:18.49" personId="{79160F3F-A2CD-4B5D-ACD4-80E02EA51DFF}" id="{1D83D4CB-D010-45DF-9738-9028BF5F8F78}">
    <text>9-19-2025 Confirmed Actual Completed Footage.</text>
  </threadedComment>
  <threadedComment ref="Y152" dT="2025-09-22T13:57:42.91" personId="{79160F3F-A2CD-4B5D-ACD4-80E02EA51DFF}" id="{C79C0F0F-563F-4F00-95DC-467484A82816}">
    <text>9-19-2025 Conduit Placement Confirmed Completed.</text>
  </threadedComment>
  <threadedComment ref="J153" dT="2025-02-27T00:46:40.49" personId="{79160F3F-A2CD-4B5D-ACD4-80E02EA51DFF}" id="{6D66205E-B918-4AA1-A1FD-9270CF651B85}">
    <text>2-26-2025 FDOT Permit Activated As Per Dustin From Tillman.</text>
  </threadedComment>
  <threadedComment ref="W153" dT="2025-04-07T20:33:57.07" personId="{79160F3F-A2CD-4B5D-ACD4-80E02EA51DFF}" id="{553536B4-EBE9-4CA5-8239-AB52D15986D0}">
    <text>4-7-2025 Design Change Per Tillman.</text>
  </threadedComment>
  <threadedComment ref="W153" dT="2025-06-10T13:50:44.48" personId="{79160F3F-A2CD-4B5D-ACD4-80E02EA51DFF}" id="{514CFDDD-B4AD-423E-8472-E33ED3DE072E}" parentId="{553536B4-EBE9-4CA5-8239-AB52D15986D0}">
    <text>6-10-2025 Confirmed Actual Completed Footage.</text>
  </threadedComment>
  <threadedComment ref="Y153" dT="2025-06-10T13:51:26.28" personId="{79160F3F-A2CD-4B5D-ACD4-80E02EA51DFF}" id="{455C4D6E-3507-4152-B9B0-EA86874CA473}">
    <text>6-10-2025 Conduit Placement Confirmed Completed.</text>
  </threadedComment>
  <threadedComment ref="W154" dT="2025-09-03T16:33:54.38" personId="{79160F3F-A2CD-4B5D-ACD4-80E02EA51DFF}" id="{8B34606F-1908-432C-9B46-25EF235BE3B3}">
    <text>9-3-2025 Confirmed Actual Completed Footage.</text>
  </threadedComment>
  <threadedComment ref="Y154" dT="2025-09-03T16:34:18.42" personId="{79160F3F-A2CD-4B5D-ACD4-80E02EA51DFF}" id="{E8DCBCD4-1A02-4D9A-8F10-24E225A13461}">
    <text>9-3-2025 Conduit Placement Confirmed Completed.</text>
  </threadedComment>
</ThreadedComments>
</file>

<file path=xl/threadedComments/threadedComment2.xml><?xml version="1.0" encoding="utf-8"?>
<ThreadedComments xmlns="http://schemas.microsoft.com/office/spreadsheetml/2018/threadedcomments" xmlns:x="http://schemas.openxmlformats.org/spreadsheetml/2006/main">
  <threadedComment ref="P2" dT="2025-01-29T22:16:27.08" personId="{79160F3F-A2CD-4B5D-ACD4-80E02EA51DFF}" id="{465BB474-04C4-4CB2-8532-50D9B1283754}">
    <text>Assigned To Barlett Fiber Per Curtis On 1/29/2025.</text>
  </threadedComment>
  <threadedComment ref="S2" dT="2025-07-09T17:22:12.15" personId="{79160F3F-A2CD-4B5D-ACD4-80E02EA51DFF}" id="{65711907-D11D-4440-93B7-81A12CAE87A2}">
    <text>7-9-2025 Confirmed Actual Completed Footage.</text>
  </threadedComment>
  <threadedComment ref="U2" dT="2025-07-09T17:22:43.01" personId="{79160F3F-A2CD-4B5D-ACD4-80E02EA51DFF}" id="{3AAC2DF9-F0AF-4E41-B3EC-288AD0C8A4AE}">
    <text>7-9-2025 Conduit Placement Confirmed Completed.</text>
  </threadedComment>
  <threadedComment ref="U2" dT="2025-07-10T13:24:11.65" personId="{79160F3F-A2CD-4B5D-ACD4-80E02EA51DFF}" id="{3F7549EE-8D8A-4E6A-BB51-B35006146DAA}" parentId="{3AAC2DF9-F0AF-4E41-B3EC-288AD0C8A4AE}">
    <text>7-10-2025 Change Order Approved By Tillman(Chad Plummer).</text>
  </threadedComment>
  <threadedComment ref="S3" dT="2025-06-03T17:09:58.75" personId="{79160F3F-A2CD-4B5D-ACD4-80E02EA51DFF}" id="{40343B54-D8B2-47CA-B6AB-101278650AC1}">
    <text>6-3-2025 Approx. 100' Added For Tie In To D-HWP701.</text>
  </threadedComment>
  <threadedComment ref="S3" dT="2025-10-13T11:56:19.56" personId="{79160F3F-A2CD-4B5D-ACD4-80E02EA51DFF}" id="{56D2478F-AE65-4D70-95F8-22BA56A60113}" parentId="{40343B54-D8B2-47CA-B6AB-101278650AC1}">
    <text>5-20-2025 Confirmed Actual Completed Footage.</text>
  </threadedComment>
  <threadedComment ref="U3" dT="2025-06-03T17:10:36.27" personId="{79160F3F-A2CD-4B5D-ACD4-80E02EA51DFF}" id="{2AF21A2F-B6B2-49FF-B99E-41A24B7862D0}">
    <text>6-3-2025 Conduit Placement Confirmed Completed.</text>
  </threadedComment>
  <threadedComment ref="U3" dT="2025-06-03T17:11:39.01" personId="{79160F3F-A2CD-4B5D-ACD4-80E02EA51DFF}" id="{2D473E16-394A-4EF6-BC7E-DECAAC80D1E5}" parentId="{2AF21A2F-B6B2-49FF-B99E-41A24B7862D0}">
    <text>6-3-2025 Approx. 100' Added For Tie In To D-HWP701.</text>
  </threadedComment>
  <threadedComment ref="S4" dT="2025-10-13T11:57:58.06" personId="{79160F3F-A2CD-4B5D-ACD4-80E02EA51DFF}" id="{42750299-9342-4F35-9BC4-47BA8A1B69DA}">
    <text>4-14-2025 Confirmed Actual Completed Footage.</text>
  </threadedComment>
  <threadedComment ref="U4" dT="2025-10-13T11:56:54.09" personId="{79160F3F-A2CD-4B5D-ACD4-80E02EA51DFF}" id="{2B53E856-E309-4D53-9B5A-6036D751714D}">
    <text>4-14-2025 Conduit Placement Confirmed Completed.</text>
  </threadedComment>
  <threadedComment ref="S5" dT="2025-06-18T17:58:09.94" personId="{79160F3F-A2CD-4B5D-ACD4-80E02EA51DFF}" id="{F6CA4C13-066A-498B-9D3B-B5606C3F7E92}">
    <text xml:space="preserve">6-18-2025 Confirmed Actual Completed Footage. </text>
  </threadedComment>
  <threadedComment ref="U5" dT="2025-06-18T17:58:59.38" personId="{79160F3F-A2CD-4B5D-ACD4-80E02EA51DFF}" id="{0168C5F2-B672-458D-A7FF-2A14395C6677}">
    <text>6-18-2025 Conduit Placement Confirmed Completed.</text>
  </threadedComment>
  <threadedComment ref="J6" dT="2025-02-21T18:25:35.42" personId="{79160F3F-A2CD-4B5D-ACD4-80E02EA51DFF}" id="{8A382ED8-9241-406C-9889-993873894611}">
    <text>2-20-2025 Only the FDOT Permit Has Been Received--City Permit to Follow.</text>
  </threadedComment>
  <threadedComment ref="J6" dT="2025-03-10T12:26:00.81" personId="{79160F3F-A2CD-4B5D-ACD4-80E02EA51DFF}" id="{1755B3E1-DFF7-4943-BA71-05F0E78EB1DA}" parentId="{8A382ED8-9241-406C-9889-993873894611}">
    <text>3-11-2025 City of Lakeland Permit Added to the Folder.</text>
  </threadedComment>
  <threadedComment ref="J6" dT="2025-03-10T14:13:34.58" personId="{79160F3F-A2CD-4B5D-ACD4-80E02EA51DFF}" id="{9417D121-BDCD-4D5C-8C9F-8CDD809C5B0B}" parentId="{8A382ED8-9241-406C-9889-993873894611}">
    <text>3-11-2025 City of Lakeland Permit Is Only the Cover Page.</text>
  </threadedComment>
  <threadedComment ref="S6" dT="2025-03-31T14:47:03.79" personId="{79160F3F-A2CD-4B5D-ACD4-80E02EA51DFF}" id="{D7B0F75C-664D-4C44-B701-E46D9512E4CD}">
    <text>3-31-2025 Drill Footage Changed. Project Completed</text>
  </threadedComment>
  <threadedComment ref="S6" dT="2025-04-10T12:02:42.91" personId="{79160F3F-A2CD-4B5D-ACD4-80E02EA51DFF}" id="{F72052F5-B728-4D93-B0A8-DC1ED739AC58}" parentId="{D7B0F75C-664D-4C44-B701-E46D9512E4CD}">
    <text>4-9-2025 Confirmed Actual Completed Footage.</text>
  </threadedComment>
  <threadedComment ref="U6" dT="2025-04-11T12:45:58.52" personId="{79160F3F-A2CD-4B5D-ACD4-80E02EA51DFF}" id="{9FAE20EF-9C27-42AC-A2D2-D1F79D5C481F}">
    <text>4-10-2025 Conduit Placement Confirmed Completed.</text>
  </threadedComment>
  <threadedComment ref="P7" dT="2025-02-05T18:32:10.24" personId="{79160F3F-A2CD-4B5D-ACD4-80E02EA51DFF}" id="{DBBDC5DB-88D3-4BA8-81CE-BD04F9C5E305}">
    <text>Assigned To FDC On 2-5-2025.</text>
  </threadedComment>
  <threadedComment ref="S7" dT="2025-04-10T16:48:07.09" personId="{79160F3F-A2CD-4B5D-ACD4-80E02EA51DFF}" id="{FE35B967-C772-473C-AACF-201D040C2E22}">
    <text>4-10-2025 Confirmed Actual Completed Footage.</text>
  </threadedComment>
  <threadedComment ref="U7" dT="2025-04-10T16:48:28.53" personId="{79160F3F-A2CD-4B5D-ACD4-80E02EA51DFF}" id="{F319343A-0FAD-4D18-8201-9FB6F3D5A89D}">
    <text>4-10-2025 Conduit Placement Confirmed Completed.</text>
  </threadedComment>
  <threadedComment ref="P8" dT="2025-01-29T22:16:27.08" personId="{79160F3F-A2CD-4B5D-ACD4-80E02EA51DFF}" id="{E29B3197-BB94-4029-BFEA-4A4C1DC73D74}">
    <text>Assigned To Barlett Fiber Per Curtis On 1/29/2025.</text>
  </threadedComment>
  <threadedComment ref="S8" dT="2025-04-11T18:07:25.37" personId="{79160F3F-A2CD-4B5D-ACD4-80E02EA51DFF}" id="{2BEF26C4-0CD0-4C94-AA90-CAD272EC18F7}">
    <text>4-11-2025 Confirmed Actual Completed Footage.</text>
  </threadedComment>
  <threadedComment ref="U8" dT="2025-04-11T18:16:58.16" personId="{79160F3F-A2CD-4B5D-ACD4-80E02EA51DFF}" id="{399FED4B-7B8E-4398-80E5-102F0DD21DC1}">
    <text>4-11-2025 Conduit Placement Confirmed Completed.</text>
  </threadedComment>
  <threadedComment ref="S9" dT="2025-04-14T18:04:23.68" personId="{79160F3F-A2CD-4B5D-ACD4-80E02EA51DFF}" id="{21F2B5B5-7FD9-42AD-8882-D594CA67A7D3}">
    <text>4-14-2025 Confirmed Actual Completed Footage.</text>
  </threadedComment>
  <threadedComment ref="U9" dT="2025-04-14T18:04:54.58" personId="{79160F3F-A2CD-4B5D-ACD4-80E02EA51DFF}" id="{420DE243-6045-4B70-95C6-1F826765CDAF}">
    <text>4-14-2025 Conduit Placement Confirmed Completed.</text>
  </threadedComment>
  <threadedComment ref="S10" dT="2025-05-15T13:47:36.82" personId="{79160F3F-A2CD-4B5D-ACD4-80E02EA51DFF}" id="{008E59C7-68C3-4EDF-9485-CCD8BBD0DB0A}">
    <text>5-15-2025 Confirmed Actual Completed Footage.</text>
  </threadedComment>
  <threadedComment ref="U10" dT="2025-05-15T13:48:06.82" personId="{79160F3F-A2CD-4B5D-ACD4-80E02EA51DFF}" id="{34C46338-E9CB-4356-93C0-BF9B1579E1EE}">
    <text>5-15-2025 Conduit Placement Confirmed Completed.</text>
  </threadedComment>
  <threadedComment ref="S11" dT="2025-06-04T15:39:45.87" personId="{79160F3F-A2CD-4B5D-ACD4-80E02EA51DFF}" id="{7D36F7B2-5791-4C4D-8461-E4B6990D006D}">
    <text>6-4-2025 Confirmed Actual Completed Footage.</text>
  </threadedComment>
  <threadedComment ref="U11" dT="2025-06-04T15:41:13.87" personId="{79160F3F-A2CD-4B5D-ACD4-80E02EA51DFF}" id="{099174D5-846D-40E7-A93A-0E52644EEDB7}">
    <text>6-4-2025 Conduit Placement Confirmed Completed.</text>
  </threadedComment>
  <threadedComment ref="S12" dT="2025-05-05T13:53:04.62" personId="{79160F3F-A2CD-4B5D-ACD4-80E02EA51DFF}" id="{887C5C47-BA6C-47B5-BCC4-1F5D36AC2821}">
    <text>5-5-2025 Confirmed Actual Completed Footage.</text>
  </threadedComment>
  <threadedComment ref="U12" dT="2025-05-05T13:54:36.67" personId="{79160F3F-A2CD-4B5D-ACD4-80E02EA51DFF}" id="{A3497B23-E4BC-4490-B157-2D14EE3244FE}">
    <text>5-5-2025 Conduit Placement Confirmed Completed.</text>
  </threadedComment>
  <threadedComment ref="S13" dT="2025-04-14T12:13:08.43" personId="{79160F3F-A2CD-4B5D-ACD4-80E02EA51DFF}" id="{ECD3A857-C27D-42D7-87C3-D13D47DA5473}">
    <text>4-14-2025 Confirmed Actual Completed Footage.</text>
  </threadedComment>
  <threadedComment ref="U13" dT="2025-04-14T12:13:51.38" personId="{79160F3F-A2CD-4B5D-ACD4-80E02EA51DFF}" id="{86B44389-35D9-4E3D-B86E-B8F5889E0D7D}">
    <text>4-14-2025 Conduit Placement Confirmed Completed.</text>
  </threadedComment>
  <threadedComment ref="S14" dT="2025-04-11T16:55:29.44" personId="{79160F3F-A2CD-4B5D-ACD4-80E02EA51DFF}" id="{79FB3A3C-7B7D-4AD0-9C66-AAA649AEEFFB}">
    <text>4-11-2025 Confirmed Actual Completed Footage.</text>
  </threadedComment>
  <threadedComment ref="U14" dT="2025-04-11T16:56:00.22" personId="{79160F3F-A2CD-4B5D-ACD4-80E02EA51DFF}" id="{E633E3DD-3579-4532-9897-3EC7D9B156D5}">
    <text>4-11-2025 Conduit Placement Confirmed Completed.</text>
  </threadedComment>
  <threadedComment ref="P15" dT="2025-02-03T21:32:45.17" personId="{79160F3F-A2CD-4B5D-ACD4-80E02EA51DFF}" id="{CE68F104-0C72-4B37-9815-B41D7816B33A}">
    <text>Project Completed As Per Brothers On 2-3-2025.</text>
  </threadedComment>
  <threadedComment ref="S15" dT="2025-04-11T12:43:19.47" personId="{79160F3F-A2CD-4B5D-ACD4-80E02EA51DFF}" id="{BDCABCBE-DF5C-41C6-9B19-584BAAB40306}">
    <text>4-11-2025 Confirmed Actual Completed Footage.</text>
  </threadedComment>
  <threadedComment ref="U15" dT="2025-04-11T12:44:04.92" personId="{79160F3F-A2CD-4B5D-ACD4-80E02EA51DFF}" id="{0B89C843-BFBB-43B8-9E6A-E1CA5334F658}">
    <text>4-11-2025 Conduit Placement Confirmed Completed.</text>
  </threadedComment>
  <threadedComment ref="S16" dT="2025-04-15T19:35:10.16" personId="{79160F3F-A2CD-4B5D-ACD4-80E02EA51DFF}" id="{0FBBF978-BEEC-4AEB-9464-1283FCD03554}">
    <text>4-15-2025 Confirmed Actual Completed Footage.</text>
  </threadedComment>
  <threadedComment ref="U16" dT="2025-04-15T19:35:46.38" personId="{79160F3F-A2CD-4B5D-ACD4-80E02EA51DFF}" id="{472929E2-1E0C-4637-8735-930194C370D0}">
    <text>4-15-2025 Conduit Placement Confirmed Completed.</text>
  </threadedComment>
  <threadedComment ref="S17" dT="2025-04-11T18:27:42.66" personId="{79160F3F-A2CD-4B5D-ACD4-80E02EA51DFF}" id="{3FA55F1D-F04C-4776-B947-CAC9FEE6B7A9}">
    <text>4-11-2025 Confirmed Actual Completed Footage.</text>
  </threadedComment>
  <threadedComment ref="U17" dT="2025-04-11T18:29:26.41" personId="{79160F3F-A2CD-4B5D-ACD4-80E02EA51DFF}" id="{68110DE2-CB8A-4AC2-A0B7-C984B4E1339B}">
    <text>4-11-2025 Conduit Placement Confirmed Completed.</text>
  </threadedComment>
  <threadedComment ref="P18" dT="2025-02-05T18:07:06.76" personId="{79160F3F-A2CD-4B5D-ACD4-80E02EA51DFF}" id="{F53CE28D-603F-45F0-90A8-12766FAD8A96}">
    <text>Assigned To Brothers As Per Tom On 2-3-2025. Locates To Be Called In On 2-6-2025.</text>
  </threadedComment>
  <threadedComment ref="S18" dT="2025-04-10T16:41:42.35" personId="{79160F3F-A2CD-4B5D-ACD4-80E02EA51DFF}" id="{3D9B7B41-5EA6-4B0F-B236-A5795A72367F}">
    <text>4-10-2025 Confirmed Actual Completed Footage.</text>
  </threadedComment>
  <threadedComment ref="U18" dT="2025-04-10T16:41:15.79" personId="{79160F3F-A2CD-4B5D-ACD4-80E02EA51DFF}" id="{E6DC54A9-6994-4909-AB3D-722A758DC7BD}">
    <text>4-10-2025 Conduit Placement Confirmed Completed.</text>
  </threadedComment>
  <threadedComment ref="S19" dT="2025-04-09T19:10:28.64" personId="{79160F3F-A2CD-4B5D-ACD4-80E02EA51DFF}" id="{85795B72-457D-4F47-8E97-F034B2084962}">
    <text>4-9-2025 Confirmed Actual Completed Footage.</text>
  </threadedComment>
  <threadedComment ref="U19" dT="2025-04-10T12:48:45.37" personId="{79160F3F-A2CD-4B5D-ACD4-80E02EA51DFF}" id="{A5517846-4341-455E-B93E-2E9B2955F7B5}">
    <text>4-9-2025 Conduit Placement Confirmed Completed.</text>
  </threadedComment>
  <threadedComment ref="S20" dT="2025-04-23T17:30:53.34" personId="{79160F3F-A2CD-4B5D-ACD4-80E02EA51DFF}" id="{4D44D8A4-BEC4-4399-9F3A-2FB877E19773}">
    <text>4-23-2025 Confirmed Actual Completed Footage.</text>
  </threadedComment>
  <threadedComment ref="U20" dT="2025-04-23T17:31:55.16" personId="{79160F3F-A2CD-4B5D-ACD4-80E02EA51DFF}" id="{CF30E5BA-2B9A-4CF2-970D-4BEE5B306658}">
    <text>4-23-2025 Conduit Placement Confirmed Completed.</text>
  </threadedComment>
  <threadedComment ref="S21" dT="2025-04-09T19:07:27.47" personId="{79160F3F-A2CD-4B5D-ACD4-80E02EA51DFF}" id="{212AA3E8-7373-4EF7-84C8-190E662DC3C0}">
    <text>4-9-2025 Confirmed Actual Completed Footage.</text>
  </threadedComment>
  <threadedComment ref="U21" dT="2025-04-10T12:49:12.26" personId="{79160F3F-A2CD-4B5D-ACD4-80E02EA51DFF}" id="{7753545C-D8C1-49F1-965A-EFA63604E08A}">
    <text>4-9-2025 Conduit Placement Confirmed Completed.</text>
  </threadedComment>
  <threadedComment ref="R22" dT="2025-04-17T13:49:58.68" personId="{79160F3F-A2CD-4B5D-ACD4-80E02EA51DFF}" id="{A06C4EA0-F925-44E9-A541-DB87B405133C}">
    <text>4-17-2025 SiteTracker Footage Has 4,123'.</text>
  </threadedComment>
  <threadedComment ref="S22" dT="2025-04-17T13:50:34.39" personId="{79160F3F-A2CD-4B5D-ACD4-80E02EA51DFF}" id="{D334CD67-902D-4423-904F-18435E3EEB7E}">
    <text>4-17-2025 Confirmed Actual Completed Footage.</text>
  </threadedComment>
  <threadedComment ref="U22" dT="2025-04-17T13:51:45.16" personId="{79160F3F-A2CD-4B5D-ACD4-80E02EA51DFF}" id="{3F94F920-FA6A-4443-ADA6-995AAA9C7221}">
    <text>4-17-2025 Conduit Placement Confirmed Completed.</text>
  </threadedComment>
  <threadedComment ref="S23" dT="2025-04-10T16:32:56.80" personId="{79160F3F-A2CD-4B5D-ACD4-80E02EA51DFF}" id="{59EFE1F4-B698-4527-B5BB-B358A5E198E9}">
    <text>4-10-2025 Confirmed Actual Completed Footage.</text>
  </threadedComment>
  <threadedComment ref="U23" dT="2025-04-10T16:33:19.64" personId="{79160F3F-A2CD-4B5D-ACD4-80E02EA51DFF}" id="{E5BB0490-F0AD-46A7-A598-060619792EC9}">
    <text>4-10-2025 Conduit Placement Confirmed Completed.</text>
  </threadedComment>
  <threadedComment ref="P24" dT="2025-02-05T18:06:51.46" personId="{79160F3F-A2CD-4B5D-ACD4-80E02EA51DFF}" id="{EDD592A8-9F22-4015-8129-D74B5C7F2FBB}">
    <text>Assigned To Brothers As Per Tom On 2-3-2025. Locates To Be Called In On 2-6-2025.</text>
  </threadedComment>
  <threadedComment ref="S24" dT="2025-04-10T12:23:27.69" personId="{79160F3F-A2CD-4B5D-ACD4-80E02EA51DFF}" id="{69648F2D-B417-41F3-8F5F-E4075C94DD8C}">
    <text>4-10-2025 Confirmed Actual Completed Footage.</text>
  </threadedComment>
  <threadedComment ref="U24" dT="2025-04-10T12:49:26.11" personId="{79160F3F-A2CD-4B5D-ACD4-80E02EA51DFF}" id="{5947898B-BE2B-4D08-B272-2860B82A9D17}">
    <text>4-10-2025 Conduit Placement Confirmed Completed.</text>
  </threadedComment>
  <threadedComment ref="S25" dT="2025-06-05T11:56:32.63" personId="{79160F3F-A2CD-4B5D-ACD4-80E02EA51DFF}" id="{28849541-6870-4CAC-BEC9-0735FF966567}">
    <text>6-5-2025 Confirmed Actual Completed Footage.</text>
  </threadedComment>
  <threadedComment ref="U25" dT="2025-06-05T11:58:04.69" personId="{79160F3F-A2CD-4B5D-ACD4-80E02EA51DFF}" id="{A33692D2-C2F6-4EA3-865F-94B171D505F9}">
    <text>6-5-2025 Conduit Placement Confirmed Completed.</text>
  </threadedComment>
  <threadedComment ref="S26" dT="2025-05-19T15:33:44.05" personId="{79160F3F-A2CD-4B5D-ACD4-80E02EA51DFF}" id="{CC64C597-726B-4ABC-B74C-08208068C6EC}">
    <text>5-19-2025 Confirmed Actual Completed Footage.</text>
  </threadedComment>
  <threadedComment ref="U26" dT="2025-05-19T15:34:56.15" personId="{79160F3F-A2CD-4B5D-ACD4-80E02EA51DFF}" id="{695A66FE-D8C4-4C55-A820-51F090FEB240}">
    <text>5-19-2025 Conduit Placement Confirmed Completed.</text>
  </threadedComment>
  <threadedComment ref="P27" dT="2025-02-05T18:06:51.46" personId="{79160F3F-A2CD-4B5D-ACD4-80E02EA51DFF}" id="{34B1B24D-0B1A-4011-8EA4-14E395FC0DC4}">
    <text>Assigned To Brothers As Per Tom On 2-3-2025. Locates To Be Called In On 2-6-2025.</text>
  </threadedComment>
  <threadedComment ref="S27" dT="2025-05-16T13:12:44.13" personId="{79160F3F-A2CD-4B5D-ACD4-80E02EA51DFF}" id="{7D7AB3CB-62DD-4C27-8426-228C8BA15157}">
    <text>5-16-2025 Confirmed Actual Completed Footage.</text>
  </threadedComment>
  <threadedComment ref="U27" dT="2025-05-16T13:13:33.91" personId="{79160F3F-A2CD-4B5D-ACD4-80E02EA51DFF}" id="{0660EC26-84B7-42BF-BE09-181C4E2ECEE9}">
    <text>5-16-2025 Conduit Placement Confirmed Completed.</text>
  </threadedComment>
  <threadedComment ref="S28" dT="2025-10-13T11:58:37.03" personId="{79160F3F-A2CD-4B5D-ACD4-80E02EA51DFF}" id="{213574C7-F9A0-4D97-ADFE-307F6BDAA40E}">
    <text>6-16-2025 Confirmed Actual Completed Footage.</text>
  </threadedComment>
  <threadedComment ref="U28" dT="2025-10-13T12:08:50.21" personId="{79160F3F-A2CD-4B5D-ACD4-80E02EA51DFF}" id="{F786086C-654F-4FAA-AA4B-1424FDDEC757}">
    <text>6-16-2025 Conduit Placement Confirmed Completed.</text>
  </threadedComment>
  <threadedComment ref="R29" dT="2025-04-11T13:29:43.58" personId="{79160F3F-A2CD-4B5D-ACD4-80E02EA51DFF}" id="{6AA91C58-15D7-4699-9E0C-6DFF6BD08203}">
    <text>4-11-2025 Partial Project, Most Of The Drilling Was Completed By Circet Prior To Lightspeed Receiving The Project.</text>
  </threadedComment>
  <threadedComment ref="S29" dT="2025-04-11T13:27:38.70" personId="{79160F3F-A2CD-4B5D-ACD4-80E02EA51DFF}" id="{DA729E1F-8DAC-4C6D-AC86-A88346E9DFED}">
    <text>4-11-2025 Confirmed Actual Completed Footage.</text>
  </threadedComment>
  <threadedComment ref="U29" dT="2025-04-11T13:28:29.90" personId="{79160F3F-A2CD-4B5D-ACD4-80E02EA51DFF}" id="{2E650756-CA36-4EA7-809F-203A5EA1C242}">
    <text>4-11-2025 Conduit Placement Confirmed Completed.</text>
  </threadedComment>
  <threadedComment ref="S30" dT="2025-08-20T12:34:18.41" personId="{79160F3F-A2CD-4B5D-ACD4-80E02EA51DFF}" id="{A075A4E6-634D-4456-AB5E-B7FBFAEB1EB8}">
    <text>8-20-2025 Confirmed Actual Completed Footage.</text>
  </threadedComment>
  <threadedComment ref="U30" dT="2025-08-20T12:34:55.56" personId="{79160F3F-A2CD-4B5D-ACD4-80E02EA51DFF}" id="{F5C6B76B-9528-4DB6-A6B4-EA31EA0A7644}">
    <text>8-20-2025 Conduit Placement Confirmed Completed.</text>
  </threadedComment>
  <threadedComment ref="S31" dT="2025-04-10T13:10:32.50" personId="{79160F3F-A2CD-4B5D-ACD4-80E02EA51DFF}" id="{16BD6B61-0568-4775-965B-E0D5DCD5736B}">
    <text>4-10-2025 Confirmed Actual Completed Footage.</text>
  </threadedComment>
  <threadedComment ref="U31" dT="2025-04-10T13:09:31.12" personId="{79160F3F-A2CD-4B5D-ACD4-80E02EA51DFF}" id="{8678D32F-EAB3-4ED2-AA74-8FED50F0813D}">
    <text>4-10-2025 Conduit Placement Confirmed Completed.</text>
  </threadedComment>
  <threadedComment ref="S32" dT="2025-07-10T16:29:36.06" personId="{79160F3F-A2CD-4B5D-ACD4-80E02EA51DFF}" id="{3BE7E649-5F51-4928-9C42-DDAA23C732DE}">
    <text>7-10-2025 Confirmed Actual Completed Footage. This Project Called For A Design Change--Approved By Tillman.</text>
  </threadedComment>
  <threadedComment ref="U32" dT="2025-07-10T16:30:18.62" personId="{79160F3F-A2CD-4B5D-ACD4-80E02EA51DFF}" id="{93D6966F-A849-445B-8ACF-7EFE68D283F1}">
    <text>7-10-2025 Conduit Placement Confirmed Completed. This Project Called For A Design Change--Approved By Tillman.</text>
  </threadedComment>
  <threadedComment ref="S33" dT="2025-04-10T12:09:03.51" personId="{79160F3F-A2CD-4B5D-ACD4-80E02EA51DFF}" id="{EF0475C2-5948-486E-B1A4-908DE8E2B105}">
    <text>4-9-2025 Confirmed Actual Completed Footage.</text>
  </threadedComment>
  <threadedComment ref="U33" dT="2025-05-20T20:40:45.00" personId="{79160F3F-A2CD-4B5D-ACD4-80E02EA51DFF}" id="{825EB505-F716-4364-96F3-0F723660F9E3}">
    <text>4-9-2025 Conduit Placement Confirmed Completed.</text>
  </threadedComment>
  <threadedComment ref="P34" dT="2025-01-29T22:16:27.08" personId="{79160F3F-A2CD-4B5D-ACD4-80E02EA51DFF}" id="{19CDEA32-BD10-42CD-B1B9-7B2A2EDA1505}">
    <text>Assigned To Barlett Fiber Per Curtis On 1/29/2025.</text>
  </threadedComment>
  <threadedComment ref="S34" dT="2025-06-13T17:35:01.04" personId="{79160F3F-A2CD-4B5D-ACD4-80E02EA51DFF}" id="{1D49E96E-CEC9-4C45-BF55-C4BD88CD37C7}">
    <text xml:space="preserve">6-13-2025 Confirmed Actual Completed Footage. </text>
  </threadedComment>
  <threadedComment ref="U34" dT="2025-06-13T17:35:26.59" personId="{79160F3F-A2CD-4B5D-ACD4-80E02EA51DFF}" id="{9E72222E-A9B1-4C37-A767-ED016965F9BD}">
    <text>6-13-2025 Conduit Placement Confirmed Completed.</text>
  </threadedComment>
  <threadedComment ref="S35" dT="2025-04-10T12:47:09.73" personId="{79160F3F-A2CD-4B5D-ACD4-80E02EA51DFF}" id="{E63759E2-B389-496C-9A17-57621630640F}">
    <text>4-10-2025 Confirmed Actual Completed Footage.</text>
  </threadedComment>
  <threadedComment ref="U35" dT="2025-04-10T12:48:19.79" personId="{79160F3F-A2CD-4B5D-ACD4-80E02EA51DFF}" id="{87770A08-3DDC-4FB0-826F-CD8D3E166950}">
    <text>4-10-2025 Conduit Placement Confirmed Completed.</text>
  </threadedComment>
  <threadedComment ref="AA35" dT="2025-04-29T12:51:33.64" personId="{E0C4039D-7742-4BCA-831A-C8213442C8F7}" id="{7DBE1978-C9DC-4B5D-951B-E7CC88CF61C5}">
    <text>4/28 CREW WILL NO COME BACK TO RESTRO THIS JOB, SPOKE WITH CURTIS AND WILL NEED TO HAVE A LANDSCAPE CREW TO REST. HAS NOT PASSED TILLMAN WO</text>
  </threadedComment>
  <threadedComment ref="AA35" dT="2025-04-29T12:54:35.38" personId="{E0C4039D-7742-4BCA-831A-C8213442C8F7}" id="{9C069BA4-59F2-40A8-A159-4DDA470CB283}" parentId="{7DBE1978-C9DC-4B5D-951B-E7CC88CF61C5}">
    <text>SUBMITTED RESTORATION AS BUILT TO CURTIS 4/27/2025</text>
  </threadedComment>
  <threadedComment ref="S36" dT="2025-10-13T11:59:15.08" personId="{79160F3F-A2CD-4B5D-ACD4-80E02EA51DFF}" id="{B05137B2-2DF7-4432-9991-337DC37A513C}">
    <text>6-23-2025 Confirmed Actual Completed Footage.</text>
  </threadedComment>
  <threadedComment ref="U36" dT="2025-10-13T12:08:29.73" personId="{79160F3F-A2CD-4B5D-ACD4-80E02EA51DFF}" id="{DA31CC40-B71D-4E04-AFB7-CEB38E9D0D41}">
    <text>6-23-2025 Conduit Placement Confirmed Completed.</text>
  </threadedComment>
  <threadedComment ref="R37" dT="2025-04-10T13:03:24.79" personId="{79160F3F-A2CD-4B5D-ACD4-80E02EA51DFF}" id="{A2EECA6F-E0A9-4DEF-8A42-8DA7A3064B91}">
    <text>Design Change Approved By Tillman.</text>
  </threadedComment>
  <threadedComment ref="S37" dT="2025-04-10T13:05:41.87" personId="{79160F3F-A2CD-4B5D-ACD4-80E02EA51DFF}" id="{4EDE1025-1DF2-4186-A81E-2550D8AAE0F2}">
    <text>4-10-2025 Confirmed Actual Completed Footage.</text>
  </threadedComment>
  <threadedComment ref="U37" dT="2025-04-10T13:07:14.89" personId="{79160F3F-A2CD-4B5D-ACD4-80E02EA51DFF}" id="{D63891D1-B63D-41FA-9049-C7FE6168AF6B}">
    <text>4-10-2025 Conduit Placement Confirmed Completed.</text>
  </threadedComment>
  <threadedComment ref="S38" dT="2025-04-15T17:33:25.48" personId="{79160F3F-A2CD-4B5D-ACD4-80E02EA51DFF}" id="{282D6673-B24A-455B-95E7-C871BAF406D5}">
    <text xml:space="preserve">6-6-2025 Confirmed Actual Completed Footage. </text>
  </threadedComment>
  <threadedComment ref="U38" dT="2025-04-15T17:34:25.28" personId="{79160F3F-A2CD-4B5D-ACD4-80E02EA51DFF}" id="{52D65CE4-8089-49DC-A51B-9D52CD0F4CC1}">
    <text>6-6-2025 Conduit Placement Confirmed Completed.</text>
  </threadedComment>
  <threadedComment ref="S39" dT="2025-06-06T20:06:56.78" personId="{79160F3F-A2CD-4B5D-ACD4-80E02EA51DFF}" id="{82D7BAD6-85F5-4968-B628-F0AC604AFE8E}">
    <text>6-6-2025 Confirmed Actual Completed Footage.</text>
  </threadedComment>
  <threadedComment ref="U39" dT="2025-06-06T20:07:33.99" personId="{79160F3F-A2CD-4B5D-ACD4-80E02EA51DFF}" id="{C62AF3CD-2024-4A2E-9FCE-BE19F815E1F9}">
    <text>6-6-2025 Conduit Placement Confirmed Completed.</text>
  </threadedComment>
  <threadedComment ref="S40" dT="2025-10-13T11:59:43.88" personId="{79160F3F-A2CD-4B5D-ACD4-80E02EA51DFF}" id="{FD4DAAEF-3FAB-452B-9B10-5B23DFB5BC74}">
    <text>6-6-2025 Confirmed Actual Completed Footage.</text>
  </threadedComment>
  <threadedComment ref="U40" dT="2025-10-13T12:08:09.29" personId="{79160F3F-A2CD-4B5D-ACD4-80E02EA51DFF}" id="{791008E6-9476-437A-84C8-A62A9B68CEBA}">
    <text>6-6-2025 Conduit Placement Confirmed Completed.</text>
  </threadedComment>
  <threadedComment ref="P41" dT="2025-05-29T12:42:29.59" personId="{79160F3F-A2CD-4B5D-ACD4-80E02EA51DFF}" id="{118D55CE-7F3D-4CFB-BC55-8BBBFD5D354F}">
    <text>Partial Build Project Per Tillman On 2-10-2025.</text>
  </threadedComment>
  <threadedComment ref="R41" dT="2025-06-19T18:28:20.77" personId="{79160F3F-A2CD-4B5D-ACD4-80E02EA51DFF}" id="{208D2E71-1073-4D10-8F05-E6F182C8100B}">
    <text>6-19-2025 Drill Footage Based Off SiteTracker--5,325 Total</text>
  </threadedComment>
  <threadedComment ref="S41" dT="2025-05-29T12:33:23.04" personId="{79160F3F-A2CD-4B5D-ACD4-80E02EA51DFF}" id="{68C47C04-B1B7-4706-B5B3-D2BDF7CB0B19}">
    <text>Per Tillman on 2-10-2025 Job Is Completed Except 6 Crossings On 6th Ave. SOW Shows Total For The Entire Project.    </text>
  </threadedComment>
  <threadedComment ref="S41" dT="2025-06-19T18:29:07.53" personId="{79160F3F-A2CD-4B5D-ACD4-80E02EA51DFF}" id="{76F41C05-83B1-445B-9CE3-F9787474A9EC}" parentId="{68C47C04-B1B7-4706-B5B3-D2BDF7CB0B19}">
    <text>6-27-2025 Confirmed Actual Completed Footage.</text>
  </threadedComment>
  <threadedComment ref="U41" dT="2025-06-19T18:29:43.30" personId="{79160F3F-A2CD-4B5D-ACD4-80E02EA51DFF}" id="{DA4FFBC6-7B22-47AF-A9E5-A8A5E006F707}">
    <text>6-27-2025 Conduit Placement Confirmed Completed.</text>
  </threadedComment>
  <threadedComment ref="S42" dT="2025-06-13T17:26:25.69" personId="{79160F3F-A2CD-4B5D-ACD4-80E02EA51DFF}" id="{CE46A139-0E5C-4B8F-BFC8-1D2CA335E239}">
    <text>6-13-2025 Confirmed Actual Completed Footage.</text>
  </threadedComment>
  <threadedComment ref="U42" dT="2025-06-13T17:27:00.60" personId="{79160F3F-A2CD-4B5D-ACD4-80E02EA51DFF}" id="{B43DEA29-7A45-46FD-BBAD-AADB264A3190}">
    <text>6-13-2025 Conduit Placement Confirmed Completed.</text>
  </threadedComment>
  <threadedComment ref="S43" dT="2025-08-25T19:34:36.29" personId="{79160F3F-A2CD-4B5D-ACD4-80E02EA51DFF}" id="{4A698453-4111-43AF-951B-C747D72DA3D6}">
    <text>8-25-2025 Confirmed Actual Completed Footage.</text>
  </threadedComment>
  <threadedComment ref="U43" dT="2025-08-25T19:35:36.54" personId="{79160F3F-A2CD-4B5D-ACD4-80E02EA51DFF}" id="{B3E2B1BE-0B1A-4ED7-A353-583ED0A8E65E}">
    <text>8-25-2025 Conduit Placement Confirmed Completed.</text>
  </threadedComment>
  <threadedComment ref="S44" dT="2025-05-21T22:54:07.14" personId="{79160F3F-A2CD-4B5D-ACD4-80E02EA51DFF}" id="{57E0DC0F-F634-45A9-B5B7-67D12F3D76E5}">
    <text>5-21-2025 Confirmed Actual Completed Footage.</text>
  </threadedComment>
  <threadedComment ref="U44" dT="2025-05-21T22:54:42.22" personId="{79160F3F-A2CD-4B5D-ACD4-80E02EA51DFF}" id="{5C780074-DF5E-42A7-8E51-FC06BB9E174F}">
    <text>5-21-2025 Conduit Placement Confirmed Completed.</text>
  </threadedComment>
  <threadedComment ref="S45" dT="2025-08-22T18:16:28.90" personId="{79160F3F-A2CD-4B5D-ACD4-80E02EA51DFF}" id="{E86FAA6B-1C9E-49B9-8ADF-F55A6158DF7E}">
    <text>8-22-2025 Confirmed Actual Completed Footage.</text>
  </threadedComment>
  <threadedComment ref="U45" dT="2025-08-22T18:17:06.18" personId="{79160F3F-A2CD-4B5D-ACD4-80E02EA51DFF}" id="{E485DB2A-5421-456E-B6A2-B750CC8DDF8A}">
    <text>8-22-2025 Conduit Placement Confirmed Completed.</text>
  </threadedComment>
  <threadedComment ref="P46" dT="2025-01-29T22:16:27.08" personId="{79160F3F-A2CD-4B5D-ACD4-80E02EA51DFF}" id="{360CFB38-FDC6-481C-87D5-DAA2D5C18EAC}">
    <text>Assigned To Barlett Fiber Per Curtis On 1/29/2025.</text>
  </threadedComment>
  <threadedComment ref="S46" dT="2025-04-16T12:12:21.36" personId="{79160F3F-A2CD-4B5D-ACD4-80E02EA51DFF}" id="{5BF9176E-6152-43DD-860F-43BBF7F502F1}">
    <text>4-16-2025 Confirmed Actual Completed Footage.</text>
  </threadedComment>
  <threadedComment ref="U46" dT="2025-04-16T12:13:03.12" personId="{79160F3F-A2CD-4B5D-ACD4-80E02EA51DFF}" id="{6D61EB58-6694-4F8D-A13D-D743469E4926}">
    <text>4-16-2025 Conduit Placement Confirmed Completed.</text>
  </threadedComment>
  <threadedComment ref="S47" dT="2025-05-14T13:57:40.89" personId="{79160F3F-A2CD-4B5D-ACD4-80E02EA51DFF}" id="{95A97733-8D19-4BA3-9734-A6A71CE51A52}">
    <text>5-14-2025 Confirmed Actual Completed Footage.</text>
  </threadedComment>
  <threadedComment ref="U47" dT="2025-05-14T13:58:26.26" personId="{79160F3F-A2CD-4B5D-ACD4-80E02EA51DFF}" id="{15F34D54-758C-4892-8C30-57F01CD19E30}">
    <text>5-14-2025 Conduit Placement Confirmed Completed.</text>
  </threadedComment>
  <threadedComment ref="S48" dT="2025-05-14T15:23:27.32" personId="{79160F3F-A2CD-4B5D-ACD4-80E02EA51DFF}" id="{01CDAA1E-E0F9-42B5-B097-A4AB1928A673}">
    <text>5-14-2025 Confirmed Actual Completed Footage.</text>
  </threadedComment>
  <threadedComment ref="U48" dT="2025-05-14T15:23:59.32" personId="{79160F3F-A2CD-4B5D-ACD4-80E02EA51DFF}" id="{6D5922F0-6B26-4ED9-99AA-2598B9753C96}">
    <text>5-14-2025 Conduit Placement Confirmed Completed.</text>
  </threadedComment>
  <threadedComment ref="S49" dT="2025-04-24T12:58:40.06" personId="{79160F3F-A2CD-4B5D-ACD4-80E02EA51DFF}" id="{3A162613-9BD8-46DC-BBE8-92E0560E4D6E}">
    <text>4-23-2025 Confirmed Actual Completed Footage.</text>
  </threadedComment>
  <threadedComment ref="U49" dT="2025-04-24T12:58:07.01" personId="{79160F3F-A2CD-4B5D-ACD4-80E02EA51DFF}" id="{75DA41FE-A23F-45BB-96B4-77F584D661DE}">
    <text>4-23-2025 Conduit Placement Confirmed Completed.</text>
  </threadedComment>
  <threadedComment ref="S50" dT="2025-06-06T13:04:31.74" personId="{79160F3F-A2CD-4B5D-ACD4-80E02EA51DFF}" id="{D723D86C-07D0-471E-BFA4-14EDC9295307}">
    <text>6-6-2025 Confirmed Actual Completed Footage.</text>
  </threadedComment>
  <threadedComment ref="U50" dT="2025-06-06T13:05:04.16" personId="{79160F3F-A2CD-4B5D-ACD4-80E02EA51DFF}" id="{554037E9-3245-4D32-AB97-8AF8411CC553}">
    <text>6-6-2025 Conduit Placement Confirmed Completed.</text>
  </threadedComment>
  <threadedComment ref="S51" dT="2025-10-13T12:00:15.38" personId="{79160F3F-A2CD-4B5D-ACD4-80E02EA51DFF}" id="{ED8A7839-34B9-49D7-A83E-D2440FFCDA05}">
    <text>5-30-2025 Confirmed Actual Completed Footage.</text>
  </threadedComment>
  <threadedComment ref="U51" dT="2025-10-13T12:07:47.90" personId="{79160F3F-A2CD-4B5D-ACD4-80E02EA51DFF}" id="{50E2BB35-0D07-4A0B-9A63-A1A21AF9ACA7}">
    <text>5-30-2025 Conduit Placement Confirmed Completed.</text>
  </threadedComment>
  <threadedComment ref="S52" dT="2025-06-03T14:41:29.17" personId="{79160F3F-A2CD-4B5D-ACD4-80E02EA51DFF}" id="{50F356FD-8F80-4A11-AD68-F3D67CFB11E9}">
    <text>6-3-2025 Confirmed Actual Completed Footage.</text>
  </threadedComment>
  <threadedComment ref="U52" dT="2025-06-03T14:42:03.33" personId="{79160F3F-A2CD-4B5D-ACD4-80E02EA51DFF}" id="{B6848518-F250-495F-9FFF-E23B4F259B4C}">
    <text>6-3-2025 Conduit Placement Confirmed Completed.</text>
  </threadedComment>
  <threadedComment ref="S53" dT="2025-10-13T12:00:42.88" personId="{79160F3F-A2CD-4B5D-ACD4-80E02EA51DFF}" id="{C684C795-517E-47EE-B8F0-7F5445461DAA}">
    <text>6-2-2025 Confirmed Actual Completed Footage.</text>
  </threadedComment>
  <threadedComment ref="U53" dT="2025-10-13T12:07:23.43" personId="{79160F3F-A2CD-4B5D-ACD4-80E02EA51DFF}" id="{9092D2C9-A083-486A-9660-F12709874AAB}">
    <text>6-2-2025 Conduit Placement Confirmed Completed.</text>
  </threadedComment>
  <threadedComment ref="S54" dT="2025-10-13T12:01:03.96" personId="{79160F3F-A2CD-4B5D-ACD4-80E02EA51DFF}" id="{160FA930-1EDF-4F4A-8C0F-0834978AA273}">
    <text>6-5-2025 Confirmed Actual Completed Footage.</text>
  </threadedComment>
  <threadedComment ref="U54" dT="2025-10-13T12:07:08.57" personId="{79160F3F-A2CD-4B5D-ACD4-80E02EA51DFF}" id="{2ECF5A3A-0820-48C5-A5A7-7291058C6E23}">
    <text>6-5-2025 Conduit Placement Confirmed Completed.</text>
  </threadedComment>
  <threadedComment ref="S55" dT="2025-10-13T12:01:28.77" personId="{79160F3F-A2CD-4B5D-ACD4-80E02EA51DFF}" id="{72A6F3D6-24D6-4FDC-8B82-2C3D2D7CD0AD}">
    <text>6-3-2025 Confirmed Actual Completed Footage.</text>
  </threadedComment>
  <threadedComment ref="U55" dT="2025-10-13T12:06:49.59" personId="{79160F3F-A2CD-4B5D-ACD4-80E02EA51DFF}" id="{7D47EE29-CA9A-48B2-A150-B3D3E5550791}">
    <text>6-3-2025 Conduit Placement Confirmed Completed.</text>
  </threadedComment>
  <threadedComment ref="S56" dT="2025-04-25T15:04:38.93" personId="{79160F3F-A2CD-4B5D-ACD4-80E02EA51DFF}" id="{56413FE3-5AAE-4ADB-91B8-5060003CF925}">
    <text>4-25-2025 Confirmed Actual Completed Footage.</text>
  </threadedComment>
  <threadedComment ref="U56" dT="2025-04-25T15:05:23.14" personId="{79160F3F-A2CD-4B5D-ACD4-80E02EA51DFF}" id="{DCB1BDBA-70B7-453B-92AA-BE542DE04513}">
    <text>4-25-2025 Conduit Placement Confirmed Completed.</text>
  </threadedComment>
  <threadedComment ref="S57" dT="2025-10-13T12:01:56.47" personId="{79160F3F-A2CD-4B5D-ACD4-80E02EA51DFF}" id="{43F0DF9F-2F89-4995-BA61-2D46ED22BAEA}">
    <text>6-3-2025 Confirmed Actual Completed Footage.</text>
  </threadedComment>
  <threadedComment ref="U57" dT="2025-10-13T12:06:25.77" personId="{79160F3F-A2CD-4B5D-ACD4-80E02EA51DFF}" id="{A2B7280E-BBEF-432C-B84A-BCABE6529A43}">
    <text>6-3-2025 Conduit Placement Confirmed Completed.</text>
  </threadedComment>
  <threadedComment ref="S58" dT="2025-06-06T14:32:00.42" personId="{79160F3F-A2CD-4B5D-ACD4-80E02EA51DFF}" id="{40CB1EB0-05ED-43D7-89CD-454F851A71EB}">
    <text>6-6-2025 Confirmed Actual Completed Footage.</text>
  </threadedComment>
  <threadedComment ref="U58" dT="2025-06-06T14:32:35.42" personId="{79160F3F-A2CD-4B5D-ACD4-80E02EA51DFF}" id="{5996C28E-EB3A-4457-8F20-F5186D237CAF}">
    <text>6-6-2025 Conduit Placement Confirmed Completed.</text>
  </threadedComment>
  <threadedComment ref="X58" dT="2025-03-14T14:19:38.08" personId="{79160F3F-A2CD-4B5D-ACD4-80E02EA51DFF}" id="{77F10BA2-E740-4905-88CC-258BBA5A89C9}">
    <text>3-14-2025 Splicing Completed by Utilities One as Per Tillman.</text>
  </threadedComment>
  <threadedComment ref="S59" dT="2025-06-11T12:31:58.51" personId="{79160F3F-A2CD-4B5D-ACD4-80E02EA51DFF}" id="{04524F86-FC6D-4302-A9EE-628C4B59B9BC}">
    <text>6-11-2025 Confirmed Actual Completed Footage.</text>
  </threadedComment>
  <threadedComment ref="U59" dT="2025-06-11T12:32:43.63" personId="{79160F3F-A2CD-4B5D-ACD4-80E02EA51DFF}" id="{C6F290D9-52FA-4091-88E8-E73E5CB794B6}">
    <text>6-11-2025 Conduit Placement Confirmed Completed.</text>
  </threadedComment>
  <threadedComment ref="S60" dT="2025-06-04T13:56:33.69" personId="{79160F3F-A2CD-4B5D-ACD4-80E02EA51DFF}" id="{C1ED464D-F610-4351-9D06-08FE61930CCE}">
    <text>6-4-2025 Confirmed Actual Completed Footage.</text>
  </threadedComment>
  <threadedComment ref="U60" dT="2025-06-04T13:56:58.69" personId="{79160F3F-A2CD-4B5D-ACD4-80E02EA51DFF}" id="{8F482468-4398-457F-88FC-1F7518747DD6}">
    <text>6-4-2025 Conduit Placement Confirmed Completed.</text>
  </threadedComment>
  <threadedComment ref="S61" dT="2025-10-13T12:02:17.75" personId="{79160F3F-A2CD-4B5D-ACD4-80E02EA51DFF}" id="{B0179F44-1493-41C0-88C3-52E02D9E32F0}">
    <text>6-6-2025 Confirmed Actual Completed Footage.</text>
  </threadedComment>
  <threadedComment ref="U61" dT="2025-10-13T12:05:54.60" personId="{79160F3F-A2CD-4B5D-ACD4-80E02EA51DFF}" id="{AE87A053-617D-486C-B4D4-3150030E4F69}">
    <text>6-6-2025 Conduit Placement Confirmed Completed.</text>
  </threadedComment>
  <threadedComment ref="P62" dT="2025-02-04T19:46:56.78" personId="{79160F3F-A2CD-4B5D-ACD4-80E02EA51DFF}" id="{46D902E2-FE43-45F8-8DBA-436DB5C68BA9}">
    <text>Assigned To Power Connect as Per Curtis on 2-4-2025.</text>
  </threadedComment>
  <threadedComment ref="S62" dT="2025-06-12T19:50:06.13" personId="{79160F3F-A2CD-4B5D-ACD4-80E02EA51DFF}" id="{846D0FAE-420F-47AB-BCEE-2CDA053C1A70}">
    <text>6-12-2025 Confirmed Actual Completed Footage.</text>
  </threadedComment>
  <threadedComment ref="U62" dT="2025-06-12T19:50:36.43" personId="{79160F3F-A2CD-4B5D-ACD4-80E02EA51DFF}" id="{8C073D29-1AEB-47AD-9BDD-2A134ED20A2B}">
    <text>6-12-2025 Conduit Placement Confirmed Completed.</text>
  </threadedComment>
  <threadedComment ref="S63" dT="2025-06-06T18:18:57.78" personId="{79160F3F-A2CD-4B5D-ACD4-80E02EA51DFF}" id="{85498D14-D5E6-4596-B0FC-A88806092BB2}">
    <text>6-6-2025 Confirmed Actual Completed Footage.</text>
  </threadedComment>
  <threadedComment ref="U63" dT="2025-06-06T18:19:26.99" personId="{79160F3F-A2CD-4B5D-ACD4-80E02EA51DFF}" id="{7FE17918-1458-4EAB-9985-83BB176DA646}">
    <text>6-6-2025 Conduit Placement Confirmed Completed.</text>
  </threadedComment>
  <threadedComment ref="S64" dT="2025-04-16T17:03:55.21" personId="{79160F3F-A2CD-4B5D-ACD4-80E02EA51DFF}" id="{62C262AC-454C-45A9-91B8-96683D8A9855}">
    <text>4-16-2025 Confirmed Actual Completed Footage.</text>
  </threadedComment>
  <threadedComment ref="U64" dT="2025-04-16T17:04:28.29" personId="{79160F3F-A2CD-4B5D-ACD4-80E02EA51DFF}" id="{C4C9E95D-57CA-49AE-B627-3A029C7CED38}">
    <text>4-16-2025 Conduit Placement Confirmed Completed.</text>
  </threadedComment>
  <threadedComment ref="S65" dT="2025-04-17T13:09:04.10" personId="{79160F3F-A2CD-4B5D-ACD4-80E02EA51DFF}" id="{59BC3B04-8F3B-4FD8-A280-6DA196D444DA}">
    <text>4-17-2025 Confirmed Actual Completed Footage.</text>
  </threadedComment>
  <threadedComment ref="U65" dT="2025-04-17T13:09:27.88" personId="{79160F3F-A2CD-4B5D-ACD4-80E02EA51DFF}" id="{D2774464-7DB3-4189-9192-60D4DA75D48C}">
    <text>4-16-2025 Conduit Placement Confirmed Completed.</text>
  </threadedComment>
  <threadedComment ref="S66" dT="2025-10-13T12:02:41.49" personId="{79160F3F-A2CD-4B5D-ACD4-80E02EA51DFF}" id="{CB0758B4-428B-494F-8F8F-D59CC0037C51}">
    <text>6-11-2025 Confirmed Actual Completed Footage.</text>
  </threadedComment>
  <threadedComment ref="U66" dT="2025-10-13T12:05:26.05" personId="{79160F3F-A2CD-4B5D-ACD4-80E02EA51DFF}" id="{DEF50DC7-69F4-4C6E-ABD9-A4CD9963C270}">
    <text>6-11-2025 Conduit Placement Confirmed Completed.</text>
  </threadedComment>
  <threadedComment ref="S67" dT="2025-10-13T12:03:05.46" personId="{79160F3F-A2CD-4B5D-ACD4-80E02EA51DFF}" id="{2237F15A-2877-4628-8961-F6D9EF4CACB2}">
    <text>6-3-2025 Confirmed Actual Completed Footage.</text>
  </threadedComment>
  <threadedComment ref="U67" dT="2025-10-13T12:05:14.55" personId="{79160F3F-A2CD-4B5D-ACD4-80E02EA51DFF}" id="{E57DCA75-71D8-48DE-8A6B-E3D1EB00B56B}">
    <text>6-3-2025 Conduit Placement Confirmed Completed.</text>
  </threadedComment>
  <threadedComment ref="R68" dT="2025-03-19T12:01:28.73" personId="{79160F3F-A2CD-4B5D-ACD4-80E02EA51DFF}" id="{E332339B-7F40-4E57-A76A-93AD263997E9}">
    <text>3-19-2025 Project Completed-Re-Design on Project Changed the Footage.</text>
  </threadedComment>
  <threadedComment ref="S68" dT="2025-05-29T20:01:24.03" personId="{79160F3F-A2CD-4B5D-ACD4-80E02EA51DFF}" id="{AB876E59-95BA-4DFD-BFF5-D47013424731}">
    <text>5-29-2025 Confirmed Actual Completed Footage.</text>
  </threadedComment>
  <threadedComment ref="U68" dT="2025-05-29T20:02:15.64" personId="{79160F3F-A2CD-4B5D-ACD4-80E02EA51DFF}" id="{A7DE4E9F-CA1B-40C7-A32F-C29BF335970F}">
    <text>5-29-2025 Conduit Placement Confirmed Completed.</text>
  </threadedComment>
  <threadedComment ref="A69" dT="2025-06-03T12:39:54.33" personId="{79160F3F-A2CD-4B5D-ACD4-80E02EA51DFF}" id="{7FBEAE6E-BCF4-4190-A1E3-C1AE50A12C54}">
    <text>6-3-2025 As Per Theresa Only Construction Has Been Invoiced--Fiber To Follow.</text>
  </threadedComment>
  <threadedComment ref="P69" dT="2025-02-06T22:44:15.77" personId="{B94EEAA7-0C12-4C40-83AA-0D04355A5C49}" id="{A31C4915-9B2A-4466-81D2-F061A1AD2B0B}">
    <text>FCA</text>
  </threadedComment>
  <threadedComment ref="S69" dT="2025-05-13T19:59:24.00" personId="{79160F3F-A2CD-4B5D-ACD4-80E02EA51DFF}" id="{5886D154-48F9-4169-8D32-FF04E42A465C}">
    <text>5-13-2025 Confirmed Actual Completed Footage.</text>
  </threadedComment>
  <threadedComment ref="U69" dT="2025-05-13T20:00:30.30" personId="{79160F3F-A2CD-4B5D-ACD4-80E02EA51DFF}" id="{C803588A-D90C-4ABA-9B47-F05273A01B4A}">
    <text>5-13-2025 Conduit Placement Confirmed Completed.</text>
  </threadedComment>
  <threadedComment ref="S70" dT="2025-06-11T12:23:40.48" personId="{79160F3F-A2CD-4B5D-ACD4-80E02EA51DFF}" id="{6D3F2EB1-3368-4ADC-B57B-1874656DB15B}">
    <text>6-11-2025 Confirmed Actual Completed Footage.</text>
  </threadedComment>
  <threadedComment ref="U70" dT="2025-06-11T12:24:08.37" personId="{79160F3F-A2CD-4B5D-ACD4-80E02EA51DFF}" id="{D1BE0F44-91D7-423E-8F0B-F2E99C75D1A3}">
    <text>6-11-2025 Conduit Placement Confirmed Completed.</text>
  </threadedComment>
  <threadedComment ref="S71" dT="2025-10-13T12:03:32.44" personId="{79160F3F-A2CD-4B5D-ACD4-80E02EA51DFF}" id="{3398BD66-3977-4B75-A489-2B4B31F8F2D0}">
    <text>6-9-2025 Confirmed Actual Completed Footage.</text>
  </threadedComment>
  <threadedComment ref="U71" dT="2025-10-13T12:04:39.60" personId="{79160F3F-A2CD-4B5D-ACD4-80E02EA51DFF}" id="{DA9F3A93-94DB-4551-AD1B-11F638EB4495}">
    <text>6-9-2025 Conduit Placement Confirmed Completed.</text>
  </threadedComment>
  <threadedComment ref="R72" dT="2025-06-06T14:03:06.67" personId="{79160F3F-A2CD-4B5D-ACD4-80E02EA51DFF}" id="{A118B744-27E3-45CC-AC17-66DEEA69D42C}">
    <text>6-6-2025 222' Of Additional 1 1/2 Conduit Was Placed On This Project.</text>
  </threadedComment>
  <threadedComment ref="S72" dT="2025-10-13T12:04:07.44" personId="{79160F3F-A2CD-4B5D-ACD4-80E02EA51DFF}" id="{93F11D5C-C5E3-4DD0-821B-B71EF5D628E4}">
    <text>6-6-2025 Confirmed Actual Completed Footage.</text>
  </threadedComment>
  <threadedComment ref="U72" dT="2025-10-13T12:04:57.55" personId="{79160F3F-A2CD-4B5D-ACD4-80E02EA51DFF}" id="{D80F00F6-71DC-4D2F-89EA-3A38FE98394B}">
    <text>6-6-2025 Conduit Placement Confirmed Completed.</text>
  </threadedComment>
  <threadedComment ref="S73" dT="2025-06-30T14:34:25.46" personId="{79160F3F-A2CD-4B5D-ACD4-80E02EA51DFF}" id="{13405531-94C7-4C8A-B853-7FB996BDC89E}">
    <text>6-30-2025 Confirmed Actual Completed Footage.</text>
  </threadedComment>
  <threadedComment ref="U73" dT="2025-06-30T14:34:59.56" personId="{79160F3F-A2CD-4B5D-ACD4-80E02EA51DFF}" id="{26F0574F-6AAE-4BE8-AB2A-31353AF91E1A}">
    <text>6-30-2025 Conduit Placement Confirmed Completed.</text>
  </threadedComment>
  <threadedComment ref="S74" dT="2025-08-07T12:20:48.98" personId="{79160F3F-A2CD-4B5D-ACD4-80E02EA51DFF}" id="{500DA29B-7B97-4D3C-8CC5-40F0476B4AAE}">
    <text xml:space="preserve">8-7-2025 Confirmed Actual Completed Footage. </text>
  </threadedComment>
  <threadedComment ref="U74" dT="2025-08-07T12:21:39.22" personId="{79160F3F-A2CD-4B5D-ACD4-80E02EA51DFF}" id="{2C0CEE6E-83AB-4729-84EC-C8B3A2DDCFDA}">
    <text>8-7-2025 Conduit Placement Confirmed Completed.</text>
  </threadedComment>
  <threadedComment ref="S75" dT="2025-04-15T16:53:14.28" personId="{79160F3F-A2CD-4B5D-ACD4-80E02EA51DFF}" id="{AC418C3E-52EA-4D76-99A7-CC976CB570BD}">
    <text>4-15-2025 Confirmed Actual Completed Footage.</text>
  </threadedComment>
  <threadedComment ref="U75" dT="2025-04-15T16:54:27.53" personId="{79160F3F-A2CD-4B5D-ACD4-80E02EA51DFF}" id="{F3E7DAE6-5DD4-4110-9165-64B418750F86}">
    <text>4-15-2025 Conduit Placement Confirmed Completed.</text>
  </threadedComment>
  <threadedComment ref="P76" dT="2025-02-06T22:56:44.92" personId="{B94EEAA7-0C12-4C40-83AA-0D04355A5C49}" id="{89650FE0-4AFB-4F1C-80A2-B5CB93B356CE}">
    <text>HDD 2-6</text>
  </threadedComment>
  <threadedComment ref="S76" dT="2025-05-21T19:21:35.41" personId="{79160F3F-A2CD-4B5D-ACD4-80E02EA51DFF}" id="{CE9386FF-FDF2-4927-92D7-865AF317155F}">
    <text>7-10-2025 Confirmed Actual Completed Footage.</text>
  </threadedComment>
  <threadedComment ref="U76" dT="2025-05-21T19:22:20.35" personId="{79160F3F-A2CD-4B5D-ACD4-80E02EA51DFF}" id="{E52EE323-BBE0-4E60-A03D-328D190E260D}">
    <text>7-10-2025 Conduit Placement Confirmed Completed.</text>
  </threadedComment>
  <threadedComment ref="S77" dT="2025-10-04T19:39:46.57" personId="{79160F3F-A2CD-4B5D-ACD4-80E02EA51DFF}" id="{7F147FDC-8639-485A-812D-7381CDBA6AF5}">
    <text>10-3-2025 Confirmed Actual Completed Footage.</text>
  </threadedComment>
  <threadedComment ref="U77" dT="2025-10-04T19:32:00.19" personId="{79160F3F-A2CD-4B5D-ACD4-80E02EA51DFF}" id="{59045F98-7723-4A00-BC86-CE528FCF7A9E}">
    <text>10-3-2025 Conduit Placement Confirmed Completed.</text>
  </threadedComment>
  <threadedComment ref="S84" dT="2025-07-18T18:50:00.64" personId="{79160F3F-A2CD-4B5D-ACD4-80E02EA51DFF}" id="{608D8C8C-6C66-4B67-979F-6CAC8DD9CEB8}">
    <text>7-18-2025 Confirmed Actual Completed Footage.</text>
  </threadedComment>
  <threadedComment ref="U84" dT="2025-07-18T18:49:31.62" personId="{79160F3F-A2CD-4B5D-ACD4-80E02EA51DFF}" id="{27A4E76C-3487-42A9-A264-3AA2DF4FC5A0}">
    <text>7-18-2025 Conduit Placement Confirmed Completed.</text>
  </threadedComment>
  <threadedComment ref="S85" dT="2025-10-08T19:19:03.12" personId="{79160F3F-A2CD-4B5D-ACD4-80E02EA51DFF}" id="{DACBA3BA-750D-4E8B-8330-E4800D186DE0}">
    <text>10-9-2025 Confirmed Actual Completed Footage.</text>
  </threadedComment>
  <threadedComment ref="U85" dT="2025-10-08T19:20:47.61" personId="{79160F3F-A2CD-4B5D-ACD4-80E02EA51DFF}" id="{63446A9B-B898-415B-B7BB-2B9AE01539D0}">
    <text>10-9-2025 Conduit Placement Confirmed Completed.</text>
  </threadedComment>
  <threadedComment ref="S86" dT="2025-09-11T12:41:43.39" personId="{79160F3F-A2CD-4B5D-ACD4-80E02EA51DFF}" id="{978A7D16-1AC3-45AE-81AC-3FEB51E12DC6}">
    <text>9-11-2025 Confirmed Actual Completed Footage.</text>
  </threadedComment>
  <threadedComment ref="U86" dT="2025-09-11T12:42:10.74" personId="{79160F3F-A2CD-4B5D-ACD4-80E02EA51DFF}" id="{78A22408-080E-462B-ABFE-72F189E2975C}">
    <text>9-11-2025 Conduit Placement Confirmed Completed.</text>
  </threadedComment>
  <threadedComment ref="S87" dT="2025-07-10T19:53:32.05" personId="{79160F3F-A2CD-4B5D-ACD4-80E02EA51DFF}" id="{8814AE65-EFB5-4EEF-8F47-1C8FD1B028C2}">
    <text xml:space="preserve">7-10-2025 Confirmed Actual Completed Footage. </text>
  </threadedComment>
  <threadedComment ref="U87" dT="2025-07-10T19:54:01.33" personId="{79160F3F-A2CD-4B5D-ACD4-80E02EA51DFF}" id="{0504E721-4CA0-426B-B3B9-FB07D02E9EEA}">
    <text>7-10-2025 Conduit Placement Confirmed Completed.</text>
  </threadedComment>
  <threadedComment ref="S88" dT="2025-10-04T19:31:25.41" personId="{79160F3F-A2CD-4B5D-ACD4-80E02EA51DFF}" id="{626A4E77-DD2A-46A9-BA2A-7183EDC5155D}">
    <text>10-3-2025 Confirmed Actual Completed Footage.</text>
  </threadedComment>
  <threadedComment ref="U88" dT="2025-10-04T19:32:00.19" personId="{79160F3F-A2CD-4B5D-ACD4-80E02EA51DFF}" id="{04D5ED52-C14E-49AB-A29E-CE7ABEE1C27A}">
    <text>10-3-2025 Conduit Placement Confirmed Completed.</text>
  </threadedComment>
  <threadedComment ref="S89" dT="2025-10-15T15:52:51.54" personId="{79160F3F-A2CD-4B5D-ACD4-80E02EA51DFF}" id="{8344E9AA-BAB4-4405-8729-B5226644BB64}">
    <text>10-15-2025 Confirmed Actual Completed Footage.</text>
  </threadedComment>
  <threadedComment ref="U89" dT="2025-10-15T15:59:52.73" personId="{79160F3F-A2CD-4B5D-ACD4-80E02EA51DFF}" id="{C7D4EFF2-1078-4200-BF3A-4FB4B89D5A73}">
    <text>10-15-2025 Conduit Placement Confirmed Completed.</text>
  </threadedComment>
  <threadedComment ref="S90" dT="2025-09-17T17:53:40.58" personId="{79160F3F-A2CD-4B5D-ACD4-80E02EA51DFF}" id="{93B7186D-9E27-4279-8E29-BFF4CFBCA8E4}">
    <text>9-17-2025 Footage Changed Due To Adding Additional Conduit To Project BHZD-FWP-13-W.</text>
  </threadedComment>
  <threadedComment ref="S90" dT="2025-09-30T23:13:29.53" personId="{79160F3F-A2CD-4B5D-ACD4-80E02EA51DFF}" id="{1308E563-7F0B-4D35-89D9-96662C297BE3}" parentId="{93B7186D-9E27-4279-8E29-BFF4CFBCA8E4}">
    <text>9-30-2025 Confirmed Actual Completed Footage.</text>
  </threadedComment>
  <threadedComment ref="U90" dT="2025-09-30T23:12:28.65" personId="{79160F3F-A2CD-4B5D-ACD4-80E02EA51DFF}" id="{F6551809-F240-4B97-AABC-471215EF6CED}">
    <text>9-30-2025 Conduit Placement Confirmed Completed.</text>
  </threadedComment>
  <threadedComment ref="A91" dT="2025-08-20T12:29:15.44" personId="{79160F3F-A2CD-4B5D-ACD4-80E02EA51DFF}" id="{13BAE7E2-5330-4094-BE68-9EEC74349E59}">
    <text>8-20-2025 Pending SiteTracker Change By Tillman.</text>
  </threadedComment>
  <threadedComment ref="S91" dT="2025-07-09T12:46:05.12" personId="{79160F3F-A2CD-4B5D-ACD4-80E02EA51DFF}" id="{40B294D8-6434-46EC-A401-4A703E6E0D7B}">
    <text>7-9-2025 Confirmed Actual Completed Footage.</text>
  </threadedComment>
  <threadedComment ref="U91" dT="2025-07-09T12:46:34.67" personId="{79160F3F-A2CD-4B5D-ACD4-80E02EA51DFF}" id="{FE972BB2-5051-45E1-87A7-528E3A93A221}">
    <text>7-9-2025 Conduit Placement Confirmed Completed.</text>
  </threadedComment>
  <threadedComment ref="S92" dT="2025-10-21T16:40:00.37" personId="{79160F3F-A2CD-4B5D-ACD4-80E02EA51DFF}" id="{BD940C3C-CBF5-44BD-A56F-FB4BF98C8DE8}">
    <text/>
  </threadedComment>
  <threadedComment ref="S92" dT="2025-10-21T16:42:18.92" personId="{79160F3F-A2CD-4B5D-ACD4-80E02EA51DFF}" id="{8F18C43B-4B7D-4615-B0FD-C86ED014811D}" parentId="{BD940C3C-CBF5-44BD-A56F-FB4BF98C8DE8}">
    <text>10-21-2025 Project omitted the below path(need 12way) going south and also west from the SW corner of Patterson and South Blvd. </text>
  </threadedComment>
  <threadedComment ref="S92" dT="2025-10-21T16:43:01.14" personId="{79160F3F-A2CD-4B5D-ACD4-80E02EA51DFF}" id="{43A26B05-26C4-4EAA-8E9B-9739A85687C2}" parentId="{BD940C3C-CBF5-44BD-A56F-FB4BF98C8DE8}">
    <text>10-21-2025 Confirmed Actual Completed Footage.</text>
  </threadedComment>
  <threadedComment ref="U92" dT="2025-10-21T16:40:24.93" personId="{79160F3F-A2CD-4B5D-ACD4-80E02EA51DFF}" id="{6C601E3E-113C-4820-A1E1-8FB7BB9D1FAB}">
    <text>10-21-2025 Conduit Placement Confirmed Completed.</text>
  </threadedComment>
  <threadedComment ref="S93" dT="2025-08-08T17:57:58.72" personId="{79160F3F-A2CD-4B5D-ACD4-80E02EA51DFF}" id="{7735B41D-12AD-444B-BF8E-CCAECED49689}">
    <text>8-8-2025 Confirmed Actual Completed Footage.</text>
  </threadedComment>
  <threadedComment ref="U93" dT="2025-08-08T17:58:28.64" personId="{79160F3F-A2CD-4B5D-ACD4-80E02EA51DFF}" id="{E0F1108F-09F5-47ED-9E71-10CC09460312}">
    <text>8-8-2025 Conduit Placement Confirmed Completed.</text>
  </threadedComment>
  <threadedComment ref="S94" dT="2025-08-26T18:31:57.78" personId="{79160F3F-A2CD-4B5D-ACD4-80E02EA51DFF}" id="{B70F5AC2-CD81-4F95-92D6-9CDEB5BEACB0}">
    <text xml:space="preserve">8-26-2025 Confirmed Actual Completed Footage. </text>
  </threadedComment>
  <threadedComment ref="U94" dT="2025-08-26T18:33:13.22" personId="{79160F3F-A2CD-4B5D-ACD4-80E02EA51DFF}" id="{9EDE62DA-699D-4CD1-94A7-A1C2768E7722}">
    <text>8-26-2025 Conduit Placement Confirmed Completed.</text>
  </threadedComment>
  <threadedComment ref="S95" dT="2025-08-08T19:37:20.53" personId="{79160F3F-A2CD-4B5D-ACD4-80E02EA51DFF}" id="{E7287F8C-D13D-41E8-829A-2BD5E3383D5E}">
    <text>8-8-2025 Confirmed Actual Completed Footage.</text>
  </threadedComment>
  <threadedComment ref="U95" dT="2025-08-08T19:37:56.57" personId="{79160F3F-A2CD-4B5D-ACD4-80E02EA51DFF}" id="{5FE30336-24C9-48CF-BBDE-9B2944348457}">
    <text>8-8-2025 Conduit Placement Confirmed Completed.</text>
  </threadedComment>
  <threadedComment ref="S96" dT="2025-07-10T19:49:25.64" personId="{79160F3F-A2CD-4B5D-ACD4-80E02EA51DFF}" id="{C7DB8D17-B5D8-4D42-8E6A-5FF9DCAC9652}">
    <text>7-10-2025 Confirmed Actual Completed Footage.</text>
  </threadedComment>
  <threadedComment ref="S96" dT="2025-07-11T14:14:53.31" personId="{79160F3F-A2CD-4B5D-ACD4-80E02EA51DFF}" id="{6F075094-EC9A-46E6-A391-328398600D14}" parentId="{C7DB8D17-B5D8-4D42-8E6A-5FF9DCAC9652}">
    <text>7-11-2025 Design Change In Footage(909') As Some Of This Project Was Original On Project FB-HWP801.</text>
  </threadedComment>
  <threadedComment ref="U96" dT="2025-07-10T19:49:59.88" personId="{79160F3F-A2CD-4B5D-ACD4-80E02EA51DFF}" id="{09258722-2BDC-4D16-8EEB-BB71B1608C6B}">
    <text>7-10-2025 Conduit Placement Confirmed Completed.</text>
  </threadedComment>
  <threadedComment ref="S97" dT="2025-09-16T14:48:46.40" personId="{79160F3F-A2CD-4B5D-ACD4-80E02EA51DFF}" id="{3DA9037F-8BCC-4A07-AEED-CDDCD5A00805}">
    <text>9-16-2025 Confirmed Actual Completed Footage.</text>
  </threadedComment>
  <threadedComment ref="U97" dT="2025-09-16T14:49:22.12" personId="{79160F3F-A2CD-4B5D-ACD4-80E02EA51DFF}" id="{3204BB5C-B51C-4DDC-BAE4-E9573A8A85FF}">
    <text>9-16-2025 Conduit Placement Confirmed Completed.</text>
  </threadedComment>
  <threadedComment ref="S98" dT="2025-10-10T18:08:57.01" personId="{79160F3F-A2CD-4B5D-ACD4-80E02EA51DFF}" id="{D3B74EB7-D243-4614-A897-BEBC479AB5A6}">
    <text>10-10-2025 Confirmed Actual Completed Footage.</text>
  </threadedComment>
  <threadedComment ref="U98" dT="2025-10-10T18:09:19.55" personId="{79160F3F-A2CD-4B5D-ACD4-80E02EA51DFF}" id="{7D862C7B-DF3D-4930-AC55-9AD192A3C20C}">
    <text>10-10-2025 Conduit Placement Confirmed Completed.</text>
  </threadedComment>
  <threadedComment ref="S99" dT="2025-09-11T18:39:09.67" personId="{79160F3F-A2CD-4B5D-ACD4-80E02EA51DFF}" id="{CD6A4135-AA39-4133-8A20-AA77C2F4381E}">
    <text>9-11-2025 As Per Anthony Part Of The Project Was Removed By Tillman--Approved By Jessie.</text>
  </threadedComment>
  <threadedComment ref="S99" dT="2025-10-13T18:52:15.22" personId="{79160F3F-A2CD-4B5D-ACD4-80E02EA51DFF}" id="{2953228B-BC21-4B10-A41F-48C419D1149E}" parentId="{CD6A4135-AA39-4133-8A20-AA77C2F4381E}">
    <text>10-13-2025 Confirmed Actual Completed Footage.</text>
  </threadedComment>
  <threadedComment ref="U99" dT="2025-10-13T18:52:39.58" personId="{79160F3F-A2CD-4B5D-ACD4-80E02EA51DFF}" id="{3704B04E-FA54-40B9-964E-CBF99AA84648}">
    <text>10-13-2025 Conduit Placement Confirmed Completed.</text>
  </threadedComment>
  <threadedComment ref="S100" dT="2025-08-07T12:18:54.64" personId="{79160F3F-A2CD-4B5D-ACD4-80E02EA51DFF}" id="{FF3221B6-7635-4F2A-8708-0909B4EF8EE7}">
    <text>8-7-2025 Confirmed Actual Completed Footage.</text>
  </threadedComment>
  <threadedComment ref="U100" dT="2025-08-07T12:19:30.56" personId="{79160F3F-A2CD-4B5D-ACD4-80E02EA51DFF}" id="{A5782030-64EE-4D31-9D21-1D624FD53123}">
    <text>8-7-2025 Conduit Placement Confirmed Completed.</text>
  </threadedComment>
  <threadedComment ref="S101" dT="2025-06-24T13:55:37.50" personId="{79160F3F-A2CD-4B5D-ACD4-80E02EA51DFF}" id="{A24D899C-4C79-473D-BDB2-DB35BD35ADCC}">
    <text>6-24-2025 As Per Tom M Project Has Pre-Existing Piping On Part Of The Project.</text>
  </threadedComment>
  <threadedComment ref="S101" dT="2025-08-07T14:08:41.27" personId="{79160F3F-A2CD-4B5D-ACD4-80E02EA51DFF}" id="{C2477E93-EAD4-460C-89FB-A668AF361A09}" parentId="{A24D899C-4C79-473D-BDB2-DB35BD35ADCC}">
    <text>8-7-2025 Confirmed Actual Completed Footage.</text>
  </threadedComment>
  <threadedComment ref="U101" dT="2025-08-07T14:09:58.20" personId="{79160F3F-A2CD-4B5D-ACD4-80E02EA51DFF}" id="{EB2FFE04-6AB5-4E0F-A76A-607F92C62BEA}">
    <text>6-24-2025 As Per Tom M Project Has Pre-Existing Piping On Part Of The Project.</text>
  </threadedComment>
  <threadedComment ref="U101" dT="2025-08-07T14:11:06.38" personId="{79160F3F-A2CD-4B5D-ACD4-80E02EA51DFF}" id="{576D281D-C9ED-4BE6-B152-765B003BAFEC}" parentId="{EB2FFE04-6AB5-4E0F-A76A-607F92C62BEA}">
    <text>8-7-2025 Confirmed Actual Completed Footage.</text>
  </threadedComment>
  <threadedComment ref="R102" dT="2025-09-08T13:57:56.36" personId="{79160F3F-A2CD-4B5D-ACD4-80E02EA51DFF}" id="{2BE076AB-7D99-4D62-991F-26CFFBEDA668}">
    <text>9-8-2025 SOW Had 1,442' But A Portion Of The Project Was Built By The MDU Crew As Per Travis.</text>
  </threadedComment>
  <threadedComment ref="S102" dT="2025-09-08T13:55:57.35" personId="{79160F3F-A2CD-4B5D-ACD4-80E02EA51DFF}" id="{5A892285-496B-4801-BF22-D2B00C3C6C19}">
    <text>9-8-2025 SOW Had 1,442' But A Portion Of The Project Was Built By The MDU Crew As Per Travis.</text>
  </threadedComment>
  <threadedComment ref="S102" dT="2025-09-08T16:55:18.33" personId="{79160F3F-A2CD-4B5D-ACD4-80E02EA51DFF}" id="{FBE1B3A1-62B1-4A7D-A030-53347B6E2552}" parentId="{5A892285-496B-4801-BF22-D2B00C3C6C19}">
    <text>9-8-2025 Confirmed Actual Completed Footage.</text>
  </threadedComment>
  <threadedComment ref="U102" dT="2025-09-08T16:55:47.41" personId="{79160F3F-A2CD-4B5D-ACD4-80E02EA51DFF}" id="{35CEF0A4-5153-4CA6-B949-7C3F3FCA2B53}">
    <text>9-8-2025 Conduit Placement Confirmed Completed.</text>
  </threadedComment>
  <threadedComment ref="S103" dT="2025-09-09T16:26:11.32" personId="{79160F3F-A2CD-4B5D-ACD4-80E02EA51DFF}" id="{B92A0BD3-17A2-462C-8A1E-728D1742515D}">
    <text>9-9-2025 Confirmed Actual Completed Footage.</text>
  </threadedComment>
  <threadedComment ref="U103" dT="2025-09-09T16:26:42.69" personId="{79160F3F-A2CD-4B5D-ACD4-80E02EA51DFF}" id="{984FC351-6A67-43EC-B53D-2882AA0A3516}">
    <text>9-9-2025 Conduit Placement Confirmed Completed.</text>
  </threadedComment>
  <threadedComment ref="A104" dT="2025-08-29T14:54:16.45" personId="{79160F3F-A2CD-4B5D-ACD4-80E02EA51DFF}" id="{4A6D8137-EBD1-49D5-8E35-ED812842061C}">
    <text>8-29-2025 Fiber Splicing Completed.</text>
  </threadedComment>
  <threadedComment ref="S104" dT="2025-09-05T17:35:52.29" personId="{79160F3F-A2CD-4B5D-ACD4-80E02EA51DFF}" id="{5748F5F6-0F4D-4F37-B49C-64ED1C2679C3}">
    <text>9-4-2025 Confirmed Actual Completed Footage.</text>
  </threadedComment>
  <threadedComment ref="U104" dT="2025-09-05T17:38:14.87" personId="{79160F3F-A2CD-4B5D-ACD4-80E02EA51DFF}" id="{C91F0039-EE9E-4353-8BCE-086224178DD4}">
    <text>9-4-2025 Conduit Placement Confirmed Completed.</text>
  </threadedComment>
  <threadedComment ref="A105" dT="2025-08-26T18:35:30.41" personId="{79160F3F-A2CD-4B5D-ACD4-80E02EA51DFF}" id="{4BF9FB6E-B690-4E73-B2E4-95505C9CE644}">
    <text xml:space="preserve">8-5-2025 Project Cancelled By Tillman After Lightspeed GPR Location. Lightspeed To Submit Invoice For GPR. </text>
  </threadedComment>
  <threadedComment ref="A106" dT="2025-08-28T16:50:10.46" personId="{79160F3F-A2CD-4B5D-ACD4-80E02EA51DFF}" id="{0768F516-DF80-4A01-8A7C-8BB5601C745D}">
    <text>8-28-2025 Fiber Splicing Completed.</text>
  </threadedComment>
  <threadedComment ref="S106" dT="2025-09-26T19:37:49.70" personId="{79160F3F-A2CD-4B5D-ACD4-80E02EA51DFF}" id="{337AAF36-945C-4FB5-BCF4-720FA737C13D}">
    <text>9-26-2025 Confirmed Actual Completed Footage.</text>
  </threadedComment>
  <threadedComment ref="U106" dT="2025-09-26T19:39:00.23" personId="{79160F3F-A2CD-4B5D-ACD4-80E02EA51DFF}" id="{E0E3D308-FE53-4351-8496-68E9B3831CE3}">
    <text>9-26-2025 Conduit Placement Confirmed Completed.</text>
  </threadedComment>
  <threadedComment ref="A107" dT="2025-08-28T16:50:16.98" personId="{79160F3F-A2CD-4B5D-ACD4-80E02EA51DFF}" id="{17EB117E-DB07-4E89-8887-C43EFB26FE38}">
    <text>8-28-2025 Fiber Splicing Completed.</text>
  </threadedComment>
  <threadedComment ref="S107" dT="2025-09-26T19:37:56.29" personId="{79160F3F-A2CD-4B5D-ACD4-80E02EA51DFF}" id="{F40A80F4-22E5-4AB7-A3EE-D9942D3E07F2}">
    <text>9-26-2025 Confirmed Actual Completed Footage.</text>
  </threadedComment>
  <threadedComment ref="U107" dT="2025-09-26T19:39:09.42" personId="{79160F3F-A2CD-4B5D-ACD4-80E02EA51DFF}" id="{70A85D09-ABB2-4ABE-A67D-A0DA2DD1DF2F}">
    <text>9-26-2025 Conduit Placement Confirmed Completed.</text>
  </threadedComment>
  <threadedComment ref="S108" dT="2025-09-08T16:57:51.38" personId="{79160F3F-A2CD-4B5D-ACD4-80E02EA51DFF}" id="{52117EF6-31E4-4888-A04E-4FEB13AA53F1}">
    <text>9-8-2025 Confirmed Actual Completed Footage.</text>
  </threadedComment>
  <threadedComment ref="U108" dT="2025-09-08T16:58:27.55" personId="{79160F3F-A2CD-4B5D-ACD4-80E02EA51DFF}" id="{3872CF74-48CD-43CE-8A6F-B150DFBDA571}">
    <text>9-8-2025 Conduit Placement Confirmed Completed.</text>
  </threadedComment>
  <threadedComment ref="S109" dT="2025-09-09T16:08:47.89" personId="{79160F3F-A2CD-4B5D-ACD4-80E02EA51DFF}" id="{D9FEC23C-448F-45E5-B8F6-92B82EA38714}">
    <text>9-9-2025 Confirmed Actual Completed Footage.</text>
  </threadedComment>
  <threadedComment ref="U109" dT="2025-09-09T16:09:22.77" personId="{79160F3F-A2CD-4B5D-ACD4-80E02EA51DFF}" id="{1443566E-0604-4985-A3E3-C10EBAA3ECD3}">
    <text>9-9-2025 Conduit Placement Confirmed Completed.</text>
  </threadedComment>
  <threadedComment ref="S110" dT="2025-09-05T18:04:20.64" personId="{79160F3F-A2CD-4B5D-ACD4-80E02EA51DFF}" id="{71648C94-AE5A-4CBE-8964-062D8765D93E}">
    <text>9-4-2025 Confirmed Actual Completed Footage.</text>
  </threadedComment>
  <threadedComment ref="U110" dT="2025-09-05T18:04:56.31" personId="{79160F3F-A2CD-4B5D-ACD4-80E02EA51DFF}" id="{B2DFEF0E-EB7A-40F1-8DB2-053C56B0287E}">
    <text>9-4-2025 Conduit Placement Confirmed Completed.</text>
  </threadedComment>
  <threadedComment ref="S111" dT="2025-08-26T18:32:04.75" personId="{79160F3F-A2CD-4B5D-ACD4-80E02EA51DFF}" id="{981631C4-3B47-4838-A660-2DD2FB5A5B15}">
    <text xml:space="preserve">8-26-2025 Confirmed Actual Completed Footage. </text>
  </threadedComment>
  <threadedComment ref="U111" dT="2025-08-26T18:32:46.53" personId="{79160F3F-A2CD-4B5D-ACD4-80E02EA51DFF}" id="{27317832-6007-4852-8120-ECDCB29C5C81}">
    <text>8-26-2025 Conduit Placement Confirmed Completed.</text>
  </threadedComment>
  <threadedComment ref="S112" dT="2025-09-11T12:35:50.15" personId="{79160F3F-A2CD-4B5D-ACD4-80E02EA51DFF}" id="{85FA81A4-25F9-40E3-B5CE-7B12B550C082}">
    <text>9-11-2025 Travis To Submit Change Order For The Additional Conduit Placement Required On This Project.</text>
  </threadedComment>
  <threadedComment ref="S112" dT="2025-09-23T12:43:01.44" personId="{79160F3F-A2CD-4B5D-ACD4-80E02EA51DFF}" id="{F513145E-4D69-418F-A9E7-E6FCA0DB33AC}" parentId="{85FA81A4-25F9-40E3-B5CE-7B12B550C082}">
    <text>9-23-2025 Confirmed Actual Completed Footage.</text>
  </threadedComment>
  <threadedComment ref="U112" dT="2025-09-23T12:43:35.77" personId="{79160F3F-A2CD-4B5D-ACD4-80E02EA51DFF}" id="{C56FE93D-C37F-4D25-B049-192E66D126AD}">
    <text>9-23-2025 Conduit Placement Confirmed Completed.</text>
  </threadedComment>
  <threadedComment ref="S113" dT="2025-09-25T13:43:53.24" personId="{79160F3F-A2CD-4B5D-ACD4-80E02EA51DFF}" id="{092F352F-24A5-425E-82FB-1643E38E162D}">
    <text>9-25-2025 All Rear Easement Toby Boxes Were Changed To Front Yard As Per Tillman And Skyview Management As Per Anthony.</text>
  </threadedComment>
  <threadedComment ref="S113" dT="2025-10-13T15:56:20.84" personId="{79160F3F-A2CD-4B5D-ACD4-80E02EA51DFF}" id="{FFABCF5F-19D9-4EC3-90B1-EAC7CC6F9D24}" parentId="{092F352F-24A5-425E-82FB-1643E38E162D}">
    <text>10-13-2025 Confirmed Actual Completed Footage.</text>
  </threadedComment>
  <threadedComment ref="U113" dT="2025-10-13T15:56:51.25" personId="{79160F3F-A2CD-4B5D-ACD4-80E02EA51DFF}" id="{05C2C591-F696-4C5F-8436-820D383D6963}">
    <text>10-13-2025 Conduit Placement Confirmed Completed.</text>
  </threadedComment>
  <threadedComment ref="S114" dT="2025-08-07T12:20:38.51" personId="{79160F3F-A2CD-4B5D-ACD4-80E02EA51DFF}" id="{C061FD84-E02D-45B6-AF21-A1A0E2E8FD13}">
    <text xml:space="preserve">8-7-2025 Confirmed Actual Completed Footage. </text>
  </threadedComment>
  <threadedComment ref="U114" dT="2025-08-07T12:21:29.42" personId="{79160F3F-A2CD-4B5D-ACD4-80E02EA51DFF}" id="{EF8ED614-73CC-4A76-924E-92D11278DBA1}">
    <text>8-7-2025 Conduit Placement Confirmed Completed.</text>
  </threadedComment>
  <threadedComment ref="S115" dT="2025-06-17T16:39:36.55" personId="{79160F3F-A2CD-4B5D-ACD4-80E02EA51DFF}" id="{D1852C84-14FD-4DC1-BC16-89890BB4781E}">
    <text xml:space="preserve">6-17-2025 Confirmed Actual Completed Footage. </text>
  </threadedComment>
  <threadedComment ref="U115" dT="2025-06-17T16:40:11.59" personId="{79160F3F-A2CD-4B5D-ACD4-80E02EA51DFF}" id="{3BBE86DA-5374-4D96-8579-A3B1FA92A2A9}">
    <text>6-17-2025 Conduit Placement Confirmed Completed.</text>
  </threadedComment>
  <threadedComment ref="S116" dT="2025-10-17T15:44:10.85" personId="{79160F3F-A2CD-4B5D-ACD4-80E02EA51DFF}" id="{D0F622DF-66F5-4FFE-8252-12E25E5E8652}">
    <text>10-17-2025 Confirmed Actual Completed Footage.</text>
  </threadedComment>
  <threadedComment ref="U116" dT="2025-10-17T15:44:34.98" personId="{79160F3F-A2CD-4B5D-ACD4-80E02EA51DFF}" id="{B8542210-4ED3-477D-A1CA-A913058EB8D1}">
    <text>10-17-2025 Conduit Placement Confirmed Completed.</text>
  </threadedComment>
  <threadedComment ref="S117" dT="2025-06-30T14:27:45.71" personId="{79160F3F-A2CD-4B5D-ACD4-80E02EA51DFF}" id="{2B1CC3E9-D854-4E25-8AA7-5D1C396C9C7C}">
    <text>6-30-2025 Confirmed Actual Completed Footage.</text>
  </threadedComment>
  <threadedComment ref="U117" dT="2025-06-30T14:28:13.22" personId="{79160F3F-A2CD-4B5D-ACD4-80E02EA51DFF}" id="{085773B8-9C7F-4780-9EC2-98053D0A9D6B}">
    <text>6-30-2025 Conduit Placement Confirmed Completed.</text>
  </threadedComment>
  <threadedComment ref="S118" dT="2025-06-24T17:02:44.45" personId="{79160F3F-A2CD-4B5D-ACD4-80E02EA51DFF}" id="{745D7727-40D7-47F6-A2B1-BA4AB1E0BB2E}">
    <text>6-24-2025 Confirmed Actual Completed Footage.</text>
  </threadedComment>
  <threadedComment ref="U118" dT="2025-06-24T17:03:14.57" personId="{79160F3F-A2CD-4B5D-ACD4-80E02EA51DFF}" id="{2F8020AC-CF79-42FC-93FF-5B7A2960DB7C}">
    <text>6-24-2025 Conduit Placement Confirmed Completed.</text>
  </threadedComment>
  <threadedComment ref="A119" dT="2025-08-14T19:57:08.85" personId="{79160F3F-A2CD-4B5D-ACD4-80E02EA51DFF}" id="{6AB5DE0D-3B51-4FD4-9A91-1598EDB71722}">
    <text>8-14-2025 Partial Build Project As Per Tillman Email On 2-10-2025.</text>
  </threadedComment>
  <threadedComment ref="P119" dT="2025-01-29T22:16:27.08" personId="{79160F3F-A2CD-4B5D-ACD4-80E02EA51DFF}" id="{33521AA2-0B39-4641-B599-8482897CB736}">
    <text>Assigned To Barlett Fiber Per Curtis On 1/29/2025.</text>
  </threadedComment>
  <threadedComment ref="P119" dT="2025-05-29T12:42:02.77" personId="{79160F3F-A2CD-4B5D-ACD4-80E02EA51DFF}" id="{6D81CF5B-AF97-42F8-ADE1-D52FAC478536}" parentId="{33521AA2-0B39-4641-B599-8482897CB736}">
    <text>Partial Build Project Per Tillman On 2-10-2025.</text>
  </threadedComment>
  <threadedComment ref="S119" dT="2025-05-29T12:41:16.60" personId="{79160F3F-A2CD-4B5D-ACD4-80E02EA51DFF}" id="{45665442-E3C8-4B10-A5C7-C77C21BFDB56}">
    <text>Per Tillman On 2-10-2025 SOW Shows The Whole Project, But This Is To Complete The 4100ft Left On The Project. Partial Build Project.</text>
  </threadedComment>
  <threadedComment ref="S119" dT="2025-08-14T19:52:09.67" personId="{79160F3F-A2CD-4B5D-ACD4-80E02EA51DFF}" id="{EABAAA62-3798-4AD3-8733-0B979639ABDE}" parentId="{45665442-E3C8-4B10-A5C7-C77C21BFDB56}">
    <text>10-13-2025 Confirmed Actual Completed Footage.</text>
  </threadedComment>
  <threadedComment ref="U119" dT="2025-08-14T19:53:25.30" personId="{79160F3F-A2CD-4B5D-ACD4-80E02EA51DFF}" id="{90997271-9650-4039-9458-321FFE3F47F6}">
    <text>10-13-2025 Partial Build Project--Conduit Placement Confirmed Completed.</text>
  </threadedComment>
  <threadedComment ref="S120" dT="2025-06-17T16:45:49.71" personId="{79160F3F-A2CD-4B5D-ACD4-80E02EA51DFF}" id="{12EBF934-4B1E-4D91-BBED-45665DC0066C}">
    <text xml:space="preserve">6-17-2025 Confirmed Actual Completed Footage. </text>
  </threadedComment>
  <threadedComment ref="U120" dT="2025-06-17T16:46:17.86" personId="{79160F3F-A2CD-4B5D-ACD4-80E02EA51DFF}" id="{043965F7-2AB8-4A4E-B0BA-97959612B9E9}">
    <text>6-17-2025 Conduit Placement Confirmed Completed.</text>
  </threadedComment>
  <threadedComment ref="S121" dT="2025-08-19T21:49:32.35" personId="{79160F3F-A2CD-4B5D-ACD4-80E02EA51DFF}" id="{FBDBFBEE-9172-4860-B2CA-35100608E520}">
    <text>8-19-2025 Confirmed Actual Completed Footage.</text>
  </threadedComment>
  <threadedComment ref="U121" dT="2025-08-19T21:50:07.34" personId="{79160F3F-A2CD-4B5D-ACD4-80E02EA51DFF}" id="{91D41E3C-AADF-41FE-B394-E973302EBC95}">
    <text>8-19-2025 Conduit Placement Confirmed Completed.</text>
  </threadedComment>
  <threadedComment ref="S122" dT="2025-05-21T19:23:41.43" personId="{79160F3F-A2CD-4B5D-ACD4-80E02EA51DFF}" id="{2A520938-25D8-4CB4-B48C-697CDEBBF6C3}">
    <text>6-10-2025 Confirmed Actual Completed Footage.</text>
  </threadedComment>
  <threadedComment ref="U122" dT="2025-05-21T19:24:22.50" personId="{79160F3F-A2CD-4B5D-ACD4-80E02EA51DFF}" id="{F8591CF4-A98E-4222-9E38-73F1B064B572}">
    <text>6-10-2025 Conduit Placement Confirmed Completed.</text>
  </threadedComment>
  <threadedComment ref="S123" dT="2025-08-21T14:12:49.82" personId="{79160F3F-A2CD-4B5D-ACD4-80E02EA51DFF}" id="{93624760-D0E6-4ABC-931D-45B09B550AD0}">
    <text>7-21-2025 Confirmed Actual Completed Footage.</text>
  </threadedComment>
  <threadedComment ref="U123" dT="2025-08-21T14:14:26.98" personId="{79160F3F-A2CD-4B5D-ACD4-80E02EA51DFF}" id="{64DD77A1-FDBA-417B-B29B-CD344648A6A2}">
    <text>7-21-2025 Conduit Placement Confirmed Completed.</text>
  </threadedComment>
  <threadedComment ref="P124" dT="2025-01-29T22:16:27.08" personId="{79160F3F-A2CD-4B5D-ACD4-80E02EA51DFF}" id="{E0656D9E-91FB-43EA-BA86-B9995DFABA33}">
    <text>Assigned To Barlett Fiber Per Curtis On 1/29/2025.</text>
  </threadedComment>
  <threadedComment ref="S124" dT="2025-08-28T18:47:07.25" personId="{79160F3F-A2CD-4B5D-ACD4-80E02EA51DFF}" id="{E93D87B3-3FBB-4ECE-A260-E3DA40656D32}">
    <text>8-28-2025 Confirmed Actual Completed Footage.</text>
  </threadedComment>
  <threadedComment ref="U124" dT="2025-08-28T18:48:13.27" personId="{79160F3F-A2CD-4B5D-ACD4-80E02EA51DFF}" id="{C0706972-4404-4AC2-9F60-7E1BECE80834}">
    <text>8-28-2025 Conduit Placement Confirmed Completed.</text>
  </threadedComment>
  <threadedComment ref="P125" dT="2025-01-29T22:16:27.08" personId="{79160F3F-A2CD-4B5D-ACD4-80E02EA51DFF}" id="{A0F3F424-93C3-4BC4-8961-BFDC20D06FCE}">
    <text>Assigned To Barlett Fiber Per Curtis On 1/29/2025.</text>
  </threadedComment>
  <threadedComment ref="S125" dT="2025-10-10T12:51:57.72" personId="{79160F3F-A2CD-4B5D-ACD4-80E02EA51DFF}" id="{042C6DFA-E076-4864-A795-4AAB25B59FE9}">
    <text>10-10-2025 Confirmed Actual Completed Footage.</text>
  </threadedComment>
  <threadedComment ref="U125" dT="2025-10-10T12:52:24.47" personId="{79160F3F-A2CD-4B5D-ACD4-80E02EA51DFF}" id="{293E2FD1-2553-4797-BAF1-333A734002C9}">
    <text>10-10-2025 Conduit Placement Confirmed Completed.</text>
  </threadedComment>
  <threadedComment ref="P126" dT="2025-01-29T22:16:27.08" personId="{79160F3F-A2CD-4B5D-ACD4-80E02EA51DFF}" id="{B97ED39A-CD0D-4492-92C2-D0381C57DD83}">
    <text>Assigned To Barlett Fiber Per Curtis On 1/29/2025.</text>
  </threadedComment>
  <threadedComment ref="S126" dT="2025-07-16T16:35:21.42" personId="{79160F3F-A2CD-4B5D-ACD4-80E02EA51DFF}" id="{BC08C34B-74CE-4481-AE4C-C38723197254}">
    <text>7-16-2025 Confirmed Actual Completed Footage.</text>
  </threadedComment>
  <threadedComment ref="U126" dT="2025-07-16T16:35:52.71" personId="{79160F3F-A2CD-4B5D-ACD4-80E02EA51DFF}" id="{5CD4C6DC-C33C-45D6-B6AA-40FFA50AB4E6}">
    <text>7-16-2025 Conduit Placement Confirmed Completed.</text>
  </threadedComment>
  <threadedComment ref="S127" dT="2025-08-27T18:49:17.58" personId="{79160F3F-A2CD-4B5D-ACD4-80E02EA51DFF}" id="{24B742A4-1CDA-4ECA-91C3-1197BE43FF62}">
    <text>8-27-2025 Confirmed Actual Completed Footage.</text>
  </threadedComment>
  <threadedComment ref="U127" dT="2025-08-27T18:49:51.28" personId="{79160F3F-A2CD-4B5D-ACD4-80E02EA51DFF}" id="{1B31B59A-2D5F-402A-925E-BB7C97DFA533}">
    <text>8-27-2025 Conduit Placement Confirmed Completed.</text>
  </threadedComment>
  <threadedComment ref="A132" dT="2025-02-27T13:01:24.28" personId="{79160F3F-A2CD-4B5D-ACD4-80E02EA51DFF}" id="{A37A4793-E60C-4CE6-A76D-C7E3B8D681AB}">
    <text>NTP Received Fiber Placement and Splice Only Project.</text>
  </threadedComment>
  <threadedComment ref="D132" dT="2025-10-13T19:33:59.98" personId="{79160F3F-A2CD-4B5D-ACD4-80E02EA51DFF}" id="{DA91151F-4A1B-4C7E-8021-AEA313E78314}">
    <text>10-13-2025 Light Levels Sent On 5-23-2025 and 10-13-2025.</text>
  </threadedComment>
  <threadedComment ref="P132" dT="2025-01-29T22:16:27.08" personId="{79160F3F-A2CD-4B5D-ACD4-80E02EA51DFF}" id="{22BB94B6-292D-4F48-9F8F-2E7606AE5DB2}">
    <text>Assigned To Barlett Fiber Per Curtis On 1/29/2025.</text>
  </threadedComment>
  <threadedComment ref="A133" dT="2025-02-27T13:01:41.97" personId="{79160F3F-A2CD-4B5D-ACD4-80E02EA51DFF}" id="{1C613D79-198D-4F2E-B2B9-68EF42CB9F7B}">
    <text>NTP Received Fiber Placement and Splice Only Project.</text>
  </threadedComment>
  <threadedComment ref="D133" dT="2025-10-13T19:34:27.77" personId="{79160F3F-A2CD-4B5D-ACD4-80E02EA51DFF}" id="{CBF15CBA-88EB-470D-A62F-EE9DD467B0E9}">
    <text>10-13-2025 Light Levels Sent On 5-27-2025 and 10-13-2025.</text>
  </threadedComment>
  <threadedComment ref="P133" dT="2025-01-29T22:16:27.08" personId="{79160F3F-A2CD-4B5D-ACD4-80E02EA51DFF}" id="{C6D60ED1-BBF7-4E26-82EE-4A886DDDEEC6}">
    <text>Assigned To Barlett Fiber Per Curtis On 1/29/2025.</text>
  </threadedComment>
  <threadedComment ref="A134" dT="2025-02-27T13:01:49.84" personId="{79160F3F-A2CD-4B5D-ACD4-80E02EA51DFF}" id="{F6E499A0-F22E-4BC3-99F7-2214F12B4AF1}">
    <text>NTP Received Fiber Placement and Splice Only Project.</text>
  </threadedComment>
  <threadedComment ref="D134" dT="2025-10-13T19:34:54.93" personId="{79160F3F-A2CD-4B5D-ACD4-80E02EA51DFF}" id="{5A6DA43F-3E8D-489F-A7C7-81F36A33DD07}">
    <text>10-13-2025 Light Levels Sent On 5-27-2025 and 10-13-2025.</text>
  </threadedComment>
  <threadedComment ref="P134" dT="2025-01-29T22:16:27.08" personId="{79160F3F-A2CD-4B5D-ACD4-80E02EA51DFF}" id="{71A8135D-E913-4871-A81E-2F6A38E72F03}">
    <text>Assigned To Barlett Fiber Per Curtis On 1/29/2025.</text>
  </threadedComment>
  <threadedComment ref="A135" dT="2025-02-26T19:39:10.79" personId="{79160F3F-A2CD-4B5D-ACD4-80E02EA51DFF}" id="{D9F82B91-30C2-447A-9648-88D40C07F333}">
    <text>NTP Received Fiber Placement and Splice Only Project.</text>
  </threadedComment>
  <threadedComment ref="D135" dT="2025-10-13T19:35:38.16" personId="{79160F3F-A2CD-4B5D-ACD4-80E02EA51DFF}" id="{7DFF0006-B99C-46CE-90DA-63CA840B8AD8}">
    <text>10-13-2025 Light Levels Sent On 7-1-2025 and 10-13-2025.</text>
  </threadedComment>
  <threadedComment ref="D136" dT="2025-10-13T19:36:00.24" personId="{79160F3F-A2CD-4B5D-ACD4-80E02EA51DFF}" id="{BFFB3A05-E815-4E8B-986D-A7F5FC862DC2}">
    <text>10-13-2025 Light Levels Sent On 5-6-2025 and 10-13-2025.</text>
  </threadedComment>
  <threadedComment ref="A137" dT="2025-02-26T16:54:04.19" personId="{79160F3F-A2CD-4B5D-ACD4-80E02EA51DFF}" id="{34365959-AADA-4175-BEAD-5AE4D2FD766E}">
    <text>NTP Received Splice Only Project.</text>
  </threadedComment>
  <threadedComment ref="D137" dT="2025-10-13T19:36:40.93" personId="{79160F3F-A2CD-4B5D-ACD4-80E02EA51DFF}" id="{670D42A8-5418-4E36-950C-1200A0E7FE7D}">
    <text>10-13-2025 Light Levels Sent On 10-13-2025.</text>
  </threadedComment>
  <threadedComment ref="A138" dT="2025-02-26T19:38:35.07" personId="{79160F3F-A2CD-4B5D-ACD4-80E02EA51DFF}" id="{A24F9781-5662-44CF-BEE7-9DE1D8BBE520}">
    <text>NTP Received Fiber Placement and Splice Only Project.</text>
  </threadedComment>
  <threadedComment ref="D138" dT="2025-10-13T19:37:28.98" personId="{79160F3F-A2CD-4B5D-ACD4-80E02EA51DFF}" id="{4D081AB0-7181-441F-9D9C-5CF8BB9C0114}">
    <text>10-13-2025 Light Levels Sent On 10-13-2025.</text>
  </threadedComment>
</ThreadedComments>
</file>

<file path=xl/threadedComments/threadedComment3.xml><?xml version="1.0" encoding="utf-8"?>
<ThreadedComments xmlns="http://schemas.microsoft.com/office/spreadsheetml/2018/threadedcomments" xmlns:x="http://schemas.openxmlformats.org/spreadsheetml/2006/main">
  <threadedComment ref="A7" dT="2025-02-27T13:01:24.28" personId="{79160F3F-A2CD-4B5D-ACD4-80E02EA51DFF}" id="{6C8493B7-A30A-41F1-BF97-295DC1A592D6}">
    <text>NTP Received Fiber Placement and Splice Only Project.</text>
  </threadedComment>
  <threadedComment ref="A8" dT="2025-02-27T13:01:34.08" personId="{79160F3F-A2CD-4B5D-ACD4-80E02EA51DFF}" id="{A5458220-2E17-46D2-A38C-C5474316DE7D}">
    <text>NTP Received Fiber Placement and Splice Only Project.</text>
  </threadedComment>
  <threadedComment ref="A9" dT="2025-02-27T13:01:41.97" personId="{79160F3F-A2CD-4B5D-ACD4-80E02EA51DFF}" id="{8C2B9CD4-1034-488D-B0BC-8CECEB6AB69B}">
    <text>NTP Received Fiber Placement and Splice Only Project.</text>
  </threadedComment>
  <threadedComment ref="A10" dT="2025-02-27T13:01:49.84" personId="{79160F3F-A2CD-4B5D-ACD4-80E02EA51DFF}" id="{778E65D9-F5C4-4A88-86D3-A2A12308496B}">
    <text>NTP Received Fiber Placement and Splice Only Project.</text>
  </threadedComment>
  <threadedComment ref="A68" dT="2025-02-26T23:55:03.39" personId="{79160F3F-A2CD-4B5D-ACD4-80E02EA51DFF}" id="{5D4A3D14-8D83-4D65-B429-72249BC07BDA}">
    <text>Hand Dig Tie In For Tillman.</text>
  </threadedComment>
  <threadedComment ref="A87" dT="2025-02-26T19:39:10.79" personId="{79160F3F-A2CD-4B5D-ACD4-80E02EA51DFF}" id="{AAD656FC-3DA6-4626-9501-9105EBD565C6}">
    <text>NTP Received Fiber Placement and Splice Only Project.</text>
  </threadedComment>
  <threadedComment ref="A131" dT="2025-02-26T16:54:04.19" personId="{79160F3F-A2CD-4B5D-ACD4-80E02EA51DFF}" id="{61929BCF-5BC8-457B-9707-A94BC0F97260}">
    <text>NTP Received Splice Only Project.</text>
  </threadedComment>
  <threadedComment ref="A133" dT="2025-02-26T19:39:23.11" personId="{79160F3F-A2CD-4B5D-ACD4-80E02EA51DFF}" id="{F5FF6E38-2849-432A-9C4A-ED8B8ED4032A}">
    <text>NTP Received Fiber Placement and Splice Only Project.</text>
  </threadedComment>
  <threadedComment ref="A137" dT="2025-02-26T19:38:35.07" personId="{79160F3F-A2CD-4B5D-ACD4-80E02EA51DFF}" id="{C45F2C0E-2D1F-4F01-986E-F11EDBB16083}">
    <text>NTP Received Fiber Placement and Splice Only Project.</text>
  </threadedComment>
  <threadedComment ref="A139" dT="2025-02-26T19:38:50.71" personId="{79160F3F-A2CD-4B5D-ACD4-80E02EA51DFF}" id="{43ED031A-CA76-42F7-806E-F133BA059270}">
    <text>NTP Received Fiber Placement and Splice Only Project.</text>
  </threadedComment>
  <threadedComment ref="A142" dT="2025-02-26T19:39:00.50" personId="{79160F3F-A2CD-4B5D-ACD4-80E02EA51DFF}" id="{45159B77-6296-4AEF-8D3B-67BCC2CCB020}">
    <text>NTP Received Fiber Placement and Splice Only Project.</text>
  </threadedComment>
  <threadedComment ref="A159" dT="2025-02-26T19:39:29.72" personId="{79160F3F-A2CD-4B5D-ACD4-80E02EA51DFF}" id="{721D28D8-9E33-4A1A-849F-BF933D2ADFC3}">
    <text>NTP Received Fiber Placement and Splice Only Project.</text>
  </threadedComment>
</ThreadedComments>
</file>

<file path=xl/threadedComments/threadedComment4.xml><?xml version="1.0" encoding="utf-8"?>
<ThreadedComments xmlns="http://schemas.microsoft.com/office/spreadsheetml/2018/threadedcomments" xmlns:x="http://schemas.openxmlformats.org/spreadsheetml/2006/main">
  <threadedComment ref="A7" dT="2025-08-05T14:36:07.80" personId="{79160F3F-A2CD-4B5D-ACD4-80E02EA51DFF}" id="{F7054696-F9E8-4E1D-8BC9-502143293C91}">
    <text>8-5-2025 As Per Tom Lightspeed To Invoice For GRP.</text>
  </threadedComment>
  <threadedComment ref="B9" dT="2025-02-12T19:37:02.01" personId="{79160F3F-A2CD-4B5D-ACD4-80E02EA51DFF}" id="{CB7DCE6E-C0CE-42AD-998E-A1D68DF2FAAB}">
    <text>Lightspeed Not to Build North Port as Per Tillman.</text>
  </threadedComment>
  <threadedComment ref="B10" dT="2025-02-12T19:37:45.48" personId="{79160F3F-A2CD-4B5D-ACD4-80E02EA51DFF}" id="{68DCFE2D-F62D-4438-839E-4024997C5AB7}">
    <text>Lightspeed Not to Build North Port as Per Tillman.</text>
  </threadedComment>
  <threadedComment ref="B11" dT="2025-02-12T19:30:13.74" personId="{79160F3F-A2CD-4B5D-ACD4-80E02EA51DFF}" id="{CF44CB0F-111C-4C87-BF40-E9F9658638FC}">
    <text>Lightspeed Not to Build North Port as Per Tillman.</text>
  </threadedComment>
  <threadedComment ref="B12" dT="2025-02-12T19:37:57.88" personId="{79160F3F-A2CD-4B5D-ACD4-80E02EA51DFF}" id="{FE75EA9E-D992-47B7-9853-1C04C6A7961C}">
    <text>Lightspeed Not to Build North Port as Per Tillman.</text>
  </threadedComment>
  <threadedComment ref="B13" dT="2025-02-12T19:38:09.80" personId="{79160F3F-A2CD-4B5D-ACD4-80E02EA51DFF}" id="{BD1BF649-A127-438C-BB85-649A795C4A0A}">
    <text>Lightspeed Not to Build North Port as Per Tillman.</text>
  </threadedComment>
  <threadedComment ref="B14" dT="2025-02-12T19:38:20.88" personId="{79160F3F-A2CD-4B5D-ACD4-80E02EA51DFF}" id="{BE425C42-1C32-467C-AEFF-26CD8C80876B}">
    <text>Lightspeed Not to Build North Port as Per Tillman.</text>
  </threadedComment>
  <threadedComment ref="B15" dT="2025-02-12T19:38:30.79" personId="{79160F3F-A2CD-4B5D-ACD4-80E02EA51DFF}" id="{EADC76F4-0DAD-4637-B22D-1FF29256F02F}">
    <text>Lightspeed Not to Build North Port as Per Tillman.</text>
  </threadedComment>
  <threadedComment ref="B16" dT="2025-02-12T19:39:01.38" personId="{79160F3F-A2CD-4B5D-ACD4-80E02EA51DFF}" id="{E8D7B62B-1470-4049-822B-D42C76642654}">
    <text>Lightspeed Not to Build North Port as Per Tillman.</text>
  </threadedComment>
  <threadedComment ref="B17" dT="2025-02-12T19:39:25.68" personId="{79160F3F-A2CD-4B5D-ACD4-80E02EA51DFF}" id="{C40E6705-21DB-4A79-9577-AE81CC10B3DE}">
    <text>Lightspeed Not to Build North Port as Per Tillman.</text>
  </threadedComment>
  <threadedComment ref="B18" dT="2025-02-12T19:47:21.84" personId="{79160F3F-A2CD-4B5D-ACD4-80E02EA51DFF}" id="{CF43808E-9953-4EC2-95EB-A92AA7581F67}">
    <text>Lightspeed Not to Build North Port as Per Tillman.</text>
  </threadedComment>
  <threadedComment ref="B19" dT="2025-02-12T20:14:09.00" personId="{79160F3F-A2CD-4B5D-ACD4-80E02EA51DFF}" id="{3CB3F30D-B8F6-43B7-9CBF-AC640D225E84}">
    <text>Lightspeed Not To Build North Port As Per Tillman.</text>
  </threadedComment>
  <threadedComment ref="B20" dT="2025-02-12T21:07:19.24" personId="{79160F3F-A2CD-4B5D-ACD4-80E02EA51DFF}" id="{12BFC68C-8018-4036-BE55-F933719FA36F}">
    <text>Lightspeed Not To Build North Port As Per Tillman.</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openxmlformats.org/officeDocument/2006/relationships/table" Target="../tables/table2.xml"/><Relationship Id="rId7" Type="http://schemas.microsoft.com/office/2019/04/relationships/namedSheetView" Target="../namedSheetViews/namedSheetView1.xml"/><Relationship Id="rId2" Type="http://schemas.openxmlformats.org/officeDocument/2006/relationships/table" Target="../tables/table1.xml"/><Relationship Id="rId1" Type="http://schemas.openxmlformats.org/officeDocument/2006/relationships/vmlDrawing" Target="../drawings/vmlDrawing1.vml"/><Relationship Id="rId6" Type="http://schemas.microsoft.com/office/2017/10/relationships/threadedComment" Target="../threadedComments/threadedComment1.xml"/><Relationship Id="rId5" Type="http://schemas.openxmlformats.org/officeDocument/2006/relationships/comments" Target="../comments1.xml"/><Relationship Id="rId4" Type="http://schemas.openxmlformats.org/officeDocument/2006/relationships/table" Target="../tables/table3.xml"/></Relationships>
</file>

<file path=xl/worksheets/_rels/sheet3.xml.rels><?xml version="1.0" encoding="UTF-8" standalone="yes"?>
<Relationships xmlns="http://schemas.openxmlformats.org/package/2006/relationships"><Relationship Id="rId3" Type="http://schemas.openxmlformats.org/officeDocument/2006/relationships/table" Target="../tables/table5.xml"/><Relationship Id="rId2" Type="http://schemas.openxmlformats.org/officeDocument/2006/relationships/table" Target="../tables/table4.xml"/><Relationship Id="rId1" Type="http://schemas.openxmlformats.org/officeDocument/2006/relationships/vmlDrawing" Target="../drawings/vmlDrawing2.vml"/><Relationship Id="rId5" Type="http://schemas.microsoft.com/office/2017/10/relationships/threadedComment" Target="../threadedComments/threadedComment2.xml"/><Relationship Id="rId4"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3" Type="http://schemas.openxmlformats.org/officeDocument/2006/relationships/pivotTable" Target="../pivotTables/pivotTable13.xml"/><Relationship Id="rId18" Type="http://schemas.openxmlformats.org/officeDocument/2006/relationships/pivotTable" Target="../pivotTables/pivotTable18.xml"/><Relationship Id="rId26" Type="http://schemas.openxmlformats.org/officeDocument/2006/relationships/pivotTable" Target="../pivotTables/pivotTable26.xml"/><Relationship Id="rId39" Type="http://schemas.openxmlformats.org/officeDocument/2006/relationships/pivotTable" Target="../pivotTables/pivotTable39.xml"/><Relationship Id="rId21" Type="http://schemas.openxmlformats.org/officeDocument/2006/relationships/pivotTable" Target="../pivotTables/pivotTable21.xml"/><Relationship Id="rId34" Type="http://schemas.openxmlformats.org/officeDocument/2006/relationships/pivotTable" Target="../pivotTables/pivotTable34.xml"/><Relationship Id="rId7" Type="http://schemas.openxmlformats.org/officeDocument/2006/relationships/pivotTable" Target="../pivotTables/pivotTable7.xml"/><Relationship Id="rId12" Type="http://schemas.openxmlformats.org/officeDocument/2006/relationships/pivotTable" Target="../pivotTables/pivotTable12.xml"/><Relationship Id="rId17" Type="http://schemas.openxmlformats.org/officeDocument/2006/relationships/pivotTable" Target="../pivotTables/pivotTable17.xml"/><Relationship Id="rId25" Type="http://schemas.openxmlformats.org/officeDocument/2006/relationships/pivotTable" Target="../pivotTables/pivotTable25.xml"/><Relationship Id="rId33" Type="http://schemas.openxmlformats.org/officeDocument/2006/relationships/pivotTable" Target="../pivotTables/pivotTable33.xml"/><Relationship Id="rId38" Type="http://schemas.openxmlformats.org/officeDocument/2006/relationships/pivotTable" Target="../pivotTables/pivotTable38.xml"/><Relationship Id="rId2" Type="http://schemas.openxmlformats.org/officeDocument/2006/relationships/pivotTable" Target="../pivotTables/pivotTable2.xml"/><Relationship Id="rId16" Type="http://schemas.openxmlformats.org/officeDocument/2006/relationships/pivotTable" Target="../pivotTables/pivotTable16.xml"/><Relationship Id="rId20" Type="http://schemas.openxmlformats.org/officeDocument/2006/relationships/pivotTable" Target="../pivotTables/pivotTable20.xml"/><Relationship Id="rId29" Type="http://schemas.openxmlformats.org/officeDocument/2006/relationships/pivotTable" Target="../pivotTables/pivotTable29.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pivotTable" Target="../pivotTables/pivotTable11.xml"/><Relationship Id="rId24" Type="http://schemas.openxmlformats.org/officeDocument/2006/relationships/pivotTable" Target="../pivotTables/pivotTable24.xml"/><Relationship Id="rId32" Type="http://schemas.openxmlformats.org/officeDocument/2006/relationships/pivotTable" Target="../pivotTables/pivotTable32.xml"/><Relationship Id="rId37" Type="http://schemas.openxmlformats.org/officeDocument/2006/relationships/pivotTable" Target="../pivotTables/pivotTable37.xml"/><Relationship Id="rId5" Type="http://schemas.openxmlformats.org/officeDocument/2006/relationships/pivotTable" Target="../pivotTables/pivotTable5.xml"/><Relationship Id="rId15" Type="http://schemas.openxmlformats.org/officeDocument/2006/relationships/pivotTable" Target="../pivotTables/pivotTable15.xml"/><Relationship Id="rId23" Type="http://schemas.openxmlformats.org/officeDocument/2006/relationships/pivotTable" Target="../pivotTables/pivotTable23.xml"/><Relationship Id="rId28" Type="http://schemas.openxmlformats.org/officeDocument/2006/relationships/pivotTable" Target="../pivotTables/pivotTable28.xml"/><Relationship Id="rId36" Type="http://schemas.openxmlformats.org/officeDocument/2006/relationships/pivotTable" Target="../pivotTables/pivotTable36.xml"/><Relationship Id="rId10" Type="http://schemas.openxmlformats.org/officeDocument/2006/relationships/pivotTable" Target="../pivotTables/pivotTable10.xml"/><Relationship Id="rId19" Type="http://schemas.openxmlformats.org/officeDocument/2006/relationships/pivotTable" Target="../pivotTables/pivotTable19.xml"/><Relationship Id="rId31" Type="http://schemas.openxmlformats.org/officeDocument/2006/relationships/pivotTable" Target="../pivotTables/pivotTable31.xml"/><Relationship Id="rId4" Type="http://schemas.openxmlformats.org/officeDocument/2006/relationships/pivotTable" Target="../pivotTables/pivotTable4.xml"/><Relationship Id="rId9" Type="http://schemas.openxmlformats.org/officeDocument/2006/relationships/pivotTable" Target="../pivotTables/pivotTable9.xml"/><Relationship Id="rId14" Type="http://schemas.openxmlformats.org/officeDocument/2006/relationships/pivotTable" Target="../pivotTables/pivotTable14.xml"/><Relationship Id="rId22" Type="http://schemas.openxmlformats.org/officeDocument/2006/relationships/pivotTable" Target="../pivotTables/pivotTable22.xml"/><Relationship Id="rId27" Type="http://schemas.openxmlformats.org/officeDocument/2006/relationships/pivotTable" Target="../pivotTables/pivotTable27.xml"/><Relationship Id="rId30" Type="http://schemas.openxmlformats.org/officeDocument/2006/relationships/pivotTable" Target="../pivotTables/pivotTable30.xml"/><Relationship Id="rId35" Type="http://schemas.openxmlformats.org/officeDocument/2006/relationships/pivotTable" Target="../pivotTables/pivotTable35.xml"/><Relationship Id="rId8" Type="http://schemas.openxmlformats.org/officeDocument/2006/relationships/pivotTable" Target="../pivotTables/pivotTable8.xml"/><Relationship Id="rId3" Type="http://schemas.openxmlformats.org/officeDocument/2006/relationships/pivotTable" Target="../pivotTables/pivotTable3.xml"/></Relationships>
</file>

<file path=xl/worksheets/_rels/sheet6.xml.rels><?xml version="1.0" encoding="UTF-8" standalone="yes"?>
<Relationships xmlns="http://schemas.openxmlformats.org/package/2006/relationships"><Relationship Id="rId3" Type="http://schemas.microsoft.com/office/2017/10/relationships/threadedComment" Target="../threadedComments/threadedComment3.xml"/><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3" Type="http://schemas.microsoft.com/office/2017/10/relationships/threadedComment" Target="../threadedComments/threadedComment4.xml"/><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3" Type="http://schemas.openxmlformats.org/officeDocument/2006/relationships/pivotTable" Target="../pivotTables/pivotTable42.xml"/><Relationship Id="rId2" Type="http://schemas.openxmlformats.org/officeDocument/2006/relationships/pivotTable" Target="../pivotTables/pivotTable41.xml"/><Relationship Id="rId1" Type="http://schemas.openxmlformats.org/officeDocument/2006/relationships/pivotTable" Target="../pivotTables/pivotTable40.xml"/><Relationship Id="rId5" Type="http://schemas.openxmlformats.org/officeDocument/2006/relationships/pivotTable" Target="../pivotTables/pivotTable44.xml"/><Relationship Id="rId4" Type="http://schemas.openxmlformats.org/officeDocument/2006/relationships/pivotTable" Target="../pivotTables/pivotTable43.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6.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14A2DF-4B8B-4408-9CAE-C360A35939B7}">
  <dimension ref="A1:O8"/>
  <sheetViews>
    <sheetView workbookViewId="0">
      <selection activeCell="C1" sqref="C1"/>
    </sheetView>
  </sheetViews>
  <sheetFormatPr defaultColWidth="8.85546875" defaultRowHeight="15"/>
  <cols>
    <col min="1" max="1" width="18.42578125" bestFit="1" customWidth="1"/>
  </cols>
  <sheetData>
    <row r="1" spans="1:15">
      <c r="A1" s="45"/>
      <c r="B1" s="46" t="s">
        <v>0</v>
      </c>
      <c r="C1" s="46" t="s">
        <v>1</v>
      </c>
      <c r="D1" s="46" t="s">
        <v>2</v>
      </c>
      <c r="E1" s="46" t="s">
        <v>3</v>
      </c>
      <c r="F1" s="46" t="s">
        <v>4</v>
      </c>
      <c r="G1" s="46" t="s">
        <v>5</v>
      </c>
      <c r="H1" s="46" t="s">
        <v>6</v>
      </c>
      <c r="I1" s="46" t="s">
        <v>7</v>
      </c>
      <c r="J1" s="46" t="s">
        <v>8</v>
      </c>
      <c r="K1" s="46" t="s">
        <v>9</v>
      </c>
      <c r="L1" s="46" t="s">
        <v>10</v>
      </c>
      <c r="M1" s="46" t="s">
        <v>11</v>
      </c>
      <c r="N1" s="46" t="s">
        <v>12</v>
      </c>
      <c r="O1" s="45"/>
    </row>
    <row r="2" spans="1:15">
      <c r="A2" s="46" t="s">
        <v>13</v>
      </c>
      <c r="B2" s="45">
        <f>SUM(C2:N2)</f>
        <v>23</v>
      </c>
      <c r="C2">
        <v>23</v>
      </c>
      <c r="O2" s="46"/>
    </row>
    <row r="3" spans="1:15">
      <c r="A3" s="46" t="s">
        <v>14</v>
      </c>
      <c r="B3" s="45">
        <f>SUM(C3:N3)</f>
        <v>13721</v>
      </c>
      <c r="C3">
        <v>921</v>
      </c>
      <c r="D3">
        <v>11888</v>
      </c>
      <c r="E3">
        <v>753</v>
      </c>
      <c r="F3">
        <v>159</v>
      </c>
      <c r="O3" s="46"/>
    </row>
    <row r="4" spans="1:15">
      <c r="A4" s="46" t="s">
        <v>15</v>
      </c>
      <c r="B4" s="45">
        <f>SUM(C4:N4)</f>
        <v>15</v>
      </c>
      <c r="C4">
        <v>15</v>
      </c>
      <c r="D4">
        <v>0</v>
      </c>
      <c r="E4">
        <v>0</v>
      </c>
      <c r="F4">
        <v>0</v>
      </c>
      <c r="G4">
        <v>0</v>
      </c>
      <c r="H4">
        <v>0</v>
      </c>
      <c r="I4">
        <v>0</v>
      </c>
      <c r="J4">
        <v>0</v>
      </c>
      <c r="K4">
        <v>0</v>
      </c>
      <c r="L4">
        <v>0</v>
      </c>
      <c r="M4">
        <v>0</v>
      </c>
      <c r="N4">
        <v>0</v>
      </c>
      <c r="O4" s="46"/>
    </row>
    <row r="5" spans="1:15">
      <c r="A5" s="46" t="s">
        <v>16</v>
      </c>
      <c r="B5" s="47">
        <f>B4/B8</f>
        <v>5.9760956175298807E-2</v>
      </c>
      <c r="C5" s="47">
        <f>C4/C8</f>
        <v>0.68181818181818177</v>
      </c>
      <c r="D5" s="47">
        <f t="shared" ref="D5:N5" si="0">D4/D8</f>
        <v>0</v>
      </c>
      <c r="E5" s="47">
        <f t="shared" si="0"/>
        <v>0</v>
      </c>
      <c r="F5" s="47">
        <f t="shared" si="0"/>
        <v>0</v>
      </c>
      <c r="G5" s="47">
        <f t="shared" si="0"/>
        <v>0</v>
      </c>
      <c r="H5" s="47">
        <f t="shared" si="0"/>
        <v>0</v>
      </c>
      <c r="I5" s="47">
        <f t="shared" si="0"/>
        <v>0</v>
      </c>
      <c r="J5" s="47">
        <f t="shared" si="0"/>
        <v>0</v>
      </c>
      <c r="K5" s="47">
        <f t="shared" si="0"/>
        <v>0</v>
      </c>
      <c r="L5" s="47">
        <f t="shared" si="0"/>
        <v>0</v>
      </c>
      <c r="M5" s="47">
        <f t="shared" si="0"/>
        <v>0</v>
      </c>
      <c r="N5" s="47">
        <f t="shared" si="0"/>
        <v>0</v>
      </c>
      <c r="O5" s="45"/>
    </row>
    <row r="6" spans="1:15">
      <c r="A6" s="46" t="s">
        <v>17</v>
      </c>
      <c r="B6" s="47">
        <f>B2/B3</f>
        <v>1.6762626630712047E-3</v>
      </c>
      <c r="C6" s="47">
        <f t="shared" ref="C6:N6" si="1">C2/C3</f>
        <v>2.4972855591748101E-2</v>
      </c>
      <c r="D6" s="47">
        <f t="shared" si="1"/>
        <v>0</v>
      </c>
      <c r="E6" s="47">
        <f t="shared" si="1"/>
        <v>0</v>
      </c>
      <c r="F6" s="47">
        <f t="shared" si="1"/>
        <v>0</v>
      </c>
      <c r="G6" s="47" t="e">
        <f t="shared" si="1"/>
        <v>#DIV/0!</v>
      </c>
      <c r="H6" s="47" t="e">
        <f t="shared" si="1"/>
        <v>#DIV/0!</v>
      </c>
      <c r="I6" s="47" t="e">
        <f t="shared" si="1"/>
        <v>#DIV/0!</v>
      </c>
      <c r="J6" s="47" t="e">
        <f t="shared" si="1"/>
        <v>#DIV/0!</v>
      </c>
      <c r="K6" s="47" t="e">
        <f t="shared" si="1"/>
        <v>#DIV/0!</v>
      </c>
      <c r="L6" s="47" t="e">
        <f t="shared" si="1"/>
        <v>#DIV/0!</v>
      </c>
      <c r="M6" s="47" t="e">
        <f t="shared" si="1"/>
        <v>#DIV/0!</v>
      </c>
      <c r="N6" s="47" t="e">
        <f t="shared" si="1"/>
        <v>#DIV/0!</v>
      </c>
      <c r="O6" s="48"/>
    </row>
    <row r="7" spans="1:15">
      <c r="A7" s="46" t="s">
        <v>18</v>
      </c>
      <c r="B7" s="47">
        <v>1</v>
      </c>
      <c r="C7" s="47">
        <v>1</v>
      </c>
      <c r="D7" s="47">
        <v>1</v>
      </c>
      <c r="E7" s="47">
        <v>1</v>
      </c>
      <c r="F7" s="47">
        <v>1</v>
      </c>
      <c r="G7" s="47">
        <v>1</v>
      </c>
      <c r="H7" s="47">
        <v>1</v>
      </c>
      <c r="I7" s="47">
        <v>1</v>
      </c>
      <c r="J7" s="47">
        <v>1</v>
      </c>
      <c r="K7" s="47">
        <v>1</v>
      </c>
      <c r="L7" s="47">
        <v>1</v>
      </c>
      <c r="M7" s="47">
        <v>1</v>
      </c>
      <c r="N7" s="47">
        <v>1</v>
      </c>
      <c r="O7" s="46"/>
    </row>
    <row r="8" spans="1:15">
      <c r="A8" s="45"/>
      <c r="B8" s="45">
        <v>251</v>
      </c>
      <c r="C8" s="45">
        <v>22</v>
      </c>
      <c r="D8" s="45">
        <v>20</v>
      </c>
      <c r="E8" s="45">
        <v>21</v>
      </c>
      <c r="F8" s="45">
        <v>22</v>
      </c>
      <c r="G8" s="45">
        <v>22</v>
      </c>
      <c r="H8" s="45">
        <v>22</v>
      </c>
      <c r="I8" s="45">
        <v>22</v>
      </c>
      <c r="J8" s="45">
        <v>22</v>
      </c>
      <c r="K8" s="45">
        <v>22</v>
      </c>
      <c r="L8" s="45">
        <v>22</v>
      </c>
      <c r="M8" s="45">
        <v>22</v>
      </c>
      <c r="N8" s="45">
        <v>22</v>
      </c>
      <c r="O8" s="46"/>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FB84DF-CE67-4111-80C1-EF0EEFA93524}">
  <sheetPr>
    <pageSetUpPr fitToPage="1"/>
  </sheetPr>
  <dimension ref="A1:DQ204"/>
  <sheetViews>
    <sheetView tabSelected="1" zoomScale="80" zoomScaleNormal="80" workbookViewId="0">
      <pane xSplit="1" topLeftCell="B17" activePane="topRight" state="frozen"/>
      <selection pane="topRight" activeCell="G20" sqref="G20"/>
      <selection activeCell="Y82" sqref="Y82"/>
    </sheetView>
  </sheetViews>
  <sheetFormatPr defaultColWidth="9.140625" defaultRowHeight="15" customHeight="1"/>
  <cols>
    <col min="1" max="1" width="37" style="55" bestFit="1" customWidth="1"/>
    <col min="2" max="2" width="20.7109375" style="147" customWidth="1"/>
    <col min="3" max="3" width="16.42578125" style="147" bestFit="1" customWidth="1"/>
    <col min="4" max="4" width="41.42578125" style="147" bestFit="1" customWidth="1"/>
    <col min="5" max="5" width="20.7109375" style="147" customWidth="1"/>
    <col min="6" max="6" width="21.7109375" style="55" customWidth="1"/>
    <col min="7" max="7" width="20.7109375" style="55" customWidth="1"/>
    <col min="8" max="8" width="20.7109375" style="147" customWidth="1"/>
    <col min="9" max="9" width="24.28515625" style="147" customWidth="1"/>
    <col min="10" max="11" width="20.7109375" style="147" customWidth="1"/>
    <col min="12" max="12" width="20.7109375" style="55" customWidth="1"/>
    <col min="13" max="13" width="20.7109375" style="147" customWidth="1"/>
    <col min="14" max="14" width="22" style="577" customWidth="1"/>
    <col min="15" max="17" width="20.7109375" style="147" customWidth="1"/>
    <col min="18" max="18" width="21" style="147" customWidth="1"/>
    <col min="19" max="19" width="20.7109375" style="147" customWidth="1"/>
    <col min="20" max="20" width="21.140625" style="147" customWidth="1"/>
    <col min="21" max="21" width="30.5703125" style="147" bestFit="1" customWidth="1"/>
    <col min="22" max="22" width="20.7109375" style="55" customWidth="1"/>
    <col min="23" max="23" width="38" style="147" bestFit="1" customWidth="1"/>
    <col min="24" max="24" width="20.5703125" style="147" bestFit="1" customWidth="1"/>
    <col min="25" max="25" width="26.140625" style="147" bestFit="1" customWidth="1"/>
    <col min="26" max="26" width="24.7109375" style="147" bestFit="1" customWidth="1"/>
    <col min="27" max="28" width="30.7109375" style="147" bestFit="1" customWidth="1"/>
    <col min="29" max="29" width="38.5703125" style="147" bestFit="1" customWidth="1"/>
    <col min="30" max="30" width="255.7109375" style="151" bestFit="1" customWidth="1"/>
    <col min="31" max="31" width="9.140625" style="147" customWidth="1"/>
    <col min="32" max="16384" width="9.140625" style="147"/>
  </cols>
  <sheetData>
    <row r="1" spans="1:121" s="55" customFormat="1" ht="24.75" customHeight="1">
      <c r="A1" s="961" t="s">
        <v>19</v>
      </c>
      <c r="B1" s="899" t="s">
        <v>20</v>
      </c>
      <c r="C1" s="899" t="s">
        <v>21</v>
      </c>
      <c r="D1" s="899" t="s">
        <v>22</v>
      </c>
      <c r="E1" s="899" t="s">
        <v>23</v>
      </c>
      <c r="F1" s="899" t="s">
        <v>24</v>
      </c>
      <c r="G1" s="899" t="s">
        <v>25</v>
      </c>
      <c r="H1" s="899" t="s">
        <v>26</v>
      </c>
      <c r="I1" s="899" t="s">
        <v>27</v>
      </c>
      <c r="J1" s="899" t="s">
        <v>28</v>
      </c>
      <c r="K1" s="899" t="s">
        <v>29</v>
      </c>
      <c r="L1" s="899" t="s">
        <v>30</v>
      </c>
      <c r="M1" s="899" t="s">
        <v>31</v>
      </c>
      <c r="N1" s="900" t="s">
        <v>32</v>
      </c>
      <c r="O1" s="899" t="s">
        <v>33</v>
      </c>
      <c r="P1" s="901" t="s">
        <v>34</v>
      </c>
      <c r="Q1" s="484" t="s">
        <v>35</v>
      </c>
      <c r="R1" s="484" t="s">
        <v>36</v>
      </c>
      <c r="S1" s="484" t="s">
        <v>37</v>
      </c>
      <c r="T1" s="484" t="s">
        <v>38</v>
      </c>
      <c r="U1" s="484" t="s">
        <v>39</v>
      </c>
      <c r="V1" s="484" t="s">
        <v>40</v>
      </c>
      <c r="W1" s="484" t="s">
        <v>41</v>
      </c>
      <c r="X1" s="956" t="s">
        <v>42</v>
      </c>
      <c r="Y1" s="956" t="s">
        <v>43</v>
      </c>
      <c r="Z1" s="816" t="s">
        <v>44</v>
      </c>
      <c r="AA1" s="485" t="s">
        <v>45</v>
      </c>
      <c r="AB1" s="484" t="s">
        <v>46</v>
      </c>
      <c r="AC1" s="484" t="s">
        <v>47</v>
      </c>
      <c r="AD1" s="902" t="s">
        <v>48</v>
      </c>
    </row>
    <row r="2" spans="1:121" s="90" customFormat="1" ht="24.75" customHeight="1">
      <c r="A2" s="962" t="s">
        <v>49</v>
      </c>
      <c r="B2" s="903" t="s">
        <v>50</v>
      </c>
      <c r="C2" s="488">
        <v>46053</v>
      </c>
      <c r="D2" s="486" t="s">
        <v>51</v>
      </c>
      <c r="E2" s="488" t="s">
        <v>52</v>
      </c>
      <c r="F2" s="486" t="s">
        <v>53</v>
      </c>
      <c r="G2" s="724" t="s">
        <v>54</v>
      </c>
      <c r="H2" s="490">
        <v>0</v>
      </c>
      <c r="I2" s="702" t="s">
        <v>55</v>
      </c>
      <c r="J2" s="490" t="s">
        <v>56</v>
      </c>
      <c r="K2" s="486"/>
      <c r="L2" s="488"/>
      <c r="M2" s="490" t="s">
        <v>57</v>
      </c>
      <c r="N2" s="569">
        <v>388</v>
      </c>
      <c r="O2" s="490" t="s">
        <v>57</v>
      </c>
      <c r="P2" s="836" t="s">
        <v>58</v>
      </c>
      <c r="Q2" s="492"/>
      <c r="R2" s="492"/>
      <c r="S2" s="492"/>
      <c r="T2" s="492"/>
      <c r="U2" s="492"/>
      <c r="V2" s="493">
        <v>0</v>
      </c>
      <c r="W2" s="493">
        <v>0</v>
      </c>
      <c r="X2" s="108">
        <f>SUM(V2-W2)</f>
        <v>0</v>
      </c>
      <c r="Y2" s="698">
        <f t="shared" ref="Y2:Y32" si="0">IFERROR($W2/$V2, 0)</f>
        <v>0</v>
      </c>
      <c r="Z2" s="72"/>
      <c r="AA2" s="367">
        <v>0</v>
      </c>
      <c r="AB2" s="367">
        <v>0</v>
      </c>
      <c r="AC2" s="838">
        <v>0</v>
      </c>
      <c r="AD2" s="495"/>
      <c r="AE2" s="207"/>
      <c r="CX2" s="336"/>
      <c r="CY2" s="89"/>
      <c r="CZ2" s="342"/>
      <c r="DA2" s="342"/>
      <c r="DB2" s="342"/>
      <c r="DC2" s="342"/>
      <c r="DD2" s="343"/>
      <c r="DE2" s="344"/>
      <c r="DF2" s="344"/>
      <c r="DG2" s="344"/>
      <c r="DH2" s="344"/>
      <c r="DI2" s="344"/>
      <c r="DJ2" s="344"/>
      <c r="DK2" s="344"/>
      <c r="DL2" s="339"/>
      <c r="DM2" s="344"/>
      <c r="DN2" s="341"/>
      <c r="DO2" s="341"/>
      <c r="DP2" s="340"/>
      <c r="DQ2" s="344"/>
    </row>
    <row r="3" spans="1:121" s="90" customFormat="1" ht="24.75" customHeight="1">
      <c r="A3" s="962" t="s">
        <v>59</v>
      </c>
      <c r="B3" s="903" t="s">
        <v>50</v>
      </c>
      <c r="C3" s="488">
        <v>45991</v>
      </c>
      <c r="D3" s="488" t="s">
        <v>60</v>
      </c>
      <c r="E3" s="497">
        <v>45743</v>
      </c>
      <c r="F3" s="496" t="s">
        <v>61</v>
      </c>
      <c r="G3" s="904" t="s">
        <v>62</v>
      </c>
      <c r="H3" s="499">
        <v>69</v>
      </c>
      <c r="I3" s="702" t="s">
        <v>55</v>
      </c>
      <c r="J3" s="490" t="s">
        <v>63</v>
      </c>
      <c r="K3" s="905"/>
      <c r="L3" s="497">
        <v>45741</v>
      </c>
      <c r="M3" s="490" t="s">
        <v>57</v>
      </c>
      <c r="N3" s="569">
        <v>67734.5</v>
      </c>
      <c r="O3" s="490" t="s">
        <v>57</v>
      </c>
      <c r="P3" s="833" t="s">
        <v>64</v>
      </c>
      <c r="Q3" s="500">
        <v>45744</v>
      </c>
      <c r="R3" s="500"/>
      <c r="S3" s="500"/>
      <c r="T3" s="500"/>
      <c r="U3" s="500"/>
      <c r="V3" s="41">
        <v>4822</v>
      </c>
      <c r="W3" s="493">
        <v>3609</v>
      </c>
      <c r="X3" s="108">
        <f>SUM(V3-W3)</f>
        <v>1213</v>
      </c>
      <c r="Y3" s="698">
        <f t="shared" si="0"/>
        <v>0.74844462878473661</v>
      </c>
      <c r="Z3" s="719">
        <v>45784</v>
      </c>
      <c r="AA3" s="367">
        <v>0</v>
      </c>
      <c r="AB3" s="367">
        <v>0</v>
      </c>
      <c r="AC3" s="681">
        <v>0</v>
      </c>
      <c r="AD3" s="365"/>
      <c r="AE3" s="218"/>
      <c r="CX3" s="336"/>
      <c r="CY3" s="89"/>
      <c r="CZ3" s="342"/>
      <c r="DA3" s="342"/>
      <c r="DB3" s="342"/>
      <c r="DC3" s="342"/>
      <c r="DD3" s="343"/>
      <c r="DE3" s="344"/>
      <c r="DF3" s="344"/>
      <c r="DG3" s="344"/>
      <c r="DH3" s="344"/>
      <c r="DI3" s="344"/>
      <c r="DJ3" s="344"/>
      <c r="DK3" s="344"/>
      <c r="DL3" s="339"/>
      <c r="DM3" s="344"/>
      <c r="DN3" s="341"/>
      <c r="DO3" s="341"/>
      <c r="DP3" s="340"/>
      <c r="DQ3" s="344"/>
    </row>
    <row r="4" spans="1:121" customFormat="1" ht="24.75" customHeight="1">
      <c r="A4" s="962" t="s">
        <v>65</v>
      </c>
      <c r="B4" s="903" t="s">
        <v>50</v>
      </c>
      <c r="C4" s="488">
        <v>45991</v>
      </c>
      <c r="D4" s="488" t="s">
        <v>60</v>
      </c>
      <c r="E4" s="497">
        <v>45734</v>
      </c>
      <c r="F4" s="496" t="s">
        <v>61</v>
      </c>
      <c r="G4" s="904" t="s">
        <v>66</v>
      </c>
      <c r="H4" s="499">
        <v>85</v>
      </c>
      <c r="I4" s="702" t="s">
        <v>55</v>
      </c>
      <c r="J4" s="499" t="s">
        <v>63</v>
      </c>
      <c r="K4" s="499"/>
      <c r="L4" s="497">
        <v>45735</v>
      </c>
      <c r="M4" s="499" t="s">
        <v>57</v>
      </c>
      <c r="N4" s="570">
        <v>72382.5</v>
      </c>
      <c r="O4" s="499" t="s">
        <v>57</v>
      </c>
      <c r="P4" s="907" t="s">
        <v>67</v>
      </c>
      <c r="Q4" s="500">
        <v>45743</v>
      </c>
      <c r="R4" s="500"/>
      <c r="S4" s="500"/>
      <c r="T4" s="500"/>
      <c r="U4" s="500"/>
      <c r="V4" s="41">
        <v>6041</v>
      </c>
      <c r="W4" s="502"/>
      <c r="X4" s="108">
        <f t="shared" ref="X4:X60" si="1">SUM(V4-W4)</f>
        <v>6041</v>
      </c>
      <c r="Y4" s="698">
        <f t="shared" si="0"/>
        <v>0</v>
      </c>
      <c r="Z4" s="72"/>
      <c r="AA4" s="503">
        <v>0</v>
      </c>
      <c r="AB4" s="503">
        <v>0</v>
      </c>
      <c r="AC4" s="41">
        <v>0</v>
      </c>
      <c r="AD4" s="174"/>
      <c r="CX4" s="258"/>
      <c r="CY4" s="327"/>
      <c r="DD4" s="338"/>
      <c r="DL4" s="327"/>
    </row>
    <row r="5" spans="1:121" customFormat="1" ht="24.75" customHeight="1">
      <c r="A5" s="962" t="s">
        <v>68</v>
      </c>
      <c r="B5" s="903" t="s">
        <v>50</v>
      </c>
      <c r="C5" s="488">
        <v>45991</v>
      </c>
      <c r="D5" s="488" t="s">
        <v>60</v>
      </c>
      <c r="E5" s="497">
        <v>45743</v>
      </c>
      <c r="F5" s="496" t="s">
        <v>61</v>
      </c>
      <c r="G5" s="904" t="s">
        <v>69</v>
      </c>
      <c r="H5" s="499">
        <v>89</v>
      </c>
      <c r="I5" s="702" t="s">
        <v>55</v>
      </c>
      <c r="J5" s="490" t="s">
        <v>63</v>
      </c>
      <c r="K5" s="905"/>
      <c r="L5" s="497">
        <v>45741</v>
      </c>
      <c r="M5" s="490" t="s">
        <v>57</v>
      </c>
      <c r="N5" s="569">
        <v>72131.5</v>
      </c>
      <c r="O5" s="490" t="s">
        <v>57</v>
      </c>
      <c r="P5" s="907" t="s">
        <v>67</v>
      </c>
      <c r="Q5" s="500">
        <v>45748</v>
      </c>
      <c r="R5" s="500"/>
      <c r="S5" s="500"/>
      <c r="T5" s="500"/>
      <c r="U5" s="500"/>
      <c r="V5" s="41">
        <v>6182</v>
      </c>
      <c r="W5" s="493">
        <v>3167</v>
      </c>
      <c r="X5" s="108">
        <f t="shared" si="1"/>
        <v>3015</v>
      </c>
      <c r="Y5" s="698">
        <f t="shared" si="0"/>
        <v>0.51229375606599803</v>
      </c>
      <c r="Z5" s="957">
        <v>45891</v>
      </c>
      <c r="AA5" s="367">
        <v>0</v>
      </c>
      <c r="AB5" s="367">
        <v>0</v>
      </c>
      <c r="AC5" s="681">
        <v>0</v>
      </c>
      <c r="AD5" s="365"/>
      <c r="AE5" s="207"/>
      <c r="CX5" s="337"/>
      <c r="CY5" s="327"/>
      <c r="DD5" s="338"/>
      <c r="DL5" s="327"/>
    </row>
    <row r="6" spans="1:121" customFormat="1" ht="24.75" customHeight="1">
      <c r="A6" s="962" t="s">
        <v>70</v>
      </c>
      <c r="B6" s="903" t="s">
        <v>50</v>
      </c>
      <c r="C6" s="488">
        <v>45991</v>
      </c>
      <c r="D6" s="488" t="s">
        <v>60</v>
      </c>
      <c r="E6" s="497">
        <v>45743</v>
      </c>
      <c r="F6" s="496" t="s">
        <v>61</v>
      </c>
      <c r="G6" s="904" t="s">
        <v>71</v>
      </c>
      <c r="H6" s="499">
        <v>54</v>
      </c>
      <c r="I6" s="702" t="s">
        <v>55</v>
      </c>
      <c r="J6" s="490" t="s">
        <v>63</v>
      </c>
      <c r="K6" s="905"/>
      <c r="L6" s="497">
        <v>45741</v>
      </c>
      <c r="M6" s="490" t="s">
        <v>57</v>
      </c>
      <c r="N6" s="570">
        <v>48215.5</v>
      </c>
      <c r="O6" s="490" t="s">
        <v>57</v>
      </c>
      <c r="P6" s="907" t="s">
        <v>67</v>
      </c>
      <c r="Q6" s="500">
        <v>45744</v>
      </c>
      <c r="R6" s="500"/>
      <c r="S6" s="500"/>
      <c r="T6" s="500"/>
      <c r="U6" s="500"/>
      <c r="V6" s="505">
        <v>3796</v>
      </c>
      <c r="W6" s="504"/>
      <c r="X6" s="108">
        <f t="shared" si="1"/>
        <v>3796</v>
      </c>
      <c r="Y6" s="698">
        <f t="shared" si="0"/>
        <v>0</v>
      </c>
      <c r="Z6" s="958"/>
      <c r="AA6" s="367">
        <v>0</v>
      </c>
      <c r="AB6" s="367">
        <v>0</v>
      </c>
      <c r="AC6" s="681">
        <v>0</v>
      </c>
      <c r="AD6" s="365"/>
      <c r="CX6" s="337"/>
      <c r="CY6" s="327"/>
      <c r="DD6" s="338"/>
      <c r="DL6" s="327"/>
    </row>
    <row r="7" spans="1:121" customFormat="1" ht="24.75" customHeight="1">
      <c r="A7" s="962" t="s">
        <v>72</v>
      </c>
      <c r="B7" s="903" t="s">
        <v>50</v>
      </c>
      <c r="C7" s="488">
        <v>45991</v>
      </c>
      <c r="D7" s="488" t="s">
        <v>60</v>
      </c>
      <c r="E7" s="497">
        <v>45743</v>
      </c>
      <c r="F7" s="496" t="s">
        <v>61</v>
      </c>
      <c r="G7" s="904" t="s">
        <v>73</v>
      </c>
      <c r="H7" s="499">
        <v>85</v>
      </c>
      <c r="I7" s="702" t="s">
        <v>55</v>
      </c>
      <c r="J7" s="490" t="s">
        <v>63</v>
      </c>
      <c r="K7" s="905"/>
      <c r="L7" s="497">
        <v>45741</v>
      </c>
      <c r="M7" s="490" t="s">
        <v>57</v>
      </c>
      <c r="N7" s="570">
        <v>84226.5</v>
      </c>
      <c r="O7" s="490" t="s">
        <v>57</v>
      </c>
      <c r="P7" s="907" t="s">
        <v>67</v>
      </c>
      <c r="Q7" s="500">
        <v>45749</v>
      </c>
      <c r="R7" s="500"/>
      <c r="S7" s="500"/>
      <c r="T7" s="500"/>
      <c r="U7" s="500"/>
      <c r="V7" s="505">
        <v>7020</v>
      </c>
      <c r="W7" s="509">
        <v>386</v>
      </c>
      <c r="X7" s="108">
        <f t="shared" si="1"/>
        <v>6634</v>
      </c>
      <c r="Y7" s="698">
        <f t="shared" si="0"/>
        <v>5.4985754985754982E-2</v>
      </c>
      <c r="Z7" s="957">
        <v>45888</v>
      </c>
      <c r="AA7" s="367">
        <v>0</v>
      </c>
      <c r="AB7" s="367">
        <v>0</v>
      </c>
      <c r="AC7" s="681">
        <v>0</v>
      </c>
      <c r="AD7" s="365" t="s">
        <v>74</v>
      </c>
      <c r="AE7" s="207"/>
      <c r="CX7" s="337"/>
      <c r="CY7" s="327"/>
      <c r="DD7" s="338"/>
      <c r="DL7" s="327"/>
    </row>
    <row r="8" spans="1:121" ht="24.75" customHeight="1">
      <c r="A8" s="962" t="s">
        <v>75</v>
      </c>
      <c r="B8" s="903" t="s">
        <v>50</v>
      </c>
      <c r="C8" s="488">
        <v>45991</v>
      </c>
      <c r="D8" s="488" t="s">
        <v>60</v>
      </c>
      <c r="E8" s="497">
        <v>45700</v>
      </c>
      <c r="F8" s="906" t="s">
        <v>61</v>
      </c>
      <c r="G8" s="908" t="s">
        <v>76</v>
      </c>
      <c r="H8" s="499">
        <v>81</v>
      </c>
      <c r="I8" s="702" t="s">
        <v>55</v>
      </c>
      <c r="J8" s="499" t="s">
        <v>63</v>
      </c>
      <c r="K8" s="499"/>
      <c r="L8" s="497">
        <v>45702</v>
      </c>
      <c r="M8" s="909" t="s">
        <v>57</v>
      </c>
      <c r="N8" s="570">
        <v>70635</v>
      </c>
      <c r="O8" s="909" t="s">
        <v>57</v>
      </c>
      <c r="P8" s="833" t="s">
        <v>64</v>
      </c>
      <c r="Q8" s="500">
        <v>45696</v>
      </c>
      <c r="R8" s="500"/>
      <c r="S8" s="500"/>
      <c r="T8" s="500"/>
      <c r="U8" s="500"/>
      <c r="V8" s="41">
        <v>6092</v>
      </c>
      <c r="W8" s="493">
        <v>4227</v>
      </c>
      <c r="X8" s="108">
        <f t="shared" si="1"/>
        <v>1865</v>
      </c>
      <c r="Y8" s="698">
        <f t="shared" si="0"/>
        <v>0.69386080105055814</v>
      </c>
      <c r="Z8" s="719">
        <v>45747</v>
      </c>
      <c r="AA8" s="367">
        <v>0</v>
      </c>
      <c r="AB8" s="367">
        <v>0</v>
      </c>
      <c r="AC8" s="872">
        <v>0</v>
      </c>
      <c r="AD8" s="150" t="s">
        <v>77</v>
      </c>
      <c r="AE8" s="123"/>
    </row>
    <row r="9" spans="1:121" ht="24.75" customHeight="1">
      <c r="A9" s="962" t="s">
        <v>78</v>
      </c>
      <c r="B9" s="903" t="s">
        <v>50</v>
      </c>
      <c r="C9" s="488">
        <v>45991</v>
      </c>
      <c r="D9" s="496" t="s">
        <v>60</v>
      </c>
      <c r="E9" s="497">
        <v>45743</v>
      </c>
      <c r="F9" s="496" t="s">
        <v>61</v>
      </c>
      <c r="G9" s="904" t="s">
        <v>79</v>
      </c>
      <c r="H9" s="499">
        <v>87</v>
      </c>
      <c r="I9" s="702" t="s">
        <v>55</v>
      </c>
      <c r="J9" s="490" t="s">
        <v>63</v>
      </c>
      <c r="K9" s="905"/>
      <c r="L9" s="497">
        <v>45741</v>
      </c>
      <c r="M9" s="490" t="s">
        <v>57</v>
      </c>
      <c r="N9" s="570">
        <v>75191.5</v>
      </c>
      <c r="O9" s="490" t="s">
        <v>57</v>
      </c>
      <c r="P9" s="833" t="s">
        <v>67</v>
      </c>
      <c r="Q9" s="500">
        <v>45748</v>
      </c>
      <c r="R9" s="500"/>
      <c r="S9" s="500"/>
      <c r="T9" s="500"/>
      <c r="U9" s="500"/>
      <c r="V9" s="41">
        <v>6387</v>
      </c>
      <c r="W9" s="504"/>
      <c r="X9" s="108">
        <f t="shared" si="1"/>
        <v>6387</v>
      </c>
      <c r="Y9" s="698">
        <f t="shared" si="0"/>
        <v>0</v>
      </c>
      <c r="Z9" s="443"/>
      <c r="AA9" s="367">
        <v>0</v>
      </c>
      <c r="AB9" s="367">
        <v>0</v>
      </c>
      <c r="AC9" s="681">
        <v>0</v>
      </c>
      <c r="AD9" s="508" t="s">
        <v>80</v>
      </c>
      <c r="AE9" s="43"/>
    </row>
    <row r="10" spans="1:121" ht="24.75" customHeight="1">
      <c r="A10" s="962" t="s">
        <v>81</v>
      </c>
      <c r="B10" s="903" t="s">
        <v>50</v>
      </c>
      <c r="C10" s="488">
        <v>45991</v>
      </c>
      <c r="D10" s="488" t="s">
        <v>60</v>
      </c>
      <c r="E10" s="497">
        <v>45735</v>
      </c>
      <c r="F10" s="496" t="s">
        <v>61</v>
      </c>
      <c r="G10" s="904" t="s">
        <v>82</v>
      </c>
      <c r="H10" s="499">
        <v>79</v>
      </c>
      <c r="I10" s="702" t="s">
        <v>55</v>
      </c>
      <c r="J10" s="499" t="s">
        <v>63</v>
      </c>
      <c r="K10" s="499"/>
      <c r="L10" s="497">
        <v>45735</v>
      </c>
      <c r="M10" s="499" t="s">
        <v>57</v>
      </c>
      <c r="N10" s="570">
        <v>67925</v>
      </c>
      <c r="O10" s="499" t="s">
        <v>57</v>
      </c>
      <c r="P10" s="833" t="s">
        <v>64</v>
      </c>
      <c r="Q10" s="500">
        <v>45736</v>
      </c>
      <c r="R10" s="500"/>
      <c r="S10" s="500"/>
      <c r="T10" s="500"/>
      <c r="U10" s="500"/>
      <c r="V10" s="41">
        <v>5825</v>
      </c>
      <c r="W10" s="493">
        <v>1257</v>
      </c>
      <c r="X10" s="108">
        <f t="shared" si="1"/>
        <v>4568</v>
      </c>
      <c r="Y10" s="698">
        <f t="shared" si="0"/>
        <v>0.21579399141630901</v>
      </c>
      <c r="Z10" s="72" t="s">
        <v>83</v>
      </c>
      <c r="AA10" s="367">
        <v>0</v>
      </c>
      <c r="AB10" s="367">
        <v>0</v>
      </c>
      <c r="AC10" s="41">
        <v>0</v>
      </c>
      <c r="AD10" s="174"/>
      <c r="AE10" s="123"/>
    </row>
    <row r="11" spans="1:121" ht="24.75" customHeight="1">
      <c r="A11" s="962" t="s">
        <v>84</v>
      </c>
      <c r="B11" s="903" t="s">
        <v>50</v>
      </c>
      <c r="C11" s="497">
        <v>45930</v>
      </c>
      <c r="D11" s="496" t="s">
        <v>51</v>
      </c>
      <c r="E11" s="496" t="s">
        <v>52</v>
      </c>
      <c r="F11" s="496" t="s">
        <v>53</v>
      </c>
      <c r="G11" s="904" t="s">
        <v>85</v>
      </c>
      <c r="H11" s="499">
        <v>0</v>
      </c>
      <c r="I11" s="499" t="s">
        <v>55</v>
      </c>
      <c r="J11" s="499" t="s">
        <v>63</v>
      </c>
      <c r="K11" s="499"/>
      <c r="L11" s="910">
        <v>45716</v>
      </c>
      <c r="M11" s="499" t="s">
        <v>57</v>
      </c>
      <c r="N11" s="570">
        <v>582</v>
      </c>
      <c r="O11" s="499" t="s">
        <v>57</v>
      </c>
      <c r="P11" s="833" t="s">
        <v>64</v>
      </c>
      <c r="Q11" s="364" t="s">
        <v>56</v>
      </c>
      <c r="R11" s="364"/>
      <c r="S11" s="364"/>
      <c r="T11" s="364"/>
      <c r="U11" s="364"/>
      <c r="V11" s="41">
        <v>0</v>
      </c>
      <c r="W11" s="509">
        <v>0</v>
      </c>
      <c r="X11" s="108">
        <f t="shared" si="1"/>
        <v>0</v>
      </c>
      <c r="Y11" s="698">
        <f t="shared" si="0"/>
        <v>0</v>
      </c>
      <c r="Z11" s="72"/>
      <c r="AA11" s="367">
        <v>0</v>
      </c>
      <c r="AB11" s="367">
        <v>0</v>
      </c>
      <c r="AC11" s="364">
        <v>3</v>
      </c>
      <c r="AD11" s="174"/>
      <c r="AE11" s="43"/>
    </row>
    <row r="12" spans="1:121" customFormat="1" ht="24.75" customHeight="1">
      <c r="A12" s="962" t="s">
        <v>86</v>
      </c>
      <c r="B12" s="903" t="s">
        <v>50</v>
      </c>
      <c r="C12" s="488">
        <v>45991</v>
      </c>
      <c r="D12" s="488" t="s">
        <v>60</v>
      </c>
      <c r="E12" s="497">
        <v>45748</v>
      </c>
      <c r="F12" s="496" t="s">
        <v>61</v>
      </c>
      <c r="G12" s="904" t="s">
        <v>87</v>
      </c>
      <c r="H12" s="499">
        <v>0</v>
      </c>
      <c r="I12" s="499" t="s">
        <v>55</v>
      </c>
      <c r="J12" s="499" t="s">
        <v>63</v>
      </c>
      <c r="K12" s="499"/>
      <c r="L12" s="497">
        <v>45741</v>
      </c>
      <c r="M12" s="499" t="s">
        <v>57</v>
      </c>
      <c r="N12" s="570">
        <v>29634.15</v>
      </c>
      <c r="O12" s="499" t="s">
        <v>57</v>
      </c>
      <c r="P12" s="833" t="s">
        <v>64</v>
      </c>
      <c r="Q12" s="500">
        <v>45743</v>
      </c>
      <c r="R12" s="500"/>
      <c r="S12" s="500"/>
      <c r="T12" s="500"/>
      <c r="U12" s="500"/>
      <c r="V12" s="41">
        <v>1831</v>
      </c>
      <c r="W12" s="509">
        <v>625</v>
      </c>
      <c r="X12" s="108">
        <f t="shared" si="1"/>
        <v>1206</v>
      </c>
      <c r="Y12" s="698">
        <f t="shared" si="0"/>
        <v>0.34134352812670671</v>
      </c>
      <c r="Z12" s="719">
        <v>45790</v>
      </c>
      <c r="AA12" s="367">
        <v>0</v>
      </c>
      <c r="AB12" s="367">
        <v>0</v>
      </c>
      <c r="AC12" s="41">
        <v>0</v>
      </c>
      <c r="AD12" s="174" t="s">
        <v>88</v>
      </c>
    </row>
    <row r="13" spans="1:121" customFormat="1" ht="24.75" customHeight="1">
      <c r="A13" s="962" t="s">
        <v>89</v>
      </c>
      <c r="B13" s="903" t="s">
        <v>50</v>
      </c>
      <c r="C13" s="488">
        <v>45991</v>
      </c>
      <c r="D13" s="488" t="s">
        <v>60</v>
      </c>
      <c r="E13" s="497">
        <v>45748</v>
      </c>
      <c r="F13" s="496" t="s">
        <v>61</v>
      </c>
      <c r="G13" s="904" t="s">
        <v>90</v>
      </c>
      <c r="H13" s="499">
        <v>0</v>
      </c>
      <c r="I13" s="499" t="s">
        <v>55</v>
      </c>
      <c r="J13" s="490" t="s">
        <v>63</v>
      </c>
      <c r="K13" s="905"/>
      <c r="L13" s="497">
        <v>45741</v>
      </c>
      <c r="M13" s="490" t="s">
        <v>57</v>
      </c>
      <c r="N13" s="570">
        <v>17203.45</v>
      </c>
      <c r="O13" s="490" t="s">
        <v>57</v>
      </c>
      <c r="P13" s="510" t="s">
        <v>64</v>
      </c>
      <c r="Q13" s="500">
        <v>45742</v>
      </c>
      <c r="R13" s="500"/>
      <c r="S13" s="500"/>
      <c r="T13" s="500"/>
      <c r="U13" s="500"/>
      <c r="V13" s="41">
        <v>1157</v>
      </c>
      <c r="W13" s="509">
        <v>942</v>
      </c>
      <c r="X13" s="108">
        <f t="shared" si="1"/>
        <v>215</v>
      </c>
      <c r="Y13" s="698">
        <f t="shared" si="0"/>
        <v>0.81417458945548837</v>
      </c>
      <c r="Z13" s="719">
        <v>45925</v>
      </c>
      <c r="AA13" s="367">
        <v>0</v>
      </c>
      <c r="AB13" s="367">
        <v>0</v>
      </c>
      <c r="AC13" s="681">
        <v>0</v>
      </c>
      <c r="AD13" s="508" t="s">
        <v>91</v>
      </c>
      <c r="AE13" s="164"/>
    </row>
    <row r="14" spans="1:121" customFormat="1" ht="24.75" customHeight="1">
      <c r="A14" s="962" t="s">
        <v>92</v>
      </c>
      <c r="B14" s="903" t="s">
        <v>50</v>
      </c>
      <c r="C14" s="488">
        <v>45991</v>
      </c>
      <c r="D14" s="488" t="s">
        <v>60</v>
      </c>
      <c r="E14" s="497">
        <v>45748</v>
      </c>
      <c r="F14" s="496" t="s">
        <v>61</v>
      </c>
      <c r="G14" s="904" t="s">
        <v>93</v>
      </c>
      <c r="H14" s="499">
        <v>0</v>
      </c>
      <c r="I14" s="499" t="s">
        <v>55</v>
      </c>
      <c r="J14" s="490" t="s">
        <v>63</v>
      </c>
      <c r="K14" s="905"/>
      <c r="L14" s="497">
        <v>45742</v>
      </c>
      <c r="M14" s="490" t="s">
        <v>57</v>
      </c>
      <c r="N14" s="570">
        <v>13442.35</v>
      </c>
      <c r="O14" s="490" t="s">
        <v>57</v>
      </c>
      <c r="P14" s="510" t="s">
        <v>67</v>
      </c>
      <c r="Q14" s="500">
        <v>45742</v>
      </c>
      <c r="R14" s="500"/>
      <c r="S14" s="500"/>
      <c r="T14" s="500"/>
      <c r="U14" s="500"/>
      <c r="V14" s="364">
        <v>831</v>
      </c>
      <c r="W14" s="504"/>
      <c r="X14" s="108">
        <f t="shared" si="1"/>
        <v>831</v>
      </c>
      <c r="Y14" s="698">
        <f t="shared" si="0"/>
        <v>0</v>
      </c>
      <c r="Z14" s="443"/>
      <c r="AA14" s="367">
        <v>0</v>
      </c>
      <c r="AB14" s="367">
        <v>0</v>
      </c>
      <c r="AC14" s="681">
        <v>0</v>
      </c>
      <c r="AD14" s="365" t="s">
        <v>94</v>
      </c>
      <c r="AE14" s="164"/>
    </row>
    <row r="15" spans="1:121" customFormat="1" ht="24.75" customHeight="1">
      <c r="A15" s="962" t="s">
        <v>95</v>
      </c>
      <c r="B15" s="903" t="s">
        <v>50</v>
      </c>
      <c r="C15" s="488">
        <v>45991</v>
      </c>
      <c r="D15" s="488" t="s">
        <v>60</v>
      </c>
      <c r="E15" s="497">
        <v>45779</v>
      </c>
      <c r="F15" s="496" t="s">
        <v>61</v>
      </c>
      <c r="G15" s="904" t="s">
        <v>96</v>
      </c>
      <c r="H15" s="499">
        <v>0</v>
      </c>
      <c r="I15" s="499" t="s">
        <v>55</v>
      </c>
      <c r="J15" s="490" t="s">
        <v>63</v>
      </c>
      <c r="K15" s="905"/>
      <c r="L15" s="497">
        <v>45742</v>
      </c>
      <c r="M15" s="490" t="s">
        <v>57</v>
      </c>
      <c r="N15" s="570">
        <v>23800.25</v>
      </c>
      <c r="O15" s="490" t="s">
        <v>57</v>
      </c>
      <c r="P15" s="510" t="s">
        <v>64</v>
      </c>
      <c r="Q15" s="500">
        <v>45743</v>
      </c>
      <c r="R15" s="500"/>
      <c r="S15" s="500"/>
      <c r="T15" s="500"/>
      <c r="U15" s="500"/>
      <c r="V15" s="41">
        <v>1697</v>
      </c>
      <c r="W15" s="1099">
        <v>1578</v>
      </c>
      <c r="X15" s="108">
        <f t="shared" si="1"/>
        <v>119</v>
      </c>
      <c r="Y15" s="698">
        <f t="shared" si="0"/>
        <v>0.92987625220978198</v>
      </c>
      <c r="Z15" s="719">
        <v>45791</v>
      </c>
      <c r="AA15" s="367">
        <v>0</v>
      </c>
      <c r="AB15" s="367">
        <v>0</v>
      </c>
      <c r="AC15" s="681">
        <v>0</v>
      </c>
      <c r="AD15" s="511" t="s">
        <v>94</v>
      </c>
      <c r="AE15" s="164"/>
    </row>
    <row r="16" spans="1:121" customFormat="1" ht="24.75" customHeight="1">
      <c r="A16" s="962" t="s">
        <v>97</v>
      </c>
      <c r="B16" s="903" t="s">
        <v>50</v>
      </c>
      <c r="C16" s="488">
        <v>45991</v>
      </c>
      <c r="D16" s="488" t="s">
        <v>60</v>
      </c>
      <c r="E16" s="497">
        <v>45700</v>
      </c>
      <c r="F16" s="497" t="s">
        <v>61</v>
      </c>
      <c r="G16" s="908" t="s">
        <v>98</v>
      </c>
      <c r="H16" s="499">
        <v>0</v>
      </c>
      <c r="I16" s="499" t="s">
        <v>55</v>
      </c>
      <c r="J16" s="499" t="s">
        <v>63</v>
      </c>
      <c r="K16" s="499"/>
      <c r="L16" s="497">
        <v>45700</v>
      </c>
      <c r="M16" s="499" t="s">
        <v>57</v>
      </c>
      <c r="N16" s="570">
        <v>19745.25</v>
      </c>
      <c r="O16" s="499" t="s">
        <v>57</v>
      </c>
      <c r="P16" s="510" t="s">
        <v>64</v>
      </c>
      <c r="Q16" s="500">
        <v>45696</v>
      </c>
      <c r="R16" s="500"/>
      <c r="S16" s="500"/>
      <c r="T16" s="500"/>
      <c r="U16" s="500"/>
      <c r="V16" s="41">
        <v>1534</v>
      </c>
      <c r="W16" s="509">
        <v>353</v>
      </c>
      <c r="X16" s="108">
        <f t="shared" si="1"/>
        <v>1181</v>
      </c>
      <c r="Y16" s="698">
        <f t="shared" si="0"/>
        <v>0.23011734028683181</v>
      </c>
      <c r="Z16" s="719">
        <v>45736</v>
      </c>
      <c r="AA16" s="367">
        <v>0</v>
      </c>
      <c r="AB16" s="367">
        <v>0</v>
      </c>
      <c r="AC16" s="872">
        <v>0</v>
      </c>
      <c r="AD16" s="150"/>
    </row>
    <row r="17" spans="1:31" ht="24.75" customHeight="1">
      <c r="A17" s="962" t="s">
        <v>99</v>
      </c>
      <c r="B17" s="903" t="s">
        <v>50</v>
      </c>
      <c r="C17" s="488">
        <v>45991</v>
      </c>
      <c r="D17" s="488" t="s">
        <v>60</v>
      </c>
      <c r="E17" s="497">
        <v>45748</v>
      </c>
      <c r="F17" s="496" t="s">
        <v>61</v>
      </c>
      <c r="G17" s="911" t="s">
        <v>100</v>
      </c>
      <c r="H17" s="499">
        <v>0</v>
      </c>
      <c r="I17" s="499" t="s">
        <v>55</v>
      </c>
      <c r="J17" s="499" t="s">
        <v>63</v>
      </c>
      <c r="K17" s="512"/>
      <c r="L17" s="497">
        <v>45741</v>
      </c>
      <c r="M17" s="499" t="s">
        <v>57</v>
      </c>
      <c r="N17" s="570">
        <v>31186.25</v>
      </c>
      <c r="O17" s="499" t="s">
        <v>57</v>
      </c>
      <c r="P17" s="510" t="s">
        <v>64</v>
      </c>
      <c r="Q17" s="500">
        <v>45743</v>
      </c>
      <c r="R17" s="500"/>
      <c r="S17" s="500"/>
      <c r="T17" s="500"/>
      <c r="U17" s="500"/>
      <c r="V17" s="41">
        <v>2003</v>
      </c>
      <c r="W17" s="509">
        <v>225</v>
      </c>
      <c r="X17" s="108">
        <f t="shared" si="1"/>
        <v>1778</v>
      </c>
      <c r="Y17" s="698">
        <f t="shared" si="0"/>
        <v>0.11233150274588118</v>
      </c>
      <c r="Z17" s="719">
        <v>45785</v>
      </c>
      <c r="AA17" s="367">
        <v>0</v>
      </c>
      <c r="AB17" s="367">
        <v>0</v>
      </c>
      <c r="AC17" s="41">
        <v>0</v>
      </c>
      <c r="AD17" s="174" t="s">
        <v>101</v>
      </c>
      <c r="AE17" s="163"/>
    </row>
    <row r="18" spans="1:31" s="168" customFormat="1" ht="24.75" customHeight="1">
      <c r="A18" s="962" t="s">
        <v>102</v>
      </c>
      <c r="B18" s="903" t="s">
        <v>50</v>
      </c>
      <c r="C18" s="488">
        <v>45960</v>
      </c>
      <c r="D18" s="488"/>
      <c r="E18" s="497"/>
      <c r="F18" s="496"/>
      <c r="G18" s="904"/>
      <c r="H18" s="499">
        <v>0</v>
      </c>
      <c r="I18" s="909" t="s">
        <v>55</v>
      </c>
      <c r="J18" s="499" t="s">
        <v>63</v>
      </c>
      <c r="K18" s="512"/>
      <c r="L18" s="497"/>
      <c r="M18" s="499" t="s">
        <v>103</v>
      </c>
      <c r="N18" s="570"/>
      <c r="O18" s="499" t="s">
        <v>103</v>
      </c>
      <c r="P18" s="833" t="s">
        <v>58</v>
      </c>
      <c r="Q18" s="500"/>
      <c r="R18" s="500"/>
      <c r="S18" s="500"/>
      <c r="T18" s="500"/>
      <c r="U18" s="500"/>
      <c r="V18" s="41">
        <v>11</v>
      </c>
      <c r="W18" s="493"/>
      <c r="X18" s="108">
        <f t="shared" ref="X18:X22" si="2">SUM(V18-W18)</f>
        <v>11</v>
      </c>
      <c r="Y18" s="698">
        <f t="shared" si="0"/>
        <v>0</v>
      </c>
      <c r="Z18" s="72"/>
      <c r="AA18" s="367">
        <v>0</v>
      </c>
      <c r="AB18" s="367">
        <v>0</v>
      </c>
      <c r="AC18" s="681">
        <v>0</v>
      </c>
      <c r="AD18" s="174"/>
      <c r="AE18" s="345"/>
    </row>
    <row r="19" spans="1:31" s="168" customFormat="1" ht="24.75" customHeight="1">
      <c r="A19" s="962" t="s">
        <v>104</v>
      </c>
      <c r="B19" s="903" t="s">
        <v>50</v>
      </c>
      <c r="C19" s="488">
        <v>46008</v>
      </c>
      <c r="D19" s="488" t="s">
        <v>105</v>
      </c>
      <c r="E19" s="497">
        <v>45938</v>
      </c>
      <c r="F19" s="496" t="s">
        <v>106</v>
      </c>
      <c r="G19" s="904"/>
      <c r="H19" s="499">
        <v>80</v>
      </c>
      <c r="I19" s="702" t="s">
        <v>55</v>
      </c>
      <c r="J19" s="490" t="s">
        <v>56</v>
      </c>
      <c r="K19" s="512"/>
      <c r="L19" s="497"/>
      <c r="M19" s="499" t="s">
        <v>57</v>
      </c>
      <c r="N19" s="570">
        <v>86136</v>
      </c>
      <c r="O19" s="499" t="s">
        <v>57</v>
      </c>
      <c r="P19" s="833" t="s">
        <v>67</v>
      </c>
      <c r="Q19" s="500">
        <v>45938</v>
      </c>
      <c r="R19" s="500"/>
      <c r="S19" s="500"/>
      <c r="T19" s="500"/>
      <c r="U19" s="500"/>
      <c r="V19" s="41">
        <v>7655</v>
      </c>
      <c r="W19" s="1099">
        <v>1905</v>
      </c>
      <c r="X19" s="108">
        <f t="shared" si="2"/>
        <v>5750</v>
      </c>
      <c r="Y19" s="698">
        <f t="shared" si="0"/>
        <v>0.24885695623775311</v>
      </c>
      <c r="Z19" s="719">
        <v>45943</v>
      </c>
      <c r="AA19" s="367">
        <v>0</v>
      </c>
      <c r="AB19" s="367">
        <v>0</v>
      </c>
      <c r="AC19" s="681">
        <v>0</v>
      </c>
      <c r="AD19" s="174"/>
      <c r="AE19" s="345"/>
    </row>
    <row r="20" spans="1:31" s="168" customFormat="1" ht="24.75" customHeight="1">
      <c r="A20" s="962" t="s">
        <v>107</v>
      </c>
      <c r="B20" s="903" t="s">
        <v>50</v>
      </c>
      <c r="C20" s="488">
        <v>46008</v>
      </c>
      <c r="D20" s="488" t="s">
        <v>108</v>
      </c>
      <c r="E20" s="497">
        <v>45952</v>
      </c>
      <c r="F20" s="496" t="s">
        <v>106</v>
      </c>
      <c r="G20" s="904"/>
      <c r="H20" s="499">
        <v>139</v>
      </c>
      <c r="I20" s="702" t="s">
        <v>55</v>
      </c>
      <c r="J20" s="490" t="s">
        <v>56</v>
      </c>
      <c r="K20" s="499"/>
      <c r="L20" s="497"/>
      <c r="M20" s="499" t="s">
        <v>57</v>
      </c>
      <c r="N20" s="570">
        <v>42766.5</v>
      </c>
      <c r="O20" s="499" t="s">
        <v>57</v>
      </c>
      <c r="P20" s="833" t="s">
        <v>58</v>
      </c>
      <c r="Q20" s="500">
        <v>45939</v>
      </c>
      <c r="R20" s="500"/>
      <c r="S20" s="500"/>
      <c r="T20" s="500"/>
      <c r="U20" s="500"/>
      <c r="V20" s="41">
        <v>3853</v>
      </c>
      <c r="W20" s="493"/>
      <c r="X20" s="108">
        <f t="shared" si="2"/>
        <v>3853</v>
      </c>
      <c r="Y20" s="698">
        <f t="shared" si="0"/>
        <v>0</v>
      </c>
      <c r="Z20" s="72"/>
      <c r="AA20" s="367">
        <v>0</v>
      </c>
      <c r="AB20" s="367">
        <v>0</v>
      </c>
      <c r="AC20" s="681">
        <v>0</v>
      </c>
      <c r="AD20" s="174"/>
      <c r="AE20" s="345"/>
    </row>
    <row r="21" spans="1:31" s="168" customFormat="1" ht="24.75" customHeight="1">
      <c r="A21" s="962" t="s">
        <v>109</v>
      </c>
      <c r="B21" s="903" t="s">
        <v>50</v>
      </c>
      <c r="C21" s="488">
        <v>46008</v>
      </c>
      <c r="D21" s="488"/>
      <c r="E21" s="497"/>
      <c r="F21" s="496" t="s">
        <v>106</v>
      </c>
      <c r="G21" s="904"/>
      <c r="H21" s="499">
        <v>517</v>
      </c>
      <c r="I21" s="702" t="s">
        <v>55</v>
      </c>
      <c r="J21" s="490" t="s">
        <v>56</v>
      </c>
      <c r="K21" s="512"/>
      <c r="L21" s="497"/>
      <c r="M21" s="499" t="s">
        <v>57</v>
      </c>
      <c r="N21" s="570">
        <v>215088</v>
      </c>
      <c r="O21" s="499" t="s">
        <v>57</v>
      </c>
      <c r="P21" s="833" t="s">
        <v>58</v>
      </c>
      <c r="Q21" s="500"/>
      <c r="R21" s="500"/>
      <c r="S21" s="500"/>
      <c r="T21" s="500"/>
      <c r="U21" s="500"/>
      <c r="V21" s="41">
        <v>22387</v>
      </c>
      <c r="W21" s="493"/>
      <c r="X21" s="108">
        <f t="shared" si="2"/>
        <v>22387</v>
      </c>
      <c r="Y21" s="698">
        <f t="shared" si="0"/>
        <v>0</v>
      </c>
      <c r="Z21" s="72"/>
      <c r="AA21" s="367">
        <v>0</v>
      </c>
      <c r="AB21" s="367">
        <v>0</v>
      </c>
      <c r="AC21" s="681">
        <v>0</v>
      </c>
      <c r="AD21" s="174"/>
      <c r="AE21" s="345"/>
    </row>
    <row r="22" spans="1:31" s="168" customFormat="1" ht="24.75" customHeight="1">
      <c r="A22" s="962" t="s">
        <v>110</v>
      </c>
      <c r="B22" s="486" t="s">
        <v>111</v>
      </c>
      <c r="C22" s="497">
        <v>45930</v>
      </c>
      <c r="D22" s="488" t="s">
        <v>60</v>
      </c>
      <c r="E22" s="497">
        <v>45918</v>
      </c>
      <c r="F22" s="486" t="s">
        <v>112</v>
      </c>
      <c r="G22" s="904"/>
      <c r="H22" s="499">
        <v>0</v>
      </c>
      <c r="I22" s="702" t="s">
        <v>55</v>
      </c>
      <c r="J22" s="490" t="s">
        <v>63</v>
      </c>
      <c r="K22" s="490"/>
      <c r="L22" s="497">
        <v>45918</v>
      </c>
      <c r="M22" s="499" t="s">
        <v>57</v>
      </c>
      <c r="N22" s="570">
        <v>9611.9500000000007</v>
      </c>
      <c r="O22" s="499" t="s">
        <v>57</v>
      </c>
      <c r="P22" s="833" t="s">
        <v>64</v>
      </c>
      <c r="Q22" s="500">
        <v>45918</v>
      </c>
      <c r="R22" s="500"/>
      <c r="S22" s="500"/>
      <c r="T22" s="500"/>
      <c r="U22" s="500"/>
      <c r="V22" s="41">
        <v>807</v>
      </c>
      <c r="W22" s="493">
        <v>566</v>
      </c>
      <c r="X22" s="108">
        <f t="shared" si="2"/>
        <v>241</v>
      </c>
      <c r="Y22" s="698">
        <f t="shared" si="0"/>
        <v>0.70136307311028501</v>
      </c>
      <c r="Z22" s="719">
        <v>45938</v>
      </c>
      <c r="AA22" s="367">
        <v>0</v>
      </c>
      <c r="AB22" s="367">
        <v>0</v>
      </c>
      <c r="AC22" s="681">
        <v>0</v>
      </c>
      <c r="AD22" s="495" t="s">
        <v>113</v>
      </c>
      <c r="AE22" s="345"/>
    </row>
    <row r="23" spans="1:31" s="168" customFormat="1" ht="24.75" customHeight="1">
      <c r="A23" s="963" t="s">
        <v>114</v>
      </c>
      <c r="B23" s="486" t="s">
        <v>111</v>
      </c>
      <c r="C23" s="917">
        <v>45687</v>
      </c>
      <c r="D23" s="488"/>
      <c r="E23" s="918"/>
      <c r="F23" s="486" t="s">
        <v>112</v>
      </c>
      <c r="G23" s="498"/>
      <c r="H23" s="490">
        <v>67</v>
      </c>
      <c r="I23" s="702" t="s">
        <v>55</v>
      </c>
      <c r="J23" s="490" t="s">
        <v>115</v>
      </c>
      <c r="K23" s="490" t="s">
        <v>116</v>
      </c>
      <c r="L23" s="918"/>
      <c r="M23" s="499" t="s">
        <v>57</v>
      </c>
      <c r="N23" s="570">
        <v>66854</v>
      </c>
      <c r="O23" s="499" t="s">
        <v>57</v>
      </c>
      <c r="P23" s="833" t="s">
        <v>58</v>
      </c>
      <c r="Q23" s="500"/>
      <c r="R23" s="500"/>
      <c r="S23" s="500"/>
      <c r="T23" s="500"/>
      <c r="U23" s="500"/>
      <c r="V23" s="41">
        <v>5534</v>
      </c>
      <c r="W23" s="631"/>
      <c r="X23" s="108">
        <v>5534</v>
      </c>
      <c r="Y23" s="698"/>
      <c r="Z23" s="980"/>
      <c r="AA23" s="367">
        <v>0</v>
      </c>
      <c r="AB23" s="367">
        <v>0</v>
      </c>
      <c r="AC23" s="681">
        <v>0</v>
      </c>
      <c r="AD23" s="995" t="s">
        <v>117</v>
      </c>
      <c r="AE23" s="345"/>
    </row>
    <row r="24" spans="1:31" s="168" customFormat="1" ht="24.75" customHeight="1">
      <c r="A24" s="963" t="s">
        <v>118</v>
      </c>
      <c r="B24" s="486" t="s">
        <v>111</v>
      </c>
      <c r="C24" s="917">
        <v>45687</v>
      </c>
      <c r="D24" s="488"/>
      <c r="E24" s="918"/>
      <c r="F24" s="486" t="s">
        <v>112</v>
      </c>
      <c r="G24" s="498"/>
      <c r="H24" s="490">
        <v>55</v>
      </c>
      <c r="I24" s="702" t="s">
        <v>55</v>
      </c>
      <c r="J24" s="490" t="s">
        <v>115</v>
      </c>
      <c r="K24" s="490" t="s">
        <v>116</v>
      </c>
      <c r="L24" s="918"/>
      <c r="M24" s="499" t="s">
        <v>57</v>
      </c>
      <c r="N24" s="570">
        <v>44782</v>
      </c>
      <c r="O24" s="499" t="s">
        <v>57</v>
      </c>
      <c r="P24" s="833" t="s">
        <v>58</v>
      </c>
      <c r="Q24" s="500"/>
      <c r="R24" s="500"/>
      <c r="S24" s="500"/>
      <c r="T24" s="500"/>
      <c r="U24" s="500"/>
      <c r="V24" s="41">
        <v>3690</v>
      </c>
      <c r="W24" s="631"/>
      <c r="X24" s="41">
        <v>3690</v>
      </c>
      <c r="Y24" s="698"/>
      <c r="Z24" s="980"/>
      <c r="AA24" s="367">
        <v>0</v>
      </c>
      <c r="AB24" s="367">
        <v>0</v>
      </c>
      <c r="AC24" s="681">
        <v>0</v>
      </c>
      <c r="AD24" s="995" t="s">
        <v>119</v>
      </c>
      <c r="AE24" s="345"/>
    </row>
    <row r="25" spans="1:31" ht="24.75" customHeight="1">
      <c r="A25" s="963" t="s">
        <v>120</v>
      </c>
      <c r="B25" s="486" t="s">
        <v>111</v>
      </c>
      <c r="C25" s="497">
        <v>45945</v>
      </c>
      <c r="D25" s="488"/>
      <c r="E25" s="488"/>
      <c r="F25" s="486" t="s">
        <v>112</v>
      </c>
      <c r="G25" s="724"/>
      <c r="H25" s="490">
        <v>67</v>
      </c>
      <c r="I25" s="702" t="s">
        <v>55</v>
      </c>
      <c r="J25" s="490" t="s">
        <v>115</v>
      </c>
      <c r="K25" s="490" t="s">
        <v>116</v>
      </c>
      <c r="L25" s="488">
        <v>45936</v>
      </c>
      <c r="M25" s="490" t="s">
        <v>57</v>
      </c>
      <c r="N25" s="569">
        <v>38192</v>
      </c>
      <c r="O25" s="490" t="s">
        <v>57</v>
      </c>
      <c r="P25" s="836" t="s">
        <v>58</v>
      </c>
      <c r="Q25" s="492">
        <v>45936</v>
      </c>
      <c r="R25" s="581"/>
      <c r="S25" s="581"/>
      <c r="T25" s="581"/>
      <c r="U25" s="581"/>
      <c r="V25" s="493">
        <v>2845</v>
      </c>
      <c r="W25" s="493"/>
      <c r="X25" s="108">
        <f t="shared" ref="X25:X30" si="3">SUM(V25-W25)</f>
        <v>2845</v>
      </c>
      <c r="Y25" s="698">
        <f t="shared" si="0"/>
        <v>0</v>
      </c>
      <c r="Z25" s="72"/>
      <c r="AA25" s="367">
        <v>0</v>
      </c>
      <c r="AB25" s="367">
        <v>0</v>
      </c>
      <c r="AC25" s="681">
        <v>0</v>
      </c>
      <c r="AD25" s="495" t="s">
        <v>121</v>
      </c>
      <c r="AE25" s="123"/>
    </row>
    <row r="26" spans="1:31" ht="24.75" customHeight="1">
      <c r="A26" s="963" t="s">
        <v>122</v>
      </c>
      <c r="B26" s="486" t="s">
        <v>111</v>
      </c>
      <c r="C26" s="497">
        <v>45945</v>
      </c>
      <c r="D26" s="488"/>
      <c r="E26" s="488"/>
      <c r="F26" s="486" t="s">
        <v>112</v>
      </c>
      <c r="G26" s="724"/>
      <c r="H26" s="490">
        <v>68</v>
      </c>
      <c r="I26" s="702" t="s">
        <v>55</v>
      </c>
      <c r="J26" s="490" t="s">
        <v>115</v>
      </c>
      <c r="K26" s="490" t="s">
        <v>116</v>
      </c>
      <c r="L26" s="488">
        <v>45936</v>
      </c>
      <c r="M26" s="490" t="s">
        <v>57</v>
      </c>
      <c r="N26" s="569">
        <v>37755.599999999999</v>
      </c>
      <c r="O26" s="490" t="s">
        <v>57</v>
      </c>
      <c r="P26" s="836" t="s">
        <v>58</v>
      </c>
      <c r="Q26" s="492">
        <v>45936</v>
      </c>
      <c r="R26" s="581"/>
      <c r="S26" s="581"/>
      <c r="T26" s="581"/>
      <c r="U26" s="581"/>
      <c r="V26" s="493">
        <v>2783</v>
      </c>
      <c r="W26" s="493"/>
      <c r="X26" s="108">
        <f t="shared" si="3"/>
        <v>2783</v>
      </c>
      <c r="Y26" s="698">
        <f t="shared" si="0"/>
        <v>0</v>
      </c>
      <c r="Z26" s="72"/>
      <c r="AA26" s="367">
        <v>0</v>
      </c>
      <c r="AB26" s="367">
        <v>0</v>
      </c>
      <c r="AC26" s="681">
        <v>0</v>
      </c>
      <c r="AD26" s="495" t="s">
        <v>123</v>
      </c>
      <c r="AE26" s="123"/>
    </row>
    <row r="27" spans="1:31" ht="24.75" customHeight="1">
      <c r="A27" s="963" t="s">
        <v>124</v>
      </c>
      <c r="B27" s="486" t="s">
        <v>111</v>
      </c>
      <c r="C27" s="497">
        <v>45945</v>
      </c>
      <c r="D27" s="488"/>
      <c r="E27" s="488"/>
      <c r="F27" s="486" t="s">
        <v>112</v>
      </c>
      <c r="G27" s="724"/>
      <c r="H27" s="490">
        <v>28</v>
      </c>
      <c r="I27" s="702" t="s">
        <v>55</v>
      </c>
      <c r="J27" s="490" t="s">
        <v>115</v>
      </c>
      <c r="K27" s="490" t="s">
        <v>116</v>
      </c>
      <c r="L27" s="488"/>
      <c r="M27" s="490" t="s">
        <v>57</v>
      </c>
      <c r="N27" s="569">
        <v>27615.5</v>
      </c>
      <c r="O27" s="490" t="s">
        <v>57</v>
      </c>
      <c r="P27" s="836" t="s">
        <v>58</v>
      </c>
      <c r="Q27" s="492"/>
      <c r="R27" s="581"/>
      <c r="S27" s="581"/>
      <c r="T27" s="581"/>
      <c r="U27" s="581"/>
      <c r="V27" s="493">
        <v>2027</v>
      </c>
      <c r="W27" s="493"/>
      <c r="X27" s="108">
        <f t="shared" si="3"/>
        <v>2027</v>
      </c>
      <c r="Y27" s="698">
        <f t="shared" si="0"/>
        <v>0</v>
      </c>
      <c r="Z27" s="72"/>
      <c r="AA27" s="367">
        <v>0</v>
      </c>
      <c r="AB27" s="367">
        <v>0</v>
      </c>
      <c r="AC27" s="681">
        <v>0</v>
      </c>
      <c r="AD27" s="495" t="s">
        <v>125</v>
      </c>
      <c r="AE27" s="123"/>
    </row>
    <row r="28" spans="1:31" ht="24.75" customHeight="1">
      <c r="A28" s="963" t="s">
        <v>126</v>
      </c>
      <c r="B28" s="486" t="s">
        <v>111</v>
      </c>
      <c r="C28" s="497">
        <v>45945</v>
      </c>
      <c r="D28" s="488"/>
      <c r="E28" s="488"/>
      <c r="F28" s="486" t="s">
        <v>127</v>
      </c>
      <c r="G28" s="724"/>
      <c r="H28" s="490">
        <v>87</v>
      </c>
      <c r="I28" s="702" t="s">
        <v>55</v>
      </c>
      <c r="J28" s="490" t="s">
        <v>115</v>
      </c>
      <c r="K28" s="490" t="s">
        <v>116</v>
      </c>
      <c r="L28" s="488"/>
      <c r="M28" s="490" t="s">
        <v>57</v>
      </c>
      <c r="N28" s="569">
        <v>74384</v>
      </c>
      <c r="O28" s="490" t="s">
        <v>57</v>
      </c>
      <c r="P28" s="836" t="s">
        <v>58</v>
      </c>
      <c r="Q28" s="912"/>
      <c r="R28" s="581"/>
      <c r="S28" s="581"/>
      <c r="T28" s="581"/>
      <c r="U28" s="581"/>
      <c r="V28" s="493">
        <v>6130</v>
      </c>
      <c r="W28" s="493"/>
      <c r="X28" s="108">
        <f t="shared" si="3"/>
        <v>6130</v>
      </c>
      <c r="Y28" s="698">
        <f t="shared" si="0"/>
        <v>0</v>
      </c>
      <c r="Z28" s="72"/>
      <c r="AA28" s="367">
        <v>0</v>
      </c>
      <c r="AB28" s="367">
        <v>0</v>
      </c>
      <c r="AC28" s="681">
        <v>0</v>
      </c>
      <c r="AD28" s="495" t="s">
        <v>128</v>
      </c>
      <c r="AE28" s="123"/>
    </row>
    <row r="29" spans="1:31" ht="24.75" customHeight="1">
      <c r="A29" s="963" t="s">
        <v>129</v>
      </c>
      <c r="B29" s="486" t="s">
        <v>111</v>
      </c>
      <c r="C29" s="497">
        <v>45945</v>
      </c>
      <c r="D29" s="488"/>
      <c r="E29" s="488"/>
      <c r="F29" s="486" t="s">
        <v>127</v>
      </c>
      <c r="G29" s="724"/>
      <c r="H29" s="490">
        <v>28</v>
      </c>
      <c r="I29" s="702" t="s">
        <v>55</v>
      </c>
      <c r="J29" s="490" t="s">
        <v>115</v>
      </c>
      <c r="K29" s="490" t="s">
        <v>116</v>
      </c>
      <c r="L29" s="488"/>
      <c r="M29" s="490" t="s">
        <v>57</v>
      </c>
      <c r="N29" s="569">
        <v>29683</v>
      </c>
      <c r="O29" s="490" t="s">
        <v>57</v>
      </c>
      <c r="P29" s="836" t="s">
        <v>58</v>
      </c>
      <c r="Q29" s="492"/>
      <c r="R29" s="581"/>
      <c r="S29" s="581"/>
      <c r="T29" s="581"/>
      <c r="U29" s="581"/>
      <c r="V29" s="493">
        <v>2414</v>
      </c>
      <c r="W29" s="493"/>
      <c r="X29" s="108">
        <f t="shared" si="3"/>
        <v>2414</v>
      </c>
      <c r="Y29" s="698">
        <f t="shared" si="0"/>
        <v>0</v>
      </c>
      <c r="Z29" s="72"/>
      <c r="AA29" s="367">
        <v>0</v>
      </c>
      <c r="AB29" s="367">
        <v>0</v>
      </c>
      <c r="AC29" s="681">
        <v>0</v>
      </c>
      <c r="AD29" s="495" t="s">
        <v>130</v>
      </c>
      <c r="AE29" s="123"/>
    </row>
    <row r="30" spans="1:31" ht="24.75" customHeight="1">
      <c r="A30" s="963" t="s">
        <v>131</v>
      </c>
      <c r="B30" s="486" t="s">
        <v>111</v>
      </c>
      <c r="C30" s="497">
        <v>45945</v>
      </c>
      <c r="D30" s="488"/>
      <c r="E30" s="488"/>
      <c r="F30" s="486" t="s">
        <v>127</v>
      </c>
      <c r="G30" s="724"/>
      <c r="H30" s="490">
        <v>21</v>
      </c>
      <c r="I30" s="702" t="s">
        <v>55</v>
      </c>
      <c r="J30" s="490" t="s">
        <v>115</v>
      </c>
      <c r="K30" s="490" t="s">
        <v>116</v>
      </c>
      <c r="L30" s="488"/>
      <c r="M30" s="490" t="s">
        <v>57</v>
      </c>
      <c r="N30" s="569">
        <v>20891</v>
      </c>
      <c r="O30" s="490" t="s">
        <v>57</v>
      </c>
      <c r="P30" s="836" t="s">
        <v>58</v>
      </c>
      <c r="Q30" s="492"/>
      <c r="R30" s="581"/>
      <c r="S30" s="581"/>
      <c r="T30" s="581"/>
      <c r="U30" s="581"/>
      <c r="V30" s="493">
        <v>1820</v>
      </c>
      <c r="W30" s="493"/>
      <c r="X30" s="108">
        <f t="shared" si="3"/>
        <v>1820</v>
      </c>
      <c r="Y30" s="698">
        <f t="shared" si="0"/>
        <v>0</v>
      </c>
      <c r="Z30" s="72"/>
      <c r="AA30" s="367">
        <v>0</v>
      </c>
      <c r="AB30" s="367">
        <v>0</v>
      </c>
      <c r="AC30" s="681">
        <v>0</v>
      </c>
      <c r="AD30" s="495" t="s">
        <v>132</v>
      </c>
      <c r="AE30" s="123"/>
    </row>
    <row r="31" spans="1:31" ht="24.75" customHeight="1">
      <c r="A31" s="962" t="s">
        <v>133</v>
      </c>
      <c r="B31" s="486" t="s">
        <v>111</v>
      </c>
      <c r="C31" s="497">
        <v>45945</v>
      </c>
      <c r="D31" s="488" t="s">
        <v>134</v>
      </c>
      <c r="E31" s="488">
        <v>45936</v>
      </c>
      <c r="F31" s="486" t="s">
        <v>135</v>
      </c>
      <c r="G31" s="724"/>
      <c r="H31" s="490">
        <v>35</v>
      </c>
      <c r="I31" s="702" t="s">
        <v>55</v>
      </c>
      <c r="J31" s="490" t="s">
        <v>63</v>
      </c>
      <c r="K31" s="490"/>
      <c r="L31" s="492">
        <v>45933</v>
      </c>
      <c r="M31" s="490" t="s">
        <v>57</v>
      </c>
      <c r="N31" s="569">
        <v>26026</v>
      </c>
      <c r="O31" s="490" t="s">
        <v>57</v>
      </c>
      <c r="P31" s="836" t="s">
        <v>58</v>
      </c>
      <c r="Q31" s="492">
        <v>45933</v>
      </c>
      <c r="R31" s="581"/>
      <c r="S31" s="581"/>
      <c r="T31" s="581"/>
      <c r="U31" s="581"/>
      <c r="V31" s="493">
        <v>2071</v>
      </c>
      <c r="W31" s="493"/>
      <c r="X31" s="108">
        <f t="shared" ref="X31:X41" si="4">SUM(V31-W31)</f>
        <v>2071</v>
      </c>
      <c r="Y31" s="698">
        <f t="shared" si="0"/>
        <v>0</v>
      </c>
      <c r="Z31" s="72"/>
      <c r="AA31" s="367">
        <v>0</v>
      </c>
      <c r="AB31" s="367">
        <v>0</v>
      </c>
      <c r="AC31" s="838">
        <v>0</v>
      </c>
      <c r="AD31" s="495" t="s">
        <v>136</v>
      </c>
      <c r="AE31" s="123"/>
    </row>
    <row r="32" spans="1:31" ht="24.75" customHeight="1">
      <c r="A32" s="962" t="s">
        <v>137</v>
      </c>
      <c r="B32" s="486" t="s">
        <v>111</v>
      </c>
      <c r="C32" s="497">
        <v>45945</v>
      </c>
      <c r="D32" s="488" t="s">
        <v>138</v>
      </c>
      <c r="E32" s="488">
        <v>45950</v>
      </c>
      <c r="F32" s="486" t="s">
        <v>135</v>
      </c>
      <c r="G32" s="724"/>
      <c r="H32" s="490">
        <v>82</v>
      </c>
      <c r="I32" s="702" t="s">
        <v>55</v>
      </c>
      <c r="J32" s="490" t="s">
        <v>63</v>
      </c>
      <c r="K32" s="490"/>
      <c r="L32" s="488">
        <v>45933</v>
      </c>
      <c r="M32" s="490" t="s">
        <v>57</v>
      </c>
      <c r="N32" s="569">
        <v>58864</v>
      </c>
      <c r="O32" s="490" t="s">
        <v>57</v>
      </c>
      <c r="P32" s="836" t="s">
        <v>58</v>
      </c>
      <c r="Q32" s="492">
        <v>45933</v>
      </c>
      <c r="R32" s="581"/>
      <c r="S32" s="581"/>
      <c r="T32" s="581"/>
      <c r="U32" s="581"/>
      <c r="V32" s="493">
        <v>4747</v>
      </c>
      <c r="W32" s="1099">
        <v>1007</v>
      </c>
      <c r="X32" s="108">
        <f t="shared" si="4"/>
        <v>3740</v>
      </c>
      <c r="Y32" s="698">
        <f t="shared" si="0"/>
        <v>0.21213397935538233</v>
      </c>
      <c r="Z32" s="719">
        <v>45951</v>
      </c>
      <c r="AA32" s="367">
        <v>0</v>
      </c>
      <c r="AB32" s="367">
        <v>0</v>
      </c>
      <c r="AC32" s="838">
        <v>0</v>
      </c>
      <c r="AD32" s="495" t="s">
        <v>139</v>
      </c>
      <c r="AE32" s="123"/>
    </row>
    <row r="33" spans="1:31" ht="24.75" customHeight="1">
      <c r="A33" s="962" t="s">
        <v>140</v>
      </c>
      <c r="B33" s="486" t="s">
        <v>111</v>
      </c>
      <c r="C33" s="497">
        <v>45960</v>
      </c>
      <c r="D33" s="488" t="s">
        <v>138</v>
      </c>
      <c r="E33" s="488">
        <v>45932</v>
      </c>
      <c r="F33" s="486" t="s">
        <v>112</v>
      </c>
      <c r="G33" s="724"/>
      <c r="H33" s="490">
        <v>79</v>
      </c>
      <c r="I33" s="702" t="s">
        <v>55</v>
      </c>
      <c r="J33" s="490" t="s">
        <v>63</v>
      </c>
      <c r="K33" s="490"/>
      <c r="L33" s="488">
        <v>45933</v>
      </c>
      <c r="M33" s="490" t="s">
        <v>57</v>
      </c>
      <c r="N33" s="569">
        <v>45014</v>
      </c>
      <c r="O33" s="490" t="s">
        <v>57</v>
      </c>
      <c r="P33" s="836" t="s">
        <v>58</v>
      </c>
      <c r="Q33" s="492">
        <v>45933</v>
      </c>
      <c r="R33" s="581"/>
      <c r="S33" s="581"/>
      <c r="T33" s="581"/>
      <c r="U33" s="581"/>
      <c r="V33" s="493">
        <v>3378</v>
      </c>
      <c r="W33" s="493"/>
      <c r="X33" s="108">
        <f t="shared" si="4"/>
        <v>3378</v>
      </c>
      <c r="Y33" s="698">
        <f t="shared" ref="Y33:Y63" si="5">IFERROR($W33/$V33, 0)</f>
        <v>0</v>
      </c>
      <c r="Z33" s="72"/>
      <c r="AA33" s="367">
        <v>0</v>
      </c>
      <c r="AB33" s="367">
        <v>0</v>
      </c>
      <c r="AC33" s="838">
        <v>0</v>
      </c>
      <c r="AD33" s="1074" t="s">
        <v>141</v>
      </c>
      <c r="AE33" s="123"/>
    </row>
    <row r="34" spans="1:31" ht="24.75" customHeight="1">
      <c r="A34" s="963" t="s">
        <v>142</v>
      </c>
      <c r="B34" s="486" t="s">
        <v>111</v>
      </c>
      <c r="C34" s="497">
        <v>45945</v>
      </c>
      <c r="D34" s="488"/>
      <c r="E34" s="488"/>
      <c r="F34" s="486" t="s">
        <v>127</v>
      </c>
      <c r="G34" s="724"/>
      <c r="H34" s="490">
        <v>61</v>
      </c>
      <c r="I34" s="702" t="s">
        <v>55</v>
      </c>
      <c r="J34" s="490" t="s">
        <v>115</v>
      </c>
      <c r="K34" s="490" t="s">
        <v>116</v>
      </c>
      <c r="L34" s="488"/>
      <c r="M34" s="490" t="s">
        <v>57</v>
      </c>
      <c r="N34" s="569">
        <v>35050</v>
      </c>
      <c r="O34" s="490" t="s">
        <v>57</v>
      </c>
      <c r="P34" s="836" t="s">
        <v>58</v>
      </c>
      <c r="Q34" s="492"/>
      <c r="R34" s="581"/>
      <c r="S34" s="581"/>
      <c r="T34" s="581"/>
      <c r="U34" s="581"/>
      <c r="V34" s="493">
        <v>2527</v>
      </c>
      <c r="W34" s="493"/>
      <c r="X34" s="108">
        <f t="shared" si="4"/>
        <v>2527</v>
      </c>
      <c r="Y34" s="698">
        <f t="shared" si="5"/>
        <v>0</v>
      </c>
      <c r="Z34" s="72"/>
      <c r="AA34" s="367">
        <v>0</v>
      </c>
      <c r="AB34" s="367">
        <v>0</v>
      </c>
      <c r="AC34" s="838">
        <v>0</v>
      </c>
      <c r="AD34" s="495" t="s">
        <v>143</v>
      </c>
      <c r="AE34" s="123"/>
    </row>
    <row r="35" spans="1:31" ht="24.75" customHeight="1">
      <c r="A35" s="963" t="s">
        <v>144</v>
      </c>
      <c r="B35" s="486" t="s">
        <v>111</v>
      </c>
      <c r="C35" s="497">
        <v>45945</v>
      </c>
      <c r="D35" s="488"/>
      <c r="E35" s="488"/>
      <c r="F35" s="486" t="s">
        <v>127</v>
      </c>
      <c r="G35" s="724"/>
      <c r="H35" s="490">
        <v>69</v>
      </c>
      <c r="I35" s="702" t="s">
        <v>55</v>
      </c>
      <c r="J35" s="490" t="s">
        <v>115</v>
      </c>
      <c r="K35" s="490" t="s">
        <v>116</v>
      </c>
      <c r="L35" s="488"/>
      <c r="M35" s="490" t="s">
        <v>57</v>
      </c>
      <c r="N35" s="569">
        <v>37418</v>
      </c>
      <c r="O35" s="490" t="s">
        <v>57</v>
      </c>
      <c r="P35" s="836" t="s">
        <v>58</v>
      </c>
      <c r="Q35" s="492"/>
      <c r="R35" s="581"/>
      <c r="S35" s="581"/>
      <c r="T35" s="581"/>
      <c r="U35" s="581"/>
      <c r="V35" s="493">
        <v>2851</v>
      </c>
      <c r="W35" s="493"/>
      <c r="X35" s="108">
        <f t="shared" si="4"/>
        <v>2851</v>
      </c>
      <c r="Y35" s="698">
        <f t="shared" si="5"/>
        <v>0</v>
      </c>
      <c r="Z35" s="72"/>
      <c r="AA35" s="367">
        <v>0</v>
      </c>
      <c r="AB35" s="367">
        <v>0</v>
      </c>
      <c r="AC35" s="838">
        <v>0</v>
      </c>
      <c r="AD35" s="495" t="s">
        <v>145</v>
      </c>
      <c r="AE35" s="123"/>
    </row>
    <row r="36" spans="1:31" ht="24.75" customHeight="1">
      <c r="A36" s="963" t="s">
        <v>146</v>
      </c>
      <c r="B36" s="486" t="s">
        <v>111</v>
      </c>
      <c r="C36" s="497">
        <v>45945</v>
      </c>
      <c r="D36" s="488"/>
      <c r="E36" s="488"/>
      <c r="F36" s="486" t="s">
        <v>127</v>
      </c>
      <c r="G36" s="724"/>
      <c r="H36" s="490">
        <v>48</v>
      </c>
      <c r="I36" s="702" t="s">
        <v>55</v>
      </c>
      <c r="J36" s="490" t="s">
        <v>115</v>
      </c>
      <c r="K36" s="490" t="s">
        <v>116</v>
      </c>
      <c r="L36" s="488"/>
      <c r="M36" s="490" t="s">
        <v>57</v>
      </c>
      <c r="N36" s="569">
        <v>54228.7</v>
      </c>
      <c r="O36" s="490" t="s">
        <v>57</v>
      </c>
      <c r="P36" s="836" t="s">
        <v>58</v>
      </c>
      <c r="Q36" s="492"/>
      <c r="R36" s="581"/>
      <c r="S36" s="581"/>
      <c r="T36" s="581"/>
      <c r="U36" s="581"/>
      <c r="V36" s="493">
        <v>4342</v>
      </c>
      <c r="W36" s="493"/>
      <c r="X36" s="108">
        <f t="shared" si="4"/>
        <v>4342</v>
      </c>
      <c r="Y36" s="698">
        <f t="shared" si="5"/>
        <v>0</v>
      </c>
      <c r="Z36" s="72"/>
      <c r="AA36" s="367">
        <v>0</v>
      </c>
      <c r="AB36" s="367">
        <v>0</v>
      </c>
      <c r="AC36" s="838">
        <v>0</v>
      </c>
      <c r="AD36" s="495" t="s">
        <v>147</v>
      </c>
      <c r="AE36" s="123"/>
    </row>
    <row r="37" spans="1:31" ht="24.75" customHeight="1">
      <c r="A37" s="963" t="s">
        <v>148</v>
      </c>
      <c r="B37" s="486" t="s">
        <v>111</v>
      </c>
      <c r="C37" s="488">
        <v>45991</v>
      </c>
      <c r="D37" s="488"/>
      <c r="E37" s="488"/>
      <c r="F37" s="486" t="s">
        <v>135</v>
      </c>
      <c r="G37" s="724"/>
      <c r="H37" s="490">
        <v>85</v>
      </c>
      <c r="I37" s="702" t="s">
        <v>55</v>
      </c>
      <c r="J37" s="490" t="s">
        <v>115</v>
      </c>
      <c r="K37" s="490" t="s">
        <v>116</v>
      </c>
      <c r="L37" s="488"/>
      <c r="M37" s="490" t="s">
        <v>57</v>
      </c>
      <c r="N37" s="569">
        <v>38323.550000000003</v>
      </c>
      <c r="O37" s="490" t="s">
        <v>57</v>
      </c>
      <c r="P37" s="836" t="s">
        <v>58</v>
      </c>
      <c r="Q37" s="492"/>
      <c r="R37" s="581"/>
      <c r="S37" s="581"/>
      <c r="T37" s="581"/>
      <c r="U37" s="581"/>
      <c r="V37" s="493">
        <v>2691</v>
      </c>
      <c r="W37" s="493"/>
      <c r="X37" s="108">
        <f t="shared" si="4"/>
        <v>2691</v>
      </c>
      <c r="Y37" s="698">
        <f t="shared" si="5"/>
        <v>0</v>
      </c>
      <c r="Z37" s="72"/>
      <c r="AA37" s="367">
        <v>0</v>
      </c>
      <c r="AB37" s="367">
        <v>0</v>
      </c>
      <c r="AC37" s="838">
        <v>0</v>
      </c>
      <c r="AD37" s="495" t="s">
        <v>145</v>
      </c>
      <c r="AE37" s="123"/>
    </row>
    <row r="38" spans="1:31" ht="24.75" customHeight="1">
      <c r="A38" s="963" t="s">
        <v>149</v>
      </c>
      <c r="B38" s="486" t="s">
        <v>111</v>
      </c>
      <c r="C38" s="488">
        <v>45991</v>
      </c>
      <c r="D38" s="488"/>
      <c r="E38" s="488"/>
      <c r="F38" s="486" t="s">
        <v>135</v>
      </c>
      <c r="G38" s="724"/>
      <c r="H38" s="490">
        <v>87</v>
      </c>
      <c r="I38" s="702" t="s">
        <v>55</v>
      </c>
      <c r="J38" s="490" t="s">
        <v>115</v>
      </c>
      <c r="K38" s="490" t="s">
        <v>116</v>
      </c>
      <c r="L38" s="488"/>
      <c r="M38" s="490" t="s">
        <v>57</v>
      </c>
      <c r="N38" s="569">
        <v>63322.45</v>
      </c>
      <c r="O38" s="490" t="s">
        <v>57</v>
      </c>
      <c r="P38" s="836" t="s">
        <v>58</v>
      </c>
      <c r="Q38" s="492"/>
      <c r="R38" s="581"/>
      <c r="S38" s="581"/>
      <c r="T38" s="581"/>
      <c r="U38" s="581"/>
      <c r="V38" s="493">
        <v>5030</v>
      </c>
      <c r="W38" s="493"/>
      <c r="X38" s="108">
        <f t="shared" si="4"/>
        <v>5030</v>
      </c>
      <c r="Y38" s="698">
        <f t="shared" si="5"/>
        <v>0</v>
      </c>
      <c r="Z38" s="72"/>
      <c r="AA38" s="367">
        <v>0</v>
      </c>
      <c r="AB38" s="367">
        <v>0</v>
      </c>
      <c r="AC38" s="838">
        <v>0</v>
      </c>
      <c r="AD38" s="495" t="s">
        <v>128</v>
      </c>
      <c r="AE38" s="123"/>
    </row>
    <row r="39" spans="1:31" ht="24.75" customHeight="1">
      <c r="A39" s="963" t="s">
        <v>150</v>
      </c>
      <c r="B39" s="486" t="s">
        <v>111</v>
      </c>
      <c r="C39" s="488">
        <v>45991</v>
      </c>
      <c r="D39" s="488"/>
      <c r="E39" s="488"/>
      <c r="F39" s="486" t="s">
        <v>135</v>
      </c>
      <c r="G39" s="724"/>
      <c r="H39" s="490">
        <v>88</v>
      </c>
      <c r="I39" s="702" t="s">
        <v>55</v>
      </c>
      <c r="J39" s="490" t="s">
        <v>115</v>
      </c>
      <c r="K39" s="490" t="s">
        <v>116</v>
      </c>
      <c r="L39" s="488"/>
      <c r="M39" s="490" t="s">
        <v>57</v>
      </c>
      <c r="N39" s="569">
        <v>77109.5</v>
      </c>
      <c r="O39" s="490" t="s">
        <v>57</v>
      </c>
      <c r="P39" s="836" t="s">
        <v>58</v>
      </c>
      <c r="Q39" s="492"/>
      <c r="R39" s="581"/>
      <c r="S39" s="581"/>
      <c r="T39" s="581"/>
      <c r="U39" s="581"/>
      <c r="V39" s="493">
        <v>6325</v>
      </c>
      <c r="W39" s="493"/>
      <c r="X39" s="108">
        <f t="shared" si="4"/>
        <v>6325</v>
      </c>
      <c r="Y39" s="698">
        <f t="shared" si="5"/>
        <v>0</v>
      </c>
      <c r="Z39" s="72"/>
      <c r="AA39" s="367">
        <v>0</v>
      </c>
      <c r="AB39" s="367">
        <v>0</v>
      </c>
      <c r="AC39" s="838">
        <v>0</v>
      </c>
      <c r="AD39" s="495" t="s">
        <v>147</v>
      </c>
      <c r="AE39" s="123"/>
    </row>
    <row r="40" spans="1:31" ht="24.75" customHeight="1">
      <c r="A40" s="963" t="s">
        <v>151</v>
      </c>
      <c r="B40" s="486" t="s">
        <v>111</v>
      </c>
      <c r="C40" s="488">
        <v>45991</v>
      </c>
      <c r="D40" s="488"/>
      <c r="E40" s="488"/>
      <c r="F40" s="486" t="s">
        <v>135</v>
      </c>
      <c r="G40" s="724"/>
      <c r="H40" s="490">
        <v>58</v>
      </c>
      <c r="I40" s="702" t="s">
        <v>55</v>
      </c>
      <c r="J40" s="490" t="s">
        <v>115</v>
      </c>
      <c r="K40" s="490" t="s">
        <v>116</v>
      </c>
      <c r="L40" s="488"/>
      <c r="M40" s="490" t="s">
        <v>57</v>
      </c>
      <c r="N40" s="569">
        <v>58952.88</v>
      </c>
      <c r="O40" s="490" t="s">
        <v>57</v>
      </c>
      <c r="P40" s="836" t="s">
        <v>58</v>
      </c>
      <c r="Q40" s="492"/>
      <c r="R40" s="581"/>
      <c r="S40" s="581"/>
      <c r="T40" s="581"/>
      <c r="U40" s="581"/>
      <c r="V40" s="493">
        <v>4731</v>
      </c>
      <c r="W40" s="493"/>
      <c r="X40" s="108">
        <f t="shared" si="4"/>
        <v>4731</v>
      </c>
      <c r="Y40" s="698">
        <f t="shared" si="5"/>
        <v>0</v>
      </c>
      <c r="Z40" s="72"/>
      <c r="AA40" s="367">
        <v>0</v>
      </c>
      <c r="AB40" s="367">
        <v>0</v>
      </c>
      <c r="AC40" s="838">
        <v>0</v>
      </c>
      <c r="AD40" s="495" t="s">
        <v>145</v>
      </c>
      <c r="AE40" s="123"/>
    </row>
    <row r="41" spans="1:31" ht="24.75" customHeight="1">
      <c r="A41" s="963" t="s">
        <v>152</v>
      </c>
      <c r="B41" s="486" t="s">
        <v>111</v>
      </c>
      <c r="C41" s="488">
        <v>45991</v>
      </c>
      <c r="D41" s="488"/>
      <c r="E41" s="488"/>
      <c r="F41" s="486" t="s">
        <v>135</v>
      </c>
      <c r="G41" s="724"/>
      <c r="H41" s="490">
        <v>69</v>
      </c>
      <c r="I41" s="702" t="s">
        <v>55</v>
      </c>
      <c r="J41" s="490" t="s">
        <v>115</v>
      </c>
      <c r="K41" s="490" t="s">
        <v>116</v>
      </c>
      <c r="L41" s="488"/>
      <c r="M41" s="490" t="s">
        <v>57</v>
      </c>
      <c r="N41" s="569">
        <v>41834.75</v>
      </c>
      <c r="O41" s="490" t="s">
        <v>57</v>
      </c>
      <c r="P41" s="836" t="s">
        <v>58</v>
      </c>
      <c r="Q41" s="492"/>
      <c r="R41" s="581"/>
      <c r="S41" s="581"/>
      <c r="T41" s="581"/>
      <c r="U41" s="581"/>
      <c r="V41" s="493">
        <v>3183</v>
      </c>
      <c r="W41" s="493"/>
      <c r="X41" s="108">
        <f t="shared" si="4"/>
        <v>3183</v>
      </c>
      <c r="Y41" s="698">
        <f t="shared" si="5"/>
        <v>0</v>
      </c>
      <c r="Z41" s="72"/>
      <c r="AA41" s="367">
        <v>0</v>
      </c>
      <c r="AB41" s="367">
        <v>0</v>
      </c>
      <c r="AC41" s="838">
        <v>0</v>
      </c>
      <c r="AD41" s="495" t="s">
        <v>145</v>
      </c>
      <c r="AE41" s="123"/>
    </row>
    <row r="42" spans="1:31" ht="24.75" customHeight="1">
      <c r="A42" s="962" t="s">
        <v>153</v>
      </c>
      <c r="B42" s="486" t="s">
        <v>111</v>
      </c>
      <c r="C42" s="497">
        <v>45960</v>
      </c>
      <c r="D42" s="488" t="s">
        <v>138</v>
      </c>
      <c r="E42" s="488">
        <v>45936</v>
      </c>
      <c r="F42" s="486" t="s">
        <v>135</v>
      </c>
      <c r="G42" s="724"/>
      <c r="H42" s="490">
        <v>83</v>
      </c>
      <c r="I42" s="702" t="s">
        <v>55</v>
      </c>
      <c r="J42" s="490" t="s">
        <v>63</v>
      </c>
      <c r="K42" s="490"/>
      <c r="L42" s="488">
        <v>45936</v>
      </c>
      <c r="M42" s="490" t="s">
        <v>57</v>
      </c>
      <c r="N42" s="569">
        <v>96748</v>
      </c>
      <c r="O42" s="490" t="s">
        <v>57</v>
      </c>
      <c r="P42" s="836" t="s">
        <v>64</v>
      </c>
      <c r="Q42" s="492">
        <v>45936</v>
      </c>
      <c r="R42" s="581"/>
      <c r="S42" s="581"/>
      <c r="T42" s="581"/>
      <c r="U42" s="581"/>
      <c r="V42" s="493">
        <v>7529</v>
      </c>
      <c r="W42" s="1116">
        <v>2786</v>
      </c>
      <c r="X42" s="108">
        <f t="shared" ref="X42" si="6">SUM(V42-W42)</f>
        <v>4743</v>
      </c>
      <c r="Y42" s="698">
        <f t="shared" si="5"/>
        <v>0.37003586133616684</v>
      </c>
      <c r="Z42" s="719">
        <v>45951</v>
      </c>
      <c r="AA42" s="367">
        <v>0</v>
      </c>
      <c r="AB42" s="367">
        <v>0</v>
      </c>
      <c r="AC42" s="681">
        <v>0</v>
      </c>
      <c r="AD42" s="495" t="s">
        <v>154</v>
      </c>
      <c r="AE42" s="123"/>
    </row>
    <row r="43" spans="1:31" ht="24.75" customHeight="1">
      <c r="A43" s="963" t="s">
        <v>155</v>
      </c>
      <c r="B43" s="486" t="s">
        <v>111</v>
      </c>
      <c r="C43" s="488">
        <v>45991</v>
      </c>
      <c r="D43" s="488"/>
      <c r="E43" s="917"/>
      <c r="F43" s="486" t="s">
        <v>112</v>
      </c>
      <c r="G43" s="489"/>
      <c r="H43" s="490">
        <v>69</v>
      </c>
      <c r="I43" s="702" t="s">
        <v>55</v>
      </c>
      <c r="J43" s="490" t="s">
        <v>115</v>
      </c>
      <c r="K43" s="490" t="s">
        <v>116</v>
      </c>
      <c r="L43" s="917"/>
      <c r="M43" s="490" t="s">
        <v>57</v>
      </c>
      <c r="N43" s="569">
        <v>75672.100000000006</v>
      </c>
      <c r="O43" s="490" t="s">
        <v>57</v>
      </c>
      <c r="P43" s="836" t="s">
        <v>58</v>
      </c>
      <c r="Q43" s="492"/>
      <c r="R43" s="492"/>
      <c r="S43" s="492"/>
      <c r="T43" s="492"/>
      <c r="U43" s="492"/>
      <c r="V43" s="493">
        <v>5917</v>
      </c>
      <c r="W43" s="631"/>
      <c r="X43" s="493">
        <v>5917</v>
      </c>
      <c r="Y43" s="698"/>
      <c r="Z43" s="884"/>
      <c r="AA43" s="367">
        <v>0</v>
      </c>
      <c r="AB43" s="367">
        <v>0</v>
      </c>
      <c r="AC43" s="838">
        <v>0</v>
      </c>
      <c r="AD43" s="495" t="s">
        <v>156</v>
      </c>
      <c r="AE43" s="123"/>
    </row>
    <row r="44" spans="1:31" ht="24.75" customHeight="1">
      <c r="A44" s="963" t="s">
        <v>157</v>
      </c>
      <c r="B44" s="486" t="s">
        <v>111</v>
      </c>
      <c r="C44" s="488">
        <v>45991</v>
      </c>
      <c r="D44" s="488"/>
      <c r="E44" s="488"/>
      <c r="F44" s="486" t="s">
        <v>112</v>
      </c>
      <c r="G44" s="724"/>
      <c r="H44" s="490">
        <v>83</v>
      </c>
      <c r="I44" s="702" t="s">
        <v>55</v>
      </c>
      <c r="J44" s="490" t="s">
        <v>115</v>
      </c>
      <c r="K44" s="490" t="s">
        <v>116</v>
      </c>
      <c r="L44" s="488"/>
      <c r="M44" s="490" t="s">
        <v>57</v>
      </c>
      <c r="N44" s="569">
        <v>66402</v>
      </c>
      <c r="O44" s="490" t="s">
        <v>57</v>
      </c>
      <c r="P44" s="836" t="s">
        <v>58</v>
      </c>
      <c r="Q44" s="492"/>
      <c r="R44" s="581"/>
      <c r="S44" s="581"/>
      <c r="T44" s="581"/>
      <c r="U44" s="581"/>
      <c r="V44" s="493">
        <v>5324</v>
      </c>
      <c r="W44" s="493"/>
      <c r="X44" s="108">
        <f t="shared" ref="X44:X52" si="7">SUM(V44-W44)</f>
        <v>5324</v>
      </c>
      <c r="Y44" s="698">
        <f t="shared" si="5"/>
        <v>0</v>
      </c>
      <c r="Z44" s="72"/>
      <c r="AA44" s="367">
        <v>0</v>
      </c>
      <c r="AB44" s="367">
        <v>0</v>
      </c>
      <c r="AC44" s="838">
        <v>0</v>
      </c>
      <c r="AD44" s="495" t="s">
        <v>128</v>
      </c>
      <c r="AE44" s="123"/>
    </row>
    <row r="45" spans="1:31" ht="24.75" customHeight="1">
      <c r="A45" s="963" t="s">
        <v>158</v>
      </c>
      <c r="B45" s="486" t="s">
        <v>111</v>
      </c>
      <c r="C45" s="488">
        <v>45991</v>
      </c>
      <c r="D45" s="488"/>
      <c r="E45" s="488"/>
      <c r="F45" s="486" t="s">
        <v>112</v>
      </c>
      <c r="G45" s="724"/>
      <c r="H45" s="490">
        <v>88</v>
      </c>
      <c r="I45" s="702" t="s">
        <v>55</v>
      </c>
      <c r="J45" s="490" t="s">
        <v>115</v>
      </c>
      <c r="K45" s="490" t="s">
        <v>116</v>
      </c>
      <c r="L45" s="488"/>
      <c r="M45" s="490" t="s">
        <v>57</v>
      </c>
      <c r="N45" s="569">
        <v>76565.850000000006</v>
      </c>
      <c r="O45" s="490" t="s">
        <v>57</v>
      </c>
      <c r="P45" s="836" t="s">
        <v>58</v>
      </c>
      <c r="Q45" s="492"/>
      <c r="R45" s="581"/>
      <c r="S45" s="581"/>
      <c r="T45" s="581"/>
      <c r="U45" s="581"/>
      <c r="V45" s="493">
        <v>6025</v>
      </c>
      <c r="W45" s="493"/>
      <c r="X45" s="108">
        <f t="shared" si="7"/>
        <v>6025</v>
      </c>
      <c r="Y45" s="698">
        <f t="shared" si="5"/>
        <v>0</v>
      </c>
      <c r="Z45" s="72"/>
      <c r="AA45" s="367">
        <v>0</v>
      </c>
      <c r="AB45" s="367">
        <v>0</v>
      </c>
      <c r="AC45" s="838">
        <v>0</v>
      </c>
      <c r="AD45" s="495" t="s">
        <v>159</v>
      </c>
      <c r="AE45" s="123"/>
    </row>
    <row r="46" spans="1:31" ht="24.75" customHeight="1">
      <c r="A46" s="963" t="s">
        <v>160</v>
      </c>
      <c r="B46" s="486" t="s">
        <v>111</v>
      </c>
      <c r="C46" s="488">
        <v>45991</v>
      </c>
      <c r="D46" s="488"/>
      <c r="E46" s="488"/>
      <c r="F46" s="486" t="s">
        <v>127</v>
      </c>
      <c r="G46" s="724"/>
      <c r="H46" s="490">
        <v>75</v>
      </c>
      <c r="I46" s="702" t="s">
        <v>55</v>
      </c>
      <c r="J46" s="490" t="s">
        <v>115</v>
      </c>
      <c r="K46" s="490" t="s">
        <v>116</v>
      </c>
      <c r="L46" s="488"/>
      <c r="M46" s="490" t="s">
        <v>57</v>
      </c>
      <c r="N46" s="569">
        <v>60620</v>
      </c>
      <c r="O46" s="490" t="s">
        <v>57</v>
      </c>
      <c r="P46" s="836" t="s">
        <v>58</v>
      </c>
      <c r="Q46" s="492"/>
      <c r="R46" s="581"/>
      <c r="S46" s="581"/>
      <c r="T46" s="581"/>
      <c r="U46" s="581"/>
      <c r="V46" s="493">
        <v>4814</v>
      </c>
      <c r="W46" s="493"/>
      <c r="X46" s="108">
        <f t="shared" si="7"/>
        <v>4814</v>
      </c>
      <c r="Y46" s="698">
        <f t="shared" si="5"/>
        <v>0</v>
      </c>
      <c r="Z46" s="72"/>
      <c r="AA46" s="367">
        <v>0</v>
      </c>
      <c r="AB46" s="367">
        <v>0</v>
      </c>
      <c r="AC46" s="838">
        <v>0</v>
      </c>
      <c r="AD46" s="495" t="s">
        <v>161</v>
      </c>
      <c r="AE46" s="123"/>
    </row>
    <row r="47" spans="1:31" ht="24.75" customHeight="1">
      <c r="A47" s="963" t="s">
        <v>162</v>
      </c>
      <c r="B47" s="486" t="s">
        <v>111</v>
      </c>
      <c r="C47" s="488">
        <v>45991</v>
      </c>
      <c r="D47" s="488"/>
      <c r="E47" s="488"/>
      <c r="F47" s="486" t="s">
        <v>127</v>
      </c>
      <c r="G47" s="724"/>
      <c r="H47" s="490">
        <v>77</v>
      </c>
      <c r="I47" s="702" t="s">
        <v>55</v>
      </c>
      <c r="J47" s="490" t="s">
        <v>115</v>
      </c>
      <c r="K47" s="490" t="s">
        <v>116</v>
      </c>
      <c r="L47" s="488"/>
      <c r="M47" s="490" t="s">
        <v>57</v>
      </c>
      <c r="N47" s="569">
        <v>63997.35</v>
      </c>
      <c r="O47" s="490" t="s">
        <v>57</v>
      </c>
      <c r="P47" s="836" t="s">
        <v>58</v>
      </c>
      <c r="Q47" s="492"/>
      <c r="R47" s="581"/>
      <c r="S47" s="581"/>
      <c r="T47" s="581"/>
      <c r="U47" s="581"/>
      <c r="V47" s="493">
        <v>5053</v>
      </c>
      <c r="W47" s="493"/>
      <c r="X47" s="108">
        <f t="shared" si="7"/>
        <v>5053</v>
      </c>
      <c r="Y47" s="698">
        <f t="shared" si="5"/>
        <v>0</v>
      </c>
      <c r="Z47" s="72"/>
      <c r="AA47" s="367">
        <v>0</v>
      </c>
      <c r="AB47" s="367">
        <v>0</v>
      </c>
      <c r="AC47" s="838">
        <v>0</v>
      </c>
      <c r="AD47" s="495" t="s">
        <v>147</v>
      </c>
      <c r="AE47" s="123"/>
    </row>
    <row r="48" spans="1:31" ht="24.75" customHeight="1">
      <c r="A48" s="963" t="s">
        <v>163</v>
      </c>
      <c r="B48" s="486" t="s">
        <v>111</v>
      </c>
      <c r="C48" s="488">
        <v>45991</v>
      </c>
      <c r="D48" s="488"/>
      <c r="E48" s="488"/>
      <c r="F48" s="486" t="s">
        <v>127</v>
      </c>
      <c r="G48" s="724"/>
      <c r="H48" s="490">
        <v>48</v>
      </c>
      <c r="I48" s="702" t="s">
        <v>55</v>
      </c>
      <c r="J48" s="490" t="s">
        <v>115</v>
      </c>
      <c r="K48" s="490" t="s">
        <v>116</v>
      </c>
      <c r="L48" s="488"/>
      <c r="M48" s="490" t="s">
        <v>57</v>
      </c>
      <c r="N48" s="569">
        <v>18021.7</v>
      </c>
      <c r="O48" s="490" t="s">
        <v>57</v>
      </c>
      <c r="P48" s="836" t="s">
        <v>58</v>
      </c>
      <c r="Q48" s="492"/>
      <c r="R48" s="581"/>
      <c r="S48" s="581"/>
      <c r="T48" s="581"/>
      <c r="U48" s="581"/>
      <c r="V48" s="493">
        <v>1111</v>
      </c>
      <c r="W48" s="493"/>
      <c r="X48" s="108">
        <f t="shared" si="7"/>
        <v>1111</v>
      </c>
      <c r="Y48" s="698">
        <f t="shared" si="5"/>
        <v>0</v>
      </c>
      <c r="Z48" s="72"/>
      <c r="AA48" s="367">
        <v>0</v>
      </c>
      <c r="AB48" s="367">
        <v>0</v>
      </c>
      <c r="AC48" s="681">
        <v>0</v>
      </c>
      <c r="AD48" s="495" t="s">
        <v>132</v>
      </c>
      <c r="AE48" s="123"/>
    </row>
    <row r="49" spans="1:32" ht="24.75" customHeight="1">
      <c r="A49" s="963" t="s">
        <v>164</v>
      </c>
      <c r="B49" s="486" t="s">
        <v>111</v>
      </c>
      <c r="C49" s="488">
        <v>45991</v>
      </c>
      <c r="D49" s="488"/>
      <c r="E49" s="488"/>
      <c r="F49" s="486" t="s">
        <v>127</v>
      </c>
      <c r="G49" s="724"/>
      <c r="H49" s="490">
        <v>56</v>
      </c>
      <c r="I49" s="702" t="s">
        <v>55</v>
      </c>
      <c r="J49" s="490" t="s">
        <v>115</v>
      </c>
      <c r="K49" s="490" t="s">
        <v>116</v>
      </c>
      <c r="L49" s="488"/>
      <c r="M49" s="490" t="s">
        <v>57</v>
      </c>
      <c r="N49" s="569">
        <v>20705</v>
      </c>
      <c r="O49" s="490" t="s">
        <v>57</v>
      </c>
      <c r="P49" s="836" t="s">
        <v>58</v>
      </c>
      <c r="Q49" s="492"/>
      <c r="R49" s="581"/>
      <c r="S49" s="581"/>
      <c r="T49" s="581"/>
      <c r="U49" s="581"/>
      <c r="V49" s="493">
        <v>1547</v>
      </c>
      <c r="W49" s="493"/>
      <c r="X49" s="108">
        <f t="shared" si="7"/>
        <v>1547</v>
      </c>
      <c r="Y49" s="698">
        <f t="shared" si="5"/>
        <v>0</v>
      </c>
      <c r="Z49" s="72"/>
      <c r="AA49" s="367">
        <v>0</v>
      </c>
      <c r="AB49" s="367">
        <v>0</v>
      </c>
      <c r="AC49" s="681">
        <v>0</v>
      </c>
      <c r="AD49" s="495" t="s">
        <v>132</v>
      </c>
      <c r="AE49" s="123"/>
    </row>
    <row r="50" spans="1:32" ht="24.75" customHeight="1">
      <c r="A50" s="962" t="s">
        <v>165</v>
      </c>
      <c r="B50" s="486" t="s">
        <v>111</v>
      </c>
      <c r="C50" s="488">
        <v>45991</v>
      </c>
      <c r="D50" s="488" t="s">
        <v>134</v>
      </c>
      <c r="E50" s="488">
        <v>45936</v>
      </c>
      <c r="F50" s="486" t="s">
        <v>112</v>
      </c>
      <c r="G50" s="724"/>
      <c r="H50" s="490">
        <v>0</v>
      </c>
      <c r="I50" s="702" t="s">
        <v>55</v>
      </c>
      <c r="J50" s="490" t="s">
        <v>63</v>
      </c>
      <c r="K50" s="490" t="s">
        <v>116</v>
      </c>
      <c r="L50" s="488" t="s">
        <v>166</v>
      </c>
      <c r="M50" s="490" t="s">
        <v>57</v>
      </c>
      <c r="N50" s="569">
        <v>54857.5</v>
      </c>
      <c r="O50" s="490" t="s">
        <v>57</v>
      </c>
      <c r="P50" s="836" t="s">
        <v>64</v>
      </c>
      <c r="Q50" s="492">
        <v>45933</v>
      </c>
      <c r="R50" s="581"/>
      <c r="S50" s="581"/>
      <c r="T50" s="581"/>
      <c r="U50" s="581"/>
      <c r="V50" s="493">
        <v>4104</v>
      </c>
      <c r="W50" s="493">
        <v>3928</v>
      </c>
      <c r="X50" s="108">
        <f>SUM(V50-W50)</f>
        <v>176</v>
      </c>
      <c r="Y50" s="698">
        <f t="shared" si="5"/>
        <v>0.9571150097465887</v>
      </c>
      <c r="Z50" s="719">
        <v>45938</v>
      </c>
      <c r="AA50" s="367">
        <v>0</v>
      </c>
      <c r="AB50" s="367">
        <v>0</v>
      </c>
      <c r="AC50" s="681">
        <v>0</v>
      </c>
      <c r="AD50" s="495" t="s">
        <v>167</v>
      </c>
      <c r="AE50" s="123"/>
    </row>
    <row r="51" spans="1:32" ht="24.75" customHeight="1">
      <c r="A51" s="963" t="s">
        <v>168</v>
      </c>
      <c r="B51" s="486" t="s">
        <v>111</v>
      </c>
      <c r="C51" s="497">
        <v>45930</v>
      </c>
      <c r="D51" s="488"/>
      <c r="E51" s="488"/>
      <c r="F51" s="677" t="s">
        <v>127</v>
      </c>
      <c r="G51" s="724"/>
      <c r="H51" s="490">
        <v>0</v>
      </c>
      <c r="I51" s="702" t="s">
        <v>55</v>
      </c>
      <c r="J51" s="490" t="s">
        <v>115</v>
      </c>
      <c r="K51" s="490" t="s">
        <v>116</v>
      </c>
      <c r="L51" s="488"/>
      <c r="M51" s="490" t="s">
        <v>57</v>
      </c>
      <c r="N51" s="569">
        <v>13022.05</v>
      </c>
      <c r="O51" s="490" t="s">
        <v>57</v>
      </c>
      <c r="P51" s="836" t="s">
        <v>58</v>
      </c>
      <c r="Q51" s="492"/>
      <c r="R51" s="492"/>
      <c r="S51" s="492"/>
      <c r="T51" s="492"/>
      <c r="U51" s="492"/>
      <c r="V51" s="435">
        <v>923</v>
      </c>
      <c r="W51" s="435"/>
      <c r="X51" s="108">
        <f t="shared" si="7"/>
        <v>923</v>
      </c>
      <c r="Y51" s="698">
        <f t="shared" si="5"/>
        <v>0</v>
      </c>
      <c r="Z51" s="443"/>
      <c r="AA51" s="367">
        <v>0</v>
      </c>
      <c r="AB51" s="367">
        <v>0</v>
      </c>
      <c r="AC51" s="493">
        <v>0</v>
      </c>
      <c r="AD51" s="174" t="s">
        <v>132</v>
      </c>
    </row>
    <row r="52" spans="1:32" ht="24.75" customHeight="1">
      <c r="A52" s="963" t="s">
        <v>169</v>
      </c>
      <c r="B52" s="486" t="s">
        <v>111</v>
      </c>
      <c r="C52" s="488">
        <v>46021</v>
      </c>
      <c r="D52" s="488"/>
      <c r="E52" s="488"/>
      <c r="F52" s="677" t="s">
        <v>127</v>
      </c>
      <c r="G52" s="724"/>
      <c r="H52" s="490">
        <v>0</v>
      </c>
      <c r="I52" s="702" t="s">
        <v>55</v>
      </c>
      <c r="J52" s="490" t="s">
        <v>115</v>
      </c>
      <c r="K52" s="490" t="s">
        <v>116</v>
      </c>
      <c r="L52" s="488"/>
      <c r="M52" s="490" t="s">
        <v>57</v>
      </c>
      <c r="N52" s="569">
        <v>17139.400000000001</v>
      </c>
      <c r="O52" s="490" t="s">
        <v>57</v>
      </c>
      <c r="P52" s="836" t="s">
        <v>58</v>
      </c>
      <c r="Q52" s="492"/>
      <c r="R52" s="492"/>
      <c r="S52" s="492"/>
      <c r="T52" s="492"/>
      <c r="U52" s="492"/>
      <c r="V52" s="435">
        <v>1347</v>
      </c>
      <c r="W52" s="435"/>
      <c r="X52" s="108">
        <f t="shared" si="7"/>
        <v>1347</v>
      </c>
      <c r="Y52" s="698">
        <f t="shared" si="5"/>
        <v>0</v>
      </c>
      <c r="Z52" s="72"/>
      <c r="AA52" s="367">
        <v>0</v>
      </c>
      <c r="AB52" s="367">
        <v>0</v>
      </c>
      <c r="AC52" s="838">
        <v>0</v>
      </c>
      <c r="AD52" s="495">
        <v>69</v>
      </c>
    </row>
    <row r="53" spans="1:32" ht="24.75" customHeight="1">
      <c r="A53" s="963" t="s">
        <v>170</v>
      </c>
      <c r="B53" s="486" t="s">
        <v>111</v>
      </c>
      <c r="C53" s="497">
        <v>45930</v>
      </c>
      <c r="D53" s="488"/>
      <c r="E53" s="488"/>
      <c r="F53" s="677" t="s">
        <v>127</v>
      </c>
      <c r="G53" s="724" t="s">
        <v>171</v>
      </c>
      <c r="H53" s="490">
        <v>0</v>
      </c>
      <c r="I53" s="490" t="s">
        <v>55</v>
      </c>
      <c r="J53" s="490" t="s">
        <v>115</v>
      </c>
      <c r="K53" s="490" t="s">
        <v>116</v>
      </c>
      <c r="L53" s="486"/>
      <c r="M53" s="490" t="s">
        <v>57</v>
      </c>
      <c r="N53" s="569">
        <v>3410.1</v>
      </c>
      <c r="O53" s="490" t="s">
        <v>57</v>
      </c>
      <c r="P53" s="836" t="s">
        <v>58</v>
      </c>
      <c r="Q53" s="912"/>
      <c r="R53" s="492"/>
      <c r="S53" s="492"/>
      <c r="T53" s="492"/>
      <c r="U53" s="492"/>
      <c r="V53" s="515">
        <v>226</v>
      </c>
      <c r="W53" s="515"/>
      <c r="X53" s="108">
        <f t="shared" si="1"/>
        <v>226</v>
      </c>
      <c r="Y53" s="698">
        <f t="shared" si="5"/>
        <v>0</v>
      </c>
      <c r="Z53" s="443"/>
      <c r="AA53" s="367">
        <v>0</v>
      </c>
      <c r="AB53" s="367">
        <v>0</v>
      </c>
      <c r="AC53" s="493">
        <v>0</v>
      </c>
      <c r="AD53" s="409" t="s">
        <v>172</v>
      </c>
    </row>
    <row r="54" spans="1:32" ht="24.75" customHeight="1">
      <c r="A54" s="963" t="s">
        <v>173</v>
      </c>
      <c r="B54" s="486" t="s">
        <v>111</v>
      </c>
      <c r="C54" s="488">
        <v>45991</v>
      </c>
      <c r="D54" s="488"/>
      <c r="E54" s="488"/>
      <c r="F54" s="677" t="s">
        <v>127</v>
      </c>
      <c r="G54" s="724"/>
      <c r="H54" s="490">
        <v>0</v>
      </c>
      <c r="I54" s="490" t="s">
        <v>55</v>
      </c>
      <c r="J54" s="490" t="s">
        <v>115</v>
      </c>
      <c r="K54" s="490" t="s">
        <v>116</v>
      </c>
      <c r="L54" s="488"/>
      <c r="M54" s="490" t="s">
        <v>57</v>
      </c>
      <c r="N54" s="569">
        <v>12840.7</v>
      </c>
      <c r="O54" s="490" t="s">
        <v>57</v>
      </c>
      <c r="P54" s="836" t="s">
        <v>58</v>
      </c>
      <c r="Q54" s="492"/>
      <c r="R54" s="492"/>
      <c r="S54" s="492"/>
      <c r="T54" s="492"/>
      <c r="U54" s="492"/>
      <c r="V54" s="435">
        <v>911</v>
      </c>
      <c r="W54" s="435"/>
      <c r="X54" s="108">
        <f>SUM(V54-W54)</f>
        <v>911</v>
      </c>
      <c r="Y54" s="698">
        <f t="shared" si="5"/>
        <v>0</v>
      </c>
      <c r="Z54" s="72"/>
      <c r="AA54" s="367">
        <v>0</v>
      </c>
      <c r="AB54" s="367">
        <v>0</v>
      </c>
      <c r="AC54" s="681">
        <v>0</v>
      </c>
      <c r="AD54" s="495" t="s">
        <v>130</v>
      </c>
    </row>
    <row r="55" spans="1:32" ht="24.75" customHeight="1">
      <c r="A55" s="963" t="s">
        <v>174</v>
      </c>
      <c r="B55" s="486" t="s">
        <v>111</v>
      </c>
      <c r="C55" s="917">
        <v>45687</v>
      </c>
      <c r="D55" s="488"/>
      <c r="E55" s="917"/>
      <c r="F55" s="486" t="s">
        <v>135</v>
      </c>
      <c r="G55" s="489"/>
      <c r="H55" s="490">
        <v>0</v>
      </c>
      <c r="I55" s="490" t="s">
        <v>55</v>
      </c>
      <c r="J55" s="490" t="s">
        <v>115</v>
      </c>
      <c r="K55" s="490" t="s">
        <v>116</v>
      </c>
      <c r="L55" s="917"/>
      <c r="M55" s="490" t="s">
        <v>57</v>
      </c>
      <c r="N55" s="569">
        <v>72842</v>
      </c>
      <c r="O55" s="490" t="s">
        <v>57</v>
      </c>
      <c r="P55" s="836" t="s">
        <v>58</v>
      </c>
      <c r="Q55" s="492"/>
      <c r="R55" s="492"/>
      <c r="S55" s="492"/>
      <c r="T55" s="492"/>
      <c r="U55" s="492"/>
      <c r="V55" s="493">
        <v>5780</v>
      </c>
      <c r="W55" s="631"/>
      <c r="X55" s="108">
        <v>5780</v>
      </c>
      <c r="Y55" s="698"/>
      <c r="Z55" s="884"/>
      <c r="AA55" s="367">
        <v>0</v>
      </c>
      <c r="AB55" s="367">
        <v>0</v>
      </c>
      <c r="AC55" s="681">
        <v>0</v>
      </c>
      <c r="AD55" s="495" t="s">
        <v>117</v>
      </c>
    </row>
    <row r="56" spans="1:32" ht="24.75" customHeight="1">
      <c r="A56" s="963" t="s">
        <v>175</v>
      </c>
      <c r="B56" s="486" t="s">
        <v>111</v>
      </c>
      <c r="C56" s="497">
        <v>45899</v>
      </c>
      <c r="D56" s="488"/>
      <c r="E56" s="488"/>
      <c r="F56" s="486" t="s">
        <v>112</v>
      </c>
      <c r="G56" s="724" t="s">
        <v>176</v>
      </c>
      <c r="H56" s="490">
        <v>0</v>
      </c>
      <c r="I56" s="490" t="s">
        <v>55</v>
      </c>
      <c r="J56" s="490" t="s">
        <v>115</v>
      </c>
      <c r="K56" s="490" t="s">
        <v>116</v>
      </c>
      <c r="L56" s="486"/>
      <c r="M56" s="490" t="s">
        <v>57</v>
      </c>
      <c r="N56" s="569">
        <v>17916.55</v>
      </c>
      <c r="O56" s="490" t="s">
        <v>57</v>
      </c>
      <c r="P56" s="836" t="s">
        <v>58</v>
      </c>
      <c r="Q56" s="492"/>
      <c r="R56" s="492"/>
      <c r="S56" s="492"/>
      <c r="T56" s="492"/>
      <c r="U56" s="492"/>
      <c r="V56" s="515">
        <v>1433</v>
      </c>
      <c r="W56" s="515"/>
      <c r="X56" s="108">
        <f t="shared" si="1"/>
        <v>1433</v>
      </c>
      <c r="Y56" s="698">
        <f t="shared" si="5"/>
        <v>0</v>
      </c>
      <c r="Z56" s="443"/>
      <c r="AA56" s="367">
        <v>0</v>
      </c>
      <c r="AB56" s="367">
        <v>0</v>
      </c>
      <c r="AC56" s="493">
        <v>0</v>
      </c>
      <c r="AD56" s="409" t="s">
        <v>177</v>
      </c>
    </row>
    <row r="57" spans="1:32" ht="24.75" customHeight="1">
      <c r="A57" s="963" t="s">
        <v>178</v>
      </c>
      <c r="B57" s="486" t="s">
        <v>111</v>
      </c>
      <c r="C57" s="497">
        <v>45899</v>
      </c>
      <c r="D57" s="488"/>
      <c r="E57" s="488">
        <v>45866</v>
      </c>
      <c r="F57" s="486" t="s">
        <v>112</v>
      </c>
      <c r="G57" s="724" t="s">
        <v>179</v>
      </c>
      <c r="H57" s="490">
        <v>0</v>
      </c>
      <c r="I57" s="702" t="s">
        <v>55</v>
      </c>
      <c r="J57" s="490" t="s">
        <v>115</v>
      </c>
      <c r="K57" s="490" t="s">
        <v>116</v>
      </c>
      <c r="L57" s="488">
        <v>45866</v>
      </c>
      <c r="M57" s="490" t="s">
        <v>57</v>
      </c>
      <c r="N57" s="569">
        <v>18401.05</v>
      </c>
      <c r="O57" s="490" t="s">
        <v>57</v>
      </c>
      <c r="P57" s="836" t="s">
        <v>67</v>
      </c>
      <c r="Q57" s="492">
        <v>45866</v>
      </c>
      <c r="R57" s="492"/>
      <c r="S57" s="492"/>
      <c r="T57" s="492"/>
      <c r="U57" s="492"/>
      <c r="V57" s="435">
        <v>1403</v>
      </c>
      <c r="W57" s="435"/>
      <c r="X57" s="108">
        <f t="shared" si="1"/>
        <v>1403</v>
      </c>
      <c r="Y57" s="698">
        <f t="shared" si="5"/>
        <v>0</v>
      </c>
      <c r="Z57" s="443"/>
      <c r="AA57" s="367">
        <v>0</v>
      </c>
      <c r="AB57" s="367">
        <v>0</v>
      </c>
      <c r="AC57" s="493">
        <v>0</v>
      </c>
      <c r="AD57" s="174" t="s">
        <v>180</v>
      </c>
    </row>
    <row r="58" spans="1:32" ht="24.75" customHeight="1">
      <c r="A58" s="963" t="s">
        <v>181</v>
      </c>
      <c r="B58" s="486" t="s">
        <v>111</v>
      </c>
      <c r="C58" s="488">
        <v>45991</v>
      </c>
      <c r="D58" s="488"/>
      <c r="E58" s="488"/>
      <c r="F58" s="486" t="s">
        <v>112</v>
      </c>
      <c r="G58" s="724"/>
      <c r="H58" s="490">
        <v>0</v>
      </c>
      <c r="I58" s="702" t="s">
        <v>55</v>
      </c>
      <c r="J58" s="490" t="s">
        <v>115</v>
      </c>
      <c r="K58" s="490" t="s">
        <v>116</v>
      </c>
      <c r="L58" s="488"/>
      <c r="M58" s="490" t="s">
        <v>57</v>
      </c>
      <c r="N58" s="569">
        <v>7666.75</v>
      </c>
      <c r="O58" s="490" t="s">
        <v>57</v>
      </c>
      <c r="P58" s="836" t="s">
        <v>58</v>
      </c>
      <c r="Q58" s="492"/>
      <c r="R58" s="492"/>
      <c r="S58" s="492"/>
      <c r="T58" s="492"/>
      <c r="U58" s="492"/>
      <c r="V58" s="435">
        <v>465</v>
      </c>
      <c r="W58" s="435"/>
      <c r="X58" s="108">
        <v>465</v>
      </c>
      <c r="Y58" s="698">
        <f t="shared" si="5"/>
        <v>0</v>
      </c>
      <c r="Z58" s="72"/>
      <c r="AA58" s="367">
        <v>0</v>
      </c>
      <c r="AB58" s="367">
        <v>0</v>
      </c>
      <c r="AC58" s="681">
        <v>0</v>
      </c>
      <c r="AD58" s="495" t="s">
        <v>125</v>
      </c>
      <c r="AF58" s="402"/>
    </row>
    <row r="59" spans="1:32" ht="24.75" customHeight="1">
      <c r="A59" s="963" t="s">
        <v>182</v>
      </c>
      <c r="B59" s="486" t="s">
        <v>111</v>
      </c>
      <c r="C59" s="497">
        <v>45960</v>
      </c>
      <c r="D59" s="488"/>
      <c r="E59" s="488"/>
      <c r="F59" s="486" t="s">
        <v>112</v>
      </c>
      <c r="G59" s="724"/>
      <c r="H59" s="490">
        <v>0</v>
      </c>
      <c r="I59" s="702" t="s">
        <v>55</v>
      </c>
      <c r="J59" s="490" t="s">
        <v>115</v>
      </c>
      <c r="K59" s="490" t="s">
        <v>116</v>
      </c>
      <c r="L59" s="488"/>
      <c r="M59" s="490" t="s">
        <v>57</v>
      </c>
      <c r="N59" s="569">
        <v>34863</v>
      </c>
      <c r="O59" s="490" t="s">
        <v>57</v>
      </c>
      <c r="P59" s="836" t="s">
        <v>58</v>
      </c>
      <c r="Q59" s="492"/>
      <c r="R59" s="492"/>
      <c r="S59" s="492"/>
      <c r="T59" s="492"/>
      <c r="U59" s="492"/>
      <c r="V59" s="435">
        <v>2710</v>
      </c>
      <c r="W59" s="435"/>
      <c r="X59" s="108">
        <f>SUM(V59-W59)</f>
        <v>2710</v>
      </c>
      <c r="Y59" s="698">
        <f t="shared" si="5"/>
        <v>0</v>
      </c>
      <c r="Z59" s="72"/>
      <c r="AA59" s="367">
        <v>0</v>
      </c>
      <c r="AB59" s="367">
        <v>0</v>
      </c>
      <c r="AC59" s="681">
        <v>0</v>
      </c>
      <c r="AD59" s="495" t="s">
        <v>183</v>
      </c>
      <c r="AF59" s="402"/>
    </row>
    <row r="60" spans="1:32" ht="24.75" customHeight="1">
      <c r="A60" s="963" t="s">
        <v>184</v>
      </c>
      <c r="B60" s="486" t="s">
        <v>111</v>
      </c>
      <c r="C60" s="497">
        <v>45899</v>
      </c>
      <c r="D60" s="488"/>
      <c r="E60" s="488"/>
      <c r="F60" s="486" t="s">
        <v>112</v>
      </c>
      <c r="G60" s="724" t="s">
        <v>185</v>
      </c>
      <c r="H60" s="490">
        <v>0</v>
      </c>
      <c r="I60" s="490" t="s">
        <v>55</v>
      </c>
      <c r="J60" s="490" t="s">
        <v>115</v>
      </c>
      <c r="K60" s="490" t="s">
        <v>116</v>
      </c>
      <c r="L60" s="486"/>
      <c r="M60" s="490" t="s">
        <v>57</v>
      </c>
      <c r="N60" s="569">
        <v>51970</v>
      </c>
      <c r="O60" s="490" t="s">
        <v>57</v>
      </c>
      <c r="P60" s="836" t="s">
        <v>58</v>
      </c>
      <c r="Q60" s="492"/>
      <c r="R60" s="492"/>
      <c r="S60" s="492"/>
      <c r="T60" s="492"/>
      <c r="U60" s="492"/>
      <c r="V60" s="515">
        <v>4544</v>
      </c>
      <c r="W60" s="515"/>
      <c r="X60" s="108">
        <f t="shared" si="1"/>
        <v>4544</v>
      </c>
      <c r="Y60" s="698">
        <f t="shared" si="5"/>
        <v>0</v>
      </c>
      <c r="Z60" s="443"/>
      <c r="AA60" s="367">
        <v>0</v>
      </c>
      <c r="AB60" s="367">
        <v>0</v>
      </c>
      <c r="AC60" s="493">
        <v>0</v>
      </c>
      <c r="AD60" s="409" t="s">
        <v>186</v>
      </c>
      <c r="AF60" s="402"/>
    </row>
    <row r="61" spans="1:32" ht="24.75" customHeight="1">
      <c r="A61" s="962" t="s">
        <v>187</v>
      </c>
      <c r="B61" s="486" t="s">
        <v>111</v>
      </c>
      <c r="C61" s="497">
        <v>45899</v>
      </c>
      <c r="D61" s="486" t="s">
        <v>51</v>
      </c>
      <c r="E61" s="488"/>
      <c r="F61" s="486" t="s">
        <v>188</v>
      </c>
      <c r="G61" s="724"/>
      <c r="H61" s="490">
        <v>0</v>
      </c>
      <c r="I61" s="702" t="s">
        <v>55</v>
      </c>
      <c r="J61" s="490" t="s">
        <v>56</v>
      </c>
      <c r="K61" s="490"/>
      <c r="L61" s="488"/>
      <c r="M61" s="490" t="s">
        <v>57</v>
      </c>
      <c r="N61" s="569">
        <v>388</v>
      </c>
      <c r="O61" s="490" t="s">
        <v>57</v>
      </c>
      <c r="P61" s="836" t="s">
        <v>58</v>
      </c>
      <c r="Q61" s="492"/>
      <c r="R61" s="492"/>
      <c r="S61" s="492"/>
      <c r="T61" s="492"/>
      <c r="U61" s="492"/>
      <c r="V61" s="435">
        <v>0</v>
      </c>
      <c r="W61" s="435"/>
      <c r="X61" s="108">
        <f t="shared" ref="X61" si="8">SUM(V61-W61)</f>
        <v>0</v>
      </c>
      <c r="Y61" s="698">
        <f t="shared" si="5"/>
        <v>0</v>
      </c>
      <c r="Z61" s="443"/>
      <c r="AA61" s="367">
        <v>0</v>
      </c>
      <c r="AB61" s="367">
        <v>0</v>
      </c>
      <c r="AC61" s="493">
        <v>0</v>
      </c>
      <c r="AD61" s="174" t="s">
        <v>189</v>
      </c>
      <c r="AF61" s="402"/>
    </row>
    <row r="62" spans="1:32" ht="24.75" customHeight="1">
      <c r="A62" s="963" t="s">
        <v>190</v>
      </c>
      <c r="B62" s="723" t="s">
        <v>111</v>
      </c>
      <c r="C62" s="497">
        <v>45960</v>
      </c>
      <c r="D62" s="486" t="s">
        <v>191</v>
      </c>
      <c r="E62" s="488">
        <v>45936</v>
      </c>
      <c r="F62" s="486" t="s">
        <v>112</v>
      </c>
      <c r="G62" s="724"/>
      <c r="H62" s="490">
        <v>0</v>
      </c>
      <c r="I62" s="490" t="s">
        <v>55</v>
      </c>
      <c r="J62" s="490" t="s">
        <v>115</v>
      </c>
      <c r="K62" s="490" t="s">
        <v>116</v>
      </c>
      <c r="L62" s="488" t="s">
        <v>166</v>
      </c>
      <c r="M62" s="490" t="s">
        <v>57</v>
      </c>
      <c r="N62" s="569">
        <v>74164.05</v>
      </c>
      <c r="O62" s="490" t="s">
        <v>57</v>
      </c>
      <c r="P62" s="836" t="s">
        <v>58</v>
      </c>
      <c r="Q62" s="492">
        <v>45939</v>
      </c>
      <c r="R62" s="492"/>
      <c r="S62" s="492"/>
      <c r="T62" s="492"/>
      <c r="U62" s="492"/>
      <c r="V62" s="435">
        <v>7421</v>
      </c>
      <c r="W62" s="435"/>
      <c r="X62" s="108">
        <f>SUM(V62-W62)</f>
        <v>7421</v>
      </c>
      <c r="Y62" s="698">
        <f t="shared" si="5"/>
        <v>0</v>
      </c>
      <c r="Z62" s="443"/>
      <c r="AA62" s="367">
        <v>0</v>
      </c>
      <c r="AB62" s="367">
        <v>0</v>
      </c>
      <c r="AC62" s="493">
        <v>0</v>
      </c>
      <c r="AD62" s="174" t="s">
        <v>192</v>
      </c>
      <c r="AE62" s="173"/>
      <c r="AF62" s="402"/>
    </row>
    <row r="63" spans="1:32" ht="24.75" customHeight="1">
      <c r="A63" s="963" t="s">
        <v>193</v>
      </c>
      <c r="B63" s="723" t="s">
        <v>111</v>
      </c>
      <c r="C63" s="497">
        <v>45960</v>
      </c>
      <c r="D63" s="486"/>
      <c r="E63" s="488"/>
      <c r="F63" s="677" t="s">
        <v>127</v>
      </c>
      <c r="G63" s="724"/>
      <c r="H63" s="490">
        <v>0</v>
      </c>
      <c r="I63" s="490" t="s">
        <v>55</v>
      </c>
      <c r="J63" s="490" t="s">
        <v>115</v>
      </c>
      <c r="K63" s="490" t="s">
        <v>116</v>
      </c>
      <c r="L63" s="488" t="s">
        <v>166</v>
      </c>
      <c r="M63" s="490" t="s">
        <v>57</v>
      </c>
      <c r="N63" s="569">
        <v>39221.800000000003</v>
      </c>
      <c r="O63" s="490" t="s">
        <v>57</v>
      </c>
      <c r="P63" s="836" t="s">
        <v>67</v>
      </c>
      <c r="Q63" s="492">
        <v>45950</v>
      </c>
      <c r="R63" s="492"/>
      <c r="S63" s="492"/>
      <c r="T63" s="492"/>
      <c r="U63" s="492"/>
      <c r="V63" s="435">
        <v>3078</v>
      </c>
      <c r="W63" s="435"/>
      <c r="X63" s="108">
        <f>SUM(V63-W63)</f>
        <v>3078</v>
      </c>
      <c r="Y63" s="698">
        <f t="shared" si="5"/>
        <v>0</v>
      </c>
      <c r="Z63" s="443"/>
      <c r="AA63" s="367">
        <v>0</v>
      </c>
      <c r="AB63" s="367">
        <v>0</v>
      </c>
      <c r="AC63" s="493">
        <v>0</v>
      </c>
      <c r="AD63" s="174" t="s">
        <v>194</v>
      </c>
      <c r="AE63" s="173"/>
      <c r="AF63" s="402"/>
    </row>
    <row r="64" spans="1:32" ht="24.75" customHeight="1">
      <c r="A64" s="962" t="s">
        <v>195</v>
      </c>
      <c r="B64" s="486" t="s">
        <v>111</v>
      </c>
      <c r="C64" s="497">
        <v>45960</v>
      </c>
      <c r="D64" s="488" t="s">
        <v>196</v>
      </c>
      <c r="E64" s="488">
        <v>45939</v>
      </c>
      <c r="F64" s="486" t="s">
        <v>127</v>
      </c>
      <c r="G64" s="724"/>
      <c r="H64" s="490">
        <v>385</v>
      </c>
      <c r="I64" s="702" t="s">
        <v>55</v>
      </c>
      <c r="J64" s="490" t="s">
        <v>56</v>
      </c>
      <c r="K64" s="490"/>
      <c r="L64" s="488">
        <v>45937</v>
      </c>
      <c r="M64" s="490" t="s">
        <v>57</v>
      </c>
      <c r="N64" s="569">
        <v>210533.1</v>
      </c>
      <c r="O64" s="490" t="s">
        <v>57</v>
      </c>
      <c r="P64" s="836" t="s">
        <v>67</v>
      </c>
      <c r="Q64" s="492">
        <v>45936</v>
      </c>
      <c r="R64" s="492"/>
      <c r="S64" s="492"/>
      <c r="T64" s="492"/>
      <c r="U64" s="492"/>
      <c r="V64" s="435">
        <v>19287</v>
      </c>
      <c r="W64" s="1098">
        <v>9254</v>
      </c>
      <c r="X64" s="108">
        <f>SUM(V64-W64)</f>
        <v>10033</v>
      </c>
      <c r="Y64" s="698">
        <f t="shared" ref="Y64:Y95" si="9">IFERROR($W64/$V64, 0)</f>
        <v>0.47980505003370144</v>
      </c>
      <c r="Z64" s="719">
        <v>45944</v>
      </c>
      <c r="AA64" s="367">
        <v>0</v>
      </c>
      <c r="AB64" s="367">
        <v>0</v>
      </c>
      <c r="AC64" s="493">
        <v>0</v>
      </c>
      <c r="AD64" s="174" t="s">
        <v>197</v>
      </c>
      <c r="AE64" s="173"/>
      <c r="AF64" s="402"/>
    </row>
    <row r="65" spans="1:56" ht="24.75" customHeight="1">
      <c r="A65" s="963" t="s">
        <v>198</v>
      </c>
      <c r="B65" s="486" t="s">
        <v>111</v>
      </c>
      <c r="C65" s="917">
        <v>45989</v>
      </c>
      <c r="D65" s="488"/>
      <c r="E65" s="917"/>
      <c r="F65" s="486" t="s">
        <v>135</v>
      </c>
      <c r="G65" s="489"/>
      <c r="H65" s="490">
        <v>303</v>
      </c>
      <c r="I65" s="702" t="s">
        <v>55</v>
      </c>
      <c r="J65" s="490" t="s">
        <v>56</v>
      </c>
      <c r="K65" s="407"/>
      <c r="L65" s="917"/>
      <c r="M65" s="490" t="s">
        <v>103</v>
      </c>
      <c r="N65" s="569"/>
      <c r="O65" s="490" t="s">
        <v>103</v>
      </c>
      <c r="P65" s="836" t="s">
        <v>58</v>
      </c>
      <c r="Q65" s="492"/>
      <c r="R65" s="492"/>
      <c r="S65" s="492"/>
      <c r="T65" s="492"/>
      <c r="U65" s="492"/>
      <c r="V65" s="493">
        <v>16290</v>
      </c>
      <c r="W65" s="631"/>
      <c r="X65" s="493">
        <v>16290</v>
      </c>
      <c r="Y65" s="698"/>
      <c r="Z65" s="884"/>
      <c r="AA65" s="367">
        <v>0</v>
      </c>
      <c r="AB65" s="367">
        <v>0</v>
      </c>
      <c r="AC65" s="493">
        <v>0</v>
      </c>
      <c r="AD65" s="995" t="s">
        <v>199</v>
      </c>
      <c r="AE65" s="173"/>
      <c r="AF65" s="402"/>
    </row>
    <row r="66" spans="1:56" ht="24.75" customHeight="1">
      <c r="A66" s="963" t="s">
        <v>200</v>
      </c>
      <c r="B66" s="486" t="s">
        <v>111</v>
      </c>
      <c r="C66" s="917">
        <v>46017</v>
      </c>
      <c r="D66" s="488" t="s">
        <v>201</v>
      </c>
      <c r="E66" s="917">
        <v>45936</v>
      </c>
      <c r="F66" s="486" t="s">
        <v>112</v>
      </c>
      <c r="G66" s="489"/>
      <c r="H66" s="490">
        <v>157</v>
      </c>
      <c r="I66" s="702" t="s">
        <v>55</v>
      </c>
      <c r="J66" s="490" t="s">
        <v>56</v>
      </c>
      <c r="K66" s="407"/>
      <c r="L66" s="917">
        <v>45943</v>
      </c>
      <c r="M66" s="490" t="s">
        <v>103</v>
      </c>
      <c r="N66" s="569"/>
      <c r="O66" s="490" t="s">
        <v>103</v>
      </c>
      <c r="P66" s="836" t="s">
        <v>67</v>
      </c>
      <c r="Q66" s="492">
        <v>45943</v>
      </c>
      <c r="R66" s="492"/>
      <c r="S66" s="492"/>
      <c r="T66" s="492"/>
      <c r="U66" s="492"/>
      <c r="V66" s="493">
        <v>5576</v>
      </c>
      <c r="W66" s="631"/>
      <c r="X66" s="493">
        <v>5576</v>
      </c>
      <c r="Y66" s="698"/>
      <c r="Z66" s="884"/>
      <c r="AA66" s="367">
        <v>0</v>
      </c>
      <c r="AB66" s="367">
        <v>0</v>
      </c>
      <c r="AC66" s="493">
        <v>0</v>
      </c>
      <c r="AD66" s="995" t="s">
        <v>202</v>
      </c>
      <c r="AE66" s="173"/>
      <c r="AF66" s="402"/>
    </row>
    <row r="67" spans="1:56" ht="24.75" customHeight="1">
      <c r="A67" s="962" t="s">
        <v>203</v>
      </c>
      <c r="B67" s="913" t="s">
        <v>204</v>
      </c>
      <c r="C67" s="488">
        <v>45960</v>
      </c>
      <c r="D67" s="488" t="s">
        <v>205</v>
      </c>
      <c r="E67" s="488">
        <v>45909</v>
      </c>
      <c r="F67" s="488" t="s">
        <v>206</v>
      </c>
      <c r="G67" s="724"/>
      <c r="H67" s="490">
        <v>0</v>
      </c>
      <c r="I67" s="490" t="s">
        <v>55</v>
      </c>
      <c r="J67" s="490" t="s">
        <v>63</v>
      </c>
      <c r="K67" s="490"/>
      <c r="L67" s="488">
        <v>45905</v>
      </c>
      <c r="M67" s="490" t="s">
        <v>57</v>
      </c>
      <c r="N67" s="569">
        <v>98170.1</v>
      </c>
      <c r="O67" s="490" t="s">
        <v>57</v>
      </c>
      <c r="P67" s="836" t="s">
        <v>64</v>
      </c>
      <c r="Q67" s="492">
        <v>45908</v>
      </c>
      <c r="R67" s="492"/>
      <c r="S67" s="492"/>
      <c r="T67" s="492"/>
      <c r="U67" s="492"/>
      <c r="V67" s="435">
        <v>9086</v>
      </c>
      <c r="W67" s="610">
        <v>8945</v>
      </c>
      <c r="X67" s="108">
        <f t="shared" ref="X67" si="10">SUM(V67-W67)</f>
        <v>141</v>
      </c>
      <c r="Y67" s="698">
        <f t="shared" si="9"/>
        <v>0.98448162007484041</v>
      </c>
      <c r="Z67" s="719">
        <v>45922</v>
      </c>
      <c r="AA67" s="367">
        <v>0</v>
      </c>
      <c r="AB67" s="367">
        <v>0</v>
      </c>
      <c r="AC67" s="41">
        <v>0</v>
      </c>
      <c r="AD67" s="495" t="s">
        <v>207</v>
      </c>
      <c r="AE67" s="173"/>
      <c r="AF67" s="402"/>
    </row>
    <row r="68" spans="1:56" ht="24.75" customHeight="1">
      <c r="A68" s="962" t="s">
        <v>208</v>
      </c>
      <c r="B68" s="913" t="s">
        <v>204</v>
      </c>
      <c r="C68" s="488">
        <v>45991</v>
      </c>
      <c r="D68" s="488"/>
      <c r="E68" s="488"/>
      <c r="F68" s="488"/>
      <c r="G68" s="724"/>
      <c r="H68" s="490">
        <v>0</v>
      </c>
      <c r="I68" s="702" t="s">
        <v>55</v>
      </c>
      <c r="J68" s="490" t="s">
        <v>63</v>
      </c>
      <c r="K68" s="499"/>
      <c r="L68" s="488"/>
      <c r="M68" s="490" t="s">
        <v>57</v>
      </c>
      <c r="N68" s="569">
        <v>82825</v>
      </c>
      <c r="O68" s="490" t="s">
        <v>57</v>
      </c>
      <c r="P68" s="836" t="s">
        <v>67</v>
      </c>
      <c r="Q68" s="492">
        <v>45932</v>
      </c>
      <c r="R68" s="492"/>
      <c r="S68" s="492"/>
      <c r="T68" s="492"/>
      <c r="U68" s="492"/>
      <c r="V68" s="435">
        <v>6210</v>
      </c>
      <c r="W68" s="435"/>
      <c r="X68" s="108">
        <f>SUM(V68-W68)</f>
        <v>6210</v>
      </c>
      <c r="Y68" s="698">
        <f t="shared" si="9"/>
        <v>0</v>
      </c>
      <c r="Z68" s="72"/>
      <c r="AA68" s="367">
        <v>0</v>
      </c>
      <c r="AB68" s="367">
        <v>0</v>
      </c>
      <c r="AC68" s="41">
        <v>0</v>
      </c>
      <c r="AD68" s="802" t="s">
        <v>209</v>
      </c>
      <c r="AE68" s="173"/>
      <c r="AF68" s="402"/>
    </row>
    <row r="69" spans="1:56" ht="24.75" customHeight="1">
      <c r="A69" s="962" t="s">
        <v>210</v>
      </c>
      <c r="B69" s="913" t="s">
        <v>204</v>
      </c>
      <c r="C69" s="488">
        <v>45976</v>
      </c>
      <c r="D69" s="488"/>
      <c r="E69" s="488"/>
      <c r="F69" s="488"/>
      <c r="G69" s="724"/>
      <c r="H69" s="490">
        <v>7</v>
      </c>
      <c r="I69" s="702" t="s">
        <v>55</v>
      </c>
      <c r="J69" s="490" t="s">
        <v>63</v>
      </c>
      <c r="K69" s="499"/>
      <c r="L69" s="488"/>
      <c r="M69" s="490" t="s">
        <v>57</v>
      </c>
      <c r="N69" s="569">
        <v>34736.85</v>
      </c>
      <c r="O69" s="490" t="s">
        <v>57</v>
      </c>
      <c r="P69" s="836" t="s">
        <v>67</v>
      </c>
      <c r="Q69" s="492">
        <v>45932</v>
      </c>
      <c r="R69" s="492"/>
      <c r="S69" s="492"/>
      <c r="T69" s="492"/>
      <c r="U69" s="492"/>
      <c r="V69" s="435">
        <v>2601</v>
      </c>
      <c r="W69" s="435"/>
      <c r="X69" s="108">
        <f>SUM(V69-W69)</f>
        <v>2601</v>
      </c>
      <c r="Y69" s="698">
        <f t="shared" si="9"/>
        <v>0</v>
      </c>
      <c r="Z69" s="72"/>
      <c r="AA69" s="367">
        <v>0</v>
      </c>
      <c r="AB69" s="367">
        <v>0</v>
      </c>
      <c r="AC69" s="41">
        <v>2601</v>
      </c>
      <c r="AD69" s="495" t="s">
        <v>211</v>
      </c>
      <c r="AE69" s="173"/>
      <c r="AF69" s="402"/>
    </row>
    <row r="70" spans="1:56" ht="24.75" customHeight="1">
      <c r="A70" s="963" t="s">
        <v>212</v>
      </c>
      <c r="B70" s="913" t="s">
        <v>204</v>
      </c>
      <c r="C70" s="488">
        <v>45991</v>
      </c>
      <c r="D70" s="496"/>
      <c r="E70" s="497">
        <v>45716</v>
      </c>
      <c r="F70" s="496" t="s">
        <v>213</v>
      </c>
      <c r="G70" s="904" t="s">
        <v>214</v>
      </c>
      <c r="H70" s="499">
        <v>0</v>
      </c>
      <c r="I70" s="909" t="s">
        <v>55</v>
      </c>
      <c r="J70" s="499" t="s">
        <v>63</v>
      </c>
      <c r="K70" s="499" t="s">
        <v>215</v>
      </c>
      <c r="L70" s="488">
        <v>45716</v>
      </c>
      <c r="M70" s="499" t="s">
        <v>57</v>
      </c>
      <c r="N70" s="570">
        <v>14013.5</v>
      </c>
      <c r="O70" s="499" t="s">
        <v>57</v>
      </c>
      <c r="P70" s="833" t="s">
        <v>67</v>
      </c>
      <c r="Q70" s="500">
        <v>45721</v>
      </c>
      <c r="R70" s="500"/>
      <c r="S70" s="500"/>
      <c r="T70" s="500"/>
      <c r="U70" s="500"/>
      <c r="V70" s="41">
        <v>150</v>
      </c>
      <c r="W70" s="502"/>
      <c r="X70" s="108">
        <f t="shared" ref="X70:X92" si="11">SUM(V70-W70)</f>
        <v>150</v>
      </c>
      <c r="Y70" s="698">
        <f t="shared" si="9"/>
        <v>0</v>
      </c>
      <c r="Z70" s="72"/>
      <c r="AA70" s="367">
        <v>0</v>
      </c>
      <c r="AB70" s="367">
        <v>0</v>
      </c>
      <c r="AC70" s="41">
        <v>0</v>
      </c>
      <c r="AD70" s="174" t="s">
        <v>216</v>
      </c>
      <c r="AE70" s="173"/>
      <c r="AF70" s="402"/>
    </row>
    <row r="71" spans="1:56" ht="24.75" customHeight="1">
      <c r="A71" s="962" t="s">
        <v>217</v>
      </c>
      <c r="B71" s="913" t="s">
        <v>204</v>
      </c>
      <c r="C71" s="488">
        <v>45960</v>
      </c>
      <c r="D71" s="488" t="s">
        <v>218</v>
      </c>
      <c r="E71" s="488">
        <v>45897</v>
      </c>
      <c r="F71" s="486" t="s">
        <v>219</v>
      </c>
      <c r="G71" s="724"/>
      <c r="H71" s="490">
        <v>0</v>
      </c>
      <c r="I71" s="702" t="s">
        <v>55</v>
      </c>
      <c r="J71" s="490" t="s">
        <v>63</v>
      </c>
      <c r="K71" s="490"/>
      <c r="L71" s="488">
        <v>45891</v>
      </c>
      <c r="M71" s="490" t="s">
        <v>57</v>
      </c>
      <c r="N71" s="569">
        <v>184994.5</v>
      </c>
      <c r="O71" s="490" t="s">
        <v>57</v>
      </c>
      <c r="P71" s="836" t="s">
        <v>64</v>
      </c>
      <c r="Q71" s="492">
        <v>45891</v>
      </c>
      <c r="R71" s="500"/>
      <c r="S71" s="500"/>
      <c r="T71" s="500"/>
      <c r="U71" s="500"/>
      <c r="V71" s="435">
        <v>14790</v>
      </c>
      <c r="W71" s="535">
        <v>14871</v>
      </c>
      <c r="X71" s="108">
        <f t="shared" ref="X71" si="12">SUM(V71-W71)</f>
        <v>-81</v>
      </c>
      <c r="Y71" s="698">
        <f t="shared" si="9"/>
        <v>1.0054766734279919</v>
      </c>
      <c r="Z71" s="719">
        <v>45910</v>
      </c>
      <c r="AA71" s="367">
        <v>0</v>
      </c>
      <c r="AB71" s="367">
        <v>0</v>
      </c>
      <c r="AC71" s="493">
        <v>0</v>
      </c>
      <c r="AD71" s="174" t="s">
        <v>220</v>
      </c>
      <c r="AE71" s="173"/>
      <c r="AF71" s="402"/>
    </row>
    <row r="72" spans="1:56" ht="24.75" customHeight="1">
      <c r="A72" s="962" t="s">
        <v>221</v>
      </c>
      <c r="B72" s="913" t="s">
        <v>204</v>
      </c>
      <c r="C72" s="917">
        <v>46021</v>
      </c>
      <c r="D72" s="488"/>
      <c r="E72" s="917"/>
      <c r="F72" s="488"/>
      <c r="G72" s="489"/>
      <c r="H72" s="490">
        <v>82</v>
      </c>
      <c r="I72" s="490" t="s">
        <v>55</v>
      </c>
      <c r="J72" s="490" t="s">
        <v>63</v>
      </c>
      <c r="K72" s="407"/>
      <c r="L72" s="917"/>
      <c r="M72" s="490" t="s">
        <v>57</v>
      </c>
      <c r="N72" s="569">
        <v>56294</v>
      </c>
      <c r="O72" s="490" t="s">
        <v>57</v>
      </c>
      <c r="P72" s="836" t="s">
        <v>58</v>
      </c>
      <c r="Q72" s="492"/>
      <c r="R72" s="492"/>
      <c r="S72" s="492"/>
      <c r="T72" s="492"/>
      <c r="U72" s="492"/>
      <c r="V72" s="493">
        <v>4146</v>
      </c>
      <c r="W72" s="631"/>
      <c r="X72" s="108">
        <v>4146</v>
      </c>
      <c r="Y72" s="698"/>
      <c r="Z72" s="980"/>
      <c r="AA72" s="367">
        <v>0</v>
      </c>
      <c r="AB72" s="367">
        <v>0</v>
      </c>
      <c r="AC72" s="493">
        <v>0</v>
      </c>
      <c r="AD72" s="995"/>
      <c r="AE72" s="173"/>
    </row>
    <row r="73" spans="1:56" ht="24.75" customHeight="1">
      <c r="A73" s="962" t="s">
        <v>222</v>
      </c>
      <c r="B73" s="913" t="s">
        <v>204</v>
      </c>
      <c r="C73" s="917">
        <v>46021</v>
      </c>
      <c r="D73" s="488"/>
      <c r="E73" s="917"/>
      <c r="F73" s="488"/>
      <c r="G73" s="489"/>
      <c r="H73" s="490">
        <v>54</v>
      </c>
      <c r="I73" s="490" t="s">
        <v>55</v>
      </c>
      <c r="J73" s="490" t="s">
        <v>63</v>
      </c>
      <c r="K73" s="407"/>
      <c r="L73" s="917"/>
      <c r="M73" s="490" t="s">
        <v>57</v>
      </c>
      <c r="N73" s="569">
        <v>58240</v>
      </c>
      <c r="O73" s="490" t="s">
        <v>57</v>
      </c>
      <c r="P73" s="836" t="s">
        <v>58</v>
      </c>
      <c r="Q73" s="492"/>
      <c r="R73" s="492"/>
      <c r="S73" s="492"/>
      <c r="T73" s="492"/>
      <c r="U73" s="492"/>
      <c r="V73" s="493">
        <v>4594</v>
      </c>
      <c r="W73" s="631"/>
      <c r="X73" s="108">
        <v>4594</v>
      </c>
      <c r="Y73" s="698"/>
      <c r="Z73" s="980"/>
      <c r="AA73" s="367">
        <v>0</v>
      </c>
      <c r="AB73" s="367">
        <v>0</v>
      </c>
      <c r="AC73" s="41">
        <v>0</v>
      </c>
      <c r="AD73" s="495" t="s">
        <v>223</v>
      </c>
      <c r="AE73" s="173"/>
    </row>
    <row r="74" spans="1:56" ht="24.75" customHeight="1">
      <c r="A74" s="962" t="s">
        <v>224</v>
      </c>
      <c r="B74" s="913" t="s">
        <v>204</v>
      </c>
      <c r="C74" s="488">
        <v>45960</v>
      </c>
      <c r="D74" s="497" t="s">
        <v>225</v>
      </c>
      <c r="E74" s="497">
        <v>45950</v>
      </c>
      <c r="F74" s="496" t="s">
        <v>213</v>
      </c>
      <c r="G74" s="908"/>
      <c r="H74" s="914">
        <v>82</v>
      </c>
      <c r="I74" s="909" t="s">
        <v>55</v>
      </c>
      <c r="J74" s="914" t="s">
        <v>63</v>
      </c>
      <c r="K74" s="512"/>
      <c r="L74" s="497">
        <v>45902</v>
      </c>
      <c r="M74" s="909" t="s">
        <v>57</v>
      </c>
      <c r="N74" s="915">
        <v>87830</v>
      </c>
      <c r="O74" s="909" t="s">
        <v>57</v>
      </c>
      <c r="P74" s="833" t="s">
        <v>67</v>
      </c>
      <c r="Q74" s="500">
        <v>45898</v>
      </c>
      <c r="R74" s="500"/>
      <c r="S74" s="500"/>
      <c r="T74" s="500"/>
      <c r="U74" s="500"/>
      <c r="V74" s="1046">
        <v>7022</v>
      </c>
      <c r="W74" s="838"/>
      <c r="X74" s="108">
        <f>SUM(V74-W74)</f>
        <v>7022</v>
      </c>
      <c r="Y74" s="698">
        <f t="shared" si="9"/>
        <v>0</v>
      </c>
      <c r="Z74" s="72"/>
      <c r="AA74" s="367">
        <v>0</v>
      </c>
      <c r="AB74" s="367">
        <v>0</v>
      </c>
      <c r="AC74" s="41">
        <v>0</v>
      </c>
      <c r="AD74" s="802" t="s">
        <v>226</v>
      </c>
    </row>
    <row r="75" spans="1:56" ht="24.75" customHeight="1">
      <c r="A75" s="962" t="s">
        <v>227</v>
      </c>
      <c r="B75" s="913" t="s">
        <v>204</v>
      </c>
      <c r="C75" s="488">
        <v>45960</v>
      </c>
      <c r="D75" s="497" t="s">
        <v>225</v>
      </c>
      <c r="E75" s="497">
        <v>45930</v>
      </c>
      <c r="F75" s="496" t="s">
        <v>213</v>
      </c>
      <c r="G75" s="908"/>
      <c r="H75" s="914">
        <v>80</v>
      </c>
      <c r="I75" s="909" t="s">
        <v>55</v>
      </c>
      <c r="J75" s="914" t="s">
        <v>63</v>
      </c>
      <c r="K75" s="909"/>
      <c r="L75" s="497">
        <v>45902</v>
      </c>
      <c r="M75" s="909" t="s">
        <v>57</v>
      </c>
      <c r="N75" s="915">
        <v>90173</v>
      </c>
      <c r="O75" s="909" t="s">
        <v>57</v>
      </c>
      <c r="P75" s="833" t="s">
        <v>64</v>
      </c>
      <c r="Q75" s="500">
        <v>45898</v>
      </c>
      <c r="R75" s="500"/>
      <c r="S75" s="500"/>
      <c r="T75" s="500"/>
      <c r="U75" s="500"/>
      <c r="V75" s="1047">
        <v>7009</v>
      </c>
      <c r="W75" s="1098">
        <v>4798</v>
      </c>
      <c r="X75" s="108">
        <f t="shared" si="11"/>
        <v>2211</v>
      </c>
      <c r="Y75" s="698">
        <f t="shared" si="9"/>
        <v>0.68454843772292762</v>
      </c>
      <c r="Z75" s="719">
        <v>45944</v>
      </c>
      <c r="AA75" s="367">
        <v>0</v>
      </c>
      <c r="AB75" s="367">
        <v>0</v>
      </c>
      <c r="AC75" s="41">
        <v>0</v>
      </c>
      <c r="AD75" s="495" t="s">
        <v>226</v>
      </c>
      <c r="AF75" s="88"/>
      <c r="AG75" s="88"/>
      <c r="AH75" s="88"/>
      <c r="AI75" s="88"/>
      <c r="AJ75" s="88"/>
      <c r="AK75" s="88"/>
      <c r="AL75" s="88"/>
      <c r="AM75" s="55"/>
      <c r="AN75" s="55"/>
      <c r="AO75" s="55"/>
      <c r="AP75" s="55"/>
      <c r="AQ75" s="55"/>
      <c r="AR75" s="55"/>
      <c r="AS75" s="55"/>
      <c r="AT75" s="55"/>
      <c r="AU75" s="55"/>
      <c r="AV75" s="55"/>
      <c r="AW75" s="55"/>
      <c r="AX75" s="55"/>
      <c r="AY75" s="55"/>
      <c r="AZ75" s="55"/>
      <c r="BA75" s="55"/>
      <c r="BB75" s="55"/>
      <c r="BC75" s="55"/>
      <c r="BD75" s="55"/>
    </row>
    <row r="76" spans="1:56" ht="24.75" customHeight="1">
      <c r="A76" s="962" t="s">
        <v>228</v>
      </c>
      <c r="B76" s="913" t="s">
        <v>204</v>
      </c>
      <c r="C76" s="488">
        <v>45960</v>
      </c>
      <c r="D76" s="497"/>
      <c r="E76" s="497"/>
      <c r="F76" s="496"/>
      <c r="G76" s="908"/>
      <c r="H76" s="914">
        <v>69</v>
      </c>
      <c r="I76" s="490" t="s">
        <v>55</v>
      </c>
      <c r="J76" s="490" t="s">
        <v>63</v>
      </c>
      <c r="K76" s="490"/>
      <c r="L76" s="497">
        <v>45925</v>
      </c>
      <c r="M76" s="909" t="s">
        <v>57</v>
      </c>
      <c r="N76" s="915">
        <v>51632</v>
      </c>
      <c r="O76" s="909" t="s">
        <v>57</v>
      </c>
      <c r="P76" s="833" t="s">
        <v>67</v>
      </c>
      <c r="Q76" s="500">
        <v>45932</v>
      </c>
      <c r="R76" s="500"/>
      <c r="S76" s="500"/>
      <c r="T76" s="500"/>
      <c r="U76" s="500"/>
      <c r="V76" s="1047">
        <v>3997</v>
      </c>
      <c r="W76" s="435"/>
      <c r="X76" s="108">
        <f t="shared" si="11"/>
        <v>3997</v>
      </c>
      <c r="Y76" s="698">
        <f t="shared" si="9"/>
        <v>0</v>
      </c>
      <c r="Z76" s="72"/>
      <c r="AA76" s="367">
        <v>0</v>
      </c>
      <c r="AB76" s="367">
        <v>0</v>
      </c>
      <c r="AC76" s="681">
        <v>0</v>
      </c>
      <c r="AD76" s="495" t="s">
        <v>229</v>
      </c>
      <c r="AE76" s="402"/>
      <c r="AF76" s="88"/>
      <c r="AG76" s="88"/>
      <c r="AH76" s="88"/>
      <c r="AI76" s="88"/>
      <c r="AJ76" s="88"/>
      <c r="AK76" s="88"/>
      <c r="AL76" s="88"/>
      <c r="AM76" s="55"/>
      <c r="AN76" s="55"/>
      <c r="AO76" s="55"/>
      <c r="AP76" s="55"/>
      <c r="AQ76" s="55"/>
      <c r="AR76" s="55"/>
      <c r="AS76" s="55"/>
      <c r="AT76" s="55"/>
      <c r="AU76" s="55"/>
      <c r="AV76" s="55"/>
      <c r="AW76" s="55"/>
      <c r="AX76" s="55"/>
      <c r="AY76" s="55"/>
      <c r="AZ76" s="55"/>
      <c r="BA76" s="55"/>
      <c r="BB76" s="55"/>
      <c r="BC76" s="55"/>
      <c r="BD76" s="55"/>
    </row>
    <row r="77" spans="1:56" ht="24.75" customHeight="1">
      <c r="A77" s="962" t="s">
        <v>230</v>
      </c>
      <c r="B77" s="913" t="s">
        <v>204</v>
      </c>
      <c r="C77" s="488">
        <v>45991</v>
      </c>
      <c r="D77" s="497"/>
      <c r="E77" s="497"/>
      <c r="F77" s="496"/>
      <c r="G77" s="908"/>
      <c r="H77" s="914">
        <v>74</v>
      </c>
      <c r="I77" s="490" t="s">
        <v>55</v>
      </c>
      <c r="J77" s="490" t="s">
        <v>63</v>
      </c>
      <c r="K77" s="490"/>
      <c r="L77" s="497"/>
      <c r="M77" s="909" t="s">
        <v>57</v>
      </c>
      <c r="N77" s="915">
        <v>47064</v>
      </c>
      <c r="O77" s="909" t="s">
        <v>57</v>
      </c>
      <c r="P77" s="833" t="s">
        <v>67</v>
      </c>
      <c r="Q77" s="500">
        <v>45932</v>
      </c>
      <c r="R77" s="500"/>
      <c r="S77" s="500"/>
      <c r="T77" s="500"/>
      <c r="U77" s="500"/>
      <c r="V77" s="1047">
        <v>4366</v>
      </c>
      <c r="W77" s="435"/>
      <c r="X77" s="108">
        <f t="shared" si="11"/>
        <v>4366</v>
      </c>
      <c r="Y77" s="698">
        <f t="shared" si="9"/>
        <v>0</v>
      </c>
      <c r="Z77" s="72"/>
      <c r="AA77" s="367">
        <v>0</v>
      </c>
      <c r="AB77" s="367">
        <v>0</v>
      </c>
      <c r="AC77" s="681">
        <v>0</v>
      </c>
      <c r="AD77" s="495" t="s">
        <v>229</v>
      </c>
      <c r="AE77" s="402"/>
      <c r="AF77" s="88"/>
      <c r="AG77" s="88"/>
      <c r="AH77" s="88"/>
      <c r="AI77" s="88"/>
      <c r="AJ77" s="88"/>
      <c r="AK77" s="88"/>
      <c r="AL77" s="88"/>
      <c r="AM77" s="55"/>
      <c r="AN77" s="55"/>
      <c r="AO77" s="55"/>
      <c r="AP77" s="55"/>
      <c r="AQ77" s="55"/>
      <c r="AR77" s="55"/>
      <c r="AS77" s="55"/>
      <c r="AT77" s="55"/>
      <c r="AU77" s="55"/>
      <c r="AV77" s="55"/>
      <c r="AW77" s="55"/>
      <c r="AX77" s="55"/>
      <c r="AY77" s="55"/>
      <c r="AZ77" s="55"/>
      <c r="BA77" s="55"/>
      <c r="BB77" s="55"/>
      <c r="BC77" s="55"/>
      <c r="BD77" s="55"/>
    </row>
    <row r="78" spans="1:56" ht="24.75" customHeight="1">
      <c r="A78" s="962" t="s">
        <v>231</v>
      </c>
      <c r="B78" s="913" t="s">
        <v>204</v>
      </c>
      <c r="C78" s="488">
        <v>45991</v>
      </c>
      <c r="D78" s="497"/>
      <c r="E78" s="497"/>
      <c r="F78" s="496"/>
      <c r="G78" s="908"/>
      <c r="H78" s="914">
        <v>81</v>
      </c>
      <c r="I78" s="490" t="s">
        <v>55</v>
      </c>
      <c r="J78" s="490" t="s">
        <v>63</v>
      </c>
      <c r="K78" s="490"/>
      <c r="L78" s="497"/>
      <c r="M78" s="909" t="s">
        <v>57</v>
      </c>
      <c r="N78" s="915">
        <v>68962</v>
      </c>
      <c r="O78" s="909" t="s">
        <v>57</v>
      </c>
      <c r="P78" s="833" t="s">
        <v>67</v>
      </c>
      <c r="Q78" s="500">
        <v>45932</v>
      </c>
      <c r="R78" s="500"/>
      <c r="S78" s="500"/>
      <c r="T78" s="500"/>
      <c r="U78" s="500"/>
      <c r="V78" s="1047">
        <v>5333</v>
      </c>
      <c r="W78" s="435"/>
      <c r="X78" s="108">
        <f t="shared" si="11"/>
        <v>5333</v>
      </c>
      <c r="Y78" s="698">
        <f t="shared" si="9"/>
        <v>0</v>
      </c>
      <c r="Z78" s="72"/>
      <c r="AA78" s="367">
        <v>0</v>
      </c>
      <c r="AB78" s="367">
        <v>0</v>
      </c>
      <c r="AC78" s="681">
        <v>0</v>
      </c>
      <c r="AD78" s="495" t="s">
        <v>229</v>
      </c>
      <c r="AE78" s="402"/>
      <c r="AF78" s="88"/>
      <c r="AG78" s="88"/>
      <c r="AH78" s="88"/>
      <c r="AI78" s="88"/>
      <c r="AJ78" s="88"/>
      <c r="AK78" s="88"/>
      <c r="AL78" s="88"/>
      <c r="AM78" s="55"/>
      <c r="AN78" s="55"/>
      <c r="AO78" s="55"/>
      <c r="AP78" s="55"/>
      <c r="AQ78" s="55"/>
      <c r="AR78" s="55"/>
      <c r="AS78" s="55"/>
      <c r="AT78" s="55"/>
      <c r="AU78" s="55"/>
      <c r="AV78" s="55"/>
      <c r="AW78" s="55"/>
      <c r="AX78" s="55"/>
      <c r="AY78" s="55"/>
      <c r="AZ78" s="55"/>
      <c r="BA78" s="55"/>
      <c r="BB78" s="55"/>
      <c r="BC78" s="55"/>
      <c r="BD78" s="55"/>
    </row>
    <row r="79" spans="1:56" ht="24.75" customHeight="1">
      <c r="A79" s="962" t="s">
        <v>232</v>
      </c>
      <c r="B79" s="913" t="s">
        <v>204</v>
      </c>
      <c r="C79" s="488">
        <v>45960</v>
      </c>
      <c r="D79" s="497" t="s">
        <v>233</v>
      </c>
      <c r="E79" s="497">
        <v>45950</v>
      </c>
      <c r="F79" s="496" t="s">
        <v>219</v>
      </c>
      <c r="G79" s="908"/>
      <c r="H79" s="914">
        <v>80</v>
      </c>
      <c r="I79" s="909" t="s">
        <v>55</v>
      </c>
      <c r="J79" s="914" t="s">
        <v>63</v>
      </c>
      <c r="K79" s="909"/>
      <c r="L79" s="497">
        <v>45905</v>
      </c>
      <c r="M79" s="909" t="s">
        <v>57</v>
      </c>
      <c r="N79" s="915">
        <v>66674.3</v>
      </c>
      <c r="O79" s="909" t="s">
        <v>57</v>
      </c>
      <c r="P79" s="833" t="s">
        <v>67</v>
      </c>
      <c r="Q79" s="500">
        <v>45922</v>
      </c>
      <c r="R79" s="500"/>
      <c r="S79" s="500"/>
      <c r="T79" s="500"/>
      <c r="U79" s="500"/>
      <c r="V79" s="1047">
        <v>4672</v>
      </c>
      <c r="W79" s="435"/>
      <c r="X79" s="108">
        <f>SUM(V79-W79)</f>
        <v>4672</v>
      </c>
      <c r="Y79" s="698">
        <f t="shared" si="9"/>
        <v>0</v>
      </c>
      <c r="Z79" s="72"/>
      <c r="AA79" s="367">
        <v>0</v>
      </c>
      <c r="AB79" s="367">
        <v>0</v>
      </c>
      <c r="AC79" s="41">
        <v>0</v>
      </c>
      <c r="AD79" s="495" t="s">
        <v>234</v>
      </c>
      <c r="AE79" s="402"/>
      <c r="AF79" s="88"/>
      <c r="AG79" s="88"/>
      <c r="AH79" s="88"/>
      <c r="AI79" s="88"/>
      <c r="AJ79" s="88"/>
      <c r="AK79" s="88"/>
      <c r="AL79" s="88"/>
      <c r="AM79" s="55"/>
      <c r="AN79" s="55"/>
      <c r="AO79" s="55"/>
      <c r="AP79" s="55"/>
      <c r="AQ79" s="55"/>
      <c r="AR79" s="55"/>
      <c r="AS79" s="55"/>
      <c r="AT79" s="55"/>
      <c r="AU79" s="55"/>
      <c r="AV79" s="55"/>
      <c r="AW79" s="55"/>
      <c r="AX79" s="55"/>
      <c r="AY79" s="55"/>
      <c r="AZ79" s="55"/>
      <c r="BA79" s="55"/>
      <c r="BB79" s="55"/>
      <c r="BC79" s="55"/>
      <c r="BD79" s="55"/>
    </row>
    <row r="80" spans="1:56" ht="24.75" customHeight="1">
      <c r="A80" s="962" t="s">
        <v>235</v>
      </c>
      <c r="B80" s="913" t="s">
        <v>204</v>
      </c>
      <c r="C80" s="488">
        <v>45960</v>
      </c>
      <c r="D80" s="497" t="s">
        <v>233</v>
      </c>
      <c r="E80" s="497">
        <v>45937</v>
      </c>
      <c r="F80" s="496" t="s">
        <v>219</v>
      </c>
      <c r="G80" s="908"/>
      <c r="H80" s="914">
        <v>82</v>
      </c>
      <c r="I80" s="909" t="s">
        <v>55</v>
      </c>
      <c r="J80" s="914" t="s">
        <v>63</v>
      </c>
      <c r="K80" s="490"/>
      <c r="L80" s="497">
        <v>45903</v>
      </c>
      <c r="M80" s="909" t="s">
        <v>57</v>
      </c>
      <c r="N80" s="915">
        <v>93666.75</v>
      </c>
      <c r="O80" s="909" t="s">
        <v>57</v>
      </c>
      <c r="P80" s="833" t="s">
        <v>67</v>
      </c>
      <c r="Q80" s="500">
        <v>45897</v>
      </c>
      <c r="R80" s="500"/>
      <c r="S80" s="500"/>
      <c r="T80" s="500"/>
      <c r="U80" s="500"/>
      <c r="V80" s="1047">
        <v>7009</v>
      </c>
      <c r="W80" s="1098">
        <v>6309</v>
      </c>
      <c r="X80" s="108">
        <f>SUM(V80-W80)</f>
        <v>700</v>
      </c>
      <c r="Y80" s="698">
        <f t="shared" si="9"/>
        <v>0.90012840633471247</v>
      </c>
      <c r="Z80" s="719">
        <v>45945</v>
      </c>
      <c r="AA80" s="367">
        <v>0</v>
      </c>
      <c r="AB80" s="367">
        <v>0</v>
      </c>
      <c r="AC80" s="41">
        <v>0</v>
      </c>
      <c r="AD80" s="495" t="s">
        <v>226</v>
      </c>
      <c r="AE80" s="402"/>
      <c r="AF80" s="88"/>
      <c r="AG80" s="88"/>
      <c r="AH80" s="88"/>
      <c r="AI80" s="88"/>
      <c r="AJ80" s="88"/>
      <c r="AK80" s="88"/>
      <c r="AL80" s="88"/>
      <c r="AM80" s="55"/>
      <c r="AN80" s="55"/>
      <c r="AO80" s="55"/>
      <c r="AP80" s="55"/>
      <c r="AQ80" s="55"/>
      <c r="AR80" s="55"/>
      <c r="AS80" s="55"/>
      <c r="AT80" s="55"/>
      <c r="AU80" s="55"/>
      <c r="AV80" s="55"/>
      <c r="AW80" s="55"/>
      <c r="AX80" s="55"/>
      <c r="AY80" s="55"/>
      <c r="AZ80" s="55"/>
      <c r="BA80" s="55"/>
      <c r="BB80" s="55"/>
      <c r="BC80" s="55"/>
      <c r="BD80" s="55"/>
    </row>
    <row r="81" spans="1:31" ht="24.75" customHeight="1">
      <c r="A81" s="964" t="s">
        <v>236</v>
      </c>
      <c r="B81" s="913" t="s">
        <v>204</v>
      </c>
      <c r="C81" s="488">
        <v>45991</v>
      </c>
      <c r="D81" s="497"/>
      <c r="E81" s="497"/>
      <c r="F81" s="496"/>
      <c r="G81" s="908"/>
      <c r="H81" s="914">
        <v>48</v>
      </c>
      <c r="I81" s="490" t="s">
        <v>55</v>
      </c>
      <c r="J81" s="490" t="s">
        <v>63</v>
      </c>
      <c r="K81" s="490"/>
      <c r="L81" s="497"/>
      <c r="M81" s="909" t="s">
        <v>57</v>
      </c>
      <c r="N81" s="915">
        <v>39064</v>
      </c>
      <c r="O81" s="909" t="s">
        <v>57</v>
      </c>
      <c r="P81" s="833" t="s">
        <v>67</v>
      </c>
      <c r="Q81" s="500">
        <v>45932</v>
      </c>
      <c r="R81" s="500"/>
      <c r="S81" s="500"/>
      <c r="T81" s="500"/>
      <c r="U81" s="500"/>
      <c r="V81" s="1047">
        <v>2982</v>
      </c>
      <c r="W81" s="435"/>
      <c r="X81" s="108">
        <f t="shared" si="11"/>
        <v>2982</v>
      </c>
      <c r="Y81" s="698">
        <f t="shared" si="9"/>
        <v>0</v>
      </c>
      <c r="Z81" s="72"/>
      <c r="AA81" s="367">
        <v>0</v>
      </c>
      <c r="AB81" s="367">
        <v>0</v>
      </c>
      <c r="AC81" s="681">
        <v>0</v>
      </c>
      <c r="AD81" s="495" t="s">
        <v>237</v>
      </c>
      <c r="AE81" s="102"/>
    </row>
    <row r="82" spans="1:31" ht="24.75" customHeight="1">
      <c r="A82" s="963" t="s">
        <v>238</v>
      </c>
      <c r="B82" s="913" t="s">
        <v>204</v>
      </c>
      <c r="C82" s="488">
        <v>46172</v>
      </c>
      <c r="D82" s="497"/>
      <c r="E82" s="918"/>
      <c r="F82" s="496"/>
      <c r="G82" s="1059"/>
      <c r="H82" s="1109">
        <v>56</v>
      </c>
      <c r="I82" s="909" t="s">
        <v>55</v>
      </c>
      <c r="J82" s="914" t="s">
        <v>63</v>
      </c>
      <c r="K82" s="490" t="s">
        <v>239</v>
      </c>
      <c r="L82" s="918"/>
      <c r="M82" s="909" t="s">
        <v>57</v>
      </c>
      <c r="N82" s="1110">
        <v>75665</v>
      </c>
      <c r="O82" s="909" t="s">
        <v>57</v>
      </c>
      <c r="P82" s="1111" t="s">
        <v>58</v>
      </c>
      <c r="Q82" s="1112"/>
      <c r="R82" s="1112"/>
      <c r="S82" s="1112"/>
      <c r="T82" s="1112"/>
      <c r="U82" s="1112"/>
      <c r="V82" s="1113">
        <v>6249</v>
      </c>
      <c r="W82" s="1114"/>
      <c r="X82" s="1113">
        <v>6249</v>
      </c>
      <c r="Y82" s="698"/>
      <c r="Z82" s="1115"/>
      <c r="AA82" s="367">
        <v>0</v>
      </c>
      <c r="AB82" s="367">
        <v>0</v>
      </c>
      <c r="AC82" s="681">
        <v>0</v>
      </c>
      <c r="AD82" s="495" t="s">
        <v>240</v>
      </c>
      <c r="AE82" s="102"/>
    </row>
    <row r="83" spans="1:31" ht="24.75" customHeight="1">
      <c r="A83" s="963" t="s">
        <v>241</v>
      </c>
      <c r="B83" s="913" t="s">
        <v>204</v>
      </c>
      <c r="C83" s="488">
        <v>46172</v>
      </c>
      <c r="D83" s="497"/>
      <c r="E83" s="497"/>
      <c r="F83" s="496"/>
      <c r="G83" s="908"/>
      <c r="H83" s="914">
        <v>70</v>
      </c>
      <c r="I83" s="909" t="s">
        <v>55</v>
      </c>
      <c r="J83" s="914" t="s">
        <v>63</v>
      </c>
      <c r="K83" s="490" t="s">
        <v>239</v>
      </c>
      <c r="L83" s="497"/>
      <c r="M83" s="909" t="s">
        <v>57</v>
      </c>
      <c r="N83" s="915">
        <v>80624</v>
      </c>
      <c r="O83" s="909" t="s">
        <v>57</v>
      </c>
      <c r="P83" s="833" t="s">
        <v>58</v>
      </c>
      <c r="Q83" s="500"/>
      <c r="R83" s="500"/>
      <c r="S83" s="500"/>
      <c r="T83" s="500"/>
      <c r="U83" s="500"/>
      <c r="V83" s="1047">
        <v>6762</v>
      </c>
      <c r="W83" s="435"/>
      <c r="X83" s="108">
        <f t="shared" si="11"/>
        <v>6762</v>
      </c>
      <c r="Y83" s="698">
        <f t="shared" si="9"/>
        <v>0</v>
      </c>
      <c r="Z83" s="72"/>
      <c r="AA83" s="367">
        <v>0</v>
      </c>
      <c r="AB83" s="367">
        <v>0</v>
      </c>
      <c r="AC83" s="681">
        <v>0</v>
      </c>
      <c r="AD83" s="495" t="s">
        <v>242</v>
      </c>
      <c r="AE83" s="102"/>
    </row>
    <row r="84" spans="1:31" ht="24.75" customHeight="1">
      <c r="A84" s="963" t="s">
        <v>243</v>
      </c>
      <c r="B84" s="913" t="s">
        <v>204</v>
      </c>
      <c r="C84" s="488">
        <v>46172</v>
      </c>
      <c r="D84" s="497"/>
      <c r="E84" s="918"/>
      <c r="F84" s="496"/>
      <c r="G84" s="1059"/>
      <c r="H84" s="499">
        <v>30</v>
      </c>
      <c r="I84" s="909" t="s">
        <v>55</v>
      </c>
      <c r="J84" s="914" t="s">
        <v>63</v>
      </c>
      <c r="K84" s="490" t="s">
        <v>239</v>
      </c>
      <c r="L84" s="918"/>
      <c r="M84" s="909" t="s">
        <v>57</v>
      </c>
      <c r="N84" s="570">
        <v>45160</v>
      </c>
      <c r="O84" s="909" t="s">
        <v>57</v>
      </c>
      <c r="P84" s="833" t="s">
        <v>58</v>
      </c>
      <c r="Q84" s="500"/>
      <c r="R84" s="500"/>
      <c r="S84" s="500"/>
      <c r="T84" s="500"/>
      <c r="U84" s="500"/>
      <c r="V84" s="41">
        <v>3700</v>
      </c>
      <c r="W84" s="631"/>
      <c r="X84" s="108">
        <v>3700</v>
      </c>
      <c r="Y84" s="698"/>
      <c r="Z84" s="884"/>
      <c r="AA84" s="367">
        <v>0</v>
      </c>
      <c r="AB84" s="367">
        <v>0</v>
      </c>
      <c r="AC84" s="681">
        <v>0</v>
      </c>
      <c r="AD84" s="495" t="s">
        <v>244</v>
      </c>
      <c r="AE84" s="102"/>
    </row>
    <row r="85" spans="1:31" ht="24.75" customHeight="1">
      <c r="A85" s="963" t="s">
        <v>245</v>
      </c>
      <c r="B85" s="913" t="s">
        <v>204</v>
      </c>
      <c r="C85" s="488">
        <v>46172</v>
      </c>
      <c r="D85" s="497"/>
      <c r="E85" s="497"/>
      <c r="F85" s="496"/>
      <c r="G85" s="908"/>
      <c r="H85" s="914">
        <v>48</v>
      </c>
      <c r="I85" s="909" t="s">
        <v>55</v>
      </c>
      <c r="J85" s="914" t="s">
        <v>63</v>
      </c>
      <c r="K85" s="490" t="s">
        <v>239</v>
      </c>
      <c r="L85" s="497"/>
      <c r="M85" s="909" t="s">
        <v>57</v>
      </c>
      <c r="N85" s="915">
        <v>54814</v>
      </c>
      <c r="O85" s="909" t="s">
        <v>57</v>
      </c>
      <c r="P85" s="833" t="s">
        <v>58</v>
      </c>
      <c r="Q85" s="500"/>
      <c r="R85" s="500"/>
      <c r="S85" s="500"/>
      <c r="T85" s="500"/>
      <c r="U85" s="500"/>
      <c r="V85" s="1047">
        <v>4515</v>
      </c>
      <c r="W85" s="435"/>
      <c r="X85" s="108">
        <f t="shared" si="11"/>
        <v>4515</v>
      </c>
      <c r="Y85" s="698">
        <f t="shared" si="9"/>
        <v>0</v>
      </c>
      <c r="Z85" s="72"/>
      <c r="AA85" s="367">
        <v>0</v>
      </c>
      <c r="AB85" s="367">
        <v>0</v>
      </c>
      <c r="AC85" s="681">
        <v>0</v>
      </c>
      <c r="AD85" s="495" t="s">
        <v>246</v>
      </c>
      <c r="AE85" s="102"/>
    </row>
    <row r="86" spans="1:31" ht="24.75" customHeight="1">
      <c r="A86" s="963" t="s">
        <v>247</v>
      </c>
      <c r="B86" s="913" t="s">
        <v>204</v>
      </c>
      <c r="C86" s="488">
        <v>46172</v>
      </c>
      <c r="D86" s="497"/>
      <c r="E86" s="497"/>
      <c r="F86" s="496"/>
      <c r="G86" s="908"/>
      <c r="H86" s="914">
        <v>60</v>
      </c>
      <c r="I86" s="909" t="s">
        <v>55</v>
      </c>
      <c r="J86" s="914" t="s">
        <v>63</v>
      </c>
      <c r="K86" s="490" t="s">
        <v>239</v>
      </c>
      <c r="L86" s="497"/>
      <c r="M86" s="909" t="s">
        <v>57</v>
      </c>
      <c r="N86" s="915">
        <v>76865.5</v>
      </c>
      <c r="O86" s="909" t="s">
        <v>57</v>
      </c>
      <c r="P86" s="833" t="s">
        <v>58</v>
      </c>
      <c r="Q86" s="500"/>
      <c r="R86" s="500"/>
      <c r="S86" s="500"/>
      <c r="T86" s="500"/>
      <c r="U86" s="500"/>
      <c r="V86" s="1047">
        <v>5795</v>
      </c>
      <c r="W86" s="435"/>
      <c r="X86" s="108">
        <f t="shared" si="11"/>
        <v>5795</v>
      </c>
      <c r="Y86" s="698">
        <f t="shared" si="9"/>
        <v>0</v>
      </c>
      <c r="Z86" s="72"/>
      <c r="AA86" s="367">
        <v>0</v>
      </c>
      <c r="AB86" s="367">
        <v>0</v>
      </c>
      <c r="AC86" s="681">
        <v>0</v>
      </c>
      <c r="AD86" s="495" t="s">
        <v>246</v>
      </c>
      <c r="AE86" s="102"/>
    </row>
    <row r="87" spans="1:31" ht="24.75" customHeight="1">
      <c r="A87" s="963" t="s">
        <v>248</v>
      </c>
      <c r="B87" s="913" t="s">
        <v>204</v>
      </c>
      <c r="C87" s="488">
        <v>46172</v>
      </c>
      <c r="D87" s="497"/>
      <c r="E87" s="497"/>
      <c r="F87" s="496"/>
      <c r="G87" s="908"/>
      <c r="H87" s="914">
        <v>72</v>
      </c>
      <c r="I87" s="909" t="s">
        <v>55</v>
      </c>
      <c r="J87" s="914" t="s">
        <v>63</v>
      </c>
      <c r="K87" s="490" t="s">
        <v>239</v>
      </c>
      <c r="L87" s="497"/>
      <c r="M87" s="909" t="s">
        <v>57</v>
      </c>
      <c r="N87" s="915">
        <v>85035</v>
      </c>
      <c r="O87" s="909" t="s">
        <v>57</v>
      </c>
      <c r="P87" s="833" t="s">
        <v>58</v>
      </c>
      <c r="Q87" s="500"/>
      <c r="R87" s="500"/>
      <c r="S87" s="500"/>
      <c r="T87" s="500"/>
      <c r="U87" s="500"/>
      <c r="V87" s="1047">
        <v>7140</v>
      </c>
      <c r="W87" s="435"/>
      <c r="X87" s="108">
        <f t="shared" si="11"/>
        <v>7140</v>
      </c>
      <c r="Y87" s="698">
        <f t="shared" si="9"/>
        <v>0</v>
      </c>
      <c r="Z87" s="72"/>
      <c r="AA87" s="367">
        <v>0</v>
      </c>
      <c r="AB87" s="367">
        <v>0</v>
      </c>
      <c r="AC87" s="681">
        <v>0</v>
      </c>
      <c r="AD87" s="495" t="s">
        <v>246</v>
      </c>
      <c r="AE87" s="102"/>
    </row>
    <row r="88" spans="1:31" ht="24.75" customHeight="1">
      <c r="A88" s="963" t="s">
        <v>249</v>
      </c>
      <c r="B88" s="913" t="s">
        <v>204</v>
      </c>
      <c r="C88" s="488">
        <v>46172</v>
      </c>
      <c r="D88" s="497"/>
      <c r="E88" s="918"/>
      <c r="F88" s="496"/>
      <c r="G88" s="1059"/>
      <c r="H88" s="1109">
        <v>20</v>
      </c>
      <c r="I88" s="909" t="s">
        <v>55</v>
      </c>
      <c r="J88" s="914" t="s">
        <v>63</v>
      </c>
      <c r="K88" s="490" t="s">
        <v>239</v>
      </c>
      <c r="L88" s="918"/>
      <c r="M88" s="909" t="s">
        <v>57</v>
      </c>
      <c r="N88" s="1110">
        <v>23501</v>
      </c>
      <c r="O88" s="909" t="s">
        <v>57</v>
      </c>
      <c r="P88" s="1111" t="s">
        <v>58</v>
      </c>
      <c r="Q88" s="1112"/>
      <c r="R88" s="1112"/>
      <c r="S88" s="1112"/>
      <c r="T88" s="1112"/>
      <c r="U88" s="1112"/>
      <c r="V88" s="1113">
        <v>1831</v>
      </c>
      <c r="W88" s="1114"/>
      <c r="X88" s="1113">
        <v>1831</v>
      </c>
      <c r="Y88" s="698"/>
      <c r="Z88" s="1115"/>
      <c r="AA88" s="367">
        <v>0</v>
      </c>
      <c r="AB88" s="367">
        <v>0</v>
      </c>
      <c r="AC88" s="681">
        <v>0</v>
      </c>
      <c r="AD88" s="495" t="s">
        <v>240</v>
      </c>
      <c r="AE88" s="102"/>
    </row>
    <row r="89" spans="1:31" ht="24.75" customHeight="1">
      <c r="A89" s="963" t="s">
        <v>250</v>
      </c>
      <c r="B89" s="913" t="s">
        <v>204</v>
      </c>
      <c r="C89" s="488">
        <v>46111</v>
      </c>
      <c r="D89" s="497"/>
      <c r="E89" s="497"/>
      <c r="F89" s="496"/>
      <c r="G89" s="908"/>
      <c r="H89" s="499">
        <v>0</v>
      </c>
      <c r="I89" s="490" t="s">
        <v>55</v>
      </c>
      <c r="J89" s="490" t="s">
        <v>115</v>
      </c>
      <c r="K89" s="490" t="s">
        <v>116</v>
      </c>
      <c r="L89" s="497"/>
      <c r="M89" s="499" t="s">
        <v>57</v>
      </c>
      <c r="N89" s="570">
        <v>11518.95</v>
      </c>
      <c r="O89" s="499" t="s">
        <v>57</v>
      </c>
      <c r="P89" s="833" t="s">
        <v>58</v>
      </c>
      <c r="Q89" s="500"/>
      <c r="R89" s="500"/>
      <c r="S89" s="500"/>
      <c r="T89" s="500"/>
      <c r="U89" s="500"/>
      <c r="V89" s="1048">
        <v>881</v>
      </c>
      <c r="W89" s="493"/>
      <c r="X89" s="108">
        <f>SUM(V89-W89)</f>
        <v>881</v>
      </c>
      <c r="Y89" s="698">
        <f t="shared" si="9"/>
        <v>0</v>
      </c>
      <c r="Z89" s="72"/>
      <c r="AA89" s="367">
        <v>0</v>
      </c>
      <c r="AB89" s="367">
        <v>0</v>
      </c>
      <c r="AC89" s="681">
        <v>0</v>
      </c>
      <c r="AD89" s="495" t="s">
        <v>251</v>
      </c>
      <c r="AE89" s="102"/>
    </row>
    <row r="90" spans="1:31" ht="24.75" customHeight="1">
      <c r="A90" s="962" t="s">
        <v>252</v>
      </c>
      <c r="B90" s="913" t="s">
        <v>204</v>
      </c>
      <c r="C90" s="488">
        <v>45960</v>
      </c>
      <c r="D90" s="496"/>
      <c r="E90" s="497"/>
      <c r="F90" s="496"/>
      <c r="G90" s="904"/>
      <c r="H90" s="499">
        <v>0</v>
      </c>
      <c r="I90" s="909" t="s">
        <v>55</v>
      </c>
      <c r="J90" s="499" t="s">
        <v>63</v>
      </c>
      <c r="K90" s="512"/>
      <c r="L90" s="497"/>
      <c r="M90" s="499" t="s">
        <v>57</v>
      </c>
      <c r="N90" s="570">
        <v>29960</v>
      </c>
      <c r="O90" s="499" t="s">
        <v>57</v>
      </c>
      <c r="P90" s="833" t="s">
        <v>58</v>
      </c>
      <c r="Q90" s="500">
        <v>45922</v>
      </c>
      <c r="R90" s="500"/>
      <c r="S90" s="500"/>
      <c r="T90" s="500"/>
      <c r="U90" s="500"/>
      <c r="V90" s="1049">
        <v>2372</v>
      </c>
      <c r="W90" s="493"/>
      <c r="X90" s="108">
        <f t="shared" ref="X90" si="13">SUM(V90-W90)</f>
        <v>2372</v>
      </c>
      <c r="Y90" s="698">
        <f t="shared" si="9"/>
        <v>0</v>
      </c>
      <c r="Z90" s="72"/>
      <c r="AA90" s="367">
        <v>0</v>
      </c>
      <c r="AB90" s="367">
        <v>0</v>
      </c>
      <c r="AC90" s="41">
        <v>0</v>
      </c>
      <c r="AD90" s="174" t="s">
        <v>253</v>
      </c>
      <c r="AE90" s="102"/>
    </row>
    <row r="91" spans="1:31" ht="24.75" customHeight="1">
      <c r="A91" s="962" t="s">
        <v>254</v>
      </c>
      <c r="B91" s="913" t="s">
        <v>204</v>
      </c>
      <c r="C91" s="488">
        <v>45960</v>
      </c>
      <c r="D91" s="496" t="s">
        <v>233</v>
      </c>
      <c r="E91" s="497">
        <v>45944</v>
      </c>
      <c r="F91" s="496" t="s">
        <v>219</v>
      </c>
      <c r="G91" s="904"/>
      <c r="H91" s="499">
        <v>0</v>
      </c>
      <c r="I91" s="909" t="s">
        <v>55</v>
      </c>
      <c r="J91" s="499" t="s">
        <v>63</v>
      </c>
      <c r="K91" s="512"/>
      <c r="L91" s="497"/>
      <c r="M91" s="499" t="s">
        <v>57</v>
      </c>
      <c r="N91" s="570">
        <v>50539.6</v>
      </c>
      <c r="O91" s="499" t="s">
        <v>57</v>
      </c>
      <c r="P91" s="833" t="s">
        <v>58</v>
      </c>
      <c r="Q91" s="500">
        <v>45932</v>
      </c>
      <c r="R91" s="500"/>
      <c r="S91" s="500"/>
      <c r="T91" s="500"/>
      <c r="U91" s="500"/>
      <c r="V91" s="1049">
        <v>4084</v>
      </c>
      <c r="W91" s="493"/>
      <c r="X91" s="108">
        <f t="shared" si="11"/>
        <v>4084</v>
      </c>
      <c r="Y91" s="698">
        <f t="shared" si="9"/>
        <v>0</v>
      </c>
      <c r="Z91" s="72"/>
      <c r="AA91" s="367">
        <v>0</v>
      </c>
      <c r="AB91" s="367">
        <v>0</v>
      </c>
      <c r="AC91" s="41">
        <v>0</v>
      </c>
      <c r="AD91" s="174" t="s">
        <v>255</v>
      </c>
      <c r="AE91" s="102"/>
    </row>
    <row r="92" spans="1:31" ht="24.75" customHeight="1">
      <c r="A92" s="962" t="s">
        <v>256</v>
      </c>
      <c r="B92" s="913" t="s">
        <v>204</v>
      </c>
      <c r="C92" s="488" t="s">
        <v>257</v>
      </c>
      <c r="D92" s="496"/>
      <c r="E92" s="497"/>
      <c r="F92" s="496"/>
      <c r="G92" s="904"/>
      <c r="H92" s="499">
        <v>0</v>
      </c>
      <c r="I92" s="490" t="s">
        <v>55</v>
      </c>
      <c r="J92" s="499" t="s">
        <v>63</v>
      </c>
      <c r="K92" s="490"/>
      <c r="L92" s="497"/>
      <c r="M92" s="499" t="s">
        <v>57</v>
      </c>
      <c r="N92" s="570">
        <v>2670.65</v>
      </c>
      <c r="O92" s="499" t="s">
        <v>57</v>
      </c>
      <c r="P92" s="833" t="s">
        <v>58</v>
      </c>
      <c r="Q92" s="500"/>
      <c r="R92" s="500"/>
      <c r="S92" s="500"/>
      <c r="T92" s="500"/>
      <c r="U92" s="500"/>
      <c r="V92" s="1048">
        <v>209</v>
      </c>
      <c r="W92" s="493"/>
      <c r="X92" s="108">
        <f t="shared" si="11"/>
        <v>209</v>
      </c>
      <c r="Y92" s="698">
        <f t="shared" si="9"/>
        <v>0</v>
      </c>
      <c r="Z92" s="72"/>
      <c r="AA92" s="367">
        <v>0</v>
      </c>
      <c r="AB92" s="367">
        <v>0</v>
      </c>
      <c r="AC92" s="681">
        <v>0</v>
      </c>
      <c r="AD92" s="495" t="s">
        <v>209</v>
      </c>
      <c r="AE92" s="102"/>
    </row>
    <row r="93" spans="1:31" ht="24.75" customHeight="1">
      <c r="A93" s="962" t="s">
        <v>258</v>
      </c>
      <c r="B93" s="913" t="s">
        <v>204</v>
      </c>
      <c r="C93" s="488">
        <v>45960</v>
      </c>
      <c r="D93" s="496" t="s">
        <v>60</v>
      </c>
      <c r="E93" s="497">
        <v>45867</v>
      </c>
      <c r="F93" s="496" t="s">
        <v>213</v>
      </c>
      <c r="G93" s="904" t="s">
        <v>259</v>
      </c>
      <c r="H93" s="499">
        <v>0</v>
      </c>
      <c r="I93" s="909" t="s">
        <v>55</v>
      </c>
      <c r="J93" s="499" t="s">
        <v>63</v>
      </c>
      <c r="K93" s="490"/>
      <c r="L93" s="497"/>
      <c r="M93" s="499" t="s">
        <v>57</v>
      </c>
      <c r="N93" s="570">
        <v>144972.5</v>
      </c>
      <c r="O93" s="499" t="s">
        <v>57</v>
      </c>
      <c r="P93" s="833" t="s">
        <v>64</v>
      </c>
      <c r="Q93" s="500">
        <v>45867</v>
      </c>
      <c r="R93" s="500"/>
      <c r="S93" s="500"/>
      <c r="T93" s="500"/>
      <c r="U93" s="500"/>
      <c r="V93" s="1049">
        <v>4825</v>
      </c>
      <c r="W93" s="493">
        <v>2733</v>
      </c>
      <c r="X93" s="108">
        <f>SUM(V93-W93)</f>
        <v>2092</v>
      </c>
      <c r="Y93" s="698">
        <f t="shared" si="9"/>
        <v>0.56642487046632128</v>
      </c>
      <c r="Z93" s="719">
        <v>45884</v>
      </c>
      <c r="AA93" s="367">
        <v>0</v>
      </c>
      <c r="AB93" s="367">
        <v>0</v>
      </c>
      <c r="AC93" s="41">
        <v>0</v>
      </c>
      <c r="AD93" s="495"/>
      <c r="AE93" s="102"/>
    </row>
    <row r="94" spans="1:31" ht="24.75" customHeight="1">
      <c r="A94" s="963" t="s">
        <v>260</v>
      </c>
      <c r="B94" s="913" t="s">
        <v>204</v>
      </c>
      <c r="C94" s="488">
        <v>45960</v>
      </c>
      <c r="D94" s="496" t="s">
        <v>233</v>
      </c>
      <c r="E94" s="497">
        <v>45923</v>
      </c>
      <c r="F94" s="496" t="s">
        <v>219</v>
      </c>
      <c r="G94" s="904"/>
      <c r="H94" s="499">
        <v>0</v>
      </c>
      <c r="I94" s="909" t="s">
        <v>55</v>
      </c>
      <c r="J94" s="499" t="s">
        <v>63</v>
      </c>
      <c r="K94" s="490"/>
      <c r="L94" s="497"/>
      <c r="M94" s="499" t="s">
        <v>57</v>
      </c>
      <c r="N94" s="570">
        <v>139581.6</v>
      </c>
      <c r="O94" s="499" t="s">
        <v>57</v>
      </c>
      <c r="P94" s="833" t="s">
        <v>58</v>
      </c>
      <c r="Q94" s="500">
        <v>45918</v>
      </c>
      <c r="R94" s="500"/>
      <c r="S94" s="500"/>
      <c r="T94" s="500"/>
      <c r="U94" s="500"/>
      <c r="V94" s="1049">
        <v>11150</v>
      </c>
      <c r="W94" s="493"/>
      <c r="X94" s="108">
        <f t="shared" ref="X94" si="14">SUM(V94-W94)</f>
        <v>11150</v>
      </c>
      <c r="Y94" s="698">
        <f t="shared" si="9"/>
        <v>0</v>
      </c>
      <c r="Z94" s="72"/>
      <c r="AA94" s="367">
        <v>0</v>
      </c>
      <c r="AB94" s="367">
        <v>0</v>
      </c>
      <c r="AC94" s="41">
        <v>0</v>
      </c>
      <c r="AD94" s="174" t="s">
        <v>253</v>
      </c>
      <c r="AE94" s="102"/>
    </row>
    <row r="95" spans="1:31" ht="24.75" customHeight="1">
      <c r="A95" s="962" t="s">
        <v>261</v>
      </c>
      <c r="B95" s="913" t="s">
        <v>204</v>
      </c>
      <c r="C95" s="488">
        <v>46172</v>
      </c>
      <c r="D95" s="496"/>
      <c r="E95" s="497"/>
      <c r="F95" s="496"/>
      <c r="G95" s="904"/>
      <c r="H95" s="499">
        <v>0</v>
      </c>
      <c r="I95" s="909" t="s">
        <v>55</v>
      </c>
      <c r="J95" s="499" t="s">
        <v>63</v>
      </c>
      <c r="K95" s="490"/>
      <c r="L95" s="497"/>
      <c r="M95" s="499" t="s">
        <v>57</v>
      </c>
      <c r="N95" s="570">
        <v>73653.899999999994</v>
      </c>
      <c r="O95" s="499" t="s">
        <v>57</v>
      </c>
      <c r="P95" s="833" t="s">
        <v>58</v>
      </c>
      <c r="Q95" s="500"/>
      <c r="R95" s="500"/>
      <c r="S95" s="500"/>
      <c r="T95" s="500"/>
      <c r="U95" s="500"/>
      <c r="V95" s="1049">
        <v>5394</v>
      </c>
      <c r="W95" s="493"/>
      <c r="X95" s="108">
        <f>SUM(V95-W95)</f>
        <v>5394</v>
      </c>
      <c r="Y95" s="698">
        <f t="shared" si="9"/>
        <v>0</v>
      </c>
      <c r="Z95" s="72"/>
      <c r="AA95" s="367">
        <v>0</v>
      </c>
      <c r="AB95" s="367">
        <v>0</v>
      </c>
      <c r="AC95" s="41">
        <v>0</v>
      </c>
      <c r="AD95" s="174"/>
      <c r="AE95" s="102"/>
    </row>
    <row r="96" spans="1:31" ht="24.75" customHeight="1">
      <c r="A96" s="965"/>
      <c r="B96" s="471"/>
      <c r="C96" s="388"/>
      <c r="D96" s="685"/>
      <c r="E96" s="388"/>
      <c r="F96" s="387"/>
      <c r="G96" s="671"/>
      <c r="H96" s="387"/>
      <c r="I96" s="390"/>
      <c r="J96" s="389"/>
      <c r="K96" s="686"/>
      <c r="L96" s="51"/>
      <c r="M96" s="387"/>
      <c r="N96" s="687"/>
      <c r="O96" s="52"/>
      <c r="P96" s="102"/>
      <c r="Q96" s="688"/>
      <c r="R96" s="689"/>
      <c r="S96" s="689"/>
      <c r="T96" s="689"/>
      <c r="U96" s="689"/>
      <c r="V96" s="690"/>
      <c r="W96" s="690"/>
      <c r="X96" s="959"/>
      <c r="Y96" s="960"/>
      <c r="Z96" s="55"/>
      <c r="AA96" s="149"/>
      <c r="AB96" s="149"/>
      <c r="AC96" s="690"/>
      <c r="AD96" s="455"/>
      <c r="AE96" s="402"/>
    </row>
    <row r="97" spans="1:37" ht="24.75" customHeight="1">
      <c r="A97" s="387"/>
      <c r="B97" s="471"/>
      <c r="C97" s="388"/>
      <c r="D97" s="685"/>
      <c r="E97" s="388"/>
      <c r="F97" s="387"/>
      <c r="G97" s="671"/>
      <c r="H97" s="387"/>
      <c r="I97" s="390"/>
      <c r="J97" s="389"/>
      <c r="K97" s="686"/>
      <c r="L97" s="51"/>
      <c r="M97" s="387"/>
      <c r="N97" s="687"/>
      <c r="O97" s="52"/>
      <c r="P97" s="102"/>
      <c r="Q97" s="688"/>
      <c r="R97" s="689"/>
      <c r="S97" s="689"/>
      <c r="T97" s="689"/>
      <c r="U97" s="689"/>
      <c r="V97" s="690"/>
      <c r="W97" s="690"/>
      <c r="X97" s="690"/>
      <c r="Y97" s="71"/>
      <c r="Z97" s="55"/>
      <c r="AA97" s="149"/>
      <c r="AB97" s="149"/>
      <c r="AC97" s="690"/>
      <c r="AD97" s="455"/>
      <c r="AE97" s="402"/>
    </row>
    <row r="98" spans="1:37" ht="24.75" customHeight="1">
      <c r="A98" s="430" t="s">
        <v>262</v>
      </c>
      <c r="B98" s="431"/>
      <c r="C98" s="431"/>
      <c r="D98" s="431"/>
      <c r="E98" s="432"/>
      <c r="F98" s="430"/>
      <c r="G98" s="430"/>
      <c r="H98" s="431"/>
      <c r="I98" s="431"/>
      <c r="J98" s="431"/>
      <c r="K98" s="431"/>
      <c r="L98" s="430"/>
      <c r="M98" s="431"/>
      <c r="N98" s="575"/>
      <c r="O98" s="680"/>
      <c r="P98" s="691"/>
      <c r="Q98" s="691"/>
      <c r="R98" s="691"/>
      <c r="S98" s="691"/>
      <c r="T98" s="691"/>
      <c r="U98" s="691"/>
      <c r="V98" s="1051"/>
      <c r="W98" s="691"/>
      <c r="X98" s="691"/>
      <c r="Y98" s="691"/>
      <c r="Z98" s="691"/>
      <c r="AA98" s="691"/>
      <c r="AB98" s="691"/>
      <c r="AC98" s="691"/>
      <c r="AD98" s="692"/>
      <c r="AE98" s="402"/>
    </row>
    <row r="99" spans="1:37" ht="40.5" customHeight="1">
      <c r="A99" s="543" t="s">
        <v>19</v>
      </c>
      <c r="B99" s="543" t="s">
        <v>20</v>
      </c>
      <c r="C99" s="543" t="s">
        <v>21</v>
      </c>
      <c r="D99" s="543" t="s">
        <v>22</v>
      </c>
      <c r="E99" s="543" t="s">
        <v>23</v>
      </c>
      <c r="F99" s="543" t="s">
        <v>24</v>
      </c>
      <c r="G99" s="543" t="s">
        <v>25</v>
      </c>
      <c r="H99" s="543" t="s">
        <v>26</v>
      </c>
      <c r="I99" s="543" t="s">
        <v>27</v>
      </c>
      <c r="J99" s="543" t="s">
        <v>28</v>
      </c>
      <c r="K99" s="543" t="s">
        <v>29</v>
      </c>
      <c r="L99" s="543" t="s">
        <v>30</v>
      </c>
      <c r="M99" s="543" t="s">
        <v>31</v>
      </c>
      <c r="N99" s="576" t="s">
        <v>32</v>
      </c>
      <c r="O99" s="543" t="s">
        <v>33</v>
      </c>
      <c r="P99" s="543" t="s">
        <v>34</v>
      </c>
      <c r="Q99" s="444" t="s">
        <v>35</v>
      </c>
      <c r="R99" s="444" t="s">
        <v>36</v>
      </c>
      <c r="S99" s="444" t="s">
        <v>37</v>
      </c>
      <c r="T99" s="444" t="s">
        <v>38</v>
      </c>
      <c r="U99" s="444" t="s">
        <v>39</v>
      </c>
      <c r="V99" s="444" t="s">
        <v>40</v>
      </c>
      <c r="W99" s="444" t="s">
        <v>41</v>
      </c>
      <c r="X99" s="444" t="s">
        <v>42</v>
      </c>
      <c r="Y99" s="444" t="s">
        <v>43</v>
      </c>
      <c r="Z99" s="444" t="s">
        <v>44</v>
      </c>
      <c r="AA99" s="544" t="s">
        <v>45</v>
      </c>
      <c r="AB99" s="444" t="s">
        <v>46</v>
      </c>
      <c r="AC99" s="444" t="s">
        <v>47</v>
      </c>
      <c r="AD99" s="568" t="s">
        <v>48</v>
      </c>
      <c r="AE99" s="458"/>
      <c r="AF99" s="168"/>
      <c r="AG99" s="168"/>
      <c r="AH99" s="168"/>
      <c r="AI99" s="168"/>
      <c r="AJ99" s="168"/>
    </row>
    <row r="100" spans="1:37" ht="30" customHeight="1">
      <c r="A100" s="1036" t="s">
        <v>263</v>
      </c>
      <c r="B100" s="913" t="s">
        <v>204</v>
      </c>
      <c r="C100" s="488">
        <v>45960</v>
      </c>
      <c r="D100" s="488" t="s">
        <v>225</v>
      </c>
      <c r="E100" s="488">
        <v>45852</v>
      </c>
      <c r="F100" s="677" t="s">
        <v>213</v>
      </c>
      <c r="G100" s="724" t="s">
        <v>264</v>
      </c>
      <c r="H100" s="490">
        <v>0</v>
      </c>
      <c r="I100" s="490" t="s">
        <v>265</v>
      </c>
      <c r="J100" s="490" t="s">
        <v>63</v>
      </c>
      <c r="K100" s="490"/>
      <c r="L100" s="488">
        <v>45852</v>
      </c>
      <c r="M100" s="490" t="s">
        <v>57</v>
      </c>
      <c r="N100" s="569">
        <v>42837.2</v>
      </c>
      <c r="O100" s="490" t="s">
        <v>57</v>
      </c>
      <c r="P100" s="659" t="s">
        <v>266</v>
      </c>
      <c r="Q100" s="492">
        <v>45852</v>
      </c>
      <c r="R100" s="492"/>
      <c r="S100" s="492"/>
      <c r="T100" s="492"/>
      <c r="U100" s="492"/>
      <c r="V100" s="515">
        <v>3432</v>
      </c>
      <c r="W100" s="535">
        <v>3518</v>
      </c>
      <c r="X100" s="108">
        <f t="shared" ref="X100" si="15">SUM(V100-W100)</f>
        <v>-86</v>
      </c>
      <c r="Y100" s="698">
        <f t="shared" ref="Y100" si="16">IFERROR($W100/$V100, 0)</f>
        <v>1.0250582750582751</v>
      </c>
      <c r="Z100" s="719">
        <v>45866</v>
      </c>
      <c r="AA100" s="367">
        <v>0</v>
      </c>
      <c r="AB100" s="367">
        <v>0</v>
      </c>
      <c r="AC100" s="493">
        <v>0</v>
      </c>
      <c r="AD100" s="1097"/>
      <c r="AE100" s="458"/>
      <c r="AF100" s="168"/>
      <c r="AG100" s="168"/>
      <c r="AH100" s="168"/>
      <c r="AI100" s="168"/>
      <c r="AJ100" s="168"/>
      <c r="AK100" s="402"/>
    </row>
    <row r="101" spans="1:37" ht="30" customHeight="1">
      <c r="A101" s="1036" t="s">
        <v>267</v>
      </c>
      <c r="B101" s="913" t="s">
        <v>204</v>
      </c>
      <c r="C101" s="488">
        <v>45960</v>
      </c>
      <c r="D101" s="488" t="s">
        <v>60</v>
      </c>
      <c r="E101" s="488">
        <v>45905</v>
      </c>
      <c r="F101" s="488" t="s">
        <v>213</v>
      </c>
      <c r="G101" s="724"/>
      <c r="H101" s="490">
        <v>0</v>
      </c>
      <c r="I101" s="702" t="s">
        <v>265</v>
      </c>
      <c r="J101" s="490" t="s">
        <v>63</v>
      </c>
      <c r="K101" s="499"/>
      <c r="L101" s="488"/>
      <c r="M101" s="490" t="s">
        <v>57</v>
      </c>
      <c r="N101" s="569">
        <v>2167.3000000000002</v>
      </c>
      <c r="O101" s="490" t="s">
        <v>57</v>
      </c>
      <c r="P101" s="659" t="s">
        <v>266</v>
      </c>
      <c r="Q101" s="492">
        <v>45908</v>
      </c>
      <c r="R101" s="492"/>
      <c r="S101" s="492"/>
      <c r="T101" s="492"/>
      <c r="U101" s="492"/>
      <c r="V101" s="435">
        <v>158</v>
      </c>
      <c r="W101" s="610">
        <v>279</v>
      </c>
      <c r="X101" s="108">
        <f t="shared" ref="X101:X112" si="17">SUM(V101-W101)</f>
        <v>-121</v>
      </c>
      <c r="Y101" s="698">
        <f t="shared" ref="Y101:Y112" si="18">IFERROR($W101/$V101, 0)</f>
        <v>1.7658227848101267</v>
      </c>
      <c r="Z101" s="72" t="s">
        <v>268</v>
      </c>
      <c r="AA101" s="367">
        <v>0</v>
      </c>
      <c r="AB101" s="367">
        <v>0</v>
      </c>
      <c r="AC101" s="41">
        <v>0</v>
      </c>
      <c r="AD101" s="174" t="s">
        <v>269</v>
      </c>
      <c r="AE101" s="458"/>
      <c r="AF101" s="168"/>
      <c r="AG101" s="168"/>
      <c r="AH101" s="168"/>
      <c r="AI101" s="168"/>
      <c r="AJ101" s="168"/>
      <c r="AK101" s="402"/>
    </row>
    <row r="102" spans="1:37" ht="24.75" customHeight="1">
      <c r="A102" s="924" t="s">
        <v>270</v>
      </c>
      <c r="B102" s="516" t="s">
        <v>204</v>
      </c>
      <c r="C102" s="488">
        <v>45991</v>
      </c>
      <c r="D102" s="497" t="s">
        <v>271</v>
      </c>
      <c r="E102" s="447">
        <v>45707</v>
      </c>
      <c r="F102" s="496" t="s">
        <v>213</v>
      </c>
      <c r="G102" s="517" t="s">
        <v>272</v>
      </c>
      <c r="H102" s="506">
        <v>0</v>
      </c>
      <c r="I102" s="506" t="s">
        <v>265</v>
      </c>
      <c r="J102" s="506" t="s">
        <v>63</v>
      </c>
      <c r="K102" s="506"/>
      <c r="L102" s="497">
        <v>45708</v>
      </c>
      <c r="M102" s="506" t="s">
        <v>57</v>
      </c>
      <c r="N102" s="571">
        <v>87944.4</v>
      </c>
      <c r="O102" s="506" t="s">
        <v>57</v>
      </c>
      <c r="P102" s="659" t="s">
        <v>266</v>
      </c>
      <c r="Q102" s="500">
        <v>45709</v>
      </c>
      <c r="R102" s="500"/>
      <c r="S102" s="500"/>
      <c r="T102" s="500"/>
      <c r="U102" s="500"/>
      <c r="V102" s="518">
        <v>7008</v>
      </c>
      <c r="W102" s="535">
        <v>7258</v>
      </c>
      <c r="X102" s="108">
        <f t="shared" si="17"/>
        <v>-250</v>
      </c>
      <c r="Y102" s="22">
        <f t="shared" si="18"/>
        <v>1.0356735159817352</v>
      </c>
      <c r="Z102" s="719">
        <v>45747</v>
      </c>
      <c r="AA102" s="494">
        <v>1</v>
      </c>
      <c r="AB102" s="494">
        <v>1</v>
      </c>
      <c r="AC102" s="872">
        <v>0</v>
      </c>
      <c r="AD102" s="967" t="s">
        <v>273</v>
      </c>
      <c r="AK102" s="402"/>
    </row>
    <row r="103" spans="1:37" ht="24.75" customHeight="1">
      <c r="A103" s="925" t="s">
        <v>274</v>
      </c>
      <c r="B103" s="516" t="s">
        <v>204</v>
      </c>
      <c r="C103" s="488">
        <v>45991</v>
      </c>
      <c r="D103" s="496" t="s">
        <v>275</v>
      </c>
      <c r="E103" s="497">
        <v>45716</v>
      </c>
      <c r="F103" s="496" t="s">
        <v>206</v>
      </c>
      <c r="G103" s="498" t="s">
        <v>276</v>
      </c>
      <c r="H103" s="499">
        <v>31</v>
      </c>
      <c r="I103" s="506" t="s">
        <v>265</v>
      </c>
      <c r="J103" s="499" t="s">
        <v>63</v>
      </c>
      <c r="K103" s="512"/>
      <c r="L103" s="488">
        <v>45716</v>
      </c>
      <c r="M103" s="499" t="s">
        <v>57</v>
      </c>
      <c r="N103" s="570">
        <v>28777</v>
      </c>
      <c r="O103" s="499" t="s">
        <v>57</v>
      </c>
      <c r="P103" s="659" t="s">
        <v>266</v>
      </c>
      <c r="Q103" s="500">
        <v>45716</v>
      </c>
      <c r="R103" s="500"/>
      <c r="S103" s="500"/>
      <c r="T103" s="500"/>
      <c r="U103" s="500"/>
      <c r="V103" s="41">
        <v>2315</v>
      </c>
      <c r="W103" s="660">
        <v>2509</v>
      </c>
      <c r="X103" s="108">
        <f t="shared" si="17"/>
        <v>-194</v>
      </c>
      <c r="Y103" s="22">
        <f t="shared" si="18"/>
        <v>1.0838012958963283</v>
      </c>
      <c r="Z103" s="719">
        <v>45862</v>
      </c>
      <c r="AA103" s="367">
        <v>1</v>
      </c>
      <c r="AB103" s="367">
        <v>1</v>
      </c>
      <c r="AC103" s="41">
        <v>0</v>
      </c>
      <c r="AD103" s="542"/>
      <c r="AK103" s="402"/>
    </row>
    <row r="104" spans="1:37" ht="24.75" customHeight="1">
      <c r="A104" s="925" t="s">
        <v>277</v>
      </c>
      <c r="B104" s="516" t="s">
        <v>204</v>
      </c>
      <c r="C104" s="488">
        <v>45991</v>
      </c>
      <c r="D104" s="496" t="s">
        <v>271</v>
      </c>
      <c r="E104" s="497">
        <v>45716</v>
      </c>
      <c r="F104" s="496" t="s">
        <v>213</v>
      </c>
      <c r="G104" s="498" t="s">
        <v>278</v>
      </c>
      <c r="H104" s="499">
        <v>44</v>
      </c>
      <c r="I104" s="506" t="s">
        <v>265</v>
      </c>
      <c r="J104" s="499" t="s">
        <v>63</v>
      </c>
      <c r="K104" s="499"/>
      <c r="L104" s="497">
        <v>45716</v>
      </c>
      <c r="M104" s="499" t="s">
        <v>57</v>
      </c>
      <c r="N104" s="570">
        <v>57973.5</v>
      </c>
      <c r="O104" s="499" t="s">
        <v>57</v>
      </c>
      <c r="P104" s="659" t="s">
        <v>266</v>
      </c>
      <c r="Q104" s="500">
        <v>45716</v>
      </c>
      <c r="R104" s="500"/>
      <c r="S104" s="500"/>
      <c r="T104" s="500"/>
      <c r="U104" s="500"/>
      <c r="V104" s="41">
        <v>4885</v>
      </c>
      <c r="W104" s="660">
        <v>4554</v>
      </c>
      <c r="X104" s="108">
        <f t="shared" si="17"/>
        <v>331</v>
      </c>
      <c r="Y104" s="22">
        <f t="shared" si="18"/>
        <v>0.93224155578300916</v>
      </c>
      <c r="Z104" s="719">
        <v>45741</v>
      </c>
      <c r="AA104" s="367">
        <v>1</v>
      </c>
      <c r="AB104" s="367">
        <v>1</v>
      </c>
      <c r="AC104" s="41">
        <v>0</v>
      </c>
      <c r="AD104" s="542"/>
      <c r="AK104" s="402"/>
    </row>
    <row r="105" spans="1:37" ht="24.75" customHeight="1">
      <c r="A105" s="1036" t="s">
        <v>279</v>
      </c>
      <c r="B105" s="913" t="s">
        <v>204</v>
      </c>
      <c r="C105" s="488">
        <v>45991</v>
      </c>
      <c r="D105" s="496" t="s">
        <v>225</v>
      </c>
      <c r="E105" s="497">
        <v>45880</v>
      </c>
      <c r="F105" s="496" t="s">
        <v>213</v>
      </c>
      <c r="G105" s="904" t="s">
        <v>280</v>
      </c>
      <c r="H105" s="499">
        <v>57</v>
      </c>
      <c r="I105" s="909" t="s">
        <v>265</v>
      </c>
      <c r="J105" s="499" t="s">
        <v>63</v>
      </c>
      <c r="K105" s="512"/>
      <c r="L105" s="497">
        <v>45863</v>
      </c>
      <c r="M105" s="499" t="s">
        <v>57</v>
      </c>
      <c r="N105" s="570">
        <v>49223.7</v>
      </c>
      <c r="O105" s="499" t="s">
        <v>57</v>
      </c>
      <c r="P105" s="659" t="s">
        <v>266</v>
      </c>
      <c r="Q105" s="500">
        <v>45863</v>
      </c>
      <c r="R105" s="500"/>
      <c r="S105" s="500"/>
      <c r="T105" s="500"/>
      <c r="U105" s="500"/>
      <c r="V105" s="493">
        <v>3394</v>
      </c>
      <c r="W105" s="535">
        <v>3394</v>
      </c>
      <c r="X105" s="108">
        <f t="shared" si="17"/>
        <v>0</v>
      </c>
      <c r="Y105" s="698">
        <f t="shared" si="18"/>
        <v>1</v>
      </c>
      <c r="Z105" s="719">
        <v>45916</v>
      </c>
      <c r="AA105" s="367">
        <v>0</v>
      </c>
      <c r="AB105" s="367">
        <v>0</v>
      </c>
      <c r="AC105" s="41">
        <v>0</v>
      </c>
      <c r="AD105" s="174" t="s">
        <v>281</v>
      </c>
      <c r="AK105" s="402"/>
    </row>
    <row r="106" spans="1:37" ht="24.75" customHeight="1">
      <c r="A106" s="1036" t="s">
        <v>282</v>
      </c>
      <c r="B106" s="913" t="s">
        <v>204</v>
      </c>
      <c r="C106" s="488">
        <v>45991</v>
      </c>
      <c r="D106" s="496" t="s">
        <v>225</v>
      </c>
      <c r="E106" s="497">
        <v>45880</v>
      </c>
      <c r="F106" s="496" t="s">
        <v>213</v>
      </c>
      <c r="G106" s="904" t="s">
        <v>283</v>
      </c>
      <c r="H106" s="499">
        <v>75</v>
      </c>
      <c r="I106" s="909" t="s">
        <v>265</v>
      </c>
      <c r="J106" s="499" t="s">
        <v>63</v>
      </c>
      <c r="K106" s="512"/>
      <c r="L106" s="497">
        <v>45879</v>
      </c>
      <c r="M106" s="499" t="s">
        <v>57</v>
      </c>
      <c r="N106" s="570">
        <v>68151.75</v>
      </c>
      <c r="O106" s="499" t="s">
        <v>57</v>
      </c>
      <c r="P106" s="659" t="s">
        <v>266</v>
      </c>
      <c r="Q106" s="500">
        <v>45881</v>
      </c>
      <c r="R106" s="500"/>
      <c r="S106" s="500"/>
      <c r="T106" s="500"/>
      <c r="U106" s="500"/>
      <c r="V106" s="41">
        <v>5362</v>
      </c>
      <c r="W106" s="660">
        <v>4580</v>
      </c>
      <c r="X106" s="108">
        <f t="shared" si="17"/>
        <v>782</v>
      </c>
      <c r="Y106" s="698">
        <f t="shared" si="18"/>
        <v>0.8541588959343529</v>
      </c>
      <c r="Z106" s="719">
        <v>45926</v>
      </c>
      <c r="AA106" s="367">
        <v>0</v>
      </c>
      <c r="AB106" s="367">
        <v>0</v>
      </c>
      <c r="AC106" s="41">
        <v>0</v>
      </c>
      <c r="AD106" s="174"/>
      <c r="AK106" s="402"/>
    </row>
    <row r="107" spans="1:37" ht="24.75" customHeight="1">
      <c r="A107" s="521" t="s">
        <v>284</v>
      </c>
      <c r="B107" s="516" t="s">
        <v>204</v>
      </c>
      <c r="C107" s="488">
        <v>45991</v>
      </c>
      <c r="D107" s="496" t="s">
        <v>271</v>
      </c>
      <c r="E107" s="497">
        <v>45866</v>
      </c>
      <c r="F107" s="496" t="s">
        <v>213</v>
      </c>
      <c r="G107" s="498" t="s">
        <v>285</v>
      </c>
      <c r="H107" s="499">
        <v>0</v>
      </c>
      <c r="I107" s="506" t="s">
        <v>265</v>
      </c>
      <c r="J107" s="499" t="s">
        <v>63</v>
      </c>
      <c r="K107" s="512"/>
      <c r="L107" s="497">
        <v>45863</v>
      </c>
      <c r="M107" s="499" t="s">
        <v>57</v>
      </c>
      <c r="N107" s="570">
        <v>143407.25</v>
      </c>
      <c r="O107" s="499" t="s">
        <v>57</v>
      </c>
      <c r="P107" s="659" t="s">
        <v>266</v>
      </c>
      <c r="Q107" s="500">
        <v>45863</v>
      </c>
      <c r="R107" s="500"/>
      <c r="S107" s="500"/>
      <c r="T107" s="500"/>
      <c r="U107" s="500"/>
      <c r="V107" s="41">
        <v>11987</v>
      </c>
      <c r="W107" s="660">
        <v>12047</v>
      </c>
      <c r="X107" s="108">
        <f t="shared" si="17"/>
        <v>-60</v>
      </c>
      <c r="Y107" s="22">
        <f t="shared" si="18"/>
        <v>1.0050054225410863</v>
      </c>
      <c r="Z107" s="719">
        <v>45869</v>
      </c>
      <c r="AA107" s="367">
        <v>1</v>
      </c>
      <c r="AB107" s="367">
        <v>1</v>
      </c>
      <c r="AC107" s="41">
        <v>0</v>
      </c>
      <c r="AD107" s="542"/>
      <c r="AK107" s="402"/>
    </row>
    <row r="108" spans="1:37" ht="24.75" customHeight="1">
      <c r="A108" s="925" t="s">
        <v>286</v>
      </c>
      <c r="B108" s="486" t="s">
        <v>111</v>
      </c>
      <c r="C108" s="488">
        <v>45868</v>
      </c>
      <c r="D108" s="513" t="s">
        <v>134</v>
      </c>
      <c r="E108" s="488">
        <v>45786</v>
      </c>
      <c r="F108" s="513" t="s">
        <v>112</v>
      </c>
      <c r="G108" s="486" t="s">
        <v>287</v>
      </c>
      <c r="H108" s="490">
        <v>0</v>
      </c>
      <c r="I108" s="490" t="s">
        <v>265</v>
      </c>
      <c r="J108" s="490" t="s">
        <v>63</v>
      </c>
      <c r="K108" s="1056"/>
      <c r="L108" s="488">
        <v>45786</v>
      </c>
      <c r="M108" s="490" t="s">
        <v>57</v>
      </c>
      <c r="N108" s="569">
        <v>133172.15</v>
      </c>
      <c r="O108" s="490" t="s">
        <v>57</v>
      </c>
      <c r="P108" s="659" t="s">
        <v>266</v>
      </c>
      <c r="Q108" s="492">
        <v>45789</v>
      </c>
      <c r="R108" s="492">
        <v>45826</v>
      </c>
      <c r="S108" s="492">
        <v>45828</v>
      </c>
      <c r="T108" s="492">
        <v>45828</v>
      </c>
      <c r="U108" s="492">
        <v>45917</v>
      </c>
      <c r="V108" s="493">
        <v>13306</v>
      </c>
      <c r="W108" s="660">
        <v>13332</v>
      </c>
      <c r="X108" s="108">
        <f t="shared" si="17"/>
        <v>-26</v>
      </c>
      <c r="Y108" s="22">
        <f t="shared" si="18"/>
        <v>1.0019540057117089</v>
      </c>
      <c r="Z108" s="693">
        <v>45810</v>
      </c>
      <c r="AA108" s="494">
        <v>1</v>
      </c>
      <c r="AB108" s="494">
        <v>1</v>
      </c>
      <c r="AC108" s="41">
        <v>0</v>
      </c>
      <c r="AD108" s="626" t="s">
        <v>288</v>
      </c>
      <c r="AK108" s="402"/>
    </row>
    <row r="109" spans="1:37" ht="24.75" customHeight="1">
      <c r="A109" s="521" t="s">
        <v>289</v>
      </c>
      <c r="B109" s="486" t="s">
        <v>111</v>
      </c>
      <c r="C109" s="488">
        <v>45868</v>
      </c>
      <c r="D109" s="488" t="s">
        <v>60</v>
      </c>
      <c r="E109" s="488">
        <v>45793</v>
      </c>
      <c r="F109" s="513" t="s">
        <v>112</v>
      </c>
      <c r="G109" s="486" t="s">
        <v>290</v>
      </c>
      <c r="H109" s="490">
        <v>0</v>
      </c>
      <c r="I109" s="490" t="s">
        <v>265</v>
      </c>
      <c r="J109" s="490" t="s">
        <v>63</v>
      </c>
      <c r="K109" s="1056"/>
      <c r="L109" s="488">
        <v>45793</v>
      </c>
      <c r="M109" s="490" t="s">
        <v>57</v>
      </c>
      <c r="N109" s="569">
        <v>53589.8</v>
      </c>
      <c r="O109" s="490" t="s">
        <v>57</v>
      </c>
      <c r="P109" s="659" t="s">
        <v>266</v>
      </c>
      <c r="Q109" s="492">
        <v>45793</v>
      </c>
      <c r="R109" s="492" t="s">
        <v>291</v>
      </c>
      <c r="S109" s="492"/>
      <c r="T109" s="492"/>
      <c r="U109" s="492">
        <v>45917</v>
      </c>
      <c r="V109" s="493">
        <v>8305</v>
      </c>
      <c r="W109" s="660">
        <v>8818</v>
      </c>
      <c r="X109" s="108">
        <f t="shared" si="17"/>
        <v>-513</v>
      </c>
      <c r="Y109" s="22">
        <f t="shared" si="18"/>
        <v>1.0617700180614087</v>
      </c>
      <c r="Z109" s="693">
        <v>45810</v>
      </c>
      <c r="AA109" s="367">
        <v>1</v>
      </c>
      <c r="AB109" s="367">
        <v>1</v>
      </c>
      <c r="AC109" s="681">
        <v>0</v>
      </c>
      <c r="AD109" s="429" t="s">
        <v>292</v>
      </c>
      <c r="AK109" s="402"/>
    </row>
    <row r="110" spans="1:37" ht="24.75" customHeight="1">
      <c r="A110" s="925" t="s">
        <v>293</v>
      </c>
      <c r="B110" s="486" t="s">
        <v>111</v>
      </c>
      <c r="C110" s="497">
        <v>45930</v>
      </c>
      <c r="D110" s="488" t="s">
        <v>134</v>
      </c>
      <c r="E110" s="513">
        <v>45882</v>
      </c>
      <c r="F110" s="513" t="s">
        <v>127</v>
      </c>
      <c r="G110" s="486" t="s">
        <v>294</v>
      </c>
      <c r="H110" s="490">
        <v>85</v>
      </c>
      <c r="I110" s="490" t="s">
        <v>265</v>
      </c>
      <c r="J110" s="490" t="s">
        <v>63</v>
      </c>
      <c r="K110" s="490"/>
      <c r="L110" s="488">
        <v>45882</v>
      </c>
      <c r="M110" s="490" t="s">
        <v>57</v>
      </c>
      <c r="N110" s="569">
        <v>59869.5</v>
      </c>
      <c r="O110" s="490" t="s">
        <v>57</v>
      </c>
      <c r="P110" s="659" t="s">
        <v>266</v>
      </c>
      <c r="Q110" s="492">
        <v>45882</v>
      </c>
      <c r="R110" s="504"/>
      <c r="S110" s="504"/>
      <c r="T110" s="504"/>
      <c r="U110" s="492">
        <v>45917</v>
      </c>
      <c r="V110" s="493">
        <v>4537</v>
      </c>
      <c r="W110" s="660">
        <v>4660</v>
      </c>
      <c r="X110" s="108">
        <f t="shared" si="17"/>
        <v>-123</v>
      </c>
      <c r="Y110" s="22">
        <f t="shared" si="18"/>
        <v>1.0271104253912278</v>
      </c>
      <c r="Z110" s="719">
        <v>45894</v>
      </c>
      <c r="AA110" s="367">
        <v>1</v>
      </c>
      <c r="AB110" s="367">
        <v>1</v>
      </c>
      <c r="AC110" s="681">
        <v>0</v>
      </c>
      <c r="AD110" s="429" t="s">
        <v>295</v>
      </c>
      <c r="AE110" s="402"/>
      <c r="AK110" s="402"/>
    </row>
    <row r="111" spans="1:37" ht="24.75" customHeight="1">
      <c r="A111" s="925" t="s">
        <v>296</v>
      </c>
      <c r="B111" s="486" t="s">
        <v>111</v>
      </c>
      <c r="C111" s="497">
        <v>45930</v>
      </c>
      <c r="D111" s="488" t="s">
        <v>134</v>
      </c>
      <c r="E111" s="488">
        <v>45896</v>
      </c>
      <c r="F111" s="486" t="s">
        <v>127</v>
      </c>
      <c r="G111" s="486" t="s">
        <v>297</v>
      </c>
      <c r="H111" s="490">
        <v>66</v>
      </c>
      <c r="I111" s="490" t="s">
        <v>265</v>
      </c>
      <c r="J111" s="490" t="s">
        <v>63</v>
      </c>
      <c r="K111" s="490"/>
      <c r="L111" s="488">
        <v>45897</v>
      </c>
      <c r="M111" s="490" t="s">
        <v>57</v>
      </c>
      <c r="N111" s="569">
        <v>44896.1</v>
      </c>
      <c r="O111" s="490" t="s">
        <v>57</v>
      </c>
      <c r="P111" s="659" t="s">
        <v>266</v>
      </c>
      <c r="Q111" s="492">
        <v>45897</v>
      </c>
      <c r="R111" s="504"/>
      <c r="S111" s="504"/>
      <c r="T111" s="504"/>
      <c r="U111" s="504"/>
      <c r="V111" s="493">
        <v>2385</v>
      </c>
      <c r="W111" s="660">
        <v>2385</v>
      </c>
      <c r="X111" s="108">
        <f t="shared" si="17"/>
        <v>0</v>
      </c>
      <c r="Y111" s="22">
        <f t="shared" si="18"/>
        <v>1</v>
      </c>
      <c r="Z111" s="719">
        <v>45918</v>
      </c>
      <c r="AA111" s="367">
        <v>1</v>
      </c>
      <c r="AB111" s="367">
        <v>1</v>
      </c>
      <c r="AC111" s="681">
        <v>0</v>
      </c>
      <c r="AD111" s="429" t="s">
        <v>298</v>
      </c>
      <c r="AE111" s="402"/>
      <c r="AK111" s="402"/>
    </row>
    <row r="112" spans="1:37" ht="24.75" customHeight="1">
      <c r="A112" s="521" t="s">
        <v>299</v>
      </c>
      <c r="B112" s="486" t="s">
        <v>111</v>
      </c>
      <c r="C112" s="497">
        <v>45899</v>
      </c>
      <c r="D112" s="488" t="s">
        <v>134</v>
      </c>
      <c r="E112" s="488">
        <v>45887</v>
      </c>
      <c r="F112" s="486" t="s">
        <v>112</v>
      </c>
      <c r="G112" s="489" t="s">
        <v>300</v>
      </c>
      <c r="H112" s="490">
        <v>84</v>
      </c>
      <c r="I112" s="491" t="s">
        <v>265</v>
      </c>
      <c r="J112" s="490" t="s">
        <v>63</v>
      </c>
      <c r="K112" s="490"/>
      <c r="L112" s="488">
        <v>45887</v>
      </c>
      <c r="M112" s="490" t="s">
        <v>57</v>
      </c>
      <c r="N112" s="569">
        <v>52110</v>
      </c>
      <c r="O112" s="490" t="s">
        <v>57</v>
      </c>
      <c r="P112" s="659" t="s">
        <v>266</v>
      </c>
      <c r="Q112" s="492">
        <v>45887</v>
      </c>
      <c r="R112" s="581"/>
      <c r="S112" s="581"/>
      <c r="T112" s="581"/>
      <c r="U112" s="492">
        <v>45917</v>
      </c>
      <c r="V112" s="493">
        <v>4071</v>
      </c>
      <c r="W112" s="660">
        <v>4043</v>
      </c>
      <c r="X112" s="108">
        <f t="shared" si="17"/>
        <v>28</v>
      </c>
      <c r="Y112" s="22">
        <f t="shared" si="18"/>
        <v>0.99312208302628346</v>
      </c>
      <c r="Z112" s="719">
        <v>45895</v>
      </c>
      <c r="AA112" s="367">
        <v>1</v>
      </c>
      <c r="AB112" s="367">
        <v>1</v>
      </c>
      <c r="AC112" s="681">
        <v>0</v>
      </c>
      <c r="AD112" s="968" t="s">
        <v>301</v>
      </c>
      <c r="AE112" s="402"/>
      <c r="AK112" s="402"/>
    </row>
    <row r="113" spans="1:37" ht="24.75" customHeight="1">
      <c r="A113" s="1036" t="s">
        <v>302</v>
      </c>
      <c r="B113" s="486" t="s">
        <v>111</v>
      </c>
      <c r="C113" s="497">
        <v>45945</v>
      </c>
      <c r="D113" s="488" t="s">
        <v>134</v>
      </c>
      <c r="E113" s="488">
        <v>45945</v>
      </c>
      <c r="F113" s="486" t="s">
        <v>135</v>
      </c>
      <c r="G113" s="724"/>
      <c r="H113" s="490">
        <v>59</v>
      </c>
      <c r="I113" s="702" t="s">
        <v>265</v>
      </c>
      <c r="J113" s="490" t="s">
        <v>63</v>
      </c>
      <c r="K113" s="490"/>
      <c r="L113" s="488">
        <v>45933</v>
      </c>
      <c r="M113" s="490" t="s">
        <v>57</v>
      </c>
      <c r="N113" s="569">
        <v>44697.599999999999</v>
      </c>
      <c r="O113" s="490" t="s">
        <v>57</v>
      </c>
      <c r="P113" s="659" t="s">
        <v>266</v>
      </c>
      <c r="Q113" s="492">
        <v>45933</v>
      </c>
      <c r="R113" s="581"/>
      <c r="S113" s="581"/>
      <c r="T113" s="581"/>
      <c r="U113" s="581"/>
      <c r="V113" s="493">
        <v>3495</v>
      </c>
      <c r="W113" s="660">
        <v>3448</v>
      </c>
      <c r="X113" s="108">
        <f t="shared" ref="X113" si="19">SUM(V113-W113)</f>
        <v>47</v>
      </c>
      <c r="Y113" s="698">
        <f t="shared" ref="Y113" si="20">IFERROR($W113/$V113, 0)</f>
        <v>0.98655221745350496</v>
      </c>
      <c r="Z113" s="719">
        <v>45945</v>
      </c>
      <c r="AA113" s="367">
        <v>0</v>
      </c>
      <c r="AB113" s="367">
        <v>0</v>
      </c>
      <c r="AC113" s="838">
        <v>0</v>
      </c>
      <c r="AD113" s="495" t="s">
        <v>303</v>
      </c>
      <c r="AE113" s="402"/>
      <c r="AK113" s="402"/>
    </row>
    <row r="114" spans="1:37" ht="24.75" customHeight="1">
      <c r="A114" s="521" t="s">
        <v>304</v>
      </c>
      <c r="B114" s="486" t="s">
        <v>111</v>
      </c>
      <c r="C114" s="497">
        <v>45945</v>
      </c>
      <c r="D114" s="488" t="s">
        <v>134</v>
      </c>
      <c r="E114" s="488">
        <v>45932</v>
      </c>
      <c r="F114" s="486" t="s">
        <v>127</v>
      </c>
      <c r="G114" s="724"/>
      <c r="H114" s="490">
        <v>34</v>
      </c>
      <c r="I114" s="702" t="s">
        <v>265</v>
      </c>
      <c r="J114" s="490" t="s">
        <v>63</v>
      </c>
      <c r="K114" s="490"/>
      <c r="L114" s="488">
        <v>45933</v>
      </c>
      <c r="M114" s="490" t="s">
        <v>57</v>
      </c>
      <c r="N114" s="569">
        <v>29646</v>
      </c>
      <c r="O114" s="490" t="s">
        <v>57</v>
      </c>
      <c r="P114" s="659" t="s">
        <v>266</v>
      </c>
      <c r="Q114" s="492">
        <v>45933</v>
      </c>
      <c r="R114" s="581"/>
      <c r="S114" s="581"/>
      <c r="T114" s="581"/>
      <c r="U114" s="581"/>
      <c r="V114" s="493">
        <v>2188</v>
      </c>
      <c r="W114" s="660">
        <v>2278</v>
      </c>
      <c r="X114" s="108">
        <f>SUM(V114-W114)</f>
        <v>-90</v>
      </c>
      <c r="Y114" s="698">
        <f>IFERROR($W114/$V114, 0)</f>
        <v>1.0411334552102376</v>
      </c>
      <c r="Z114" s="719">
        <v>45931</v>
      </c>
      <c r="AA114" s="367">
        <v>0</v>
      </c>
      <c r="AB114" s="367">
        <v>0</v>
      </c>
      <c r="AC114" s="838">
        <v>0</v>
      </c>
      <c r="AD114" s="968" t="s">
        <v>305</v>
      </c>
      <c r="AE114" s="402"/>
    </row>
    <row r="115" spans="1:37" ht="24.75" customHeight="1">
      <c r="A115" s="1036" t="s">
        <v>306</v>
      </c>
      <c r="B115" s="486" t="s">
        <v>111</v>
      </c>
      <c r="C115" s="497">
        <v>45960</v>
      </c>
      <c r="D115" s="488" t="s">
        <v>134</v>
      </c>
      <c r="E115" s="488">
        <v>45936</v>
      </c>
      <c r="F115" s="486" t="s">
        <v>112</v>
      </c>
      <c r="G115" s="724"/>
      <c r="H115" s="490">
        <v>75</v>
      </c>
      <c r="I115" s="702" t="s">
        <v>265</v>
      </c>
      <c r="J115" s="490" t="s">
        <v>63</v>
      </c>
      <c r="K115" s="490"/>
      <c r="L115" s="488">
        <v>45936</v>
      </c>
      <c r="M115" s="490" t="s">
        <v>57</v>
      </c>
      <c r="N115" s="569">
        <v>38796</v>
      </c>
      <c r="O115" s="490" t="s">
        <v>57</v>
      </c>
      <c r="P115" s="659" t="s">
        <v>266</v>
      </c>
      <c r="Q115" s="492">
        <v>45936</v>
      </c>
      <c r="R115" s="581"/>
      <c r="S115" s="581"/>
      <c r="T115" s="581"/>
      <c r="U115" s="581"/>
      <c r="V115" s="435">
        <v>2874</v>
      </c>
      <c r="W115" s="610">
        <v>2875</v>
      </c>
      <c r="X115" s="108">
        <f t="shared" ref="X115" si="21">SUM(V115-W115)</f>
        <v>-1</v>
      </c>
      <c r="Y115" s="698">
        <f t="shared" ref="Y115" si="22">IFERROR($W115/$V115, 0)</f>
        <v>1.0003479471120389</v>
      </c>
      <c r="Z115" s="719">
        <v>45944</v>
      </c>
      <c r="AA115" s="367">
        <v>0</v>
      </c>
      <c r="AB115" s="367">
        <v>0</v>
      </c>
      <c r="AC115" s="493">
        <v>0</v>
      </c>
      <c r="AD115" s="174" t="s">
        <v>307</v>
      </c>
      <c r="AE115" s="402"/>
    </row>
    <row r="116" spans="1:37" ht="24.75" customHeight="1">
      <c r="A116" s="1036" t="s">
        <v>308</v>
      </c>
      <c r="B116" s="486" t="s">
        <v>111</v>
      </c>
      <c r="C116" s="513">
        <v>45838</v>
      </c>
      <c r="D116" s="513" t="s">
        <v>134</v>
      </c>
      <c r="E116" s="497">
        <v>45786</v>
      </c>
      <c r="F116" s="513" t="s">
        <v>127</v>
      </c>
      <c r="G116" s="1054" t="s">
        <v>309</v>
      </c>
      <c r="H116" s="490">
        <v>0</v>
      </c>
      <c r="I116" s="491" t="s">
        <v>265</v>
      </c>
      <c r="J116" s="490" t="s">
        <v>63</v>
      </c>
      <c r="K116" s="490"/>
      <c r="L116" s="488">
        <v>45790</v>
      </c>
      <c r="M116" s="490" t="s">
        <v>57</v>
      </c>
      <c r="N116" s="569">
        <v>63283</v>
      </c>
      <c r="O116" s="490" t="s">
        <v>57</v>
      </c>
      <c r="P116" s="659" t="s">
        <v>266</v>
      </c>
      <c r="Q116" s="492">
        <v>45790</v>
      </c>
      <c r="R116" s="492">
        <v>45813</v>
      </c>
      <c r="S116" s="492">
        <v>45814</v>
      </c>
      <c r="T116" s="492">
        <v>45828</v>
      </c>
      <c r="U116" s="492">
        <v>45846</v>
      </c>
      <c r="V116" s="493">
        <v>5776</v>
      </c>
      <c r="W116" s="660">
        <v>5776</v>
      </c>
      <c r="X116" s="108">
        <f>SUM(V116-W116)</f>
        <v>0</v>
      </c>
      <c r="Y116" s="22">
        <f>IFERROR($W116/$V116, 0)</f>
        <v>1</v>
      </c>
      <c r="Z116" s="693">
        <v>45796</v>
      </c>
      <c r="AA116" s="367">
        <v>1</v>
      </c>
      <c r="AB116" s="367">
        <v>1</v>
      </c>
      <c r="AC116" s="681">
        <v>0</v>
      </c>
      <c r="AD116" s="328" t="s">
        <v>310</v>
      </c>
      <c r="AE116" s="402"/>
    </row>
    <row r="117" spans="1:37" ht="24.75" customHeight="1">
      <c r="A117" s="1036" t="s">
        <v>311</v>
      </c>
      <c r="B117" s="486" t="s">
        <v>111</v>
      </c>
      <c r="C117" s="497">
        <v>45930</v>
      </c>
      <c r="D117" s="488" t="s">
        <v>312</v>
      </c>
      <c r="E117" s="488">
        <v>45916</v>
      </c>
      <c r="F117" s="486" t="s">
        <v>112</v>
      </c>
      <c r="G117" s="724"/>
      <c r="H117" s="490">
        <v>84</v>
      </c>
      <c r="I117" s="702" t="s">
        <v>265</v>
      </c>
      <c r="J117" s="490" t="s">
        <v>56</v>
      </c>
      <c r="K117" s="490"/>
      <c r="L117" s="486" t="s">
        <v>266</v>
      </c>
      <c r="M117" s="490" t="s">
        <v>57</v>
      </c>
      <c r="N117" s="569">
        <v>30892</v>
      </c>
      <c r="O117" s="490" t="s">
        <v>57</v>
      </c>
      <c r="P117" s="659" t="s">
        <v>266</v>
      </c>
      <c r="Q117" s="492">
        <v>45911</v>
      </c>
      <c r="R117" s="492"/>
      <c r="S117" s="492"/>
      <c r="T117" s="492"/>
      <c r="U117" s="492"/>
      <c r="V117" s="838">
        <v>2811</v>
      </c>
      <c r="W117" s="852">
        <v>2732</v>
      </c>
      <c r="X117" s="108">
        <f>SUM(V117-W117)</f>
        <v>79</v>
      </c>
      <c r="Y117" s="22">
        <f>IFERROR($W117/$V117, 0)</f>
        <v>0.97189612237637857</v>
      </c>
      <c r="Z117" s="719">
        <v>45922</v>
      </c>
      <c r="AA117" s="367">
        <v>1</v>
      </c>
      <c r="AB117" s="367">
        <v>1</v>
      </c>
      <c r="AC117" s="493">
        <v>0</v>
      </c>
      <c r="AD117" s="705" t="s">
        <v>313</v>
      </c>
      <c r="AE117" s="402"/>
    </row>
    <row r="118" spans="1:37" ht="24.75" customHeight="1">
      <c r="A118" s="661" t="s">
        <v>314</v>
      </c>
      <c r="B118" s="487" t="s">
        <v>50</v>
      </c>
      <c r="C118" s="497">
        <v>45742</v>
      </c>
      <c r="D118" s="497" t="s">
        <v>315</v>
      </c>
      <c r="E118" s="447">
        <v>45680</v>
      </c>
      <c r="F118" s="496" t="s">
        <v>61</v>
      </c>
      <c r="G118" s="517" t="s">
        <v>316</v>
      </c>
      <c r="H118" s="499">
        <v>79</v>
      </c>
      <c r="I118" s="506" t="s">
        <v>317</v>
      </c>
      <c r="J118" s="499" t="s">
        <v>63</v>
      </c>
      <c r="K118" s="499"/>
      <c r="L118" s="486" t="s">
        <v>266</v>
      </c>
      <c r="M118" s="506" t="s">
        <v>57</v>
      </c>
      <c r="N118" s="570">
        <v>64790.5</v>
      </c>
      <c r="O118" s="506" t="s">
        <v>57</v>
      </c>
      <c r="P118" s="659" t="s">
        <v>266</v>
      </c>
      <c r="Q118" s="500">
        <v>45675</v>
      </c>
      <c r="R118" s="500">
        <v>45917</v>
      </c>
      <c r="S118" s="500">
        <v>45931</v>
      </c>
      <c r="T118" s="500"/>
      <c r="U118" s="500"/>
      <c r="V118" s="41">
        <v>4975</v>
      </c>
      <c r="W118" s="660">
        <v>4794</v>
      </c>
      <c r="X118" s="108">
        <f>SUM(V118-W118)</f>
        <v>181</v>
      </c>
      <c r="Y118" s="22">
        <f>IFERROR($W118/$V118, 0)</f>
        <v>0.96361809045226132</v>
      </c>
      <c r="Z118" s="719">
        <v>45680</v>
      </c>
      <c r="AA118" s="367">
        <v>0</v>
      </c>
      <c r="AB118" s="367">
        <v>0</v>
      </c>
      <c r="AC118" s="872">
        <v>0</v>
      </c>
      <c r="AD118" s="177" t="s">
        <v>318</v>
      </c>
      <c r="AE118" s="402"/>
    </row>
    <row r="119" spans="1:37" ht="24.75" customHeight="1">
      <c r="A119" s="1036" t="s">
        <v>319</v>
      </c>
      <c r="B119" s="903" t="s">
        <v>50</v>
      </c>
      <c r="C119" s="488">
        <v>45991</v>
      </c>
      <c r="D119" s="488" t="s">
        <v>60</v>
      </c>
      <c r="E119" s="497">
        <v>45743</v>
      </c>
      <c r="F119" s="496" t="s">
        <v>61</v>
      </c>
      <c r="G119" s="904" t="s">
        <v>320</v>
      </c>
      <c r="H119" s="499">
        <v>70</v>
      </c>
      <c r="I119" s="702" t="s">
        <v>265</v>
      </c>
      <c r="J119" s="490" t="s">
        <v>63</v>
      </c>
      <c r="K119" s="905"/>
      <c r="L119" s="497">
        <v>45741</v>
      </c>
      <c r="M119" s="490" t="s">
        <v>57</v>
      </c>
      <c r="N119" s="570">
        <v>67735.5</v>
      </c>
      <c r="O119" s="490" t="s">
        <v>57</v>
      </c>
      <c r="P119" s="659" t="s">
        <v>266</v>
      </c>
      <c r="Q119" s="500">
        <v>45779</v>
      </c>
      <c r="R119" s="500"/>
      <c r="S119" s="500"/>
      <c r="T119" s="500"/>
      <c r="U119" s="500"/>
      <c r="V119" s="41">
        <v>6152</v>
      </c>
      <c r="W119" s="660">
        <v>6084</v>
      </c>
      <c r="X119" s="108">
        <f>SUM(V119-W119)</f>
        <v>68</v>
      </c>
      <c r="Y119" s="698">
        <f>IFERROR($W119/$V119, 0)</f>
        <v>0.98894668400520158</v>
      </c>
      <c r="Z119" s="719">
        <v>45792</v>
      </c>
      <c r="AA119" s="367">
        <v>0</v>
      </c>
      <c r="AB119" s="367">
        <v>0</v>
      </c>
      <c r="AC119" s="681">
        <v>0</v>
      </c>
      <c r="AD119" s="365" t="s">
        <v>321</v>
      </c>
      <c r="AE119" s="402"/>
    </row>
    <row r="120" spans="1:37" ht="24.75" customHeight="1">
      <c r="A120" s="925" t="s">
        <v>322</v>
      </c>
      <c r="B120" s="487" t="s">
        <v>50</v>
      </c>
      <c r="C120" s="488">
        <v>45991</v>
      </c>
      <c r="D120" s="496" t="s">
        <v>323</v>
      </c>
      <c r="E120" s="447">
        <v>45735</v>
      </c>
      <c r="F120" s="496" t="s">
        <v>61</v>
      </c>
      <c r="G120" s="498" t="s">
        <v>324</v>
      </c>
      <c r="H120" s="499">
        <v>70</v>
      </c>
      <c r="I120" s="491" t="s">
        <v>265</v>
      </c>
      <c r="J120" s="499" t="s">
        <v>63</v>
      </c>
      <c r="K120" s="499"/>
      <c r="L120" s="488">
        <v>45716</v>
      </c>
      <c r="M120" s="499" t="s">
        <v>57</v>
      </c>
      <c r="N120" s="570">
        <v>56262.5</v>
      </c>
      <c r="O120" s="499" t="s">
        <v>57</v>
      </c>
      <c r="P120" s="754" t="s">
        <v>266</v>
      </c>
      <c r="Q120" s="500">
        <v>45744</v>
      </c>
      <c r="R120" s="500">
        <v>45917</v>
      </c>
      <c r="S120" s="500">
        <v>45930</v>
      </c>
      <c r="T120" s="500"/>
      <c r="U120" s="500"/>
      <c r="V120" s="505">
        <v>4870</v>
      </c>
      <c r="W120" s="660">
        <v>5044</v>
      </c>
      <c r="X120" s="108">
        <f>SUM(V120-W120)</f>
        <v>-174</v>
      </c>
      <c r="Y120" s="698">
        <f>IFERROR($W120/$V120, 0)</f>
        <v>1.0357289527720739</v>
      </c>
      <c r="Z120" s="719">
        <v>45754</v>
      </c>
      <c r="AA120" s="367">
        <v>0</v>
      </c>
      <c r="AB120" s="367">
        <v>0</v>
      </c>
      <c r="AC120" s="41">
        <v>0</v>
      </c>
      <c r="AD120" s="970" t="s">
        <v>325</v>
      </c>
      <c r="AE120" s="402"/>
    </row>
    <row r="121" spans="1:37" ht="24.75" customHeight="1">
      <c r="A121" s="971"/>
      <c r="B121" s="168"/>
      <c r="C121" s="168"/>
      <c r="D121" s="168"/>
      <c r="E121" s="168"/>
      <c r="F121" s="971"/>
      <c r="G121" s="971"/>
      <c r="H121" s="168"/>
      <c r="I121" s="168"/>
      <c r="J121" s="168"/>
      <c r="K121" s="168"/>
      <c r="L121" s="971"/>
      <c r="M121" s="168"/>
      <c r="N121" s="972"/>
      <c r="O121" s="168"/>
      <c r="P121" s="168"/>
      <c r="Q121" s="168"/>
      <c r="R121" s="168"/>
      <c r="S121" s="168"/>
      <c r="T121" s="168"/>
      <c r="U121" s="973"/>
      <c r="V121" s="971"/>
      <c r="W121" s="168"/>
      <c r="X121" s="973"/>
      <c r="Y121" s="973"/>
      <c r="Z121" s="973"/>
      <c r="AA121" s="973"/>
      <c r="AB121" s="973"/>
      <c r="AC121" s="168"/>
      <c r="AD121" s="429"/>
    </row>
    <row r="122" spans="1:37" ht="24.75" customHeight="1"/>
    <row r="123" spans="1:37" ht="24.75" customHeight="1">
      <c r="A123" s="55" t="s">
        <v>326</v>
      </c>
    </row>
    <row r="124" spans="1:37" ht="24.75" customHeight="1">
      <c r="A124" s="543" t="s">
        <v>19</v>
      </c>
      <c r="B124" s="543" t="s">
        <v>20</v>
      </c>
      <c r="C124" s="543" t="s">
        <v>21</v>
      </c>
      <c r="D124" s="543" t="s">
        <v>22</v>
      </c>
      <c r="E124" s="543" t="s">
        <v>23</v>
      </c>
      <c r="F124" s="543" t="s">
        <v>24</v>
      </c>
      <c r="G124" s="543" t="s">
        <v>25</v>
      </c>
      <c r="H124" s="543" t="s">
        <v>26</v>
      </c>
      <c r="I124" s="543" t="s">
        <v>27</v>
      </c>
      <c r="J124" s="543" t="s">
        <v>28</v>
      </c>
      <c r="K124" s="543" t="s">
        <v>29</v>
      </c>
      <c r="L124" s="543" t="s">
        <v>30</v>
      </c>
      <c r="M124" s="543" t="s">
        <v>31</v>
      </c>
      <c r="N124" s="576" t="s">
        <v>32</v>
      </c>
      <c r="O124" s="543" t="s">
        <v>33</v>
      </c>
      <c r="P124" s="543" t="s">
        <v>34</v>
      </c>
      <c r="Q124" s="444" t="s">
        <v>35</v>
      </c>
      <c r="R124" s="444" t="s">
        <v>36</v>
      </c>
      <c r="S124" s="444" t="s">
        <v>37</v>
      </c>
      <c r="T124" s="444" t="s">
        <v>38</v>
      </c>
      <c r="U124" s="444" t="s">
        <v>39</v>
      </c>
      <c r="V124" s="444" t="s">
        <v>40</v>
      </c>
      <c r="W124" s="444" t="s">
        <v>41</v>
      </c>
      <c r="X124" s="444" t="s">
        <v>42</v>
      </c>
      <c r="Y124" s="444" t="s">
        <v>43</v>
      </c>
      <c r="Z124" s="444" t="s">
        <v>44</v>
      </c>
      <c r="AA124" s="544" t="s">
        <v>45</v>
      </c>
      <c r="AB124" s="444" t="s">
        <v>46</v>
      </c>
      <c r="AC124" s="444" t="s">
        <v>47</v>
      </c>
      <c r="AD124" s="974" t="s">
        <v>48</v>
      </c>
    </row>
    <row r="125" spans="1:37" ht="24.75" customHeight="1">
      <c r="A125" s="927" t="s">
        <v>327</v>
      </c>
      <c r="B125" s="516" t="s">
        <v>204</v>
      </c>
      <c r="C125" s="488">
        <v>45868</v>
      </c>
      <c r="D125" s="496" t="s">
        <v>328</v>
      </c>
      <c r="E125" s="497">
        <v>45716</v>
      </c>
      <c r="F125" s="496" t="s">
        <v>213</v>
      </c>
      <c r="G125" s="627" t="s">
        <v>329</v>
      </c>
      <c r="H125" s="499">
        <v>0</v>
      </c>
      <c r="I125" s="506" t="s">
        <v>265</v>
      </c>
      <c r="J125" s="499" t="s">
        <v>63</v>
      </c>
      <c r="K125" s="512"/>
      <c r="L125" s="488">
        <v>45716</v>
      </c>
      <c r="M125" s="499" t="s">
        <v>57</v>
      </c>
      <c r="N125" s="570">
        <v>64932.55</v>
      </c>
      <c r="O125" s="499" t="s">
        <v>57</v>
      </c>
      <c r="P125" s="860" t="s">
        <v>266</v>
      </c>
      <c r="Q125" s="500">
        <v>45721</v>
      </c>
      <c r="R125" s="500"/>
      <c r="S125" s="500"/>
      <c r="T125" s="500"/>
      <c r="U125" s="509" t="s">
        <v>330</v>
      </c>
      <c r="V125" s="41">
        <v>5151</v>
      </c>
      <c r="W125" s="787">
        <v>5207</v>
      </c>
      <c r="X125" s="108">
        <f>SUM(V125-W125)</f>
        <v>-56</v>
      </c>
      <c r="Y125" s="22">
        <f>IFERROR($W125/$V125, 0)</f>
        <v>1.0108716754028344</v>
      </c>
      <c r="Z125" s="719">
        <v>45748</v>
      </c>
      <c r="AA125" s="367">
        <v>1</v>
      </c>
      <c r="AB125" s="367">
        <v>1</v>
      </c>
      <c r="AC125" s="41">
        <v>0</v>
      </c>
      <c r="AD125" s="966"/>
    </row>
    <row r="126" spans="1:37" ht="24.75" customHeight="1">
      <c r="A126" s="927" t="s">
        <v>331</v>
      </c>
      <c r="B126" s="913" t="s">
        <v>204</v>
      </c>
      <c r="C126" s="497">
        <v>45807</v>
      </c>
      <c r="D126" s="486" t="s">
        <v>328</v>
      </c>
      <c r="E126" s="496" t="s">
        <v>52</v>
      </c>
      <c r="F126" s="486" t="s">
        <v>213</v>
      </c>
      <c r="G126" s="904" t="s">
        <v>332</v>
      </c>
      <c r="H126" s="490">
        <v>84</v>
      </c>
      <c r="I126" s="909" t="s">
        <v>265</v>
      </c>
      <c r="J126" s="499" t="s">
        <v>63</v>
      </c>
      <c r="K126" s="928"/>
      <c r="L126" s="488">
        <v>45716</v>
      </c>
      <c r="M126" s="499" t="s">
        <v>57</v>
      </c>
      <c r="N126" s="569">
        <v>2812.95</v>
      </c>
      <c r="O126" s="499" t="s">
        <v>57</v>
      </c>
      <c r="P126" s="860" t="s">
        <v>266</v>
      </c>
      <c r="Q126" s="500">
        <v>45792</v>
      </c>
      <c r="R126" s="500">
        <v>45947</v>
      </c>
      <c r="S126" s="364"/>
      <c r="T126" s="364"/>
      <c r="U126" s="509" t="s">
        <v>330</v>
      </c>
      <c r="V126" s="41">
        <v>285</v>
      </c>
      <c r="W126" s="929">
        <v>285</v>
      </c>
      <c r="X126" s="493">
        <f>SUM(V126-W126)</f>
        <v>0</v>
      </c>
      <c r="Y126" s="703">
        <f>IFERROR($W126/$V126, 0)</f>
        <v>1</v>
      </c>
      <c r="Z126" s="500">
        <v>45798</v>
      </c>
      <c r="AA126" s="703">
        <v>1</v>
      </c>
      <c r="AB126" s="703">
        <v>1</v>
      </c>
      <c r="AC126" s="493">
        <v>3451</v>
      </c>
      <c r="AD126" s="705"/>
    </row>
    <row r="127" spans="1:37" ht="24.75" customHeight="1">
      <c r="A127" s="930" t="s">
        <v>333</v>
      </c>
      <c r="B127" s="516" t="s">
        <v>204</v>
      </c>
      <c r="C127" s="488">
        <v>45991</v>
      </c>
      <c r="D127" s="496" t="s">
        <v>60</v>
      </c>
      <c r="E127" s="497">
        <v>45880</v>
      </c>
      <c r="F127" s="496" t="s">
        <v>206</v>
      </c>
      <c r="G127" s="498" t="s">
        <v>334</v>
      </c>
      <c r="H127" s="499">
        <v>0</v>
      </c>
      <c r="I127" s="506" t="s">
        <v>265</v>
      </c>
      <c r="J127" s="499" t="s">
        <v>63</v>
      </c>
      <c r="K127" s="512"/>
      <c r="L127" s="497">
        <v>45881</v>
      </c>
      <c r="M127" s="499" t="s">
        <v>57</v>
      </c>
      <c r="N127" s="570">
        <v>4815.6499999999996</v>
      </c>
      <c r="O127" s="499" t="s">
        <v>57</v>
      </c>
      <c r="P127" s="860" t="s">
        <v>266</v>
      </c>
      <c r="Q127" s="500">
        <v>45881</v>
      </c>
      <c r="R127" s="500">
        <v>45947</v>
      </c>
      <c r="S127" s="500"/>
      <c r="T127" s="500"/>
      <c r="U127" s="509" t="s">
        <v>330</v>
      </c>
      <c r="V127" s="41">
        <v>321</v>
      </c>
      <c r="W127" s="787">
        <v>367</v>
      </c>
      <c r="X127" s="108">
        <f>SUM(V127-W127)</f>
        <v>-46</v>
      </c>
      <c r="Y127" s="22">
        <f>IFERROR($W127/$V127, 0)</f>
        <v>1.1433021806853583</v>
      </c>
      <c r="Z127" s="719">
        <v>45905</v>
      </c>
      <c r="AA127" s="367">
        <v>0</v>
      </c>
      <c r="AB127" s="367">
        <v>0</v>
      </c>
      <c r="AC127" s="41">
        <v>0</v>
      </c>
      <c r="AD127" s="542"/>
    </row>
    <row r="128" spans="1:37" ht="24.75" customHeight="1">
      <c r="A128" s="1057" t="s">
        <v>335</v>
      </c>
      <c r="B128" s="916" t="s">
        <v>204</v>
      </c>
      <c r="C128" s="917">
        <v>45955</v>
      </c>
      <c r="D128" s="918" t="s">
        <v>134</v>
      </c>
      <c r="E128" s="918">
        <v>45919</v>
      </c>
      <c r="F128" s="918" t="s">
        <v>219</v>
      </c>
      <c r="G128" s="919" t="s">
        <v>336</v>
      </c>
      <c r="H128" s="407">
        <v>0</v>
      </c>
      <c r="I128" s="920" t="s">
        <v>265</v>
      </c>
      <c r="J128" s="407" t="s">
        <v>63</v>
      </c>
      <c r="K128" s="407"/>
      <c r="L128" s="918" t="s">
        <v>52</v>
      </c>
      <c r="M128" s="407" t="s">
        <v>57</v>
      </c>
      <c r="N128" s="921">
        <v>4646.75</v>
      </c>
      <c r="O128" s="407" t="s">
        <v>103</v>
      </c>
      <c r="P128" s="1023" t="s">
        <v>266</v>
      </c>
      <c r="Q128" s="628"/>
      <c r="R128" s="628">
        <v>45947</v>
      </c>
      <c r="S128" s="628"/>
      <c r="T128" s="628"/>
      <c r="U128" s="509" t="s">
        <v>330</v>
      </c>
      <c r="V128" s="1050">
        <v>117</v>
      </c>
      <c r="W128" s="1058">
        <v>117</v>
      </c>
      <c r="X128" s="108">
        <f t="shared" ref="X128" si="23">SUM(V128-W128)</f>
        <v>0</v>
      </c>
      <c r="Y128" s="698">
        <f t="shared" ref="Y128" si="24">IFERROR($W128/$V128, 0)</f>
        <v>1</v>
      </c>
      <c r="Z128" s="980">
        <v>45946</v>
      </c>
      <c r="AA128" s="632">
        <v>0</v>
      </c>
      <c r="AB128" s="632">
        <v>0</v>
      </c>
      <c r="AC128" s="922">
        <v>0</v>
      </c>
      <c r="AD128" s="923"/>
    </row>
    <row r="129" spans="1:30" ht="24.75" customHeight="1">
      <c r="A129" s="1071" t="s">
        <v>337</v>
      </c>
      <c r="B129" s="514" t="s">
        <v>111</v>
      </c>
      <c r="C129" s="529">
        <v>45930</v>
      </c>
      <c r="D129" s="529" t="s">
        <v>60</v>
      </c>
      <c r="E129" s="529">
        <v>45918</v>
      </c>
      <c r="F129" s="514" t="s">
        <v>112</v>
      </c>
      <c r="G129" s="1053"/>
      <c r="H129" s="528">
        <v>0</v>
      </c>
      <c r="I129" s="1055" t="s">
        <v>265</v>
      </c>
      <c r="J129" s="528" t="s">
        <v>63</v>
      </c>
      <c r="K129" s="528"/>
      <c r="L129" s="522">
        <v>45918</v>
      </c>
      <c r="M129" s="528" t="s">
        <v>57</v>
      </c>
      <c r="N129" s="572">
        <v>10840.25</v>
      </c>
      <c r="O129" s="528" t="s">
        <v>57</v>
      </c>
      <c r="P129" s="1072" t="s">
        <v>266</v>
      </c>
      <c r="Q129" s="500">
        <v>45912</v>
      </c>
      <c r="R129" s="492"/>
      <c r="S129" s="492"/>
      <c r="T129" s="492"/>
      <c r="U129" s="509" t="s">
        <v>330</v>
      </c>
      <c r="V129" s="493">
        <v>865</v>
      </c>
      <c r="W129" s="787">
        <v>851</v>
      </c>
      <c r="X129" s="108">
        <f t="shared" ref="X129:X154" si="25">SUM(V129-W129)</f>
        <v>14</v>
      </c>
      <c r="Y129" s="698">
        <f t="shared" ref="Y129:Y154" si="26">IFERROR($W129/$V129, 0)</f>
        <v>0.98381502890173411</v>
      </c>
      <c r="Z129" s="693">
        <v>45924</v>
      </c>
      <c r="AA129" s="525">
        <v>1</v>
      </c>
      <c r="AB129" s="525">
        <v>1</v>
      </c>
      <c r="AC129" s="681">
        <v>0</v>
      </c>
      <c r="AD129" s="969" t="s">
        <v>338</v>
      </c>
    </row>
    <row r="130" spans="1:30" ht="24.75" customHeight="1">
      <c r="A130" s="930" t="s">
        <v>339</v>
      </c>
      <c r="B130" s="486" t="s">
        <v>111</v>
      </c>
      <c r="C130" s="497">
        <v>45899</v>
      </c>
      <c r="D130" s="538" t="s">
        <v>340</v>
      </c>
      <c r="E130" s="497">
        <v>45889</v>
      </c>
      <c r="F130" s="513" t="s">
        <v>127</v>
      </c>
      <c r="G130" s="498"/>
      <c r="H130" s="499">
        <v>76</v>
      </c>
      <c r="I130" s="506" t="s">
        <v>265</v>
      </c>
      <c r="J130" s="499" t="s">
        <v>63</v>
      </c>
      <c r="K130" s="512"/>
      <c r="L130" s="497">
        <v>45888</v>
      </c>
      <c r="M130" s="499" t="s">
        <v>57</v>
      </c>
      <c r="N130" s="570">
        <v>53902</v>
      </c>
      <c r="O130" s="499" t="s">
        <v>57</v>
      </c>
      <c r="P130" s="860" t="s">
        <v>266</v>
      </c>
      <c r="Q130" s="500">
        <v>45887</v>
      </c>
      <c r="R130" s="500"/>
      <c r="S130" s="500"/>
      <c r="T130" s="500"/>
      <c r="U130" s="509" t="s">
        <v>330</v>
      </c>
      <c r="V130" s="41">
        <v>3566</v>
      </c>
      <c r="W130" s="787">
        <v>3704</v>
      </c>
      <c r="X130" s="108">
        <f t="shared" si="25"/>
        <v>-138</v>
      </c>
      <c r="Y130" s="22">
        <f t="shared" si="26"/>
        <v>1.0386988222097588</v>
      </c>
      <c r="Z130" s="719">
        <v>45904</v>
      </c>
      <c r="AA130" s="367">
        <v>1</v>
      </c>
      <c r="AB130" s="367">
        <v>1</v>
      </c>
      <c r="AC130" s="681">
        <v>0</v>
      </c>
      <c r="AD130" s="542" t="s">
        <v>341</v>
      </c>
    </row>
    <row r="131" spans="1:30" ht="24.75" customHeight="1">
      <c r="A131" s="930" t="s">
        <v>342</v>
      </c>
      <c r="B131" s="486" t="s">
        <v>111</v>
      </c>
      <c r="C131" s="497">
        <v>45930</v>
      </c>
      <c r="D131" s="488" t="s">
        <v>134</v>
      </c>
      <c r="E131" s="488">
        <v>45896</v>
      </c>
      <c r="F131" s="513" t="s">
        <v>127</v>
      </c>
      <c r="G131" s="486" t="s">
        <v>343</v>
      </c>
      <c r="H131" s="490">
        <v>72</v>
      </c>
      <c r="I131" s="490" t="s">
        <v>265</v>
      </c>
      <c r="J131" s="490" t="s">
        <v>63</v>
      </c>
      <c r="K131" s="490"/>
      <c r="L131" s="488">
        <v>45897</v>
      </c>
      <c r="M131" s="490" t="s">
        <v>57</v>
      </c>
      <c r="N131" s="569">
        <v>50874.95</v>
      </c>
      <c r="O131" s="490" t="s">
        <v>57</v>
      </c>
      <c r="P131" s="860" t="s">
        <v>266</v>
      </c>
      <c r="Q131" s="492">
        <v>45897</v>
      </c>
      <c r="R131" s="504"/>
      <c r="S131" s="504"/>
      <c r="T131" s="504"/>
      <c r="U131" s="509" t="s">
        <v>330</v>
      </c>
      <c r="V131" s="493">
        <v>3012</v>
      </c>
      <c r="W131" s="787">
        <v>3012</v>
      </c>
      <c r="X131" s="493">
        <f t="shared" si="25"/>
        <v>0</v>
      </c>
      <c r="Y131" s="703">
        <f t="shared" si="26"/>
        <v>1</v>
      </c>
      <c r="Z131" s="500">
        <v>45916</v>
      </c>
      <c r="AA131" s="367">
        <v>1</v>
      </c>
      <c r="AB131" s="367">
        <v>1</v>
      </c>
      <c r="AC131" s="681">
        <v>0</v>
      </c>
      <c r="AD131" s="178" t="s">
        <v>344</v>
      </c>
    </row>
    <row r="132" spans="1:30" ht="24.75" customHeight="1">
      <c r="A132" s="927" t="s">
        <v>345</v>
      </c>
      <c r="B132" s="486" t="s">
        <v>111</v>
      </c>
      <c r="C132" s="497">
        <v>45930</v>
      </c>
      <c r="D132" s="488" t="s">
        <v>134</v>
      </c>
      <c r="E132" s="677">
        <v>45910</v>
      </c>
      <c r="F132" s="677" t="s">
        <v>127</v>
      </c>
      <c r="G132" s="486" t="s">
        <v>346</v>
      </c>
      <c r="H132" s="490">
        <v>87</v>
      </c>
      <c r="I132" s="490" t="s">
        <v>265</v>
      </c>
      <c r="J132" s="490" t="s">
        <v>63</v>
      </c>
      <c r="K132" s="490"/>
      <c r="L132" s="488">
        <v>45912</v>
      </c>
      <c r="M132" s="490" t="s">
        <v>57</v>
      </c>
      <c r="N132" s="569">
        <v>60115.95</v>
      </c>
      <c r="O132" s="490" t="s">
        <v>57</v>
      </c>
      <c r="P132" s="860" t="s">
        <v>266</v>
      </c>
      <c r="Q132" s="492">
        <v>45908</v>
      </c>
      <c r="R132" s="492"/>
      <c r="S132" s="492"/>
      <c r="T132" s="492"/>
      <c r="U132" s="509" t="s">
        <v>330</v>
      </c>
      <c r="V132" s="493">
        <v>4774</v>
      </c>
      <c r="W132" s="787">
        <v>4605</v>
      </c>
      <c r="X132" s="108">
        <f t="shared" si="25"/>
        <v>169</v>
      </c>
      <c r="Y132" s="22">
        <f t="shared" si="26"/>
        <v>0.96459991621281949</v>
      </c>
      <c r="Z132" s="719">
        <v>45930</v>
      </c>
      <c r="AA132" s="367">
        <v>1</v>
      </c>
      <c r="AB132" s="367">
        <v>1</v>
      </c>
      <c r="AC132" s="681">
        <v>0</v>
      </c>
      <c r="AD132" s="429" t="s">
        <v>347</v>
      </c>
    </row>
    <row r="133" spans="1:30" ht="24.75" customHeight="1">
      <c r="A133" s="930" t="s">
        <v>348</v>
      </c>
      <c r="B133" s="486" t="s">
        <v>111</v>
      </c>
      <c r="C133" s="497">
        <v>45930</v>
      </c>
      <c r="D133" s="488" t="s">
        <v>134</v>
      </c>
      <c r="E133" s="677">
        <v>45910</v>
      </c>
      <c r="F133" s="486" t="s">
        <v>112</v>
      </c>
      <c r="G133" s="486" t="s">
        <v>349</v>
      </c>
      <c r="H133" s="490">
        <v>80</v>
      </c>
      <c r="I133" s="490" t="s">
        <v>265</v>
      </c>
      <c r="J133" s="490" t="s">
        <v>63</v>
      </c>
      <c r="K133" s="490"/>
      <c r="L133" s="488">
        <v>45903</v>
      </c>
      <c r="M133" s="490" t="s">
        <v>57</v>
      </c>
      <c r="N133" s="569">
        <v>59116.7</v>
      </c>
      <c r="O133" s="490" t="s">
        <v>57</v>
      </c>
      <c r="P133" s="860" t="s">
        <v>266</v>
      </c>
      <c r="Q133" s="492">
        <v>45903</v>
      </c>
      <c r="R133" s="504"/>
      <c r="S133" s="504"/>
      <c r="T133" s="492"/>
      <c r="U133" s="509" t="s">
        <v>330</v>
      </c>
      <c r="V133" s="493">
        <v>4833</v>
      </c>
      <c r="W133" s="787">
        <v>4446</v>
      </c>
      <c r="X133" s="108">
        <f t="shared" si="25"/>
        <v>387</v>
      </c>
      <c r="Y133" s="22">
        <f t="shared" si="26"/>
        <v>0.91992551210428308</v>
      </c>
      <c r="Z133" s="719">
        <v>45923</v>
      </c>
      <c r="AA133" s="367">
        <v>1</v>
      </c>
      <c r="AB133" s="367">
        <v>1</v>
      </c>
      <c r="AC133" s="681">
        <v>0</v>
      </c>
      <c r="AD133" s="429" t="s">
        <v>350</v>
      </c>
    </row>
    <row r="134" spans="1:30" ht="24.75" customHeight="1">
      <c r="A134" s="927" t="s">
        <v>351</v>
      </c>
      <c r="B134" s="486" t="s">
        <v>111</v>
      </c>
      <c r="C134" s="497">
        <v>45930</v>
      </c>
      <c r="D134" s="488" t="s">
        <v>134</v>
      </c>
      <c r="E134" s="677">
        <v>45910</v>
      </c>
      <c r="F134" s="677" t="s">
        <v>127</v>
      </c>
      <c r="G134" s="724" t="s">
        <v>352</v>
      </c>
      <c r="H134" s="490">
        <v>67</v>
      </c>
      <c r="I134" s="702" t="s">
        <v>265</v>
      </c>
      <c r="J134" s="490" t="s">
        <v>63</v>
      </c>
      <c r="K134" s="490"/>
      <c r="L134" s="488">
        <v>45903</v>
      </c>
      <c r="M134" s="490" t="s">
        <v>57</v>
      </c>
      <c r="N134" s="569">
        <v>40406</v>
      </c>
      <c r="O134" s="490" t="s">
        <v>57</v>
      </c>
      <c r="P134" s="860" t="s">
        <v>266</v>
      </c>
      <c r="Q134" s="492">
        <v>45903</v>
      </c>
      <c r="R134" s="581"/>
      <c r="S134" s="581"/>
      <c r="T134" s="581"/>
      <c r="U134" s="509" t="s">
        <v>330</v>
      </c>
      <c r="V134" s="493">
        <v>3895</v>
      </c>
      <c r="W134" s="787">
        <v>3809</v>
      </c>
      <c r="X134" s="108">
        <f t="shared" si="25"/>
        <v>86</v>
      </c>
      <c r="Y134" s="698">
        <f t="shared" si="26"/>
        <v>0.97792041078305525</v>
      </c>
      <c r="Z134" s="719">
        <v>45924</v>
      </c>
      <c r="AA134" s="367">
        <v>1</v>
      </c>
      <c r="AB134" s="367">
        <v>1</v>
      </c>
      <c r="AC134" s="681">
        <v>0</v>
      </c>
      <c r="AD134" s="968" t="s">
        <v>353</v>
      </c>
    </row>
    <row r="135" spans="1:30" ht="24.75" customHeight="1">
      <c r="A135" s="930" t="s">
        <v>354</v>
      </c>
      <c r="B135" s="486" t="s">
        <v>111</v>
      </c>
      <c r="C135" s="497">
        <v>45930</v>
      </c>
      <c r="D135" s="488" t="s">
        <v>134</v>
      </c>
      <c r="E135" s="677">
        <v>45910</v>
      </c>
      <c r="F135" s="486" t="s">
        <v>112</v>
      </c>
      <c r="G135" s="724"/>
      <c r="H135" s="490">
        <v>54</v>
      </c>
      <c r="I135" s="702" t="s">
        <v>265</v>
      </c>
      <c r="J135" s="490" t="s">
        <v>63</v>
      </c>
      <c r="K135" s="490"/>
      <c r="L135" s="488">
        <v>45903</v>
      </c>
      <c r="M135" s="490" t="s">
        <v>57</v>
      </c>
      <c r="N135" s="569">
        <v>27186</v>
      </c>
      <c r="O135" s="490" t="s">
        <v>57</v>
      </c>
      <c r="P135" s="860" t="s">
        <v>266</v>
      </c>
      <c r="Q135" s="492">
        <v>45903</v>
      </c>
      <c r="R135" s="581"/>
      <c r="S135" s="581"/>
      <c r="T135" s="581"/>
      <c r="U135" s="509" t="s">
        <v>330</v>
      </c>
      <c r="V135" s="493">
        <v>2084</v>
      </c>
      <c r="W135" s="787">
        <v>2039</v>
      </c>
      <c r="X135" s="108">
        <f t="shared" si="25"/>
        <v>45</v>
      </c>
      <c r="Y135" s="698">
        <f t="shared" si="26"/>
        <v>0.97840690978886757</v>
      </c>
      <c r="Z135" s="719">
        <v>45918</v>
      </c>
      <c r="AA135" s="367">
        <v>1</v>
      </c>
      <c r="AB135" s="367">
        <v>1</v>
      </c>
      <c r="AC135" s="681">
        <v>0</v>
      </c>
      <c r="AD135" s="969" t="s">
        <v>355</v>
      </c>
    </row>
    <row r="136" spans="1:30" ht="24.75" customHeight="1">
      <c r="A136" s="930" t="s">
        <v>356</v>
      </c>
      <c r="B136" s="486" t="s">
        <v>111</v>
      </c>
      <c r="C136" s="497">
        <v>45930</v>
      </c>
      <c r="D136" s="488" t="s">
        <v>134</v>
      </c>
      <c r="E136" s="488">
        <v>45896</v>
      </c>
      <c r="F136" s="513" t="s">
        <v>127</v>
      </c>
      <c r="G136" s="489"/>
      <c r="H136" s="490">
        <v>87</v>
      </c>
      <c r="I136" s="491" t="s">
        <v>265</v>
      </c>
      <c r="J136" s="490" t="s">
        <v>63</v>
      </c>
      <c r="K136" s="490"/>
      <c r="L136" s="488">
        <v>45897</v>
      </c>
      <c r="M136" s="490" t="s">
        <v>57</v>
      </c>
      <c r="N136" s="569">
        <v>52204</v>
      </c>
      <c r="O136" s="490" t="s">
        <v>57</v>
      </c>
      <c r="P136" s="860" t="s">
        <v>266</v>
      </c>
      <c r="Q136" s="492">
        <v>45896</v>
      </c>
      <c r="R136" s="504"/>
      <c r="S136" s="504"/>
      <c r="T136" s="504"/>
      <c r="U136" s="509" t="s">
        <v>330</v>
      </c>
      <c r="V136" s="493">
        <v>4048</v>
      </c>
      <c r="W136" s="787">
        <v>5120</v>
      </c>
      <c r="X136" s="108">
        <f t="shared" si="25"/>
        <v>-1072</v>
      </c>
      <c r="Y136" s="22">
        <f t="shared" si="26"/>
        <v>1.2648221343873518</v>
      </c>
      <c r="Z136" s="719">
        <v>45910</v>
      </c>
      <c r="AA136" s="367">
        <v>1</v>
      </c>
      <c r="AB136" s="367">
        <v>1</v>
      </c>
      <c r="AC136" s="926">
        <v>0</v>
      </c>
      <c r="AD136" s="968" t="s">
        <v>357</v>
      </c>
    </row>
    <row r="137" spans="1:30" ht="24.75" customHeight="1">
      <c r="A137" s="1039" t="s">
        <v>358</v>
      </c>
      <c r="B137" s="486" t="s">
        <v>111</v>
      </c>
      <c r="C137" s="497">
        <v>45930</v>
      </c>
      <c r="D137" s="488" t="s">
        <v>134</v>
      </c>
      <c r="E137" s="488">
        <v>45915</v>
      </c>
      <c r="F137" s="677" t="s">
        <v>127</v>
      </c>
      <c r="G137" s="724"/>
      <c r="H137" s="490">
        <v>53</v>
      </c>
      <c r="I137" s="702" t="s">
        <v>265</v>
      </c>
      <c r="J137" s="490" t="s">
        <v>63</v>
      </c>
      <c r="K137" s="490"/>
      <c r="L137" s="488">
        <v>45912</v>
      </c>
      <c r="M137" s="490" t="s">
        <v>57</v>
      </c>
      <c r="N137" s="569">
        <v>47676</v>
      </c>
      <c r="O137" s="490" t="s">
        <v>57</v>
      </c>
      <c r="P137" s="860" t="s">
        <v>266</v>
      </c>
      <c r="Q137" s="492">
        <v>45912</v>
      </c>
      <c r="R137" s="581"/>
      <c r="S137" s="581"/>
      <c r="T137" s="581"/>
      <c r="U137" s="509" t="s">
        <v>330</v>
      </c>
      <c r="V137" s="493">
        <v>4022</v>
      </c>
      <c r="W137" s="787">
        <v>3933</v>
      </c>
      <c r="X137" s="108">
        <f t="shared" si="25"/>
        <v>89</v>
      </c>
      <c r="Y137" s="698">
        <f t="shared" si="26"/>
        <v>0.97787170561909498</v>
      </c>
      <c r="Z137" s="719">
        <v>45931</v>
      </c>
      <c r="AA137" s="367">
        <v>1</v>
      </c>
      <c r="AB137" s="367">
        <v>1</v>
      </c>
      <c r="AC137" s="681">
        <v>0</v>
      </c>
      <c r="AD137" s="802" t="s">
        <v>359</v>
      </c>
    </row>
    <row r="138" spans="1:30" ht="24.75" customHeight="1">
      <c r="A138" s="930" t="s">
        <v>360</v>
      </c>
      <c r="B138" s="486" t="s">
        <v>111</v>
      </c>
      <c r="C138" s="497">
        <v>45960</v>
      </c>
      <c r="D138" s="488" t="s">
        <v>134</v>
      </c>
      <c r="E138" s="488">
        <v>45915</v>
      </c>
      <c r="F138" s="677" t="s">
        <v>127</v>
      </c>
      <c r="G138" s="724"/>
      <c r="H138" s="490">
        <v>82</v>
      </c>
      <c r="I138" s="702" t="s">
        <v>265</v>
      </c>
      <c r="J138" s="490" t="s">
        <v>63</v>
      </c>
      <c r="K138" s="490"/>
      <c r="L138" s="488">
        <v>45912</v>
      </c>
      <c r="M138" s="490" t="s">
        <v>57</v>
      </c>
      <c r="N138" s="569">
        <v>82621.149999999994</v>
      </c>
      <c r="O138" s="490" t="s">
        <v>57</v>
      </c>
      <c r="P138" s="860" t="s">
        <v>266</v>
      </c>
      <c r="Q138" s="492">
        <v>45912</v>
      </c>
      <c r="R138" s="492"/>
      <c r="S138" s="492"/>
      <c r="T138" s="492"/>
      <c r="U138" s="509" t="s">
        <v>330</v>
      </c>
      <c r="V138" s="493">
        <v>5653</v>
      </c>
      <c r="W138" s="787">
        <v>5653</v>
      </c>
      <c r="X138" s="108">
        <f t="shared" si="25"/>
        <v>0</v>
      </c>
      <c r="Y138" s="698">
        <f t="shared" si="26"/>
        <v>1</v>
      </c>
      <c r="Z138" s="719">
        <v>45932</v>
      </c>
      <c r="AA138" s="367">
        <v>1</v>
      </c>
      <c r="AB138" s="367">
        <v>1</v>
      </c>
      <c r="AC138" s="838">
        <v>0</v>
      </c>
      <c r="AD138" s="968" t="s">
        <v>361</v>
      </c>
    </row>
    <row r="139" spans="1:30" ht="24.75" customHeight="1">
      <c r="A139" s="927" t="s">
        <v>362</v>
      </c>
      <c r="B139" s="723" t="s">
        <v>111</v>
      </c>
      <c r="C139" s="497">
        <v>45930</v>
      </c>
      <c r="D139" s="677" t="s">
        <v>60</v>
      </c>
      <c r="E139" s="488">
        <v>45902</v>
      </c>
      <c r="F139" s="486" t="s">
        <v>112</v>
      </c>
      <c r="G139" s="803"/>
      <c r="H139" s="490">
        <v>0</v>
      </c>
      <c r="I139" s="702" t="s">
        <v>265</v>
      </c>
      <c r="J139" s="490" t="s">
        <v>63</v>
      </c>
      <c r="K139" s="490"/>
      <c r="L139" s="497">
        <v>45902</v>
      </c>
      <c r="M139" s="490" t="s">
        <v>57</v>
      </c>
      <c r="N139" s="569">
        <v>5604.6</v>
      </c>
      <c r="O139" s="490" t="s">
        <v>57</v>
      </c>
      <c r="P139" s="860" t="s">
        <v>266</v>
      </c>
      <c r="Q139" s="500">
        <v>45902</v>
      </c>
      <c r="R139" s="492"/>
      <c r="S139" s="492"/>
      <c r="T139" s="492"/>
      <c r="U139" s="509" t="s">
        <v>330</v>
      </c>
      <c r="V139" s="493">
        <v>328</v>
      </c>
      <c r="W139" s="787">
        <v>335</v>
      </c>
      <c r="X139" s="493">
        <f t="shared" si="25"/>
        <v>-7</v>
      </c>
      <c r="Y139" s="494">
        <f t="shared" si="26"/>
        <v>1.0213414634146341</v>
      </c>
      <c r="Z139" s="500">
        <v>45922</v>
      </c>
      <c r="AA139" s="367">
        <v>1</v>
      </c>
      <c r="AB139" s="367">
        <v>1</v>
      </c>
      <c r="AC139" s="493">
        <v>0</v>
      </c>
      <c r="AD139" s="802" t="s">
        <v>363</v>
      </c>
    </row>
    <row r="140" spans="1:30" ht="24.75" customHeight="1">
      <c r="A140" s="1071" t="s">
        <v>364</v>
      </c>
      <c r="B140" s="1052" t="s">
        <v>111</v>
      </c>
      <c r="C140" s="522">
        <v>45960</v>
      </c>
      <c r="D140" s="488" t="s">
        <v>60</v>
      </c>
      <c r="E140" s="529">
        <v>45945</v>
      </c>
      <c r="F140" s="514" t="s">
        <v>112</v>
      </c>
      <c r="G140" s="1053"/>
      <c r="H140" s="528">
        <v>0</v>
      </c>
      <c r="I140" s="528" t="s">
        <v>265</v>
      </c>
      <c r="J140" s="528" t="s">
        <v>63</v>
      </c>
      <c r="K140" s="528"/>
      <c r="L140" s="529">
        <v>45936</v>
      </c>
      <c r="M140" s="528" t="s">
        <v>57</v>
      </c>
      <c r="N140" s="572">
        <v>4235.8</v>
      </c>
      <c r="O140" s="528" t="s">
        <v>57</v>
      </c>
      <c r="P140" s="1072" t="s">
        <v>266</v>
      </c>
      <c r="Q140" s="492">
        <v>45939</v>
      </c>
      <c r="R140" s="492"/>
      <c r="S140" s="492"/>
      <c r="T140" s="492"/>
      <c r="U140" s="509" t="s">
        <v>330</v>
      </c>
      <c r="V140" s="435">
        <v>228</v>
      </c>
      <c r="W140" s="1073">
        <v>240</v>
      </c>
      <c r="X140" s="108">
        <f t="shared" si="25"/>
        <v>-12</v>
      </c>
      <c r="Y140" s="698">
        <f t="shared" si="26"/>
        <v>1.0526315789473684</v>
      </c>
      <c r="Z140" s="719">
        <v>45945</v>
      </c>
      <c r="AA140" s="367">
        <v>1</v>
      </c>
      <c r="AB140" s="367">
        <v>0</v>
      </c>
      <c r="AC140" s="493">
        <v>0</v>
      </c>
      <c r="AD140" s="542" t="s">
        <v>365</v>
      </c>
    </row>
    <row r="141" spans="1:30" ht="24.75" customHeight="1">
      <c r="A141" s="927" t="s">
        <v>366</v>
      </c>
      <c r="B141" s="938" t="s">
        <v>111</v>
      </c>
      <c r="C141" s="497">
        <v>45930</v>
      </c>
      <c r="D141" s="677" t="s">
        <v>60</v>
      </c>
      <c r="E141" s="488">
        <v>45902</v>
      </c>
      <c r="F141" s="486" t="s">
        <v>112</v>
      </c>
      <c r="G141" s="486"/>
      <c r="H141" s="490">
        <v>0</v>
      </c>
      <c r="I141" s="490" t="s">
        <v>265</v>
      </c>
      <c r="J141" s="490" t="s">
        <v>63</v>
      </c>
      <c r="K141" s="490"/>
      <c r="L141" s="488">
        <v>45902</v>
      </c>
      <c r="M141" s="490" t="s">
        <v>57</v>
      </c>
      <c r="N141" s="569">
        <v>12695</v>
      </c>
      <c r="O141" s="490" t="s">
        <v>57</v>
      </c>
      <c r="P141" s="860" t="s">
        <v>266</v>
      </c>
      <c r="Q141" s="492">
        <v>45902</v>
      </c>
      <c r="R141" s="492"/>
      <c r="S141" s="492"/>
      <c r="T141" s="492"/>
      <c r="U141" s="509" t="s">
        <v>330</v>
      </c>
      <c r="V141" s="838">
        <v>1010</v>
      </c>
      <c r="W141" s="984">
        <v>978</v>
      </c>
      <c r="X141" s="493">
        <f t="shared" si="25"/>
        <v>32</v>
      </c>
      <c r="Y141" s="703">
        <f t="shared" si="26"/>
        <v>0.96831683168316829</v>
      </c>
      <c r="Z141" s="500">
        <v>45911</v>
      </c>
      <c r="AA141" s="367">
        <v>1</v>
      </c>
      <c r="AB141" s="367">
        <v>1</v>
      </c>
      <c r="AC141" s="493">
        <v>0</v>
      </c>
      <c r="AD141" s="802" t="s">
        <v>367</v>
      </c>
    </row>
    <row r="142" spans="1:30" ht="24.75" customHeight="1">
      <c r="A142" s="927" t="s">
        <v>368</v>
      </c>
      <c r="B142" s="486" t="s">
        <v>111</v>
      </c>
      <c r="C142" s="497">
        <v>45960</v>
      </c>
      <c r="D142" s="488" t="s">
        <v>369</v>
      </c>
      <c r="E142" s="488">
        <v>45915</v>
      </c>
      <c r="F142" s="486" t="s">
        <v>370</v>
      </c>
      <c r="G142" s="724"/>
      <c r="H142" s="490">
        <v>384</v>
      </c>
      <c r="I142" s="702" t="s">
        <v>265</v>
      </c>
      <c r="J142" s="490" t="s">
        <v>56</v>
      </c>
      <c r="K142" s="490"/>
      <c r="L142" s="488">
        <v>45905</v>
      </c>
      <c r="M142" s="490" t="s">
        <v>57</v>
      </c>
      <c r="N142" s="569">
        <v>145985.5</v>
      </c>
      <c r="O142" s="490" t="s">
        <v>57</v>
      </c>
      <c r="P142" s="860" t="s">
        <v>266</v>
      </c>
      <c r="Q142" s="492">
        <v>45906</v>
      </c>
      <c r="R142" s="492"/>
      <c r="S142" s="492"/>
      <c r="T142" s="492"/>
      <c r="U142" s="509" t="s">
        <v>330</v>
      </c>
      <c r="V142" s="838">
        <v>14150</v>
      </c>
      <c r="W142" s="984">
        <v>15469</v>
      </c>
      <c r="X142" s="108">
        <f t="shared" si="25"/>
        <v>-1319</v>
      </c>
      <c r="Y142" s="698">
        <f t="shared" si="26"/>
        <v>1.0932155477031802</v>
      </c>
      <c r="Z142" s="719">
        <v>45926</v>
      </c>
      <c r="AA142" s="367">
        <v>1</v>
      </c>
      <c r="AB142" s="367">
        <v>1</v>
      </c>
      <c r="AC142" s="493">
        <v>0</v>
      </c>
      <c r="AD142" s="966" t="s">
        <v>371</v>
      </c>
    </row>
    <row r="143" spans="1:30" ht="24.75" customHeight="1">
      <c r="A143" s="927" t="s">
        <v>372</v>
      </c>
      <c r="B143" s="903" t="s">
        <v>50</v>
      </c>
      <c r="C143" s="677">
        <v>45838</v>
      </c>
      <c r="D143" s="496" t="s">
        <v>373</v>
      </c>
      <c r="E143" s="497">
        <v>45727</v>
      </c>
      <c r="F143" s="496" t="s">
        <v>61</v>
      </c>
      <c r="G143" s="931" t="s">
        <v>374</v>
      </c>
      <c r="H143" s="499">
        <v>71</v>
      </c>
      <c r="I143" s="909" t="s">
        <v>265</v>
      </c>
      <c r="J143" s="499" t="s">
        <v>63</v>
      </c>
      <c r="K143" s="512"/>
      <c r="L143" s="497">
        <v>45728</v>
      </c>
      <c r="M143" s="499" t="s">
        <v>57</v>
      </c>
      <c r="N143" s="570">
        <v>60843.5</v>
      </c>
      <c r="O143" s="499" t="s">
        <v>57</v>
      </c>
      <c r="P143" s="860" t="s">
        <v>266</v>
      </c>
      <c r="Q143" s="500">
        <v>45722</v>
      </c>
      <c r="R143" s="500">
        <v>45917</v>
      </c>
      <c r="S143" s="500">
        <v>45939</v>
      </c>
      <c r="T143" s="500"/>
      <c r="U143" s="509" t="s">
        <v>330</v>
      </c>
      <c r="V143" s="932">
        <v>4979</v>
      </c>
      <c r="W143" s="787">
        <v>5020</v>
      </c>
      <c r="X143" s="493">
        <f t="shared" si="25"/>
        <v>-41</v>
      </c>
      <c r="Y143" s="703">
        <f t="shared" si="26"/>
        <v>1.0082345852580838</v>
      </c>
      <c r="Z143" s="500">
        <v>45741</v>
      </c>
      <c r="AA143" s="703">
        <v>1</v>
      </c>
      <c r="AB143" s="703">
        <v>1</v>
      </c>
      <c r="AC143" s="364">
        <v>0</v>
      </c>
      <c r="AD143" s="705" t="s">
        <v>375</v>
      </c>
    </row>
    <row r="144" spans="1:30" ht="24.75" customHeight="1">
      <c r="A144" s="1037" t="s">
        <v>376</v>
      </c>
      <c r="B144" s="537" t="s">
        <v>50</v>
      </c>
      <c r="C144" s="522">
        <v>45772</v>
      </c>
      <c r="D144" s="538" t="s">
        <v>377</v>
      </c>
      <c r="E144" s="538">
        <v>45693</v>
      </c>
      <c r="F144" s="527" t="s">
        <v>61</v>
      </c>
      <c r="G144" s="539" t="s">
        <v>378</v>
      </c>
      <c r="H144" s="530">
        <v>86</v>
      </c>
      <c r="I144" s="533" t="s">
        <v>265</v>
      </c>
      <c r="J144" s="530" t="s">
        <v>63</v>
      </c>
      <c r="K144" s="530"/>
      <c r="L144" s="538">
        <v>45714</v>
      </c>
      <c r="M144" s="530" t="s">
        <v>57</v>
      </c>
      <c r="N144" s="573">
        <v>94170.5</v>
      </c>
      <c r="O144" s="530" t="s">
        <v>57</v>
      </c>
      <c r="P144" s="1038" t="s">
        <v>266</v>
      </c>
      <c r="Q144" s="500">
        <v>45693</v>
      </c>
      <c r="R144" s="500">
        <v>45869</v>
      </c>
      <c r="S144" s="500">
        <v>45903</v>
      </c>
      <c r="T144" s="500"/>
      <c r="U144" s="509" t="s">
        <v>330</v>
      </c>
      <c r="V144" s="518">
        <v>7980</v>
      </c>
      <c r="W144" s="786">
        <v>7901</v>
      </c>
      <c r="X144" s="108">
        <f t="shared" si="25"/>
        <v>79</v>
      </c>
      <c r="Y144" s="22">
        <f t="shared" si="26"/>
        <v>0.99010025062656637</v>
      </c>
      <c r="Z144" s="719">
        <v>45713</v>
      </c>
      <c r="AA144" s="494">
        <v>1</v>
      </c>
      <c r="AB144" s="494">
        <v>1</v>
      </c>
      <c r="AC144" s="872">
        <v>0</v>
      </c>
      <c r="AD144" s="177" t="s">
        <v>379</v>
      </c>
    </row>
    <row r="145" spans="1:31" ht="24.75" customHeight="1">
      <c r="A145" s="1037" t="s">
        <v>380</v>
      </c>
      <c r="B145" s="537" t="s">
        <v>50</v>
      </c>
      <c r="C145" s="522">
        <v>45772</v>
      </c>
      <c r="D145" s="538" t="s">
        <v>377</v>
      </c>
      <c r="E145" s="538">
        <v>45698</v>
      </c>
      <c r="F145" s="522" t="s">
        <v>61</v>
      </c>
      <c r="G145" s="539" t="s">
        <v>381</v>
      </c>
      <c r="H145" s="530">
        <v>89</v>
      </c>
      <c r="I145" s="530" t="s">
        <v>265</v>
      </c>
      <c r="J145" s="530" t="s">
        <v>63</v>
      </c>
      <c r="K145" s="530"/>
      <c r="L145" s="538">
        <v>45695</v>
      </c>
      <c r="M145" s="530" t="s">
        <v>57</v>
      </c>
      <c r="N145" s="574">
        <v>89698.5</v>
      </c>
      <c r="O145" s="530" t="s">
        <v>57</v>
      </c>
      <c r="P145" s="1038" t="s">
        <v>266</v>
      </c>
      <c r="Q145" s="500">
        <v>45694</v>
      </c>
      <c r="R145" s="500">
        <v>45917</v>
      </c>
      <c r="S145" s="500">
        <v>45936</v>
      </c>
      <c r="T145" s="500"/>
      <c r="U145" s="509" t="s">
        <v>330</v>
      </c>
      <c r="V145" s="518">
        <v>7562</v>
      </c>
      <c r="W145" s="786">
        <v>7556</v>
      </c>
      <c r="X145" s="108">
        <f t="shared" si="25"/>
        <v>6</v>
      </c>
      <c r="Y145" s="22">
        <f t="shared" si="26"/>
        <v>0.99920655911134626</v>
      </c>
      <c r="Z145" s="719">
        <v>45709</v>
      </c>
      <c r="AA145" s="494">
        <v>1</v>
      </c>
      <c r="AB145" s="494">
        <v>1</v>
      </c>
      <c r="AC145" s="872">
        <v>0</v>
      </c>
      <c r="AD145" s="205" t="s">
        <v>382</v>
      </c>
    </row>
    <row r="146" spans="1:31" ht="24.75" customHeight="1">
      <c r="A146" s="933" t="s">
        <v>383</v>
      </c>
      <c r="B146" s="903" t="s">
        <v>50</v>
      </c>
      <c r="C146" s="497">
        <v>45772</v>
      </c>
      <c r="D146" s="497" t="s">
        <v>373</v>
      </c>
      <c r="E146" s="906">
        <v>45686</v>
      </c>
      <c r="F146" s="496" t="s">
        <v>61</v>
      </c>
      <c r="G146" s="934" t="s">
        <v>384</v>
      </c>
      <c r="H146" s="909">
        <v>77</v>
      </c>
      <c r="I146" s="702" t="s">
        <v>265</v>
      </c>
      <c r="J146" s="909" t="s">
        <v>63</v>
      </c>
      <c r="K146" s="909"/>
      <c r="L146" s="906">
        <v>45686</v>
      </c>
      <c r="M146" s="909" t="s">
        <v>57</v>
      </c>
      <c r="N146" s="935">
        <v>61924</v>
      </c>
      <c r="O146" s="909" t="s">
        <v>57</v>
      </c>
      <c r="P146" s="860" t="s">
        <v>266</v>
      </c>
      <c r="Q146" s="500">
        <v>45692</v>
      </c>
      <c r="R146" s="500">
        <v>45847</v>
      </c>
      <c r="S146" s="500">
        <v>45852</v>
      </c>
      <c r="T146" s="500"/>
      <c r="U146" s="509" t="s">
        <v>330</v>
      </c>
      <c r="V146" s="936">
        <v>5005</v>
      </c>
      <c r="W146" s="937">
        <v>4996</v>
      </c>
      <c r="X146" s="493">
        <f t="shared" si="25"/>
        <v>9</v>
      </c>
      <c r="Y146" s="703">
        <f t="shared" si="26"/>
        <v>0.99820179820179822</v>
      </c>
      <c r="Z146" s="500">
        <v>45708</v>
      </c>
      <c r="AA146" s="703">
        <v>1</v>
      </c>
      <c r="AB146" s="703">
        <v>1</v>
      </c>
      <c r="AC146" s="872">
        <v>0</v>
      </c>
      <c r="AD146" s="940" t="s">
        <v>385</v>
      </c>
    </row>
    <row r="147" spans="1:31" ht="24.75" customHeight="1">
      <c r="A147" s="933" t="s">
        <v>386</v>
      </c>
      <c r="B147" s="903" t="s">
        <v>50</v>
      </c>
      <c r="C147" s="497">
        <v>45772</v>
      </c>
      <c r="D147" s="906" t="s">
        <v>387</v>
      </c>
      <c r="E147" s="906">
        <v>45694</v>
      </c>
      <c r="F147" s="906" t="s">
        <v>61</v>
      </c>
      <c r="G147" s="934" t="s">
        <v>388</v>
      </c>
      <c r="H147" s="909">
        <v>84</v>
      </c>
      <c r="I147" s="702" t="s">
        <v>265</v>
      </c>
      <c r="J147" s="909" t="s">
        <v>63</v>
      </c>
      <c r="K147" s="909"/>
      <c r="L147" s="906">
        <v>45698</v>
      </c>
      <c r="M147" s="909" t="s">
        <v>57</v>
      </c>
      <c r="N147" s="935">
        <v>63402.5</v>
      </c>
      <c r="O147" s="909" t="s">
        <v>57</v>
      </c>
      <c r="P147" s="860" t="s">
        <v>266</v>
      </c>
      <c r="Q147" s="500">
        <v>45695</v>
      </c>
      <c r="R147" s="500">
        <v>45847</v>
      </c>
      <c r="S147" s="500">
        <v>45852</v>
      </c>
      <c r="T147" s="500"/>
      <c r="U147" s="509" t="s">
        <v>330</v>
      </c>
      <c r="V147" s="932">
        <v>4979</v>
      </c>
      <c r="W147" s="937">
        <v>4984</v>
      </c>
      <c r="X147" s="493">
        <f t="shared" si="25"/>
        <v>-5</v>
      </c>
      <c r="Y147" s="703">
        <f t="shared" si="26"/>
        <v>1.0010042177144005</v>
      </c>
      <c r="Z147" s="500">
        <v>45714</v>
      </c>
      <c r="AA147" s="703">
        <v>1</v>
      </c>
      <c r="AB147" s="703">
        <v>1</v>
      </c>
      <c r="AC147" s="872">
        <v>0</v>
      </c>
      <c r="AD147" s="150" t="s">
        <v>389</v>
      </c>
    </row>
    <row r="148" spans="1:31" ht="24.75" customHeight="1">
      <c r="A148" s="927" t="s">
        <v>390</v>
      </c>
      <c r="B148" s="938" t="s">
        <v>50</v>
      </c>
      <c r="C148" s="677">
        <v>45688</v>
      </c>
      <c r="D148" s="677" t="s">
        <v>377</v>
      </c>
      <c r="E148" s="677">
        <v>45695</v>
      </c>
      <c r="F148" s="488" t="s">
        <v>61</v>
      </c>
      <c r="G148" s="939" t="s">
        <v>391</v>
      </c>
      <c r="H148" s="490">
        <v>88</v>
      </c>
      <c r="I148" s="702" t="s">
        <v>317</v>
      </c>
      <c r="J148" s="490" t="s">
        <v>63</v>
      </c>
      <c r="K148" s="909"/>
      <c r="L148" s="486" t="s">
        <v>266</v>
      </c>
      <c r="M148" s="702" t="s">
        <v>57</v>
      </c>
      <c r="N148" s="569">
        <v>43130</v>
      </c>
      <c r="O148" s="702" t="s">
        <v>57</v>
      </c>
      <c r="P148" s="860" t="s">
        <v>266</v>
      </c>
      <c r="Q148" s="492">
        <v>45691</v>
      </c>
      <c r="R148" s="492">
        <v>45870</v>
      </c>
      <c r="S148" s="492">
        <v>45908</v>
      </c>
      <c r="T148" s="492"/>
      <c r="U148" s="509" t="s">
        <v>330</v>
      </c>
      <c r="V148" s="493">
        <v>2931</v>
      </c>
      <c r="W148" s="787">
        <v>2989</v>
      </c>
      <c r="X148" s="493">
        <f t="shared" si="25"/>
        <v>-58</v>
      </c>
      <c r="Y148" s="703">
        <f t="shared" si="26"/>
        <v>1.0197884680996248</v>
      </c>
      <c r="Z148" s="492">
        <v>45750</v>
      </c>
      <c r="AA148" s="524">
        <v>1</v>
      </c>
      <c r="AB148" s="524">
        <v>1</v>
      </c>
      <c r="AC148" s="681">
        <v>0</v>
      </c>
      <c r="AD148" s="988" t="s">
        <v>392</v>
      </c>
    </row>
    <row r="149" spans="1:31" ht="24.75" customHeight="1">
      <c r="A149" s="927" t="s">
        <v>393</v>
      </c>
      <c r="B149" s="903" t="s">
        <v>50</v>
      </c>
      <c r="C149" s="906">
        <v>45688</v>
      </c>
      <c r="D149" s="497" t="s">
        <v>60</v>
      </c>
      <c r="E149" s="906">
        <v>45686</v>
      </c>
      <c r="F149" s="906" t="s">
        <v>61</v>
      </c>
      <c r="G149" s="934" t="s">
        <v>394</v>
      </c>
      <c r="H149" s="499">
        <v>88</v>
      </c>
      <c r="I149" s="909" t="s">
        <v>317</v>
      </c>
      <c r="J149" s="499" t="s">
        <v>63</v>
      </c>
      <c r="K149" s="499"/>
      <c r="L149" s="910">
        <v>45706</v>
      </c>
      <c r="M149" s="909" t="s">
        <v>57</v>
      </c>
      <c r="N149" s="570">
        <v>69212.5</v>
      </c>
      <c r="O149" s="909" t="s">
        <v>57</v>
      </c>
      <c r="P149" s="860" t="s">
        <v>266</v>
      </c>
      <c r="Q149" s="500">
        <v>45679</v>
      </c>
      <c r="R149" s="500">
        <v>45917</v>
      </c>
      <c r="S149" s="500">
        <v>45918</v>
      </c>
      <c r="T149" s="500"/>
      <c r="U149" s="509" t="s">
        <v>330</v>
      </c>
      <c r="V149" s="41">
        <v>5661</v>
      </c>
      <c r="W149" s="787">
        <v>5752</v>
      </c>
      <c r="X149" s="493">
        <f t="shared" si="25"/>
        <v>-91</v>
      </c>
      <c r="Y149" s="703">
        <f t="shared" si="26"/>
        <v>1.0160748984278396</v>
      </c>
      <c r="Z149" s="500">
        <v>45681</v>
      </c>
      <c r="AA149" s="703">
        <v>1</v>
      </c>
      <c r="AB149" s="703">
        <v>1</v>
      </c>
      <c r="AC149" s="872">
        <v>0</v>
      </c>
      <c r="AD149" s="150" t="s">
        <v>395</v>
      </c>
      <c r="AE149" s="402"/>
    </row>
    <row r="150" spans="1:31" ht="24.75" customHeight="1">
      <c r="A150" s="927" t="s">
        <v>396</v>
      </c>
      <c r="B150" s="903" t="s">
        <v>50</v>
      </c>
      <c r="C150" s="497">
        <v>45772</v>
      </c>
      <c r="D150" s="496" t="s">
        <v>387</v>
      </c>
      <c r="E150" s="497">
        <v>45743</v>
      </c>
      <c r="F150" s="496" t="s">
        <v>61</v>
      </c>
      <c r="G150" s="904" t="s">
        <v>397</v>
      </c>
      <c r="H150" s="499">
        <v>57</v>
      </c>
      <c r="I150" s="909" t="s">
        <v>265</v>
      </c>
      <c r="J150" s="490" t="s">
        <v>63</v>
      </c>
      <c r="K150" s="905"/>
      <c r="L150" s="497">
        <v>45741</v>
      </c>
      <c r="M150" s="490" t="s">
        <v>57</v>
      </c>
      <c r="N150" s="570">
        <v>49071</v>
      </c>
      <c r="O150" s="490" t="s">
        <v>57</v>
      </c>
      <c r="P150" s="860" t="s">
        <v>266</v>
      </c>
      <c r="Q150" s="500">
        <v>45745</v>
      </c>
      <c r="R150" s="500">
        <v>45832</v>
      </c>
      <c r="S150" s="500">
        <v>45839</v>
      </c>
      <c r="T150" s="500"/>
      <c r="U150" s="509" t="s">
        <v>330</v>
      </c>
      <c r="V150" s="41">
        <v>3967</v>
      </c>
      <c r="W150" s="787">
        <v>3936</v>
      </c>
      <c r="X150" s="493">
        <f t="shared" si="25"/>
        <v>31</v>
      </c>
      <c r="Y150" s="703">
        <f t="shared" si="26"/>
        <v>0.99218553062767834</v>
      </c>
      <c r="Z150" s="500">
        <v>45756</v>
      </c>
      <c r="AA150" s="703">
        <v>1</v>
      </c>
      <c r="AB150" s="703">
        <v>1</v>
      </c>
      <c r="AC150" s="681">
        <v>0</v>
      </c>
      <c r="AD150" s="987" t="s">
        <v>398</v>
      </c>
      <c r="AE150" s="402"/>
    </row>
    <row r="151" spans="1:31" ht="24.75" customHeight="1">
      <c r="A151" s="927" t="s">
        <v>399</v>
      </c>
      <c r="B151" s="903" t="s">
        <v>50</v>
      </c>
      <c r="C151" s="488">
        <v>45960</v>
      </c>
      <c r="D151" s="486" t="s">
        <v>233</v>
      </c>
      <c r="E151" s="488">
        <v>45927</v>
      </c>
      <c r="F151" s="486" t="s">
        <v>106</v>
      </c>
      <c r="G151" s="724" t="s">
        <v>400</v>
      </c>
      <c r="H151" s="490">
        <v>86</v>
      </c>
      <c r="I151" s="702" t="s">
        <v>265</v>
      </c>
      <c r="J151" s="490" t="s">
        <v>63</v>
      </c>
      <c r="K151" s="499"/>
      <c r="L151" s="488">
        <v>45917</v>
      </c>
      <c r="M151" s="490" t="s">
        <v>57</v>
      </c>
      <c r="N151" s="569">
        <v>45500</v>
      </c>
      <c r="O151" s="490" t="s">
        <v>57</v>
      </c>
      <c r="P151" s="860" t="s">
        <v>266</v>
      </c>
      <c r="Q151" s="492">
        <v>45917</v>
      </c>
      <c r="R151" s="492">
        <v>45944</v>
      </c>
      <c r="S151" s="492">
        <v>45951</v>
      </c>
      <c r="T151" s="492"/>
      <c r="U151" s="509" t="s">
        <v>330</v>
      </c>
      <c r="V151" s="493">
        <v>3242</v>
      </c>
      <c r="W151" s="787">
        <v>3228</v>
      </c>
      <c r="X151" s="108">
        <f t="shared" si="25"/>
        <v>14</v>
      </c>
      <c r="Y151" s="698">
        <f t="shared" si="26"/>
        <v>0.99568167797655771</v>
      </c>
      <c r="Z151" s="719">
        <v>45930</v>
      </c>
      <c r="AA151" s="367">
        <v>0</v>
      </c>
      <c r="AB151" s="367">
        <v>0</v>
      </c>
      <c r="AC151" s="838">
        <v>0</v>
      </c>
      <c r="AD151" s="987"/>
      <c r="AE151" s="402"/>
    </row>
    <row r="152" spans="1:31" ht="24.75" customHeight="1">
      <c r="A152" s="927" t="s">
        <v>401</v>
      </c>
      <c r="B152" s="903" t="s">
        <v>50</v>
      </c>
      <c r="C152" s="488">
        <v>45991</v>
      </c>
      <c r="D152" s="488" t="s">
        <v>402</v>
      </c>
      <c r="E152" s="497">
        <v>45743</v>
      </c>
      <c r="F152" s="496" t="s">
        <v>61</v>
      </c>
      <c r="G152" s="904" t="s">
        <v>403</v>
      </c>
      <c r="H152" s="499">
        <v>60</v>
      </c>
      <c r="I152" s="702" t="s">
        <v>265</v>
      </c>
      <c r="J152" s="490" t="s">
        <v>63</v>
      </c>
      <c r="K152" s="905"/>
      <c r="L152" s="497">
        <v>45741</v>
      </c>
      <c r="M152" s="490" t="s">
        <v>57</v>
      </c>
      <c r="N152" s="570">
        <v>47849</v>
      </c>
      <c r="O152" s="490" t="s">
        <v>57</v>
      </c>
      <c r="P152" s="860" t="s">
        <v>266</v>
      </c>
      <c r="Q152" s="500">
        <v>45744</v>
      </c>
      <c r="R152" s="500">
        <v>45915</v>
      </c>
      <c r="S152" s="500">
        <v>45922</v>
      </c>
      <c r="T152" s="500">
        <v>45925</v>
      </c>
      <c r="U152" s="509" t="s">
        <v>330</v>
      </c>
      <c r="V152" s="41">
        <v>4194</v>
      </c>
      <c r="W152" s="787">
        <v>4448</v>
      </c>
      <c r="X152" s="493">
        <f t="shared" si="25"/>
        <v>-254</v>
      </c>
      <c r="Y152" s="703">
        <f t="shared" si="26"/>
        <v>1.0605627086313782</v>
      </c>
      <c r="Z152" s="500">
        <v>45784</v>
      </c>
      <c r="AA152" s="367">
        <v>0</v>
      </c>
      <c r="AB152" s="367">
        <v>0</v>
      </c>
      <c r="AC152" s="681">
        <v>0</v>
      </c>
      <c r="AD152" s="989" t="s">
        <v>404</v>
      </c>
    </row>
    <row r="153" spans="1:31" ht="24.75" customHeight="1">
      <c r="A153" s="981" t="s">
        <v>405</v>
      </c>
      <c r="B153" s="903" t="s">
        <v>50</v>
      </c>
      <c r="C153" s="906">
        <v>45716</v>
      </c>
      <c r="D153" s="906" t="s">
        <v>60</v>
      </c>
      <c r="E153" s="906">
        <v>45701</v>
      </c>
      <c r="F153" s="496" t="s">
        <v>61</v>
      </c>
      <c r="G153" s="934" t="s">
        <v>272</v>
      </c>
      <c r="H153" s="909">
        <v>0</v>
      </c>
      <c r="I153" s="909" t="s">
        <v>266</v>
      </c>
      <c r="J153" s="909" t="s">
        <v>63</v>
      </c>
      <c r="K153" s="909"/>
      <c r="L153" s="906">
        <v>45705</v>
      </c>
      <c r="M153" s="909" t="s">
        <v>57</v>
      </c>
      <c r="N153" s="935">
        <v>1295</v>
      </c>
      <c r="O153" s="909" t="s">
        <v>57</v>
      </c>
      <c r="P153" s="860" t="s">
        <v>266</v>
      </c>
      <c r="Q153" s="540">
        <v>45706</v>
      </c>
      <c r="R153" s="540">
        <v>45826</v>
      </c>
      <c r="S153" s="540"/>
      <c r="T153" s="540"/>
      <c r="U153" s="509" t="s">
        <v>330</v>
      </c>
      <c r="V153" s="936">
        <v>153</v>
      </c>
      <c r="W153" s="786">
        <v>153</v>
      </c>
      <c r="X153" s="108">
        <f t="shared" si="25"/>
        <v>0</v>
      </c>
      <c r="Y153" s="698">
        <f t="shared" si="26"/>
        <v>1</v>
      </c>
      <c r="Z153" s="719">
        <v>45754</v>
      </c>
      <c r="AA153" s="494">
        <v>1</v>
      </c>
      <c r="AB153" s="494">
        <v>1</v>
      </c>
      <c r="AC153" s="872">
        <v>0</v>
      </c>
      <c r="AD153" s="177" t="s">
        <v>406</v>
      </c>
    </row>
    <row r="154" spans="1:31" ht="24.75" customHeight="1">
      <c r="A154" s="941" t="s">
        <v>407</v>
      </c>
      <c r="B154" s="982" t="s">
        <v>50</v>
      </c>
      <c r="C154" s="943">
        <v>45924</v>
      </c>
      <c r="D154" s="942" t="s">
        <v>134</v>
      </c>
      <c r="E154" s="943">
        <v>45772</v>
      </c>
      <c r="F154" s="944" t="s">
        <v>61</v>
      </c>
      <c r="G154" s="944" t="s">
        <v>408</v>
      </c>
      <c r="H154" s="945">
        <v>0</v>
      </c>
      <c r="I154" s="945" t="s">
        <v>265</v>
      </c>
      <c r="J154" s="945" t="s">
        <v>63</v>
      </c>
      <c r="K154" s="944"/>
      <c r="L154" s="952" t="s">
        <v>52</v>
      </c>
      <c r="M154" s="945" t="s">
        <v>57</v>
      </c>
      <c r="N154" s="946">
        <v>4397.6499999999996</v>
      </c>
      <c r="O154" s="945" t="s">
        <v>57</v>
      </c>
      <c r="P154" s="947" t="s">
        <v>266</v>
      </c>
      <c r="Q154" s="519">
        <v>45852</v>
      </c>
      <c r="R154" s="983"/>
      <c r="S154" s="983"/>
      <c r="T154" s="983"/>
      <c r="U154" s="333" t="s">
        <v>330</v>
      </c>
      <c r="V154" s="520">
        <v>129</v>
      </c>
      <c r="W154" s="985">
        <v>129</v>
      </c>
      <c r="X154" s="520">
        <f t="shared" si="25"/>
        <v>0</v>
      </c>
      <c r="Y154" s="948">
        <f t="shared" si="26"/>
        <v>1</v>
      </c>
      <c r="Z154" s="369">
        <v>45856</v>
      </c>
      <c r="AA154" s="61">
        <v>0</v>
      </c>
      <c r="AB154" s="61">
        <v>0</v>
      </c>
      <c r="AC154" s="986">
        <v>0</v>
      </c>
      <c r="AD154" s="151" t="s">
        <v>409</v>
      </c>
    </row>
    <row r="155" spans="1:31" ht="24.75" customHeight="1">
      <c r="A155" s="975"/>
      <c r="B155" s="973"/>
      <c r="C155" s="973"/>
      <c r="D155" s="973"/>
      <c r="E155" s="973"/>
      <c r="F155" s="975"/>
      <c r="G155" s="975"/>
      <c r="H155" s="973"/>
      <c r="I155" s="973"/>
      <c r="J155" s="973"/>
      <c r="K155" s="973"/>
      <c r="L155" s="975"/>
      <c r="M155" s="973"/>
      <c r="N155" s="976"/>
      <c r="O155" s="973"/>
      <c r="P155" s="973"/>
      <c r="Q155" s="973"/>
      <c r="R155" s="973"/>
      <c r="S155" s="973"/>
      <c r="T155" s="973"/>
      <c r="U155" s="973"/>
      <c r="V155" s="975"/>
      <c r="W155" s="973"/>
      <c r="X155" s="973"/>
      <c r="Y155" s="973"/>
      <c r="Z155" s="973"/>
      <c r="AA155" s="973"/>
      <c r="AB155" s="973"/>
      <c r="AC155" s="973"/>
      <c r="AD155" s="977"/>
    </row>
    <row r="156" spans="1:31" ht="24.75" customHeight="1"/>
    <row r="157" spans="1:31" ht="24.75" customHeight="1"/>
    <row r="158" spans="1:31" ht="24.75" customHeight="1"/>
    <row r="159" spans="1:31" ht="24.75" customHeight="1"/>
    <row r="160" spans="1:31" ht="24.75" customHeight="1"/>
    <row r="161" ht="24.75" customHeight="1"/>
    <row r="162" ht="24.75" customHeight="1"/>
    <row r="163" ht="24.75" customHeight="1"/>
    <row r="164" ht="24.75" customHeight="1"/>
    <row r="165" ht="24.75" customHeight="1"/>
    <row r="166" ht="24.75" customHeight="1"/>
    <row r="167" ht="24.75" customHeight="1"/>
    <row r="168" ht="24.75" customHeight="1"/>
    <row r="169" ht="24.75" customHeight="1"/>
    <row r="170" ht="24.75" customHeight="1"/>
    <row r="171" ht="24.75" customHeight="1"/>
    <row r="172" ht="24.75" customHeight="1"/>
    <row r="173" ht="24.75" customHeight="1"/>
    <row r="174" ht="24.75" customHeight="1"/>
    <row r="175" ht="24.75" customHeight="1"/>
    <row r="176" ht="24.75" customHeight="1"/>
    <row r="177" ht="24.75" customHeight="1"/>
    <row r="178" ht="24.75" customHeight="1"/>
    <row r="179" ht="24.75" customHeight="1"/>
    <row r="180" ht="24.75" customHeight="1"/>
    <row r="181" ht="24.75" customHeight="1"/>
    <row r="182" ht="24.75" customHeight="1"/>
    <row r="183" ht="24.75" customHeight="1"/>
    <row r="184" ht="24.75" customHeight="1"/>
    <row r="185" ht="24.75" customHeight="1"/>
    <row r="186" ht="24.75" customHeight="1"/>
    <row r="187" ht="24.75" customHeight="1"/>
    <row r="188" ht="24.75" customHeight="1"/>
    <row r="189" ht="24.75" customHeight="1"/>
    <row r="190" ht="24.75" customHeight="1"/>
    <row r="191" ht="24.75" customHeight="1"/>
    <row r="192" ht="24.75" customHeight="1"/>
    <row r="193" ht="24.75" customHeight="1"/>
    <row r="194" ht="24.75" customHeight="1"/>
    <row r="195" ht="24.75" customHeight="1"/>
    <row r="196" ht="24.75" customHeight="1"/>
    <row r="197" ht="24.75" customHeight="1"/>
    <row r="198" ht="24.75" customHeight="1"/>
    <row r="199" ht="24.75" customHeight="1"/>
    <row r="200" ht="24.75" customHeight="1"/>
    <row r="201" ht="24.75" customHeight="1"/>
    <row r="202" ht="24.75" customHeight="1"/>
    <row r="203" ht="24.75" customHeight="1"/>
    <row r="204" ht="24.75" customHeight="1"/>
  </sheetData>
  <sortState xmlns:xlrd2="http://schemas.microsoft.com/office/spreadsheetml/2017/richdata2" ref="A2:AD75">
    <sortCondition descending="1" ref="B2:B75"/>
  </sortState>
  <dataValidations count="9">
    <dataValidation type="list" allowBlank="1" showInputMessage="1" showErrorMessage="1" sqref="I124 I99" xr:uid="{926DFC83-3DBF-4858-99BA-16460A4A14DD}">
      <formula1>"N/A, On Track, In Jeopardy, Completed on Track, Completed, Completed -Missed TSD, On Hold Per Tillman"</formula1>
    </dataValidation>
    <dataValidation allowBlank="1" showInputMessage="1" showErrorMessage="1" sqref="E7 E16 R7 Q3:U6 E146 E110:E111 D153:D154 Q151:T156 Q157:U1048576 R136:T136 D126:E126 Q8:U10 D96:D97 D128:E128 Q130:T135 Q137:T149 E31 U116:U156 E115 Q108:U115 Q116:T128 L2:L1048576 Q16:U106" xr:uid="{1D31F93E-3D68-4310-94BF-578ADAD65882}"/>
    <dataValidation type="list" allowBlank="1" showInputMessage="1" showErrorMessage="1" sqref="J90 J2:J80 J125:J126 J100:J102 J93:J97 J105:J107 J128:J154 J109:J120 J87" xr:uid="{5598570D-D2DE-4A6E-ABB1-14F4B3480632}">
      <formula1>"Received, Pending, Not Required"</formula1>
    </dataValidation>
    <dataValidation type="list" allowBlank="1" showInputMessage="1" showErrorMessage="1" sqref="I6 I4 I17:I21 I154:I1048576 I115 I117:I123 I142 I129:I131 I144:I145 I8:I15 I100:I106 I147:I152 I125 I139:I140 I51:I80 I87 I89:I98" xr:uid="{BDA55F74-4FDA-49CF-8062-F3046665EBCB}">
      <formula1>"On Track, In Jeopardy, Completed on Track, Completed, Completed -Missed TSD"</formula1>
    </dataValidation>
    <dataValidation type="list" allowBlank="1" showInputMessage="1" showErrorMessage="1" sqref="I7 I5 I16 I143 I2:I3 I153 I146 I126:I128 I141 I116 I132:I138 I22:I50 I107:I114 I81:I86 I88" xr:uid="{B676ED09-FB47-4D85-B41D-60012AA8BA0B}">
      <formula1>"On Track, In Jeopardy, Completed on Track, Completed, Completed -Missed TSD, On Hold Per Tillman"</formula1>
    </dataValidation>
    <dataValidation type="list" allowBlank="1" showInputMessage="1" showErrorMessage="1" sqref="K79 K75 K2:K73 K107:K1048576 K81:K105" xr:uid="{E79CFDF7-5B00-4092-B572-9E33744A1925}">
      <formula1>"Pending Locates,Permits, SOW Pending, NTP Pending, Materials, Reassigned, Door Tags"</formula1>
    </dataValidation>
    <dataValidation type="list" allowBlank="1" showInputMessage="1" showErrorMessage="1" sqref="K76:K78 K80" xr:uid="{D7213289-EE6B-4FE2-BD9B-63AF04D342D3}">
      <formula1>"Pending Locates,Permits, SOW Pending, NTP Pending, Materials, Reassigned, Door Tags, On Hold Per Tillman"</formula1>
    </dataValidation>
    <dataValidation type="list" allowBlank="1" showInputMessage="1" showErrorMessage="1" sqref="K106 K74" xr:uid="{9F80F18F-9BE8-4DCB-A179-2BBFFFB252D7}">
      <formula1>"Pending Locates,Permits, SOW Pending, NTP Pending, Materials, Reassigned, Door Tags, Pending Re-Design"</formula1>
    </dataValidation>
    <dataValidation type="list" allowBlank="1" showInputMessage="1" showErrorMessage="1" sqref="P2:P1048576" xr:uid="{3B607733-28FE-460F-9B65-BA430C00FE23}">
      <formula1>"Not Started, In Process, Completed, Locates Called"</formula1>
    </dataValidation>
  </dataValidations>
  <printOptions horizontalCentered="1" verticalCentered="1"/>
  <pageMargins left="0.7" right="0.7" top="0.75" bottom="0.75" header="0.3" footer="0.3"/>
  <pageSetup scale="90" orientation="landscape"/>
  <legacyDrawing r:id="rId1"/>
  <tableParts count="3">
    <tablePart r:id="rId2"/>
    <tablePart r:id="rId3"/>
    <tablePart r:id="rId4"/>
  </tableParts>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4A5A0C-7097-4DC5-ABEF-4188CD45A3D5}">
  <dimension ref="A1:AD153"/>
  <sheetViews>
    <sheetView topLeftCell="A8" workbookViewId="0">
      <pane xSplit="1" topLeftCell="B24" activePane="topRight" state="frozen"/>
      <selection pane="topRight" activeCell="B81" sqref="B81"/>
    </sheetView>
  </sheetViews>
  <sheetFormatPr defaultRowHeight="15" customHeight="1"/>
  <cols>
    <col min="1" max="1" width="23.5703125" bestFit="1" customWidth="1"/>
    <col min="2" max="3" width="20.7109375" customWidth="1"/>
    <col min="4" max="4" width="30.85546875" bestFit="1" customWidth="1"/>
    <col min="5" max="5" width="20.7109375" customWidth="1"/>
    <col min="6" max="6" width="21.7109375" customWidth="1"/>
    <col min="7" max="8" width="20.7109375" customWidth="1"/>
    <col min="9" max="9" width="24.28515625" customWidth="1"/>
    <col min="10" max="12" width="20.7109375" customWidth="1"/>
    <col min="13" max="13" width="22" customWidth="1"/>
    <col min="14" max="14" width="21.85546875" customWidth="1"/>
    <col min="15" max="18" width="20.7109375" customWidth="1"/>
    <col min="19" max="19" width="30.7109375" customWidth="1"/>
    <col min="20" max="20" width="40.85546875" bestFit="1" customWidth="1"/>
    <col min="21" max="21" width="26.140625" bestFit="1" customWidth="1"/>
    <col min="22" max="22" width="24.7109375" bestFit="1" customWidth="1"/>
    <col min="23" max="23" width="27.5703125" bestFit="1" customWidth="1"/>
    <col min="24" max="24" width="30.7109375" bestFit="1" customWidth="1"/>
    <col min="25" max="25" width="37.140625" bestFit="1" customWidth="1"/>
    <col min="26" max="26" width="27.140625" bestFit="1" customWidth="1"/>
    <col min="27" max="27" width="255.7109375" bestFit="1" customWidth="1"/>
  </cols>
  <sheetData>
    <row r="1" spans="1:27" ht="39.75" customHeight="1">
      <c r="A1" s="484" t="s">
        <v>19</v>
      </c>
      <c r="B1" s="484" t="s">
        <v>20</v>
      </c>
      <c r="C1" s="484" t="s">
        <v>21</v>
      </c>
      <c r="D1" s="484" t="s">
        <v>22</v>
      </c>
      <c r="E1" s="484" t="s">
        <v>23</v>
      </c>
      <c r="F1" s="484" t="s">
        <v>24</v>
      </c>
      <c r="G1" s="484" t="s">
        <v>25</v>
      </c>
      <c r="H1" s="484" t="s">
        <v>26</v>
      </c>
      <c r="I1" s="484" t="s">
        <v>27</v>
      </c>
      <c r="J1" s="484" t="s">
        <v>28</v>
      </c>
      <c r="K1" s="484" t="s">
        <v>30</v>
      </c>
      <c r="L1" s="484" t="s">
        <v>31</v>
      </c>
      <c r="M1" s="595" t="s">
        <v>32</v>
      </c>
      <c r="N1" s="595" t="s">
        <v>410</v>
      </c>
      <c r="O1" s="484" t="s">
        <v>33</v>
      </c>
      <c r="P1" s="484" t="s">
        <v>34</v>
      </c>
      <c r="Q1" s="484" t="s">
        <v>35</v>
      </c>
      <c r="R1" s="484" t="s">
        <v>40</v>
      </c>
      <c r="S1" s="484" t="s">
        <v>41</v>
      </c>
      <c r="T1" s="484" t="s">
        <v>47</v>
      </c>
      <c r="U1" s="484" t="s">
        <v>43</v>
      </c>
      <c r="V1" s="484" t="s">
        <v>44</v>
      </c>
      <c r="W1" s="485" t="s">
        <v>45</v>
      </c>
      <c r="X1" s="484" t="s">
        <v>46</v>
      </c>
      <c r="Y1" s="484" t="s">
        <v>411</v>
      </c>
      <c r="Z1" s="596" t="s">
        <v>39</v>
      </c>
      <c r="AA1" t="s">
        <v>412</v>
      </c>
    </row>
    <row r="2" spans="1:27" ht="39.75" customHeight="1">
      <c r="A2" s="386" t="s">
        <v>413</v>
      </c>
      <c r="B2" s="404" t="s">
        <v>204</v>
      </c>
      <c r="C2" s="51">
        <v>45807</v>
      </c>
      <c r="D2" s="51" t="s">
        <v>414</v>
      </c>
      <c r="E2" s="51">
        <v>45706</v>
      </c>
      <c r="F2" s="50" t="s">
        <v>213</v>
      </c>
      <c r="G2" s="395" t="s">
        <v>415</v>
      </c>
      <c r="H2" s="52">
        <v>56</v>
      </c>
      <c r="I2" s="393" t="s">
        <v>265</v>
      </c>
      <c r="J2" s="52" t="s">
        <v>63</v>
      </c>
      <c r="K2" s="51">
        <v>45701</v>
      </c>
      <c r="L2" s="393" t="s">
        <v>57</v>
      </c>
      <c r="M2" s="445">
        <v>55089</v>
      </c>
      <c r="N2" s="583">
        <v>57509</v>
      </c>
      <c r="O2" s="815" t="s">
        <v>57</v>
      </c>
      <c r="P2" s="389" t="s">
        <v>266</v>
      </c>
      <c r="Q2" s="693">
        <v>45709</v>
      </c>
      <c r="R2" s="41">
        <v>4836</v>
      </c>
      <c r="S2" s="493">
        <v>5095</v>
      </c>
      <c r="T2" s="872">
        <v>0</v>
      </c>
      <c r="U2" s="703">
        <f>IFERROR(Table4[[#This Row],[Actual Redline Completed Footage UG]]/Table4[[#This Row],[Footage UG]], 0)</f>
        <v>1.0535566583953682</v>
      </c>
      <c r="V2" s="500">
        <v>45741</v>
      </c>
      <c r="W2" s="525">
        <v>1</v>
      </c>
      <c r="X2" s="525">
        <v>1</v>
      </c>
      <c r="Y2" s="525">
        <v>1</v>
      </c>
      <c r="Z2" s="359">
        <v>45926</v>
      </c>
      <c r="AA2" s="358" t="s">
        <v>416</v>
      </c>
    </row>
    <row r="3" spans="1:27" ht="39.75" customHeight="1">
      <c r="A3" s="386" t="s">
        <v>417</v>
      </c>
      <c r="B3" s="50" t="s">
        <v>111</v>
      </c>
      <c r="C3" s="51">
        <v>45772</v>
      </c>
      <c r="D3" s="51" t="s">
        <v>60</v>
      </c>
      <c r="E3" s="699">
        <v>45691</v>
      </c>
      <c r="F3" s="699" t="s">
        <v>112</v>
      </c>
      <c r="G3" s="711" t="s">
        <v>418</v>
      </c>
      <c r="H3" s="52">
        <v>0</v>
      </c>
      <c r="I3" s="701" t="s">
        <v>265</v>
      </c>
      <c r="J3" s="52" t="s">
        <v>63</v>
      </c>
      <c r="K3" s="51">
        <v>45708</v>
      </c>
      <c r="L3" s="52" t="s">
        <v>57</v>
      </c>
      <c r="M3" s="445">
        <v>62460.45</v>
      </c>
      <c r="N3" s="583">
        <v>61491.05</v>
      </c>
      <c r="O3" s="52" t="s">
        <v>57</v>
      </c>
      <c r="P3" s="52" t="s">
        <v>266</v>
      </c>
      <c r="Q3" s="718">
        <v>45709</v>
      </c>
      <c r="R3" s="41">
        <v>4949</v>
      </c>
      <c r="S3" s="603">
        <v>5089</v>
      </c>
      <c r="T3" s="507">
        <v>0</v>
      </c>
      <c r="U3" s="494">
        <f>IFERROR(Table4[[#This Row],[Actual Redline Completed Footage UG]]/Table4[[#This Row],[Footage UG]], 0)</f>
        <v>1.0282885431400284</v>
      </c>
      <c r="V3" s="500">
        <v>45720</v>
      </c>
      <c r="W3" s="494">
        <v>1</v>
      </c>
      <c r="X3" s="494">
        <v>1</v>
      </c>
      <c r="Y3" s="494">
        <v>1</v>
      </c>
      <c r="Z3" s="169">
        <v>45821</v>
      </c>
    </row>
    <row r="4" spans="1:27" ht="39.75" customHeight="1">
      <c r="A4" s="386" t="s">
        <v>419</v>
      </c>
      <c r="B4" s="387" t="s">
        <v>111</v>
      </c>
      <c r="C4" s="388">
        <v>45772</v>
      </c>
      <c r="D4" s="685" t="s">
        <v>420</v>
      </c>
      <c r="E4" s="388">
        <v>45735</v>
      </c>
      <c r="F4" s="685" t="s">
        <v>112</v>
      </c>
      <c r="G4" s="602" t="s">
        <v>421</v>
      </c>
      <c r="H4" s="389">
        <v>0</v>
      </c>
      <c r="I4" s="708" t="s">
        <v>265</v>
      </c>
      <c r="J4" s="389" t="s">
        <v>63</v>
      </c>
      <c r="K4" s="388">
        <v>45735</v>
      </c>
      <c r="L4" s="389" t="s">
        <v>57</v>
      </c>
      <c r="M4" s="448">
        <v>15690.1</v>
      </c>
      <c r="N4" s="583">
        <v>16153.75</v>
      </c>
      <c r="O4" s="389" t="s">
        <v>57</v>
      </c>
      <c r="P4" s="389" t="s">
        <v>266</v>
      </c>
      <c r="Q4" s="197">
        <v>45735</v>
      </c>
      <c r="R4" s="108">
        <v>1242</v>
      </c>
      <c r="S4" s="682">
        <v>1243</v>
      </c>
      <c r="T4" s="501">
        <v>0</v>
      </c>
      <c r="U4" s="703">
        <f>IFERROR(Table4[[#This Row],[Actual Redline Completed Footage UG]]/Table4[[#This Row],[Footage UG]], 0)</f>
        <v>1.000805152979066</v>
      </c>
      <c r="V4" s="492">
        <v>45743</v>
      </c>
      <c r="W4" s="494">
        <v>1</v>
      </c>
      <c r="X4" s="494">
        <v>1</v>
      </c>
      <c r="Y4" s="494">
        <v>1</v>
      </c>
      <c r="Z4" s="873">
        <v>45835</v>
      </c>
      <c r="AA4" s="328" t="s">
        <v>422</v>
      </c>
    </row>
    <row r="5" spans="1:27" ht="39.75" customHeight="1">
      <c r="A5" s="386" t="s">
        <v>423</v>
      </c>
      <c r="B5" s="387" t="s">
        <v>111</v>
      </c>
      <c r="C5" s="388">
        <v>45807</v>
      </c>
      <c r="D5" s="685" t="s">
        <v>134</v>
      </c>
      <c r="E5" s="388">
        <v>45778</v>
      </c>
      <c r="F5" s="387" t="s">
        <v>112</v>
      </c>
      <c r="G5" s="712" t="s">
        <v>424</v>
      </c>
      <c r="H5" s="389">
        <v>0</v>
      </c>
      <c r="I5" s="389" t="s">
        <v>265</v>
      </c>
      <c r="J5" s="389" t="s">
        <v>63</v>
      </c>
      <c r="K5" s="388">
        <v>45782</v>
      </c>
      <c r="L5" s="389" t="s">
        <v>57</v>
      </c>
      <c r="M5" s="448">
        <v>119135.3</v>
      </c>
      <c r="N5" s="445">
        <v>121256.65</v>
      </c>
      <c r="O5" s="389" t="s">
        <v>57</v>
      </c>
      <c r="P5" s="389" t="s">
        <v>266</v>
      </c>
      <c r="Q5" s="693">
        <v>45782</v>
      </c>
      <c r="R5" s="493">
        <v>9356</v>
      </c>
      <c r="S5" s="493">
        <v>9202</v>
      </c>
      <c r="T5" s="493">
        <v>0</v>
      </c>
      <c r="U5" s="703">
        <f>IFERROR(Table4[[#This Row],[Actual Redline Completed Footage UG]]/Table4[[#This Row],[Footage UG]], 0)</f>
        <v>0.98353997434801199</v>
      </c>
      <c r="V5" s="492">
        <v>45792</v>
      </c>
      <c r="W5" s="60">
        <v>1</v>
      </c>
      <c r="X5" s="60">
        <v>1</v>
      </c>
      <c r="Y5" s="367">
        <v>1</v>
      </c>
      <c r="Z5" s="169">
        <v>45897</v>
      </c>
      <c r="AA5" s="874" t="s">
        <v>425</v>
      </c>
    </row>
    <row r="6" spans="1:27" ht="39.75" customHeight="1">
      <c r="A6" s="386" t="s">
        <v>426</v>
      </c>
      <c r="B6" s="50" t="s">
        <v>111</v>
      </c>
      <c r="C6" s="51">
        <v>45787</v>
      </c>
      <c r="D6" s="699" t="s">
        <v>134</v>
      </c>
      <c r="E6" s="51">
        <v>45715</v>
      </c>
      <c r="F6" s="50" t="s">
        <v>112</v>
      </c>
      <c r="G6" s="711" t="s">
        <v>427</v>
      </c>
      <c r="H6" s="52">
        <v>0</v>
      </c>
      <c r="I6" s="701" t="s">
        <v>265</v>
      </c>
      <c r="J6" s="52" t="s">
        <v>63</v>
      </c>
      <c r="K6" s="50" t="s">
        <v>266</v>
      </c>
      <c r="L6" s="52" t="s">
        <v>57</v>
      </c>
      <c r="M6" s="445">
        <v>12601.45</v>
      </c>
      <c r="N6" s="583">
        <v>13008.1</v>
      </c>
      <c r="O6" s="52" t="s">
        <v>57</v>
      </c>
      <c r="P6" s="52" t="s">
        <v>266</v>
      </c>
      <c r="Q6" s="718">
        <v>45716</v>
      </c>
      <c r="R6" s="518">
        <v>939</v>
      </c>
      <c r="S6" s="518">
        <v>928</v>
      </c>
      <c r="T6" s="507">
        <v>0</v>
      </c>
      <c r="U6" s="494">
        <f>IFERROR(Table4[[#This Row],[Actual Redline Completed Footage UG]]/Table4[[#This Row],[Footage UG]], 0)</f>
        <v>0.98828541001064962</v>
      </c>
      <c r="V6" s="500">
        <v>45733</v>
      </c>
      <c r="W6" s="638">
        <v>1</v>
      </c>
      <c r="X6" s="638">
        <v>1</v>
      </c>
      <c r="Y6" s="494">
        <v>1</v>
      </c>
      <c r="Z6" s="169">
        <v>45824</v>
      </c>
    </row>
    <row r="7" spans="1:27" ht="39.75" customHeight="1">
      <c r="A7" s="386" t="s">
        <v>428</v>
      </c>
      <c r="B7" s="387" t="s">
        <v>111</v>
      </c>
      <c r="C7" s="388">
        <v>45711</v>
      </c>
      <c r="D7" s="388" t="s">
        <v>429</v>
      </c>
      <c r="E7" s="388">
        <v>45693</v>
      </c>
      <c r="F7" s="685" t="s">
        <v>127</v>
      </c>
      <c r="G7" s="713" t="s">
        <v>76</v>
      </c>
      <c r="H7" s="389">
        <v>54</v>
      </c>
      <c r="I7" s="708" t="s">
        <v>317</v>
      </c>
      <c r="J7" s="389" t="s">
        <v>63</v>
      </c>
      <c r="K7" s="387" t="s">
        <v>266</v>
      </c>
      <c r="L7" s="708" t="s">
        <v>57</v>
      </c>
      <c r="M7" s="448">
        <v>47461.5</v>
      </c>
      <c r="N7" s="598">
        <v>45340</v>
      </c>
      <c r="O7" s="708" t="s">
        <v>57</v>
      </c>
      <c r="P7" s="389" t="s">
        <v>266</v>
      </c>
      <c r="Q7" s="693">
        <v>45692</v>
      </c>
      <c r="R7" s="493">
        <v>3775</v>
      </c>
      <c r="S7" s="493">
        <v>3734</v>
      </c>
      <c r="T7" s="501">
        <v>0</v>
      </c>
      <c r="U7" s="703">
        <f>IFERROR(Table4[[#This Row],[Actual Redline Completed Footage UG]]/Table4[[#This Row],[Footage UG]], 0)</f>
        <v>0.9891390728476821</v>
      </c>
      <c r="V7" s="492">
        <v>45708</v>
      </c>
      <c r="W7" s="494">
        <v>1</v>
      </c>
      <c r="X7" s="494">
        <v>1</v>
      </c>
      <c r="Y7" s="494">
        <v>1</v>
      </c>
      <c r="Z7" s="169">
        <v>45743</v>
      </c>
    </row>
    <row r="8" spans="1:27" ht="39.75" customHeight="1">
      <c r="A8" s="386" t="s">
        <v>430</v>
      </c>
      <c r="B8" s="50" t="s">
        <v>111</v>
      </c>
      <c r="C8" s="51">
        <v>45711</v>
      </c>
      <c r="D8" s="699" t="s">
        <v>134</v>
      </c>
      <c r="E8" s="51">
        <v>45712</v>
      </c>
      <c r="F8" s="699" t="s">
        <v>112</v>
      </c>
      <c r="G8" s="707" t="s">
        <v>431</v>
      </c>
      <c r="H8" s="52">
        <v>49</v>
      </c>
      <c r="I8" s="52" t="s">
        <v>317</v>
      </c>
      <c r="J8" s="52" t="s">
        <v>63</v>
      </c>
      <c r="K8" s="51">
        <v>45713</v>
      </c>
      <c r="L8" s="701" t="s">
        <v>57</v>
      </c>
      <c r="M8" s="445">
        <v>43064</v>
      </c>
      <c r="N8" s="599">
        <v>44346</v>
      </c>
      <c r="O8" s="701" t="s">
        <v>57</v>
      </c>
      <c r="P8" s="389" t="s">
        <v>266</v>
      </c>
      <c r="Q8" s="693">
        <v>45692</v>
      </c>
      <c r="R8" s="493">
        <v>3422</v>
      </c>
      <c r="S8" s="493">
        <v>3519</v>
      </c>
      <c r="T8" s="507">
        <v>0</v>
      </c>
      <c r="U8" s="494">
        <f>IFERROR(Table4[[#This Row],[Actual Redline Completed Footage UG]]/Table4[[#This Row],[Footage UG]], 0)</f>
        <v>1.0283459964932788</v>
      </c>
      <c r="V8" s="500">
        <v>45727</v>
      </c>
      <c r="W8" s="494">
        <v>1</v>
      </c>
      <c r="X8" s="494">
        <v>1</v>
      </c>
      <c r="Y8" s="494">
        <v>1</v>
      </c>
      <c r="Z8" s="169">
        <v>45743</v>
      </c>
    </row>
    <row r="9" spans="1:27" ht="39.75" customHeight="1">
      <c r="A9" s="386" t="s">
        <v>432</v>
      </c>
      <c r="B9" s="50" t="s">
        <v>111</v>
      </c>
      <c r="C9" s="51">
        <v>45716</v>
      </c>
      <c r="D9" s="699" t="s">
        <v>134</v>
      </c>
      <c r="E9" s="51">
        <v>45706</v>
      </c>
      <c r="F9" s="699" t="s">
        <v>127</v>
      </c>
      <c r="G9" s="711" t="s">
        <v>433</v>
      </c>
      <c r="H9" s="52">
        <v>56</v>
      </c>
      <c r="I9" s="701" t="s">
        <v>317</v>
      </c>
      <c r="J9" s="52" t="s">
        <v>63</v>
      </c>
      <c r="K9" s="706">
        <v>45707</v>
      </c>
      <c r="L9" s="52" t="s">
        <v>57</v>
      </c>
      <c r="M9" s="445">
        <v>62522.54</v>
      </c>
      <c r="N9" s="583">
        <v>56001</v>
      </c>
      <c r="O9" s="52" t="s">
        <v>57</v>
      </c>
      <c r="P9" s="52" t="s">
        <v>266</v>
      </c>
      <c r="Q9" s="718">
        <v>45707</v>
      </c>
      <c r="R9" s="41">
        <v>4063</v>
      </c>
      <c r="S9" s="41">
        <v>4097</v>
      </c>
      <c r="T9" s="507">
        <v>0</v>
      </c>
      <c r="U9" s="494">
        <f>IFERROR(Table4[[#This Row],[Actual Redline Completed Footage UG]]/Table4[[#This Row],[Footage UG]], 0)</f>
        <v>1.00836820083682</v>
      </c>
      <c r="V9" s="500">
        <v>45719</v>
      </c>
      <c r="W9" s="494">
        <v>1</v>
      </c>
      <c r="X9" s="494">
        <v>1</v>
      </c>
      <c r="Y9" s="494">
        <v>1</v>
      </c>
      <c r="Z9" s="169">
        <v>45835</v>
      </c>
    </row>
    <row r="10" spans="1:27" ht="39.75" customHeight="1">
      <c r="A10" s="386" t="s">
        <v>434</v>
      </c>
      <c r="B10" s="50" t="s">
        <v>111</v>
      </c>
      <c r="C10" s="51">
        <v>45925</v>
      </c>
      <c r="D10" s="699" t="s">
        <v>134</v>
      </c>
      <c r="E10" s="51">
        <v>45755</v>
      </c>
      <c r="F10" s="699" t="s">
        <v>127</v>
      </c>
      <c r="G10" s="602" t="s">
        <v>435</v>
      </c>
      <c r="H10" s="52">
        <v>82</v>
      </c>
      <c r="I10" s="701" t="s">
        <v>265</v>
      </c>
      <c r="J10" s="52" t="s">
        <v>63</v>
      </c>
      <c r="K10" s="706">
        <v>45756</v>
      </c>
      <c r="L10" s="52" t="s">
        <v>57</v>
      </c>
      <c r="M10" s="445">
        <v>67171.5</v>
      </c>
      <c r="N10" s="583">
        <v>64739</v>
      </c>
      <c r="O10" s="52" t="s">
        <v>57</v>
      </c>
      <c r="P10" s="52" t="s">
        <v>266</v>
      </c>
      <c r="Q10" s="718">
        <v>45756</v>
      </c>
      <c r="R10" s="41">
        <v>5373</v>
      </c>
      <c r="S10" s="41">
        <v>5300</v>
      </c>
      <c r="T10" s="507">
        <v>0</v>
      </c>
      <c r="U10" s="494">
        <f>IFERROR(Table4[[#This Row],[Actual Redline Completed Footage UG]]/Table4[[#This Row],[Footage UG]], 0)</f>
        <v>0.98641354922761959</v>
      </c>
      <c r="V10" s="500">
        <v>45775</v>
      </c>
      <c r="W10" s="494">
        <v>1</v>
      </c>
      <c r="X10" s="494">
        <v>1</v>
      </c>
      <c r="Y10" s="494">
        <v>1</v>
      </c>
      <c r="Z10" s="169">
        <v>45818</v>
      </c>
    </row>
    <row r="11" spans="1:27" ht="39.75" customHeight="1">
      <c r="A11" s="386" t="s">
        <v>436</v>
      </c>
      <c r="B11" s="50" t="s">
        <v>111</v>
      </c>
      <c r="C11" s="51">
        <v>45925</v>
      </c>
      <c r="D11" s="699" t="s">
        <v>420</v>
      </c>
      <c r="E11" s="51">
        <v>45749</v>
      </c>
      <c r="F11" s="699" t="s">
        <v>127</v>
      </c>
      <c r="G11" s="711" t="s">
        <v>437</v>
      </c>
      <c r="H11" s="52">
        <v>79</v>
      </c>
      <c r="I11" s="701" t="s">
        <v>265</v>
      </c>
      <c r="J11" s="52" t="s">
        <v>63</v>
      </c>
      <c r="K11" s="51">
        <v>45749</v>
      </c>
      <c r="L11" s="52" t="s">
        <v>57</v>
      </c>
      <c r="M11" s="445">
        <v>72492</v>
      </c>
      <c r="N11" s="583">
        <v>73087.5</v>
      </c>
      <c r="O11" s="52" t="s">
        <v>57</v>
      </c>
      <c r="P11" s="52" t="s">
        <v>266</v>
      </c>
      <c r="Q11" s="719">
        <v>45749</v>
      </c>
      <c r="R11" s="41">
        <v>5941</v>
      </c>
      <c r="S11" s="41">
        <v>5972</v>
      </c>
      <c r="T11" s="507">
        <v>0</v>
      </c>
      <c r="U11" s="494">
        <f>IFERROR(Table4[[#This Row],[Actual Redline Completed Footage UG]]/Table4[[#This Row],[Footage UG]], 0)</f>
        <v>1.0052179767715872</v>
      </c>
      <c r="V11" s="500">
        <v>45761</v>
      </c>
      <c r="W11" s="367">
        <v>0</v>
      </c>
      <c r="X11" s="367">
        <v>0</v>
      </c>
      <c r="Y11" s="367">
        <v>0</v>
      </c>
      <c r="Z11" s="169">
        <v>45834</v>
      </c>
    </row>
    <row r="12" spans="1:27" ht="39.75" customHeight="1">
      <c r="A12" s="386" t="s">
        <v>438</v>
      </c>
      <c r="B12" s="50" t="s">
        <v>111</v>
      </c>
      <c r="C12" s="51">
        <v>45925</v>
      </c>
      <c r="D12" s="699" t="s">
        <v>134</v>
      </c>
      <c r="E12" s="51">
        <v>45749</v>
      </c>
      <c r="F12" s="699" t="s">
        <v>112</v>
      </c>
      <c r="G12" s="711" t="s">
        <v>439</v>
      </c>
      <c r="H12" s="52">
        <v>59</v>
      </c>
      <c r="I12" s="701" t="s">
        <v>265</v>
      </c>
      <c r="J12" s="52" t="s">
        <v>63</v>
      </c>
      <c r="K12" s="51">
        <v>45750</v>
      </c>
      <c r="L12" s="52" t="s">
        <v>57</v>
      </c>
      <c r="M12" s="445">
        <v>51295</v>
      </c>
      <c r="N12" s="583">
        <v>51485.5</v>
      </c>
      <c r="O12" s="52" t="s">
        <v>57</v>
      </c>
      <c r="P12" s="52" t="s">
        <v>266</v>
      </c>
      <c r="Q12" s="719">
        <v>45750</v>
      </c>
      <c r="R12" s="41">
        <v>4122</v>
      </c>
      <c r="S12" s="41">
        <v>4138</v>
      </c>
      <c r="T12" s="507">
        <v>0</v>
      </c>
      <c r="U12" s="494">
        <f>IFERROR(Table4[[#This Row],[Actual Redline Completed Footage UG]]/Table4[[#This Row],[Footage UG]], 0)</f>
        <v>1.0038816108685105</v>
      </c>
      <c r="V12" s="500">
        <v>45764</v>
      </c>
      <c r="W12" s="494">
        <v>1</v>
      </c>
      <c r="X12" s="494">
        <v>1</v>
      </c>
      <c r="Y12" s="494">
        <v>1</v>
      </c>
      <c r="Z12" s="169">
        <v>45818</v>
      </c>
    </row>
    <row r="13" spans="1:27" ht="39.75" customHeight="1">
      <c r="A13" s="386" t="s">
        <v>440</v>
      </c>
      <c r="B13" s="50" t="s">
        <v>111</v>
      </c>
      <c r="C13" s="51">
        <v>45688</v>
      </c>
      <c r="D13" s="51" t="s">
        <v>441</v>
      </c>
      <c r="E13" s="51">
        <v>45666</v>
      </c>
      <c r="F13" s="699" t="s">
        <v>112</v>
      </c>
      <c r="G13" s="707" t="s">
        <v>442</v>
      </c>
      <c r="H13" s="52">
        <v>23</v>
      </c>
      <c r="I13" s="52" t="s">
        <v>265</v>
      </c>
      <c r="J13" s="52" t="s">
        <v>63</v>
      </c>
      <c r="K13" s="50" t="s">
        <v>266</v>
      </c>
      <c r="L13" s="701" t="s">
        <v>57</v>
      </c>
      <c r="M13" s="445">
        <v>26617</v>
      </c>
      <c r="N13" s="599">
        <v>25405</v>
      </c>
      <c r="O13" s="701" t="s">
        <v>57</v>
      </c>
      <c r="P13" s="52" t="s">
        <v>266</v>
      </c>
      <c r="Q13" s="719">
        <v>45659</v>
      </c>
      <c r="R13" s="41">
        <v>2121</v>
      </c>
      <c r="S13" s="41">
        <v>2106</v>
      </c>
      <c r="T13" s="507">
        <v>0</v>
      </c>
      <c r="U13" s="494">
        <f>IFERROR(Table4[[#This Row],[Actual Redline Completed Footage UG]]/Table4[[#This Row],[Footage UG]], 0)</f>
        <v>0.99292786421499291</v>
      </c>
      <c r="V13" s="500">
        <v>45670</v>
      </c>
      <c r="W13" s="494">
        <v>1</v>
      </c>
      <c r="X13" s="494">
        <v>1</v>
      </c>
      <c r="Y13" s="494">
        <v>1</v>
      </c>
      <c r="Z13" s="169">
        <v>45702</v>
      </c>
    </row>
    <row r="14" spans="1:27" ht="39.75" customHeight="1">
      <c r="A14" s="386" t="s">
        <v>443</v>
      </c>
      <c r="B14" s="50" t="s">
        <v>111</v>
      </c>
      <c r="C14" s="51">
        <v>45688</v>
      </c>
      <c r="D14" s="51" t="s">
        <v>60</v>
      </c>
      <c r="E14" s="51">
        <v>45679</v>
      </c>
      <c r="F14" s="699" t="s">
        <v>112</v>
      </c>
      <c r="G14" s="707" t="s">
        <v>444</v>
      </c>
      <c r="H14" s="52">
        <v>70</v>
      </c>
      <c r="I14" s="701" t="s">
        <v>317</v>
      </c>
      <c r="J14" s="52" t="s">
        <v>63</v>
      </c>
      <c r="K14" s="50" t="s">
        <v>266</v>
      </c>
      <c r="L14" s="701" t="s">
        <v>57</v>
      </c>
      <c r="M14" s="445">
        <v>72118</v>
      </c>
      <c r="N14" s="714">
        <v>70778</v>
      </c>
      <c r="O14" s="701" t="s">
        <v>57</v>
      </c>
      <c r="P14" s="52" t="s">
        <v>266</v>
      </c>
      <c r="Q14" s="719">
        <v>45659</v>
      </c>
      <c r="R14" s="41">
        <v>5987</v>
      </c>
      <c r="S14" s="41">
        <v>5879</v>
      </c>
      <c r="T14" s="507">
        <v>0</v>
      </c>
      <c r="U14" s="494">
        <f>IFERROR(Table4[[#This Row],[Actual Redline Completed Footage UG]]/Table4[[#This Row],[Footage UG]], 0)</f>
        <v>0.98196091531651908</v>
      </c>
      <c r="V14" s="500">
        <v>45679</v>
      </c>
      <c r="W14" s="494">
        <v>1</v>
      </c>
      <c r="X14" s="494">
        <v>1</v>
      </c>
      <c r="Y14" s="494">
        <v>1</v>
      </c>
      <c r="Z14" s="169">
        <v>45821</v>
      </c>
    </row>
    <row r="15" spans="1:27" ht="39.75" customHeight="1">
      <c r="A15" s="386" t="s">
        <v>445</v>
      </c>
      <c r="B15" s="50" t="s">
        <v>111</v>
      </c>
      <c r="C15" s="51">
        <v>45688</v>
      </c>
      <c r="D15" s="51" t="s">
        <v>134</v>
      </c>
      <c r="E15" s="51">
        <v>45685</v>
      </c>
      <c r="F15" s="699" t="s">
        <v>112</v>
      </c>
      <c r="G15" s="707" t="s">
        <v>446</v>
      </c>
      <c r="H15" s="52">
        <v>75</v>
      </c>
      <c r="I15" s="701" t="s">
        <v>317</v>
      </c>
      <c r="J15" s="52" t="s">
        <v>63</v>
      </c>
      <c r="K15" s="50" t="s">
        <v>266</v>
      </c>
      <c r="L15" s="701" t="s">
        <v>57</v>
      </c>
      <c r="M15" s="445">
        <v>69288</v>
      </c>
      <c r="N15" s="599">
        <v>70664</v>
      </c>
      <c r="O15" s="701" t="s">
        <v>57</v>
      </c>
      <c r="P15" s="52" t="s">
        <v>266</v>
      </c>
      <c r="Q15" s="719">
        <v>45672</v>
      </c>
      <c r="R15" s="41">
        <v>5690</v>
      </c>
      <c r="S15" s="41">
        <v>5759</v>
      </c>
      <c r="T15" s="507">
        <v>0</v>
      </c>
      <c r="U15" s="494">
        <f>IFERROR(Table4[[#This Row],[Actual Redline Completed Footage UG]]/Table4[[#This Row],[Footage UG]], 0)</f>
        <v>1.0121265377855888</v>
      </c>
      <c r="V15" s="500">
        <v>45685</v>
      </c>
      <c r="W15" s="494">
        <v>1</v>
      </c>
      <c r="X15" s="494">
        <v>1</v>
      </c>
      <c r="Y15" s="494">
        <v>1</v>
      </c>
      <c r="Z15" s="169">
        <v>45744</v>
      </c>
    </row>
    <row r="16" spans="1:27" ht="39.75" customHeight="1">
      <c r="A16" s="386" t="s">
        <v>447</v>
      </c>
      <c r="B16" s="50" t="s">
        <v>111</v>
      </c>
      <c r="C16" s="51">
        <v>45688</v>
      </c>
      <c r="D16" s="51" t="s">
        <v>448</v>
      </c>
      <c r="E16" s="51">
        <v>45693</v>
      </c>
      <c r="F16" s="699" t="s">
        <v>127</v>
      </c>
      <c r="G16" s="707" t="s">
        <v>449</v>
      </c>
      <c r="H16" s="52">
        <v>65</v>
      </c>
      <c r="I16" s="701" t="s">
        <v>317</v>
      </c>
      <c r="J16" s="52" t="s">
        <v>63</v>
      </c>
      <c r="K16" s="51">
        <v>45673</v>
      </c>
      <c r="L16" s="701" t="s">
        <v>57</v>
      </c>
      <c r="M16" s="445">
        <v>69555</v>
      </c>
      <c r="N16" s="714">
        <v>70432</v>
      </c>
      <c r="O16" s="701" t="s">
        <v>57</v>
      </c>
      <c r="P16" s="52" t="s">
        <v>266</v>
      </c>
      <c r="Q16" s="719">
        <v>45673</v>
      </c>
      <c r="R16" s="41">
        <v>5661</v>
      </c>
      <c r="S16" s="41">
        <v>5633</v>
      </c>
      <c r="T16" s="507">
        <v>0</v>
      </c>
      <c r="U16" s="494">
        <f>IFERROR(Table4[[#This Row],[Actual Redline Completed Footage UG]]/Table4[[#This Row],[Footage UG]], 0)</f>
        <v>0.99505387740681861</v>
      </c>
      <c r="V16" s="500">
        <v>45693</v>
      </c>
      <c r="W16" s="494">
        <v>1</v>
      </c>
      <c r="X16" s="494">
        <v>1</v>
      </c>
      <c r="Y16" s="494">
        <v>1</v>
      </c>
      <c r="Z16" s="169">
        <v>45821</v>
      </c>
    </row>
    <row r="17" spans="1:27" ht="39.75" customHeight="1">
      <c r="A17" s="386" t="s">
        <v>450</v>
      </c>
      <c r="B17" s="50" t="s">
        <v>111</v>
      </c>
      <c r="C17" s="51">
        <v>45688</v>
      </c>
      <c r="D17" s="51" t="s">
        <v>134</v>
      </c>
      <c r="E17" s="51">
        <v>45685</v>
      </c>
      <c r="F17" s="699" t="s">
        <v>112</v>
      </c>
      <c r="G17" s="707" t="s">
        <v>451</v>
      </c>
      <c r="H17" s="52">
        <v>81</v>
      </c>
      <c r="I17" s="701" t="s">
        <v>317</v>
      </c>
      <c r="J17" s="52" t="s">
        <v>63</v>
      </c>
      <c r="K17" s="50" t="s">
        <v>266</v>
      </c>
      <c r="L17" s="701" t="s">
        <v>57</v>
      </c>
      <c r="M17" s="445">
        <v>83754</v>
      </c>
      <c r="N17" s="599">
        <v>80572.5</v>
      </c>
      <c r="O17" s="701" t="s">
        <v>57</v>
      </c>
      <c r="P17" s="52" t="s">
        <v>266</v>
      </c>
      <c r="Q17" s="719">
        <v>45672</v>
      </c>
      <c r="R17" s="41">
        <v>7140</v>
      </c>
      <c r="S17" s="41">
        <v>6854</v>
      </c>
      <c r="T17" s="507">
        <v>0</v>
      </c>
      <c r="U17" s="494">
        <f>IFERROR(Table4[[#This Row],[Actual Redline Completed Footage UG]]/Table4[[#This Row],[Footage UG]], 0)</f>
        <v>0.95994397759103645</v>
      </c>
      <c r="V17" s="500">
        <v>45685</v>
      </c>
      <c r="W17" s="494">
        <v>1</v>
      </c>
      <c r="X17" s="494">
        <v>1</v>
      </c>
      <c r="Y17" s="494">
        <v>1</v>
      </c>
      <c r="Z17" s="169">
        <v>45702</v>
      </c>
    </row>
    <row r="18" spans="1:27" ht="39.75" customHeight="1">
      <c r="A18" s="386" t="s">
        <v>452</v>
      </c>
      <c r="B18" s="50" t="s">
        <v>111</v>
      </c>
      <c r="C18" s="51">
        <v>45742</v>
      </c>
      <c r="D18" s="699" t="s">
        <v>134</v>
      </c>
      <c r="E18" s="51">
        <v>45708</v>
      </c>
      <c r="F18" s="699" t="s">
        <v>127</v>
      </c>
      <c r="G18" s="711" t="s">
        <v>453</v>
      </c>
      <c r="H18" s="52">
        <v>50</v>
      </c>
      <c r="I18" s="52" t="s">
        <v>317</v>
      </c>
      <c r="J18" s="52" t="s">
        <v>63</v>
      </c>
      <c r="K18" s="51">
        <v>45705</v>
      </c>
      <c r="L18" s="52" t="s">
        <v>57</v>
      </c>
      <c r="M18" s="445">
        <v>43895.5</v>
      </c>
      <c r="N18" s="599">
        <v>44479.5</v>
      </c>
      <c r="O18" s="52" t="s">
        <v>57</v>
      </c>
      <c r="P18" s="52" t="s">
        <v>266</v>
      </c>
      <c r="Q18" s="718">
        <v>45706</v>
      </c>
      <c r="R18" s="41">
        <v>3581</v>
      </c>
      <c r="S18" s="41">
        <v>3634</v>
      </c>
      <c r="T18" s="507">
        <v>0</v>
      </c>
      <c r="U18" s="494">
        <f>IFERROR(Table4[[#This Row],[Actual Redline Completed Footage UG]]/Table4[[#This Row],[Footage UG]], 0)</f>
        <v>1.0148003351019268</v>
      </c>
      <c r="V18" s="500">
        <v>45728</v>
      </c>
      <c r="W18" s="494">
        <v>1</v>
      </c>
      <c r="X18" s="494">
        <v>1</v>
      </c>
      <c r="Y18" s="494">
        <v>1</v>
      </c>
      <c r="Z18" s="169">
        <v>45743</v>
      </c>
    </row>
    <row r="19" spans="1:27" ht="39.75" customHeight="1">
      <c r="A19" s="386" t="s">
        <v>454</v>
      </c>
      <c r="B19" s="50" t="s">
        <v>111</v>
      </c>
      <c r="C19" s="51">
        <v>45742</v>
      </c>
      <c r="D19" s="699" t="s">
        <v>134</v>
      </c>
      <c r="E19" s="51">
        <v>45729</v>
      </c>
      <c r="F19" s="50" t="s">
        <v>127</v>
      </c>
      <c r="G19" s="711" t="s">
        <v>455</v>
      </c>
      <c r="H19" s="52">
        <v>52</v>
      </c>
      <c r="I19" s="52" t="s">
        <v>265</v>
      </c>
      <c r="J19" s="52" t="s">
        <v>63</v>
      </c>
      <c r="K19" s="51">
        <v>45733</v>
      </c>
      <c r="L19" s="52" t="s">
        <v>57</v>
      </c>
      <c r="M19" s="445">
        <v>50824.5</v>
      </c>
      <c r="N19" s="599">
        <v>50928.5</v>
      </c>
      <c r="O19" s="52" t="s">
        <v>57</v>
      </c>
      <c r="P19" s="52" t="s">
        <v>266</v>
      </c>
      <c r="Q19" s="719">
        <v>45729</v>
      </c>
      <c r="R19" s="41">
        <v>4030</v>
      </c>
      <c r="S19" s="41">
        <v>4064</v>
      </c>
      <c r="T19" s="364">
        <v>0</v>
      </c>
      <c r="U19" s="494">
        <f>IFERROR(Table4[[#This Row],[Actual Redline Completed Footage UG]]/Table4[[#This Row],[Footage UG]], 0)</f>
        <v>1.0084367245657568</v>
      </c>
      <c r="V19" s="500">
        <v>45749</v>
      </c>
      <c r="W19" s="494">
        <v>1</v>
      </c>
      <c r="X19" s="494">
        <v>1</v>
      </c>
      <c r="Y19" s="494">
        <v>1</v>
      </c>
      <c r="Z19" s="169">
        <v>45789</v>
      </c>
    </row>
    <row r="20" spans="1:27" ht="39.75" customHeight="1">
      <c r="A20" s="386" t="s">
        <v>456</v>
      </c>
      <c r="B20" s="50" t="s">
        <v>111</v>
      </c>
      <c r="C20" s="51">
        <v>45772</v>
      </c>
      <c r="D20" s="699" t="s">
        <v>134</v>
      </c>
      <c r="E20" s="51">
        <v>45735</v>
      </c>
      <c r="F20" s="699" t="s">
        <v>112</v>
      </c>
      <c r="G20" s="711" t="s">
        <v>457</v>
      </c>
      <c r="H20" s="52">
        <v>86</v>
      </c>
      <c r="I20" s="52" t="s">
        <v>265</v>
      </c>
      <c r="J20" s="52" t="s">
        <v>63</v>
      </c>
      <c r="K20" s="51">
        <v>45737</v>
      </c>
      <c r="L20" s="52" t="s">
        <v>57</v>
      </c>
      <c r="M20" s="445">
        <v>83462</v>
      </c>
      <c r="N20" s="599">
        <v>83033</v>
      </c>
      <c r="O20" s="52" t="s">
        <v>57</v>
      </c>
      <c r="P20" s="52" t="s">
        <v>266</v>
      </c>
      <c r="Q20" s="719">
        <v>45735</v>
      </c>
      <c r="R20" s="41">
        <v>6723</v>
      </c>
      <c r="S20" s="41">
        <v>6757</v>
      </c>
      <c r="T20" s="507">
        <v>0</v>
      </c>
      <c r="U20" s="494">
        <f>IFERROR(Table4[[#This Row],[Actual Redline Completed Footage UG]]/Table4[[#This Row],[Footage UG]], 0)</f>
        <v>1.0050572661014427</v>
      </c>
      <c r="V20" s="500">
        <v>45754</v>
      </c>
      <c r="W20" s="494">
        <v>1</v>
      </c>
      <c r="X20" s="494">
        <v>1</v>
      </c>
      <c r="Y20" s="494">
        <v>1</v>
      </c>
      <c r="Z20" s="169">
        <v>45789</v>
      </c>
    </row>
    <row r="21" spans="1:27" ht="39.75" customHeight="1">
      <c r="A21" s="386" t="s">
        <v>458</v>
      </c>
      <c r="B21" s="50" t="s">
        <v>111</v>
      </c>
      <c r="C21" s="51">
        <v>45716</v>
      </c>
      <c r="D21" s="699" t="s">
        <v>134</v>
      </c>
      <c r="E21" s="51">
        <v>45712</v>
      </c>
      <c r="F21" s="699" t="s">
        <v>127</v>
      </c>
      <c r="G21" s="711" t="s">
        <v>459</v>
      </c>
      <c r="H21" s="52">
        <v>51</v>
      </c>
      <c r="I21" s="701" t="s">
        <v>317</v>
      </c>
      <c r="J21" s="52" t="s">
        <v>63</v>
      </c>
      <c r="K21" s="50" t="s">
        <v>266</v>
      </c>
      <c r="L21" s="52" t="s">
        <v>57</v>
      </c>
      <c r="M21" s="445">
        <v>47414</v>
      </c>
      <c r="N21" s="599">
        <v>45744</v>
      </c>
      <c r="O21" s="52" t="s">
        <v>57</v>
      </c>
      <c r="P21" s="52" t="s">
        <v>266</v>
      </c>
      <c r="Q21" s="869">
        <v>45716</v>
      </c>
      <c r="R21" s="32">
        <v>3597</v>
      </c>
      <c r="S21" s="32">
        <v>3636</v>
      </c>
      <c r="T21" s="639">
        <v>0</v>
      </c>
      <c r="U21" s="494">
        <f>IFERROR(Table4[[#This Row],[Actual Redline Completed Footage UG]]/Table4[[#This Row],[Footage UG]], 0)</f>
        <v>1.0108423686405337</v>
      </c>
      <c r="V21" s="369">
        <v>45727</v>
      </c>
      <c r="W21" s="335">
        <v>1</v>
      </c>
      <c r="X21" s="335">
        <v>1</v>
      </c>
      <c r="Y21" s="335">
        <v>1</v>
      </c>
      <c r="Z21" s="54">
        <v>45743</v>
      </c>
    </row>
    <row r="22" spans="1:27" ht="39.75" customHeight="1">
      <c r="A22" s="386" t="s">
        <v>460</v>
      </c>
      <c r="B22" s="50" t="s">
        <v>111</v>
      </c>
      <c r="C22" s="51">
        <v>45772</v>
      </c>
      <c r="D22" s="699" t="s">
        <v>134</v>
      </c>
      <c r="E22" s="51">
        <v>45735</v>
      </c>
      <c r="F22" s="699" t="s">
        <v>127</v>
      </c>
      <c r="G22" s="711" t="s">
        <v>461</v>
      </c>
      <c r="H22" s="52">
        <v>59</v>
      </c>
      <c r="I22" s="701" t="s">
        <v>265</v>
      </c>
      <c r="J22" s="52" t="s">
        <v>63</v>
      </c>
      <c r="K22" s="51">
        <v>45736</v>
      </c>
      <c r="L22" s="52" t="s">
        <v>57</v>
      </c>
      <c r="M22" s="445">
        <v>59562.5</v>
      </c>
      <c r="N22" s="599">
        <v>52525.5</v>
      </c>
      <c r="O22" s="52" t="s">
        <v>57</v>
      </c>
      <c r="P22" s="52" t="s">
        <v>266</v>
      </c>
      <c r="Q22" s="199">
        <v>45735</v>
      </c>
      <c r="R22" s="31">
        <v>4123</v>
      </c>
      <c r="S22" s="75">
        <v>4094</v>
      </c>
      <c r="T22" s="83">
        <v>0</v>
      </c>
      <c r="U22" s="703">
        <f>IFERROR(Table4[[#This Row],[Actual Redline Completed Footage UG]]/Table4[[#This Row],[Footage UG]], 0)</f>
        <v>0.99296628668445308</v>
      </c>
      <c r="V22" s="54">
        <v>45747</v>
      </c>
      <c r="W22" s="22">
        <v>1</v>
      </c>
      <c r="X22" s="22">
        <v>1</v>
      </c>
      <c r="Y22" s="22">
        <v>1</v>
      </c>
      <c r="Z22" s="369">
        <v>45789</v>
      </c>
      <c r="AA22" s="43"/>
    </row>
    <row r="23" spans="1:27" ht="39.75" customHeight="1">
      <c r="A23" s="386" t="s">
        <v>462</v>
      </c>
      <c r="B23" s="50" t="s">
        <v>111</v>
      </c>
      <c r="C23" s="51">
        <v>45772</v>
      </c>
      <c r="D23" s="699" t="s">
        <v>134</v>
      </c>
      <c r="E23" s="51">
        <v>45735</v>
      </c>
      <c r="F23" s="699" t="s">
        <v>112</v>
      </c>
      <c r="G23" s="711" t="s">
        <v>463</v>
      </c>
      <c r="H23" s="52">
        <v>35</v>
      </c>
      <c r="I23" s="52" t="s">
        <v>265</v>
      </c>
      <c r="J23" s="52" t="s">
        <v>63</v>
      </c>
      <c r="K23" s="51">
        <v>45735</v>
      </c>
      <c r="L23" s="52" t="s">
        <v>57</v>
      </c>
      <c r="M23" s="445">
        <v>41187</v>
      </c>
      <c r="N23" s="599">
        <v>39597.5</v>
      </c>
      <c r="O23" s="52" t="s">
        <v>57</v>
      </c>
      <c r="P23" s="52" t="s">
        <v>266</v>
      </c>
      <c r="Q23" s="199">
        <v>45735</v>
      </c>
      <c r="R23" s="31">
        <v>3235</v>
      </c>
      <c r="S23" s="75">
        <v>3240</v>
      </c>
      <c r="T23" s="83">
        <v>0</v>
      </c>
      <c r="U23" s="703">
        <f>IFERROR(Table4[[#This Row],[Actual Redline Completed Footage UG]]/Table4[[#This Row],[Footage UG]], 0)</f>
        <v>1.0015455950540959</v>
      </c>
      <c r="V23" s="54">
        <v>45750</v>
      </c>
      <c r="W23" s="22">
        <v>1</v>
      </c>
      <c r="X23" s="335">
        <v>1</v>
      </c>
      <c r="Y23" s="335">
        <v>1</v>
      </c>
      <c r="Z23" s="369">
        <v>45789</v>
      </c>
      <c r="AA23" s="43"/>
    </row>
    <row r="24" spans="1:27" ht="39.75" customHeight="1">
      <c r="A24" s="386" t="s">
        <v>464</v>
      </c>
      <c r="B24" s="50" t="s">
        <v>111</v>
      </c>
      <c r="C24" s="394">
        <v>45711</v>
      </c>
      <c r="D24" s="394" t="s">
        <v>134</v>
      </c>
      <c r="E24" s="394">
        <v>45695</v>
      </c>
      <c r="F24" s="394" t="s">
        <v>127</v>
      </c>
      <c r="G24" s="601" t="s">
        <v>465</v>
      </c>
      <c r="H24" s="52">
        <v>22</v>
      </c>
      <c r="I24" s="52" t="s">
        <v>265</v>
      </c>
      <c r="J24" s="52" t="s">
        <v>63</v>
      </c>
      <c r="K24" s="50" t="s">
        <v>266</v>
      </c>
      <c r="L24" s="52" t="s">
        <v>57</v>
      </c>
      <c r="M24" s="445">
        <v>14497.5</v>
      </c>
      <c r="N24" s="599">
        <v>14042</v>
      </c>
      <c r="O24" s="52" t="s">
        <v>57</v>
      </c>
      <c r="P24" s="52" t="s">
        <v>266</v>
      </c>
      <c r="Q24" s="199">
        <v>45695</v>
      </c>
      <c r="R24" s="31">
        <v>1073</v>
      </c>
      <c r="S24" s="31">
        <v>1091</v>
      </c>
      <c r="T24" s="83">
        <v>0</v>
      </c>
      <c r="U24" s="703">
        <f>IFERROR(Table4[[#This Row],[Actual Redline Completed Footage UG]]/Table4[[#This Row],[Footage UG]], 0)</f>
        <v>1.0167753960857409</v>
      </c>
      <c r="V24" s="54">
        <v>45706</v>
      </c>
      <c r="W24" s="22">
        <v>1</v>
      </c>
      <c r="X24" s="22">
        <v>1</v>
      </c>
      <c r="Y24" s="22">
        <v>1</v>
      </c>
      <c r="Z24" s="369">
        <v>45721</v>
      </c>
      <c r="AA24" s="43"/>
    </row>
    <row r="25" spans="1:27" ht="39.75" customHeight="1">
      <c r="A25" s="386" t="s">
        <v>466</v>
      </c>
      <c r="B25" s="50" t="s">
        <v>111</v>
      </c>
      <c r="C25" s="51">
        <v>45862</v>
      </c>
      <c r="D25" s="699" t="s">
        <v>134</v>
      </c>
      <c r="E25" s="51">
        <v>45758</v>
      </c>
      <c r="F25" s="699" t="s">
        <v>112</v>
      </c>
      <c r="G25" s="602" t="s">
        <v>467</v>
      </c>
      <c r="H25" s="52">
        <v>62</v>
      </c>
      <c r="I25" s="52" t="s">
        <v>265</v>
      </c>
      <c r="J25" s="52" t="s">
        <v>63</v>
      </c>
      <c r="K25" s="51">
        <v>45762</v>
      </c>
      <c r="L25" s="52" t="s">
        <v>57</v>
      </c>
      <c r="M25" s="445">
        <v>62502</v>
      </c>
      <c r="N25" s="583">
        <v>59129.5</v>
      </c>
      <c r="O25" s="52" t="s">
        <v>57</v>
      </c>
      <c r="P25" s="52" t="s">
        <v>266</v>
      </c>
      <c r="Q25" s="199">
        <v>45762</v>
      </c>
      <c r="R25" s="31">
        <v>5008</v>
      </c>
      <c r="S25" s="75">
        <v>4791</v>
      </c>
      <c r="T25" s="21">
        <v>0</v>
      </c>
      <c r="U25" s="703">
        <f>IFERROR(Table4[[#This Row],[Actual Redline Completed Footage UG]]/Table4[[#This Row],[Footage UG]], 0)</f>
        <v>0.95666932907348246</v>
      </c>
      <c r="V25" s="446">
        <v>45783</v>
      </c>
      <c r="W25" s="640">
        <v>1</v>
      </c>
      <c r="X25" s="640">
        <v>1</v>
      </c>
      <c r="Y25" s="641">
        <v>1</v>
      </c>
      <c r="Z25" s="369">
        <v>45831</v>
      </c>
      <c r="AA25" s="43"/>
    </row>
    <row r="26" spans="1:27" ht="39.75" customHeight="1">
      <c r="A26" s="386" t="s">
        <v>468</v>
      </c>
      <c r="B26" s="387" t="s">
        <v>111</v>
      </c>
      <c r="C26" s="51">
        <v>45862</v>
      </c>
      <c r="D26" s="394" t="s">
        <v>134</v>
      </c>
      <c r="E26" s="51">
        <v>45758</v>
      </c>
      <c r="F26" s="394" t="s">
        <v>112</v>
      </c>
      <c r="G26" s="602" t="s">
        <v>469</v>
      </c>
      <c r="H26" s="52">
        <v>89</v>
      </c>
      <c r="I26" s="52" t="s">
        <v>265</v>
      </c>
      <c r="J26" s="52" t="s">
        <v>63</v>
      </c>
      <c r="K26" s="51">
        <v>45762</v>
      </c>
      <c r="L26" s="52" t="s">
        <v>57</v>
      </c>
      <c r="M26" s="445">
        <v>70705.5</v>
      </c>
      <c r="N26" s="583">
        <v>67666</v>
      </c>
      <c r="O26" s="52" t="s">
        <v>57</v>
      </c>
      <c r="P26" s="52" t="s">
        <v>266</v>
      </c>
      <c r="Q26" s="199">
        <v>45762</v>
      </c>
      <c r="R26" s="31">
        <v>5203</v>
      </c>
      <c r="S26" s="31">
        <v>5333</v>
      </c>
      <c r="T26" s="83">
        <v>0</v>
      </c>
      <c r="U26" s="703">
        <f>IFERROR(Table4[[#This Row],[Actual Redline Completed Footage UG]]/Table4[[#This Row],[Footage UG]], 0)</f>
        <v>1.0249855852392851</v>
      </c>
      <c r="V26" s="54">
        <v>45776</v>
      </c>
      <c r="W26" s="22">
        <v>1</v>
      </c>
      <c r="X26" s="22">
        <v>1</v>
      </c>
      <c r="Y26" s="22">
        <v>1</v>
      </c>
      <c r="Z26" s="369">
        <v>45818</v>
      </c>
      <c r="AA26" s="43"/>
    </row>
    <row r="27" spans="1:27" ht="39.75" customHeight="1">
      <c r="A27" s="386" t="s">
        <v>470</v>
      </c>
      <c r="B27" s="50" t="s">
        <v>111</v>
      </c>
      <c r="C27" s="51">
        <v>45862</v>
      </c>
      <c r="D27" s="394" t="s">
        <v>134</v>
      </c>
      <c r="E27" s="51">
        <v>45758</v>
      </c>
      <c r="F27" s="394" t="s">
        <v>112</v>
      </c>
      <c r="G27" s="602" t="s">
        <v>471</v>
      </c>
      <c r="H27" s="52">
        <v>87</v>
      </c>
      <c r="I27" s="52" t="s">
        <v>265</v>
      </c>
      <c r="J27" s="52" t="s">
        <v>63</v>
      </c>
      <c r="K27" s="51">
        <v>45762</v>
      </c>
      <c r="L27" s="52" t="s">
        <v>57</v>
      </c>
      <c r="M27" s="445">
        <v>66004.5</v>
      </c>
      <c r="N27" s="583">
        <v>64943.5</v>
      </c>
      <c r="O27" s="52" t="s">
        <v>57</v>
      </c>
      <c r="P27" s="52" t="s">
        <v>266</v>
      </c>
      <c r="Q27" s="199">
        <v>45762</v>
      </c>
      <c r="R27" s="31">
        <v>5120</v>
      </c>
      <c r="S27" s="75">
        <v>5340</v>
      </c>
      <c r="T27" s="83">
        <v>0</v>
      </c>
      <c r="U27" s="703">
        <f>IFERROR(Table4[[#This Row],[Actual Redline Completed Footage UG]]/Table4[[#This Row],[Footage UG]], 0)</f>
        <v>1.04296875</v>
      </c>
      <c r="V27" s="54">
        <v>45782</v>
      </c>
      <c r="W27" s="22">
        <v>1</v>
      </c>
      <c r="X27" s="22">
        <v>1</v>
      </c>
      <c r="Y27" s="22">
        <v>1</v>
      </c>
      <c r="Z27" s="369">
        <v>45818</v>
      </c>
      <c r="AA27" s="43"/>
    </row>
    <row r="28" spans="1:27" ht="39.75" customHeight="1">
      <c r="A28" s="386" t="s">
        <v>472</v>
      </c>
      <c r="B28" s="387" t="s">
        <v>111</v>
      </c>
      <c r="C28" s="51">
        <v>45868</v>
      </c>
      <c r="D28" s="618" t="s">
        <v>134</v>
      </c>
      <c r="E28" s="51">
        <v>45786</v>
      </c>
      <c r="F28" s="618" t="s">
        <v>112</v>
      </c>
      <c r="G28" s="671" t="s">
        <v>473</v>
      </c>
      <c r="H28" s="389">
        <v>60</v>
      </c>
      <c r="I28" s="389" t="s">
        <v>265</v>
      </c>
      <c r="J28" s="389" t="s">
        <v>63</v>
      </c>
      <c r="K28" s="388">
        <v>45790</v>
      </c>
      <c r="L28" s="389" t="s">
        <v>57</v>
      </c>
      <c r="M28" s="448">
        <v>57237</v>
      </c>
      <c r="N28" s="597">
        <v>55777</v>
      </c>
      <c r="O28" s="52" t="s">
        <v>57</v>
      </c>
      <c r="P28" s="389" t="s">
        <v>266</v>
      </c>
      <c r="Q28" s="197">
        <v>45790</v>
      </c>
      <c r="R28" s="108">
        <v>4508</v>
      </c>
      <c r="S28" s="108">
        <v>4426</v>
      </c>
      <c r="T28" s="83">
        <v>0</v>
      </c>
      <c r="U28" s="703">
        <f>IFERROR(Table4[[#This Row],[Actual Redline Completed Footage UG]]/Table4[[#This Row],[Footage UG]], 0)</f>
        <v>0.98181011535048801</v>
      </c>
      <c r="V28" s="54">
        <v>45812</v>
      </c>
      <c r="W28" s="149">
        <v>1</v>
      </c>
      <c r="X28" s="149">
        <v>1</v>
      </c>
      <c r="Y28" s="149">
        <v>1</v>
      </c>
      <c r="Z28" s="369"/>
      <c r="AA28" s="151" t="s">
        <v>474</v>
      </c>
    </row>
    <row r="29" spans="1:27" ht="39.75" customHeight="1">
      <c r="A29" s="526" t="s">
        <v>475</v>
      </c>
      <c r="B29" s="537" t="s">
        <v>111</v>
      </c>
      <c r="C29" s="522">
        <v>45688</v>
      </c>
      <c r="D29" s="522" t="s">
        <v>476</v>
      </c>
      <c r="E29" s="522">
        <v>45684</v>
      </c>
      <c r="F29" s="538" t="s">
        <v>127</v>
      </c>
      <c r="G29" s="829" t="s">
        <v>477</v>
      </c>
      <c r="H29" s="118">
        <v>0</v>
      </c>
      <c r="I29" s="530" t="s">
        <v>266</v>
      </c>
      <c r="J29" s="118" t="s">
        <v>63</v>
      </c>
      <c r="K29" s="536">
        <v>45673</v>
      </c>
      <c r="L29" s="530" t="s">
        <v>57</v>
      </c>
      <c r="M29" s="825">
        <v>24886.5</v>
      </c>
      <c r="N29" s="861">
        <v>7262</v>
      </c>
      <c r="O29" s="530" t="s">
        <v>57</v>
      </c>
      <c r="P29" s="868" t="s">
        <v>266</v>
      </c>
      <c r="Q29" s="500">
        <v>45673</v>
      </c>
      <c r="R29" s="41">
        <v>330</v>
      </c>
      <c r="S29" s="41">
        <v>330</v>
      </c>
      <c r="T29" s="507">
        <v>0</v>
      </c>
      <c r="U29" s="703">
        <f>IFERROR(Table4[[#This Row],[Actual Redline Completed Footage UG]]/Table4[[#This Row],[Footage UG]], 0)</f>
        <v>1</v>
      </c>
      <c r="V29" s="500">
        <v>45684</v>
      </c>
      <c r="W29" s="367">
        <v>1</v>
      </c>
      <c r="X29" s="367">
        <v>1</v>
      </c>
      <c r="Y29" s="367">
        <v>1</v>
      </c>
      <c r="Z29" s="500">
        <v>45821</v>
      </c>
      <c r="AA29" s="205"/>
    </row>
    <row r="30" spans="1:27" ht="39.75" customHeight="1">
      <c r="A30" s="386" t="s">
        <v>478</v>
      </c>
      <c r="B30" s="387" t="s">
        <v>111</v>
      </c>
      <c r="C30" s="685">
        <v>45805</v>
      </c>
      <c r="D30" s="685" t="s">
        <v>134</v>
      </c>
      <c r="E30" s="685">
        <v>45695</v>
      </c>
      <c r="F30" s="685" t="s">
        <v>127</v>
      </c>
      <c r="G30" s="822" t="s">
        <v>479</v>
      </c>
      <c r="H30" s="389">
        <v>0</v>
      </c>
      <c r="I30" s="708" t="s">
        <v>265</v>
      </c>
      <c r="J30" s="389" t="s">
        <v>63</v>
      </c>
      <c r="K30" s="388">
        <v>45705</v>
      </c>
      <c r="L30" s="389" t="s">
        <v>57</v>
      </c>
      <c r="M30" s="448">
        <v>88491.8</v>
      </c>
      <c r="N30" s="445">
        <v>85791.25</v>
      </c>
      <c r="O30" s="389" t="s">
        <v>57</v>
      </c>
      <c r="P30" s="389" t="s">
        <v>266</v>
      </c>
      <c r="Q30" s="197">
        <v>45705</v>
      </c>
      <c r="R30" s="108">
        <v>7207</v>
      </c>
      <c r="S30" s="108">
        <v>6778</v>
      </c>
      <c r="T30" s="30">
        <v>0</v>
      </c>
      <c r="U30" s="703">
        <f>IFERROR(Table4[[#This Row],[Actual Redline Completed Footage UG]]/Table4[[#This Row],[Footage UG]], 0)</f>
        <v>0.94047453864298602</v>
      </c>
      <c r="V30" s="126">
        <v>45721</v>
      </c>
      <c r="W30" s="34">
        <v>1</v>
      </c>
      <c r="X30" s="34">
        <v>1</v>
      </c>
      <c r="Y30" s="34">
        <v>1</v>
      </c>
      <c r="Z30" s="369">
        <v>45898</v>
      </c>
      <c r="AA30" s="673" t="s">
        <v>480</v>
      </c>
    </row>
    <row r="31" spans="1:27" ht="39.75" customHeight="1">
      <c r="A31" s="386" t="s">
        <v>481</v>
      </c>
      <c r="B31" s="50" t="s">
        <v>111</v>
      </c>
      <c r="C31" s="51">
        <v>45792</v>
      </c>
      <c r="D31" s="394" t="s">
        <v>134</v>
      </c>
      <c r="E31" s="394">
        <v>45695</v>
      </c>
      <c r="F31" s="394" t="s">
        <v>112</v>
      </c>
      <c r="G31" s="395" t="s">
        <v>482</v>
      </c>
      <c r="H31" s="52">
        <v>0</v>
      </c>
      <c r="I31" s="393" t="s">
        <v>266</v>
      </c>
      <c r="J31" s="52" t="s">
        <v>63</v>
      </c>
      <c r="K31" s="50" t="s">
        <v>266</v>
      </c>
      <c r="L31" s="52" t="s">
        <v>57</v>
      </c>
      <c r="M31" s="445">
        <v>3425.55</v>
      </c>
      <c r="N31" s="583">
        <v>7741.4</v>
      </c>
      <c r="O31" s="52" t="s">
        <v>57</v>
      </c>
      <c r="P31" s="52" t="s">
        <v>266</v>
      </c>
      <c r="Q31" s="199">
        <v>45689</v>
      </c>
      <c r="R31" s="30">
        <v>73</v>
      </c>
      <c r="S31" s="49">
        <v>73</v>
      </c>
      <c r="T31" s="83">
        <v>0</v>
      </c>
      <c r="U31" s="703">
        <f>IFERROR(Table4[[#This Row],[Actual Redline Completed Footage UG]]/Table4[[#This Row],[Footage UG]], 0)</f>
        <v>1</v>
      </c>
      <c r="V31" s="54">
        <v>45698</v>
      </c>
      <c r="W31" s="34">
        <v>1</v>
      </c>
      <c r="X31" s="34">
        <v>1</v>
      </c>
      <c r="Y31" s="34">
        <v>1</v>
      </c>
      <c r="Z31" s="369">
        <v>45835</v>
      </c>
      <c r="AA31" s="43"/>
    </row>
    <row r="32" spans="1:27" ht="39.75" customHeight="1">
      <c r="A32" s="386" t="s">
        <v>483</v>
      </c>
      <c r="B32" s="387" t="s">
        <v>111</v>
      </c>
      <c r="C32" s="388">
        <v>45787</v>
      </c>
      <c r="D32" s="685" t="s">
        <v>134</v>
      </c>
      <c r="E32" s="51">
        <v>45763</v>
      </c>
      <c r="F32" s="685" t="s">
        <v>127</v>
      </c>
      <c r="G32" s="602" t="s">
        <v>484</v>
      </c>
      <c r="H32" s="389">
        <v>0</v>
      </c>
      <c r="I32" s="708" t="s">
        <v>265</v>
      </c>
      <c r="J32" s="389" t="s">
        <v>63</v>
      </c>
      <c r="K32" s="387" t="s">
        <v>266</v>
      </c>
      <c r="L32" s="389" t="s">
        <v>57</v>
      </c>
      <c r="M32" s="448">
        <v>3707.3</v>
      </c>
      <c r="N32" s="445">
        <v>8209.69</v>
      </c>
      <c r="O32" s="389" t="s">
        <v>57</v>
      </c>
      <c r="P32" s="389" t="s">
        <v>266</v>
      </c>
      <c r="Q32" s="197">
        <v>45763</v>
      </c>
      <c r="R32" s="88">
        <v>143</v>
      </c>
      <c r="S32" s="88">
        <v>143</v>
      </c>
      <c r="T32" s="30">
        <v>0</v>
      </c>
      <c r="U32" s="703">
        <f>IFERROR(Table4[[#This Row],[Actual Redline Completed Footage UG]]/Table4[[#This Row],[Footage UG]], 0)</f>
        <v>1</v>
      </c>
      <c r="V32" s="54">
        <v>45768</v>
      </c>
      <c r="W32" s="34">
        <v>0</v>
      </c>
      <c r="X32" s="34">
        <v>0</v>
      </c>
      <c r="Y32" s="34">
        <v>1</v>
      </c>
      <c r="Z32" s="519">
        <v>45926</v>
      </c>
      <c r="AA32" s="673" t="s">
        <v>480</v>
      </c>
    </row>
    <row r="33" spans="1:27" ht="39.75" customHeight="1">
      <c r="A33" s="619" t="s">
        <v>485</v>
      </c>
      <c r="B33" s="50" t="s">
        <v>111</v>
      </c>
      <c r="C33" s="51">
        <v>45688</v>
      </c>
      <c r="D33" s="51" t="s">
        <v>441</v>
      </c>
      <c r="E33" s="51">
        <v>45682</v>
      </c>
      <c r="F33" s="699" t="s">
        <v>112</v>
      </c>
      <c r="G33" s="602" t="s">
        <v>486</v>
      </c>
      <c r="H33" s="52">
        <v>48</v>
      </c>
      <c r="I33" s="701" t="s">
        <v>317</v>
      </c>
      <c r="J33" s="52" t="s">
        <v>56</v>
      </c>
      <c r="K33" s="50" t="s">
        <v>266</v>
      </c>
      <c r="L33" s="52" t="s">
        <v>57</v>
      </c>
      <c r="M33" s="445">
        <v>21648.75</v>
      </c>
      <c r="N33" s="583">
        <v>35235</v>
      </c>
      <c r="O33" s="52" t="s">
        <v>57</v>
      </c>
      <c r="P33" s="52" t="s">
        <v>266</v>
      </c>
      <c r="Q33" s="199">
        <v>45678</v>
      </c>
      <c r="R33" s="31">
        <v>2264</v>
      </c>
      <c r="S33" s="75">
        <v>2163</v>
      </c>
      <c r="T33" s="83">
        <v>0</v>
      </c>
      <c r="U33" s="703">
        <f>IFERROR(Table4[[#This Row],[Actual Redline Completed Footage UG]]/Table4[[#This Row],[Footage UG]], 0)</f>
        <v>0.95538869257950532</v>
      </c>
      <c r="V33" s="54">
        <v>45681</v>
      </c>
      <c r="W33" s="34">
        <v>1</v>
      </c>
      <c r="X33" s="34">
        <v>1</v>
      </c>
      <c r="Y33" s="34">
        <v>1</v>
      </c>
      <c r="Z33" s="369">
        <v>45818</v>
      </c>
      <c r="AA33" s="43"/>
    </row>
    <row r="34" spans="1:27" ht="39.75" customHeight="1">
      <c r="A34" s="386" t="s">
        <v>487</v>
      </c>
      <c r="B34" s="391" t="s">
        <v>50</v>
      </c>
      <c r="C34" s="51">
        <v>45807</v>
      </c>
      <c r="D34" s="50" t="s">
        <v>328</v>
      </c>
      <c r="E34" s="51">
        <v>45727</v>
      </c>
      <c r="F34" s="50" t="s">
        <v>488</v>
      </c>
      <c r="G34" s="617" t="s">
        <v>489</v>
      </c>
      <c r="H34" s="52">
        <v>80</v>
      </c>
      <c r="I34" s="52" t="s">
        <v>266</v>
      </c>
      <c r="J34" s="52" t="s">
        <v>63</v>
      </c>
      <c r="K34" s="51">
        <v>45728</v>
      </c>
      <c r="L34" s="52" t="s">
        <v>57</v>
      </c>
      <c r="M34" s="445">
        <v>88033.5</v>
      </c>
      <c r="N34" s="583">
        <v>88045.5</v>
      </c>
      <c r="O34" s="52" t="s">
        <v>57</v>
      </c>
      <c r="P34" s="52" t="s">
        <v>266</v>
      </c>
      <c r="Q34" s="199">
        <v>45727</v>
      </c>
      <c r="R34" s="31">
        <v>7442</v>
      </c>
      <c r="S34" s="31">
        <v>7447</v>
      </c>
      <c r="T34" s="30">
        <v>0</v>
      </c>
      <c r="U34" s="703">
        <f>IFERROR(Table4[[#This Row],[Actual Redline Completed Footage UG]]/Table4[[#This Row],[Footage UG]], 0)</f>
        <v>1.0006718624025799</v>
      </c>
      <c r="V34" s="54">
        <v>45740</v>
      </c>
      <c r="W34" s="22">
        <v>1</v>
      </c>
      <c r="X34" s="22">
        <v>1</v>
      </c>
      <c r="Y34" s="22">
        <v>1</v>
      </c>
      <c r="Z34" s="369">
        <v>45791</v>
      </c>
      <c r="AA34" s="43"/>
    </row>
    <row r="35" spans="1:27" ht="39.75" customHeight="1">
      <c r="A35" s="386" t="s">
        <v>490</v>
      </c>
      <c r="B35" s="391" t="s">
        <v>50</v>
      </c>
      <c r="C35" s="51">
        <v>45807</v>
      </c>
      <c r="D35" s="50" t="s">
        <v>134</v>
      </c>
      <c r="E35" s="51">
        <v>45727</v>
      </c>
      <c r="F35" s="50" t="s">
        <v>61</v>
      </c>
      <c r="G35" s="617" t="s">
        <v>491</v>
      </c>
      <c r="H35" s="52">
        <v>90</v>
      </c>
      <c r="I35" s="52" t="s">
        <v>266</v>
      </c>
      <c r="J35" s="52" t="s">
        <v>63</v>
      </c>
      <c r="K35" s="51">
        <v>45728</v>
      </c>
      <c r="L35" s="52" t="s">
        <v>57</v>
      </c>
      <c r="M35" s="445">
        <v>82979.5</v>
      </c>
      <c r="N35" s="583">
        <v>78032</v>
      </c>
      <c r="O35" s="52" t="s">
        <v>57</v>
      </c>
      <c r="P35" s="389" t="s">
        <v>266</v>
      </c>
      <c r="Q35" s="719">
        <v>45728</v>
      </c>
      <c r="R35" s="41">
        <v>6524</v>
      </c>
      <c r="S35" s="493">
        <v>6492</v>
      </c>
      <c r="T35" s="872">
        <v>0</v>
      </c>
      <c r="U35" s="703">
        <f>IFERROR(Table4[[#This Row],[Actual Redline Completed Footage UG]]/Table4[[#This Row],[Footage UG]], 0)</f>
        <v>0.99509503372164321</v>
      </c>
      <c r="V35" s="54">
        <v>45740</v>
      </c>
      <c r="W35" s="34">
        <v>1</v>
      </c>
      <c r="X35" s="34">
        <v>1</v>
      </c>
      <c r="Y35" s="34">
        <v>1</v>
      </c>
      <c r="Z35" s="54">
        <v>45916</v>
      </c>
      <c r="AA35" s="893" t="s">
        <v>492</v>
      </c>
    </row>
    <row r="36" spans="1:27" ht="39.75" customHeight="1">
      <c r="A36" s="386" t="s">
        <v>493</v>
      </c>
      <c r="B36" s="710" t="s">
        <v>50</v>
      </c>
      <c r="C36" s="51">
        <v>45742</v>
      </c>
      <c r="D36" s="50" t="s">
        <v>373</v>
      </c>
      <c r="E36" s="51">
        <v>45716</v>
      </c>
      <c r="F36" s="50" t="s">
        <v>494</v>
      </c>
      <c r="G36" s="709" t="s">
        <v>495</v>
      </c>
      <c r="H36" s="52">
        <v>87</v>
      </c>
      <c r="I36" s="52" t="s">
        <v>266</v>
      </c>
      <c r="J36" s="52" t="s">
        <v>63</v>
      </c>
      <c r="K36" s="51">
        <v>45716</v>
      </c>
      <c r="L36" s="52" t="s">
        <v>57</v>
      </c>
      <c r="M36" s="445">
        <v>74446</v>
      </c>
      <c r="N36" s="597">
        <v>73894</v>
      </c>
      <c r="O36" s="52" t="s">
        <v>57</v>
      </c>
      <c r="P36" s="389" t="s">
        <v>266</v>
      </c>
      <c r="Q36" s="199">
        <v>45723</v>
      </c>
      <c r="R36" s="642">
        <v>6149</v>
      </c>
      <c r="S36" s="108">
        <v>6362</v>
      </c>
      <c r="T36" s="30">
        <v>0</v>
      </c>
      <c r="U36" s="703">
        <f>IFERROR(Table4[[#This Row],[Actual Redline Completed Footage UG]]/Table4[[#This Row],[Footage UG]], 0)</f>
        <v>1.0346397788258253</v>
      </c>
      <c r="V36" s="54">
        <v>45733</v>
      </c>
      <c r="W36" s="22">
        <v>1</v>
      </c>
      <c r="X36" s="22">
        <v>1</v>
      </c>
      <c r="Y36" s="22">
        <v>1</v>
      </c>
      <c r="Z36" s="643">
        <v>45859</v>
      </c>
      <c r="AA36" s="43"/>
    </row>
    <row r="37" spans="1:27" ht="39.75" customHeight="1">
      <c r="A37" s="386" t="s">
        <v>496</v>
      </c>
      <c r="B37" s="391" t="s">
        <v>50</v>
      </c>
      <c r="C37" s="51">
        <v>45772</v>
      </c>
      <c r="D37" s="50" t="s">
        <v>134</v>
      </c>
      <c r="E37" s="51">
        <v>45716</v>
      </c>
      <c r="F37" s="50" t="s">
        <v>61</v>
      </c>
      <c r="G37" s="392" t="s">
        <v>497</v>
      </c>
      <c r="H37" s="52">
        <v>83</v>
      </c>
      <c r="I37" s="393" t="s">
        <v>266</v>
      </c>
      <c r="J37" s="52" t="s">
        <v>63</v>
      </c>
      <c r="K37" s="645">
        <v>45716</v>
      </c>
      <c r="L37" s="52" t="s">
        <v>57</v>
      </c>
      <c r="M37" s="715">
        <v>84935.5</v>
      </c>
      <c r="N37" s="598">
        <v>81445</v>
      </c>
      <c r="O37" s="52" t="s">
        <v>57</v>
      </c>
      <c r="P37" s="389" t="s">
        <v>266</v>
      </c>
      <c r="Q37" s="197">
        <v>45726</v>
      </c>
      <c r="R37" s="108">
        <v>7049</v>
      </c>
      <c r="S37" s="108">
        <v>7081</v>
      </c>
      <c r="T37" s="31">
        <v>0</v>
      </c>
      <c r="U37" s="703">
        <f>IFERROR(Table4[[#This Row],[Actual Redline Completed Footage UG]]/Table4[[#This Row],[Footage UG]], 0)</f>
        <v>1.0045396510143283</v>
      </c>
      <c r="V37" s="54">
        <v>45740</v>
      </c>
      <c r="W37" s="22">
        <v>1</v>
      </c>
      <c r="X37" s="22">
        <v>1</v>
      </c>
      <c r="Y37" s="22">
        <v>1</v>
      </c>
      <c r="Z37" s="369">
        <v>45770</v>
      </c>
      <c r="AA37" s="43"/>
    </row>
    <row r="38" spans="1:27" ht="39.75" customHeight="1">
      <c r="A38" s="716" t="s">
        <v>498</v>
      </c>
      <c r="B38" s="710" t="s">
        <v>50</v>
      </c>
      <c r="C38" s="51">
        <v>45772</v>
      </c>
      <c r="D38" s="51" t="s">
        <v>134</v>
      </c>
      <c r="E38" s="699">
        <v>45685</v>
      </c>
      <c r="F38" s="699" t="s">
        <v>61</v>
      </c>
      <c r="G38" s="700" t="s">
        <v>499</v>
      </c>
      <c r="H38" s="701">
        <v>76</v>
      </c>
      <c r="I38" s="708" t="s">
        <v>265</v>
      </c>
      <c r="J38" s="701" t="s">
        <v>63</v>
      </c>
      <c r="K38" s="699">
        <v>45692</v>
      </c>
      <c r="L38" s="701" t="s">
        <v>57</v>
      </c>
      <c r="M38" s="704">
        <v>90302</v>
      </c>
      <c r="N38" s="445">
        <v>98764.5</v>
      </c>
      <c r="O38" s="701" t="s">
        <v>57</v>
      </c>
      <c r="P38" s="389" t="s">
        <v>266</v>
      </c>
      <c r="Q38" s="199">
        <v>45694</v>
      </c>
      <c r="R38" s="849">
        <v>8420</v>
      </c>
      <c r="S38" s="778">
        <v>8553</v>
      </c>
      <c r="T38" s="30">
        <v>0</v>
      </c>
      <c r="U38" s="703">
        <f>IFERROR(Table4[[#This Row],[Actual Redline Completed Footage UG]]/Table4[[#This Row],[Footage UG]], 0)</f>
        <v>1.0157957244655582</v>
      </c>
      <c r="V38" s="54">
        <v>45709</v>
      </c>
      <c r="W38" s="698">
        <v>1</v>
      </c>
      <c r="X38" s="698">
        <v>1</v>
      </c>
      <c r="Y38" s="698">
        <v>1</v>
      </c>
      <c r="Z38" s="369">
        <v>45867</v>
      </c>
      <c r="AA38" s="851" t="s">
        <v>500</v>
      </c>
    </row>
    <row r="39" spans="1:27" ht="39.75" customHeight="1">
      <c r="A39" s="717" t="s">
        <v>501</v>
      </c>
      <c r="B39" s="391" t="s">
        <v>50</v>
      </c>
      <c r="C39" s="51">
        <v>45772</v>
      </c>
      <c r="D39" s="51" t="s">
        <v>373</v>
      </c>
      <c r="E39" s="699">
        <v>45695</v>
      </c>
      <c r="F39" s="50" t="s">
        <v>494</v>
      </c>
      <c r="G39" s="601" t="s">
        <v>381</v>
      </c>
      <c r="H39" s="393">
        <v>86</v>
      </c>
      <c r="I39" s="393" t="s">
        <v>265</v>
      </c>
      <c r="J39" s="393" t="s">
        <v>63</v>
      </c>
      <c r="K39" s="394">
        <v>45698</v>
      </c>
      <c r="L39" s="393" t="s">
        <v>57</v>
      </c>
      <c r="M39" s="675">
        <v>71361</v>
      </c>
      <c r="N39" s="583">
        <v>72125</v>
      </c>
      <c r="O39" s="393" t="s">
        <v>57</v>
      </c>
      <c r="P39" s="52" t="s">
        <v>266</v>
      </c>
      <c r="Q39" s="200">
        <v>45688</v>
      </c>
      <c r="R39" s="831">
        <v>6214</v>
      </c>
      <c r="S39" s="831">
        <v>6214</v>
      </c>
      <c r="T39" s="83">
        <v>0</v>
      </c>
      <c r="U39" s="703">
        <f>IFERROR(Table4[[#This Row],[Actual Redline Completed Footage UG]]/Table4[[#This Row],[Footage UG]], 0)</f>
        <v>1</v>
      </c>
      <c r="V39" s="54">
        <v>45708</v>
      </c>
      <c r="W39" s="22">
        <v>1</v>
      </c>
      <c r="X39" s="22">
        <v>1</v>
      </c>
      <c r="Y39" s="22">
        <v>1</v>
      </c>
      <c r="Z39" s="54">
        <v>45791</v>
      </c>
      <c r="AA39" s="879"/>
    </row>
    <row r="40" spans="1:27" ht="39.75" customHeight="1">
      <c r="A40" s="717" t="s">
        <v>502</v>
      </c>
      <c r="B40" s="391" t="s">
        <v>50</v>
      </c>
      <c r="C40" s="51">
        <v>45772</v>
      </c>
      <c r="D40" s="394" t="s">
        <v>340</v>
      </c>
      <c r="E40" s="394">
        <v>45686</v>
      </c>
      <c r="F40" s="394" t="s">
        <v>503</v>
      </c>
      <c r="G40" s="601" t="s">
        <v>504</v>
      </c>
      <c r="H40" s="393">
        <v>81</v>
      </c>
      <c r="I40" s="390" t="s">
        <v>265</v>
      </c>
      <c r="J40" s="393" t="s">
        <v>63</v>
      </c>
      <c r="K40" s="394">
        <v>45700</v>
      </c>
      <c r="L40" s="393" t="s">
        <v>57</v>
      </c>
      <c r="M40" s="675">
        <v>76139.5</v>
      </c>
      <c r="N40" s="597">
        <v>79581.5</v>
      </c>
      <c r="O40" s="393" t="s">
        <v>57</v>
      </c>
      <c r="P40" s="389" t="s">
        <v>266</v>
      </c>
      <c r="Q40" s="199">
        <v>45692</v>
      </c>
      <c r="R40" s="401">
        <v>6303</v>
      </c>
      <c r="S40" s="109">
        <v>6761</v>
      </c>
      <c r="T40" s="83">
        <v>0</v>
      </c>
      <c r="U40" s="703">
        <f>IFERROR(Table4[[#This Row],[Actual Redline Completed Footage UG]]/Table4[[#This Row],[Footage UG]], 0)</f>
        <v>1.0726638108837061</v>
      </c>
      <c r="V40" s="54">
        <v>45700</v>
      </c>
      <c r="W40" s="22">
        <v>1</v>
      </c>
      <c r="X40" s="22">
        <v>1</v>
      </c>
      <c r="Y40" s="22">
        <v>1</v>
      </c>
      <c r="Z40" s="369">
        <v>45859</v>
      </c>
      <c r="AA40" s="69" t="s">
        <v>505</v>
      </c>
    </row>
    <row r="41" spans="1:27" ht="39.75" customHeight="1">
      <c r="A41" s="386" t="s">
        <v>506</v>
      </c>
      <c r="B41" s="391" t="s">
        <v>50</v>
      </c>
      <c r="C41" s="394">
        <v>45688</v>
      </c>
      <c r="D41" s="394" t="s">
        <v>377</v>
      </c>
      <c r="E41" s="394">
        <v>45692</v>
      </c>
      <c r="F41" s="51" t="s">
        <v>488</v>
      </c>
      <c r="G41" s="601" t="s">
        <v>507</v>
      </c>
      <c r="H41" s="393">
        <v>90</v>
      </c>
      <c r="I41" s="393" t="s">
        <v>317</v>
      </c>
      <c r="J41" s="393" t="s">
        <v>63</v>
      </c>
      <c r="K41" s="50" t="s">
        <v>266</v>
      </c>
      <c r="L41" s="393" t="s">
        <v>57</v>
      </c>
      <c r="M41" s="675">
        <v>51958</v>
      </c>
      <c r="N41" s="583">
        <v>20330.259999999998</v>
      </c>
      <c r="O41" s="393" t="s">
        <v>57</v>
      </c>
      <c r="P41" s="52" t="s">
        <v>266</v>
      </c>
      <c r="Q41" s="719">
        <v>45694</v>
      </c>
      <c r="R41" s="518">
        <v>760</v>
      </c>
      <c r="S41" s="518">
        <v>708</v>
      </c>
      <c r="T41" s="83">
        <v>0</v>
      </c>
      <c r="U41" s="703">
        <f>IFERROR(Table4[[#This Row],[Actual Redline Completed Footage UG]]/Table4[[#This Row],[Footage UG]], 0)</f>
        <v>0.93157894736842106</v>
      </c>
      <c r="V41" s="500">
        <v>45729</v>
      </c>
      <c r="W41" s="494">
        <v>1</v>
      </c>
      <c r="X41" s="494">
        <v>1</v>
      </c>
      <c r="Y41" s="494">
        <v>1</v>
      </c>
      <c r="Z41" s="54">
        <v>45792</v>
      </c>
      <c r="AA41" s="177" t="s">
        <v>508</v>
      </c>
    </row>
    <row r="42" spans="1:27" ht="39.75" customHeight="1">
      <c r="A42" s="386" t="s">
        <v>509</v>
      </c>
      <c r="B42" s="710" t="s">
        <v>50</v>
      </c>
      <c r="C42" s="699">
        <v>45688</v>
      </c>
      <c r="D42" s="699" t="s">
        <v>315</v>
      </c>
      <c r="E42" s="699">
        <v>45692</v>
      </c>
      <c r="F42" s="699" t="s">
        <v>206</v>
      </c>
      <c r="G42" s="700" t="s">
        <v>510</v>
      </c>
      <c r="H42" s="52">
        <v>86</v>
      </c>
      <c r="I42" s="701" t="s">
        <v>317</v>
      </c>
      <c r="J42" s="52" t="s">
        <v>63</v>
      </c>
      <c r="K42" s="387" t="s">
        <v>266</v>
      </c>
      <c r="L42" s="701" t="s">
        <v>57</v>
      </c>
      <c r="M42" s="445">
        <v>82480.5</v>
      </c>
      <c r="N42" s="445">
        <v>77870.5</v>
      </c>
      <c r="O42" s="701" t="s">
        <v>57</v>
      </c>
      <c r="P42" s="389" t="s">
        <v>266</v>
      </c>
      <c r="Q42" s="199">
        <v>45675</v>
      </c>
      <c r="R42" s="31">
        <v>6390</v>
      </c>
      <c r="S42" s="108">
        <v>6114</v>
      </c>
      <c r="T42" s="30">
        <v>0</v>
      </c>
      <c r="U42" s="703">
        <f>IFERROR(Table4[[#This Row],[Actual Redline Completed Footage UG]]/Table4[[#This Row],[Footage UG]], 0)</f>
        <v>0.95680751173708922</v>
      </c>
      <c r="V42" s="54">
        <v>45687</v>
      </c>
      <c r="W42" s="698">
        <v>1</v>
      </c>
      <c r="X42" s="698">
        <v>1</v>
      </c>
      <c r="Y42" s="698">
        <v>1</v>
      </c>
      <c r="Z42" s="369">
        <v>45882</v>
      </c>
      <c r="AA42" s="850" t="s">
        <v>511</v>
      </c>
    </row>
    <row r="43" spans="1:27" ht="39.75" customHeight="1">
      <c r="A43" s="386" t="s">
        <v>512</v>
      </c>
      <c r="B43" s="391" t="s">
        <v>50</v>
      </c>
      <c r="C43" s="51">
        <v>45772</v>
      </c>
      <c r="D43" s="50" t="s">
        <v>414</v>
      </c>
      <c r="E43" s="51">
        <v>45743</v>
      </c>
      <c r="F43" s="50" t="s">
        <v>513</v>
      </c>
      <c r="G43" s="392" t="s">
        <v>514</v>
      </c>
      <c r="H43" s="52">
        <v>85</v>
      </c>
      <c r="I43" s="393" t="s">
        <v>265</v>
      </c>
      <c r="J43" s="389" t="s">
        <v>63</v>
      </c>
      <c r="K43" s="51">
        <v>45741</v>
      </c>
      <c r="L43" s="389" t="s">
        <v>57</v>
      </c>
      <c r="M43" s="445">
        <v>74508.5</v>
      </c>
      <c r="N43" s="583">
        <v>75008.5</v>
      </c>
      <c r="O43" s="389" t="s">
        <v>57</v>
      </c>
      <c r="P43" s="389" t="s">
        <v>266</v>
      </c>
      <c r="Q43" s="199">
        <v>45749</v>
      </c>
      <c r="R43" s="31">
        <v>5795</v>
      </c>
      <c r="S43" s="108">
        <v>5411</v>
      </c>
      <c r="T43" s="148">
        <v>0</v>
      </c>
      <c r="U43" s="703">
        <v>0.93</v>
      </c>
      <c r="V43" s="54">
        <v>45763</v>
      </c>
      <c r="W43" s="22">
        <v>1</v>
      </c>
      <c r="X43" s="22">
        <v>1</v>
      </c>
      <c r="Y43" s="22">
        <v>1</v>
      </c>
      <c r="Z43" s="369"/>
      <c r="AA43" s="859" t="s">
        <v>515</v>
      </c>
    </row>
    <row r="44" spans="1:27" ht="39.75" customHeight="1">
      <c r="A44" s="386" t="s">
        <v>516</v>
      </c>
      <c r="B44" s="391" t="s">
        <v>50</v>
      </c>
      <c r="C44" s="51">
        <v>45772</v>
      </c>
      <c r="D44" s="50" t="s">
        <v>517</v>
      </c>
      <c r="E44" s="51">
        <v>45743</v>
      </c>
      <c r="F44" s="50" t="s">
        <v>206</v>
      </c>
      <c r="G44" s="392" t="s">
        <v>518</v>
      </c>
      <c r="H44" s="52">
        <v>88</v>
      </c>
      <c r="I44" s="393" t="s">
        <v>265</v>
      </c>
      <c r="J44" s="52" t="s">
        <v>63</v>
      </c>
      <c r="K44" s="51">
        <v>45741</v>
      </c>
      <c r="L44" s="52" t="s">
        <v>57</v>
      </c>
      <c r="M44" s="445">
        <v>73070.5</v>
      </c>
      <c r="N44" s="583">
        <v>72678</v>
      </c>
      <c r="O44" s="52" t="s">
        <v>57</v>
      </c>
      <c r="P44" s="52" t="s">
        <v>266</v>
      </c>
      <c r="Q44" s="199">
        <v>45749</v>
      </c>
      <c r="R44" s="31">
        <v>6028</v>
      </c>
      <c r="S44" s="75">
        <v>6070</v>
      </c>
      <c r="T44" s="83">
        <v>0</v>
      </c>
      <c r="U44" s="494">
        <f>IFERROR(Table4[[#This Row],[Actual Redline Completed Footage UG]]/Table4[[#This Row],[Footage UG]], 0)</f>
        <v>1.0069674850696748</v>
      </c>
      <c r="V44" s="54">
        <v>45769</v>
      </c>
      <c r="W44" s="22">
        <v>1</v>
      </c>
      <c r="X44" s="22">
        <v>1</v>
      </c>
      <c r="Y44" s="22">
        <v>1</v>
      </c>
      <c r="Z44" s="369">
        <v>45824</v>
      </c>
      <c r="AA44" s="43"/>
    </row>
    <row r="45" spans="1:27" ht="39.75" customHeight="1">
      <c r="A45" s="386" t="s">
        <v>519</v>
      </c>
      <c r="B45" s="710" t="s">
        <v>50</v>
      </c>
      <c r="C45" s="699">
        <v>45711</v>
      </c>
      <c r="D45" s="699" t="s">
        <v>315</v>
      </c>
      <c r="E45" s="699">
        <v>45691</v>
      </c>
      <c r="F45" s="699" t="s">
        <v>206</v>
      </c>
      <c r="G45" s="700" t="s">
        <v>520</v>
      </c>
      <c r="H45" s="52">
        <v>73</v>
      </c>
      <c r="I45" s="708" t="s">
        <v>317</v>
      </c>
      <c r="J45" s="52" t="s">
        <v>63</v>
      </c>
      <c r="K45" s="51">
        <v>45698</v>
      </c>
      <c r="L45" s="701" t="s">
        <v>57</v>
      </c>
      <c r="M45" s="445">
        <v>60575.5</v>
      </c>
      <c r="N45" s="583">
        <v>59352</v>
      </c>
      <c r="O45" s="701" t="s">
        <v>57</v>
      </c>
      <c r="P45" s="389" t="s">
        <v>266</v>
      </c>
      <c r="Q45" s="199">
        <v>45691</v>
      </c>
      <c r="R45" s="31">
        <v>4614</v>
      </c>
      <c r="S45" s="108">
        <v>4614</v>
      </c>
      <c r="T45" s="697">
        <v>0</v>
      </c>
      <c r="U45" s="703">
        <f>IFERROR(Table4[[#This Row],[Actual Redline Completed Footage UG]]/Table4[[#This Row],[Footage UG]], 0)</f>
        <v>1</v>
      </c>
      <c r="V45" s="54">
        <v>45706</v>
      </c>
      <c r="W45" s="698">
        <v>1</v>
      </c>
      <c r="X45" s="698">
        <v>1</v>
      </c>
      <c r="Y45" s="698">
        <v>1</v>
      </c>
      <c r="Z45" s="519">
        <v>45888</v>
      </c>
      <c r="AA45" s="69" t="s">
        <v>521</v>
      </c>
    </row>
    <row r="46" spans="1:27" ht="39.75" customHeight="1">
      <c r="A46" s="386" t="s">
        <v>522</v>
      </c>
      <c r="B46" s="391" t="s">
        <v>50</v>
      </c>
      <c r="C46" s="394">
        <v>45711</v>
      </c>
      <c r="D46" s="394" t="s">
        <v>517</v>
      </c>
      <c r="E46" s="394">
        <v>45707</v>
      </c>
      <c r="F46" s="394" t="s">
        <v>206</v>
      </c>
      <c r="G46" s="601" t="s">
        <v>523</v>
      </c>
      <c r="H46" s="52">
        <v>65</v>
      </c>
      <c r="I46" s="393" t="s">
        <v>317</v>
      </c>
      <c r="J46" s="52" t="s">
        <v>63</v>
      </c>
      <c r="K46" s="51">
        <v>45698</v>
      </c>
      <c r="L46" s="393" t="s">
        <v>57</v>
      </c>
      <c r="M46" s="445">
        <v>65001</v>
      </c>
      <c r="N46" s="598">
        <v>68269</v>
      </c>
      <c r="O46" s="393" t="s">
        <v>57</v>
      </c>
      <c r="P46" s="389" t="s">
        <v>266</v>
      </c>
      <c r="Q46" s="197">
        <v>45708</v>
      </c>
      <c r="R46" s="108">
        <v>5284</v>
      </c>
      <c r="S46" s="871">
        <v>5458</v>
      </c>
      <c r="T46" s="83">
        <v>0</v>
      </c>
      <c r="U46" s="703">
        <f>IFERROR(Table4[[#This Row],[Actual Redline Completed Footage UG]]/Table4[[#This Row],[Footage UG]], 0)</f>
        <v>1.0329295987887963</v>
      </c>
      <c r="V46" s="54">
        <v>45722</v>
      </c>
      <c r="W46" s="84">
        <v>1</v>
      </c>
      <c r="X46" s="84">
        <v>1</v>
      </c>
      <c r="Y46" s="84">
        <v>1</v>
      </c>
      <c r="Z46" s="369">
        <v>45764</v>
      </c>
      <c r="AA46" s="43"/>
    </row>
    <row r="47" spans="1:27" ht="39.75" customHeight="1">
      <c r="A47" s="386" t="s">
        <v>524</v>
      </c>
      <c r="B47" s="391" t="s">
        <v>50</v>
      </c>
      <c r="C47" s="51">
        <v>45772</v>
      </c>
      <c r="D47" s="50" t="s">
        <v>373</v>
      </c>
      <c r="E47" s="51">
        <v>45743</v>
      </c>
      <c r="F47" s="50" t="s">
        <v>494</v>
      </c>
      <c r="G47" s="392" t="s">
        <v>525</v>
      </c>
      <c r="H47" s="52">
        <v>70</v>
      </c>
      <c r="I47" s="393" t="s">
        <v>265</v>
      </c>
      <c r="J47" s="389" t="s">
        <v>63</v>
      </c>
      <c r="K47" s="51">
        <v>45741</v>
      </c>
      <c r="L47" s="389" t="s">
        <v>57</v>
      </c>
      <c r="M47" s="445">
        <v>62104</v>
      </c>
      <c r="N47" s="598">
        <v>64186</v>
      </c>
      <c r="O47" s="389" t="s">
        <v>57</v>
      </c>
      <c r="P47" s="389" t="s">
        <v>266</v>
      </c>
      <c r="Q47" s="197">
        <v>45744</v>
      </c>
      <c r="R47" s="108">
        <v>5210</v>
      </c>
      <c r="S47" s="108">
        <v>5139</v>
      </c>
      <c r="T47" s="148">
        <v>0</v>
      </c>
      <c r="U47" s="703">
        <f>IFERROR(Table4[[#This Row],[Actual Redline Completed Footage UG]]/Table4[[#This Row],[Footage UG]], 0)</f>
        <v>0.98637236084452973</v>
      </c>
      <c r="V47" s="54">
        <v>45756</v>
      </c>
      <c r="W47" s="22">
        <v>1</v>
      </c>
      <c r="X47" s="22">
        <v>1</v>
      </c>
      <c r="Y47" s="22">
        <v>1</v>
      </c>
      <c r="Z47" s="369">
        <v>45789</v>
      </c>
      <c r="AA47" s="43"/>
    </row>
    <row r="48" spans="1:27" ht="39.75" customHeight="1">
      <c r="A48" s="386" t="s">
        <v>526</v>
      </c>
      <c r="B48" s="710" t="s">
        <v>50</v>
      </c>
      <c r="C48" s="51">
        <v>45772</v>
      </c>
      <c r="D48" s="50" t="s">
        <v>373</v>
      </c>
      <c r="E48" s="51">
        <v>45743</v>
      </c>
      <c r="F48" s="50" t="s">
        <v>494</v>
      </c>
      <c r="G48" s="711" t="s">
        <v>527</v>
      </c>
      <c r="H48" s="52">
        <v>84</v>
      </c>
      <c r="I48" s="701" t="s">
        <v>265</v>
      </c>
      <c r="J48" s="389" t="s">
        <v>63</v>
      </c>
      <c r="K48" s="51">
        <v>45741</v>
      </c>
      <c r="L48" s="389" t="s">
        <v>57</v>
      </c>
      <c r="M48" s="445">
        <v>63756.5</v>
      </c>
      <c r="N48" s="598">
        <v>64902.5</v>
      </c>
      <c r="O48" s="389" t="s">
        <v>57</v>
      </c>
      <c r="P48" s="389" t="s">
        <v>266</v>
      </c>
      <c r="Q48" s="197">
        <v>45755</v>
      </c>
      <c r="R48" s="108">
        <v>5237</v>
      </c>
      <c r="S48" s="108">
        <v>5439</v>
      </c>
      <c r="T48" s="148">
        <v>0</v>
      </c>
      <c r="U48" s="703">
        <f>IFERROR(Table4[[#This Row],[Actual Redline Completed Footage UG]]/Table4[[#This Row],[Footage UG]], 0)</f>
        <v>1.0385717013557381</v>
      </c>
      <c r="V48" s="54">
        <v>45765</v>
      </c>
      <c r="W48" s="22">
        <v>1</v>
      </c>
      <c r="X48" s="22">
        <v>1</v>
      </c>
      <c r="Y48" s="22">
        <v>1</v>
      </c>
      <c r="Z48" s="369">
        <v>45790</v>
      </c>
      <c r="AA48" s="43"/>
    </row>
    <row r="49" spans="1:27" ht="39.75" customHeight="1">
      <c r="A49" s="386" t="s">
        <v>528</v>
      </c>
      <c r="B49" s="391" t="s">
        <v>50</v>
      </c>
      <c r="C49" s="51">
        <v>45772</v>
      </c>
      <c r="D49" s="50" t="s">
        <v>134</v>
      </c>
      <c r="E49" s="51">
        <v>45743</v>
      </c>
      <c r="F49" s="50" t="s">
        <v>61</v>
      </c>
      <c r="G49" s="392" t="s">
        <v>529</v>
      </c>
      <c r="H49" s="52">
        <v>75</v>
      </c>
      <c r="I49" s="393" t="s">
        <v>265</v>
      </c>
      <c r="J49" s="52" t="s">
        <v>63</v>
      </c>
      <c r="K49" s="51">
        <v>45741</v>
      </c>
      <c r="L49" s="52" t="s">
        <v>57</v>
      </c>
      <c r="M49" s="445">
        <v>67840.5</v>
      </c>
      <c r="N49" s="583">
        <v>66607.5</v>
      </c>
      <c r="O49" s="52" t="s">
        <v>57</v>
      </c>
      <c r="P49" s="52" t="s">
        <v>266</v>
      </c>
      <c r="Q49" s="199">
        <v>45747</v>
      </c>
      <c r="R49" s="31">
        <v>5601</v>
      </c>
      <c r="S49" s="31">
        <v>5628</v>
      </c>
      <c r="T49" s="83">
        <v>0</v>
      </c>
      <c r="U49" s="703">
        <f>IFERROR(Table4[[#This Row],[Actual Redline Completed Footage UG]]/Table4[[#This Row],[Footage UG]], 0)</f>
        <v>1.004820567755758</v>
      </c>
      <c r="V49" s="54">
        <v>45761</v>
      </c>
      <c r="W49" s="22">
        <v>1</v>
      </c>
      <c r="X49" s="22">
        <v>1</v>
      </c>
      <c r="Y49" s="22">
        <v>1</v>
      </c>
      <c r="Z49" s="369">
        <v>45831</v>
      </c>
      <c r="AA49" s="43"/>
    </row>
    <row r="50" spans="1:27" ht="39.75" customHeight="1">
      <c r="A50" s="386" t="s">
        <v>530</v>
      </c>
      <c r="B50" s="391" t="s">
        <v>50</v>
      </c>
      <c r="C50" s="51">
        <v>45831</v>
      </c>
      <c r="D50" s="50" t="s">
        <v>517</v>
      </c>
      <c r="E50" s="51">
        <v>45761</v>
      </c>
      <c r="F50" s="50" t="s">
        <v>206</v>
      </c>
      <c r="G50" s="392" t="s">
        <v>531</v>
      </c>
      <c r="H50" s="52">
        <v>69</v>
      </c>
      <c r="I50" s="52" t="s">
        <v>265</v>
      </c>
      <c r="J50" s="52" t="s">
        <v>63</v>
      </c>
      <c r="K50" s="51">
        <v>45757</v>
      </c>
      <c r="L50" s="52" t="s">
        <v>57</v>
      </c>
      <c r="M50" s="445">
        <v>53906.75</v>
      </c>
      <c r="N50" s="583">
        <v>54578.5</v>
      </c>
      <c r="O50" s="52" t="s">
        <v>57</v>
      </c>
      <c r="P50" s="52" t="s">
        <v>266</v>
      </c>
      <c r="Q50" s="199">
        <v>45757</v>
      </c>
      <c r="R50" s="31">
        <v>4615</v>
      </c>
      <c r="S50" s="75">
        <v>4588</v>
      </c>
      <c r="T50" s="83">
        <v>0</v>
      </c>
      <c r="U50" s="703">
        <f>IFERROR(Table4[[#This Row],[Actual Redline Completed Footage UG]]/Table4[[#This Row],[Footage UG]], 0)</f>
        <v>0.99414951245937166</v>
      </c>
      <c r="V50" s="54">
        <v>45772</v>
      </c>
      <c r="W50" s="22">
        <v>1</v>
      </c>
      <c r="X50" s="22">
        <v>1</v>
      </c>
      <c r="Y50" s="22">
        <v>1</v>
      </c>
      <c r="Z50" s="369">
        <v>45824</v>
      </c>
      <c r="AA50" s="43"/>
    </row>
    <row r="51" spans="1:27" ht="39.75" customHeight="1">
      <c r="A51" s="386" t="s">
        <v>532</v>
      </c>
      <c r="B51" s="391" t="s">
        <v>50</v>
      </c>
      <c r="C51" s="388">
        <v>45831</v>
      </c>
      <c r="D51" s="387" t="s">
        <v>533</v>
      </c>
      <c r="E51" s="51">
        <v>45807</v>
      </c>
      <c r="F51" s="50" t="s">
        <v>61</v>
      </c>
      <c r="G51" s="602" t="s">
        <v>534</v>
      </c>
      <c r="H51" s="389">
        <v>50</v>
      </c>
      <c r="I51" s="389" t="s">
        <v>265</v>
      </c>
      <c r="J51" s="389" t="s">
        <v>63</v>
      </c>
      <c r="K51" s="388">
        <v>45757</v>
      </c>
      <c r="L51" s="389" t="s">
        <v>57</v>
      </c>
      <c r="M51" s="448">
        <v>47432.5</v>
      </c>
      <c r="N51" s="583">
        <v>54385.09</v>
      </c>
      <c r="O51" s="389" t="s">
        <v>57</v>
      </c>
      <c r="P51" s="389" t="s">
        <v>266</v>
      </c>
      <c r="Q51" s="197">
        <v>45757</v>
      </c>
      <c r="R51" s="108">
        <v>3932</v>
      </c>
      <c r="S51" s="600">
        <v>4034</v>
      </c>
      <c r="T51" s="83">
        <v>0</v>
      </c>
      <c r="U51" s="703">
        <f>IFERROR(Table4[[#This Row],[Actual Redline Completed Footage UG]]/Table4[[#This Row],[Footage UG]], 0)</f>
        <v>1.0259409969481179</v>
      </c>
      <c r="V51" s="446">
        <v>45771</v>
      </c>
      <c r="W51" s="621">
        <v>0</v>
      </c>
      <c r="X51" s="621">
        <v>0</v>
      </c>
      <c r="Y51" s="621">
        <v>0</v>
      </c>
      <c r="Z51" s="622">
        <v>45849</v>
      </c>
      <c r="AA51" s="623" t="s">
        <v>535</v>
      </c>
    </row>
    <row r="52" spans="1:27" ht="39.75" customHeight="1">
      <c r="A52" s="386" t="s">
        <v>536</v>
      </c>
      <c r="B52" s="391" t="s">
        <v>50</v>
      </c>
      <c r="C52" s="51">
        <v>45831</v>
      </c>
      <c r="D52" s="50" t="s">
        <v>340</v>
      </c>
      <c r="E52" s="51">
        <v>45761</v>
      </c>
      <c r="F52" s="50" t="s">
        <v>503</v>
      </c>
      <c r="G52" s="50" t="s">
        <v>537</v>
      </c>
      <c r="H52" s="52">
        <v>76</v>
      </c>
      <c r="I52" s="52" t="s">
        <v>266</v>
      </c>
      <c r="J52" s="52" t="s">
        <v>63</v>
      </c>
      <c r="K52" s="51">
        <v>45757</v>
      </c>
      <c r="L52" s="52" t="s">
        <v>57</v>
      </c>
      <c r="M52" s="445">
        <v>62383</v>
      </c>
      <c r="N52" s="583">
        <v>61939</v>
      </c>
      <c r="O52" s="52" t="s">
        <v>57</v>
      </c>
      <c r="P52" s="52" t="s">
        <v>266</v>
      </c>
      <c r="Q52" s="199">
        <v>45757</v>
      </c>
      <c r="R52" s="31">
        <v>5164</v>
      </c>
      <c r="S52" s="31">
        <v>5164</v>
      </c>
      <c r="T52" s="83">
        <v>0</v>
      </c>
      <c r="U52" s="703">
        <f>IFERROR(Table4[[#This Row],[Actual Redline Completed Footage UG]]/Table4[[#This Row],[Footage UG]], 0)</f>
        <v>1</v>
      </c>
      <c r="V52" s="54">
        <v>45772</v>
      </c>
      <c r="W52" s="644">
        <v>1</v>
      </c>
      <c r="X52" s="644">
        <v>1</v>
      </c>
      <c r="Y52" s="644">
        <v>1</v>
      </c>
      <c r="Z52" s="369">
        <v>45838</v>
      </c>
      <c r="AA52" s="43"/>
    </row>
    <row r="53" spans="1:27" ht="39.75" customHeight="1">
      <c r="A53" s="386" t="s">
        <v>538</v>
      </c>
      <c r="B53" s="391" t="s">
        <v>50</v>
      </c>
      <c r="C53" s="388">
        <v>45831</v>
      </c>
      <c r="D53" s="387" t="s">
        <v>539</v>
      </c>
      <c r="E53" s="51">
        <v>45761</v>
      </c>
      <c r="F53" s="387" t="s">
        <v>61</v>
      </c>
      <c r="G53" s="387" t="s">
        <v>540</v>
      </c>
      <c r="H53" s="389">
        <v>88</v>
      </c>
      <c r="I53" s="389" t="s">
        <v>266</v>
      </c>
      <c r="J53" s="389" t="s">
        <v>63</v>
      </c>
      <c r="K53" s="388">
        <v>45757</v>
      </c>
      <c r="L53" s="389" t="s">
        <v>57</v>
      </c>
      <c r="M53" s="448">
        <v>80443.5</v>
      </c>
      <c r="N53" s="583">
        <v>81941</v>
      </c>
      <c r="O53" s="389" t="s">
        <v>57</v>
      </c>
      <c r="P53" s="389" t="s">
        <v>266</v>
      </c>
      <c r="Q53" s="197">
        <v>45757</v>
      </c>
      <c r="R53" s="108">
        <v>6617</v>
      </c>
      <c r="S53" s="600">
        <v>6743</v>
      </c>
      <c r="T53" s="83">
        <v>0</v>
      </c>
      <c r="U53" s="703">
        <f>IFERROR(Table4[[#This Row],[Actual Redline Completed Footage UG]]/Table4[[#This Row],[Footage UG]], 0)</f>
        <v>1.0190418618709385</v>
      </c>
      <c r="V53" s="54">
        <v>45771</v>
      </c>
      <c r="W53" s="34">
        <v>0</v>
      </c>
      <c r="X53" s="34">
        <v>0</v>
      </c>
      <c r="Y53" s="34">
        <v>0</v>
      </c>
      <c r="Z53" s="622">
        <v>45849</v>
      </c>
      <c r="AA53" s="159" t="s">
        <v>541</v>
      </c>
    </row>
    <row r="54" spans="1:27" ht="39.75" customHeight="1">
      <c r="A54" s="386" t="s">
        <v>542</v>
      </c>
      <c r="B54" s="710" t="s">
        <v>50</v>
      </c>
      <c r="C54" s="388">
        <v>45831</v>
      </c>
      <c r="D54" s="51" t="s">
        <v>533</v>
      </c>
      <c r="E54" s="51">
        <v>45807</v>
      </c>
      <c r="F54" s="387" t="s">
        <v>61</v>
      </c>
      <c r="G54" s="387" t="s">
        <v>543</v>
      </c>
      <c r="H54" s="389">
        <v>86</v>
      </c>
      <c r="I54" s="389" t="s">
        <v>265</v>
      </c>
      <c r="J54" s="389" t="s">
        <v>63</v>
      </c>
      <c r="K54" s="388">
        <v>45757</v>
      </c>
      <c r="L54" s="389" t="s">
        <v>57</v>
      </c>
      <c r="M54" s="448">
        <v>68736.5</v>
      </c>
      <c r="N54" s="583">
        <v>68249</v>
      </c>
      <c r="O54" s="389" t="s">
        <v>57</v>
      </c>
      <c r="P54" s="389" t="s">
        <v>266</v>
      </c>
      <c r="Q54" s="885">
        <v>45756</v>
      </c>
      <c r="R54" s="870">
        <v>5939</v>
      </c>
      <c r="S54" s="600">
        <v>5791</v>
      </c>
      <c r="T54" s="83">
        <v>0</v>
      </c>
      <c r="U54" s="703">
        <f>IFERROR(Table4[[#This Row],[Actual Redline Completed Footage UG]]/Table4[[#This Row],[Footage UG]], 0)</f>
        <v>0.97507997979457817</v>
      </c>
      <c r="V54" s="54">
        <v>45768</v>
      </c>
      <c r="W54" s="34">
        <v>0</v>
      </c>
      <c r="X54" s="34">
        <v>0</v>
      </c>
      <c r="Y54" s="34">
        <v>0</v>
      </c>
      <c r="Z54" s="622">
        <v>45849</v>
      </c>
      <c r="AA54" s="159" t="s">
        <v>541</v>
      </c>
    </row>
    <row r="55" spans="1:27" ht="39.75" customHeight="1">
      <c r="A55" s="386" t="s">
        <v>544</v>
      </c>
      <c r="B55" s="391" t="s">
        <v>50</v>
      </c>
      <c r="C55" s="51">
        <v>45772</v>
      </c>
      <c r="D55" s="50" t="s">
        <v>340</v>
      </c>
      <c r="E55" s="51">
        <v>45743</v>
      </c>
      <c r="F55" s="50" t="s">
        <v>503</v>
      </c>
      <c r="G55" s="392" t="s">
        <v>545</v>
      </c>
      <c r="H55" s="52">
        <v>84</v>
      </c>
      <c r="I55" s="701" t="s">
        <v>265</v>
      </c>
      <c r="J55" s="389" t="s">
        <v>63</v>
      </c>
      <c r="K55" s="51">
        <v>45741</v>
      </c>
      <c r="L55" s="389" t="s">
        <v>57</v>
      </c>
      <c r="M55" s="445">
        <v>73491.5</v>
      </c>
      <c r="N55" s="597">
        <v>202651</v>
      </c>
      <c r="O55" s="389" t="s">
        <v>57</v>
      </c>
      <c r="P55" s="389" t="s">
        <v>266</v>
      </c>
      <c r="Q55" s="199">
        <v>45748</v>
      </c>
      <c r="R55" s="31">
        <v>5390</v>
      </c>
      <c r="S55" s="600">
        <v>5327</v>
      </c>
      <c r="T55" s="148">
        <v>0</v>
      </c>
      <c r="U55" s="703">
        <f>IFERROR(Table4[[#This Row],[Actual Redline Completed Footage UG]]/Table4[[#This Row],[Footage UG]], 0)</f>
        <v>0.98831168831168836</v>
      </c>
      <c r="V55" s="54">
        <v>45768</v>
      </c>
      <c r="W55" s="94">
        <v>0</v>
      </c>
      <c r="X55" s="94">
        <v>0</v>
      </c>
      <c r="Y55" s="94">
        <v>0</v>
      </c>
      <c r="Z55" s="519">
        <v>45859</v>
      </c>
      <c r="AA55" s="43"/>
    </row>
    <row r="56" spans="1:27" ht="39.75" customHeight="1">
      <c r="A56" s="386" t="s">
        <v>546</v>
      </c>
      <c r="B56" s="710" t="s">
        <v>50</v>
      </c>
      <c r="C56" s="51">
        <v>45772</v>
      </c>
      <c r="D56" s="50" t="s">
        <v>134</v>
      </c>
      <c r="E56" s="51">
        <v>45743</v>
      </c>
      <c r="F56" s="50" t="s">
        <v>61</v>
      </c>
      <c r="G56" s="711" t="s">
        <v>547</v>
      </c>
      <c r="H56" s="52">
        <v>81</v>
      </c>
      <c r="I56" s="701" t="s">
        <v>265</v>
      </c>
      <c r="J56" s="389" t="s">
        <v>63</v>
      </c>
      <c r="K56" s="51">
        <v>45741</v>
      </c>
      <c r="L56" s="389" t="s">
        <v>57</v>
      </c>
      <c r="M56" s="445">
        <v>74961</v>
      </c>
      <c r="N56" s="445">
        <v>77123</v>
      </c>
      <c r="O56" s="389" t="s">
        <v>57</v>
      </c>
      <c r="P56" s="389" t="s">
        <v>266</v>
      </c>
      <c r="Q56" s="721">
        <v>45747</v>
      </c>
      <c r="R56" s="586">
        <v>6327</v>
      </c>
      <c r="S56" s="600">
        <v>6414</v>
      </c>
      <c r="T56" s="30">
        <v>0</v>
      </c>
      <c r="U56" s="703">
        <f>IFERROR(Table4[[#This Row],[Actual Redline Completed Footage UG]]/Table4[[#This Row],[Footage UG]], 0)</f>
        <v>1.0137505926979611</v>
      </c>
      <c r="V56" s="54">
        <v>45761</v>
      </c>
      <c r="W56" s="698">
        <v>1</v>
      </c>
      <c r="X56" s="698">
        <v>1</v>
      </c>
      <c r="Y56" s="698">
        <v>1</v>
      </c>
      <c r="Z56" s="878">
        <v>45894</v>
      </c>
      <c r="AA56" s="159" t="s">
        <v>541</v>
      </c>
    </row>
    <row r="57" spans="1:27" ht="39.75" customHeight="1">
      <c r="A57" s="386" t="s">
        <v>548</v>
      </c>
      <c r="B57" s="391" t="s">
        <v>50</v>
      </c>
      <c r="C57" s="51">
        <v>45772</v>
      </c>
      <c r="D57" s="50" t="s">
        <v>340</v>
      </c>
      <c r="E57" s="51">
        <v>45743</v>
      </c>
      <c r="F57" s="50" t="s">
        <v>503</v>
      </c>
      <c r="G57" s="392" t="s">
        <v>549</v>
      </c>
      <c r="H57" s="52">
        <v>80</v>
      </c>
      <c r="I57" s="393" t="s">
        <v>265</v>
      </c>
      <c r="J57" s="389" t="s">
        <v>63</v>
      </c>
      <c r="K57" s="51">
        <v>45741</v>
      </c>
      <c r="L57" s="389" t="s">
        <v>57</v>
      </c>
      <c r="M57" s="445">
        <v>70235</v>
      </c>
      <c r="N57" s="597">
        <v>134171.5</v>
      </c>
      <c r="O57" s="389" t="s">
        <v>57</v>
      </c>
      <c r="P57" s="389" t="s">
        <v>266</v>
      </c>
      <c r="Q57" s="199">
        <v>45745</v>
      </c>
      <c r="R57" s="31">
        <v>5585</v>
      </c>
      <c r="S57" s="600">
        <v>5566</v>
      </c>
      <c r="T57" s="148">
        <v>0</v>
      </c>
      <c r="U57" s="703">
        <f>IFERROR(Table4[[#This Row],[Actual Redline Completed Footage UG]]/Table4[[#This Row],[Footage UG]], 0)</f>
        <v>0.99659803043867501</v>
      </c>
      <c r="V57" s="54">
        <v>45757</v>
      </c>
      <c r="W57" s="22">
        <v>1</v>
      </c>
      <c r="X57" s="22">
        <v>1</v>
      </c>
      <c r="Y57" s="22">
        <v>1</v>
      </c>
      <c r="Z57" s="519">
        <v>45859</v>
      </c>
      <c r="AA57" s="43"/>
    </row>
    <row r="58" spans="1:27" ht="39.75" customHeight="1">
      <c r="A58" s="386" t="s">
        <v>550</v>
      </c>
      <c r="B58" s="710" t="s">
        <v>50</v>
      </c>
      <c r="C58" s="699">
        <v>45688</v>
      </c>
      <c r="D58" s="51" t="s">
        <v>373</v>
      </c>
      <c r="E58" s="699">
        <v>45684</v>
      </c>
      <c r="F58" s="50" t="s">
        <v>494</v>
      </c>
      <c r="G58" s="700" t="s">
        <v>551</v>
      </c>
      <c r="H58" s="52">
        <v>90</v>
      </c>
      <c r="I58" s="701" t="s">
        <v>317</v>
      </c>
      <c r="J58" s="52" t="s">
        <v>63</v>
      </c>
      <c r="K58" s="50" t="s">
        <v>266</v>
      </c>
      <c r="L58" s="701" t="s">
        <v>57</v>
      </c>
      <c r="M58" s="445">
        <v>60625.5</v>
      </c>
      <c r="N58" s="583">
        <v>59084</v>
      </c>
      <c r="O58" s="701" t="s">
        <v>57</v>
      </c>
      <c r="P58" s="52" t="s">
        <v>266</v>
      </c>
      <c r="Q58" s="199">
        <v>45679</v>
      </c>
      <c r="R58" s="31">
        <v>5038</v>
      </c>
      <c r="S58" s="75">
        <v>4909</v>
      </c>
      <c r="T58" s="83">
        <v>0</v>
      </c>
      <c r="U58" s="703">
        <f>IFERROR(Table4[[#This Row],[Actual Redline Completed Footage UG]]/Table4[[#This Row],[Footage UG]], 0)</f>
        <v>0.97439460103215558</v>
      </c>
      <c r="V58" s="54">
        <v>45684</v>
      </c>
      <c r="W58" s="22">
        <v>1</v>
      </c>
      <c r="X58" s="34">
        <v>1</v>
      </c>
      <c r="Y58" s="22">
        <v>1</v>
      </c>
      <c r="Z58" s="369">
        <v>45831</v>
      </c>
      <c r="AA58" s="43"/>
    </row>
    <row r="59" spans="1:27" ht="39.75" customHeight="1">
      <c r="A59" s="386" t="s">
        <v>552</v>
      </c>
      <c r="B59" s="710" t="s">
        <v>50</v>
      </c>
      <c r="C59" s="51">
        <v>45772</v>
      </c>
      <c r="D59" s="50" t="s">
        <v>377</v>
      </c>
      <c r="E59" s="51">
        <v>45716</v>
      </c>
      <c r="F59" s="50" t="s">
        <v>488</v>
      </c>
      <c r="G59" s="711" t="s">
        <v>553</v>
      </c>
      <c r="H59" s="52">
        <v>86</v>
      </c>
      <c r="I59" s="701" t="s">
        <v>265</v>
      </c>
      <c r="J59" s="52" t="s">
        <v>63</v>
      </c>
      <c r="K59" s="51">
        <v>45721</v>
      </c>
      <c r="L59" s="52" t="s">
        <v>57</v>
      </c>
      <c r="M59" s="620">
        <v>79507</v>
      </c>
      <c r="N59" s="583">
        <v>86709.5</v>
      </c>
      <c r="O59" s="52" t="s">
        <v>57</v>
      </c>
      <c r="P59" s="52" t="s">
        <v>266</v>
      </c>
      <c r="Q59" s="199">
        <v>45720</v>
      </c>
      <c r="R59" s="31">
        <v>6756</v>
      </c>
      <c r="S59" s="31">
        <v>6667</v>
      </c>
      <c r="T59" s="31">
        <v>0</v>
      </c>
      <c r="U59" s="703">
        <f>IFERROR(Table4[[#This Row],[Actual Redline Completed Footage UG]]/Table4[[#This Row],[Footage UG]], 0)</f>
        <v>0.98682652457075193</v>
      </c>
      <c r="V59" s="54">
        <v>45728</v>
      </c>
      <c r="W59" s="22">
        <v>1</v>
      </c>
      <c r="X59" s="22">
        <v>1</v>
      </c>
      <c r="Y59" s="22">
        <v>1</v>
      </c>
      <c r="Z59" s="369">
        <v>45791</v>
      </c>
      <c r="AA59" s="43"/>
    </row>
    <row r="60" spans="1:27" ht="39.75" customHeight="1">
      <c r="A60" s="386" t="s">
        <v>554</v>
      </c>
      <c r="B60" s="710" t="s">
        <v>50</v>
      </c>
      <c r="C60" s="51">
        <v>45711</v>
      </c>
      <c r="D60" s="699" t="s">
        <v>340</v>
      </c>
      <c r="E60" s="699">
        <v>45686</v>
      </c>
      <c r="F60" s="699" t="s">
        <v>503</v>
      </c>
      <c r="G60" s="700" t="s">
        <v>555</v>
      </c>
      <c r="H60" s="52">
        <v>90</v>
      </c>
      <c r="I60" s="708" t="s">
        <v>317</v>
      </c>
      <c r="J60" s="52" t="s">
        <v>63</v>
      </c>
      <c r="K60" s="51">
        <v>45700</v>
      </c>
      <c r="L60" s="701" t="s">
        <v>57</v>
      </c>
      <c r="M60" s="445">
        <v>77320</v>
      </c>
      <c r="N60" s="445">
        <v>75804</v>
      </c>
      <c r="O60" s="701" t="s">
        <v>57</v>
      </c>
      <c r="P60" s="389" t="s">
        <v>266</v>
      </c>
      <c r="Q60" s="846">
        <v>45706</v>
      </c>
      <c r="R60" s="31">
        <v>6041</v>
      </c>
      <c r="S60" s="600">
        <v>6024</v>
      </c>
      <c r="T60" s="30">
        <v>0</v>
      </c>
      <c r="U60" s="703">
        <f>IFERROR(Table4[[#This Row],[Actual Redline Completed Footage UG]]/Table4[[#This Row],[Footage UG]], 0)</f>
        <v>0.9971858963747724</v>
      </c>
      <c r="V60" s="54">
        <v>45714</v>
      </c>
      <c r="W60" s="698">
        <v>1</v>
      </c>
      <c r="X60" s="34">
        <v>1</v>
      </c>
      <c r="Y60" s="34">
        <v>1</v>
      </c>
      <c r="Z60" s="878">
        <v>45894</v>
      </c>
      <c r="AA60" s="69" t="s">
        <v>556</v>
      </c>
    </row>
    <row r="61" spans="1:27" ht="39.75" customHeight="1">
      <c r="A61" s="386" t="s">
        <v>557</v>
      </c>
      <c r="B61" s="391" t="s">
        <v>50</v>
      </c>
      <c r="C61" s="51">
        <v>45772</v>
      </c>
      <c r="D61" s="50" t="s">
        <v>340</v>
      </c>
      <c r="E61" s="51">
        <v>45716</v>
      </c>
      <c r="F61" s="50" t="s">
        <v>503</v>
      </c>
      <c r="G61" s="392" t="s">
        <v>558</v>
      </c>
      <c r="H61" s="52">
        <v>82</v>
      </c>
      <c r="I61" s="393" t="s">
        <v>265</v>
      </c>
      <c r="J61" s="52" t="s">
        <v>63</v>
      </c>
      <c r="K61" s="51">
        <v>45716</v>
      </c>
      <c r="L61" s="52" t="s">
        <v>57</v>
      </c>
      <c r="M61" s="445">
        <v>64609</v>
      </c>
      <c r="N61" s="597">
        <v>76965</v>
      </c>
      <c r="O61" s="52" t="s">
        <v>57</v>
      </c>
      <c r="P61" s="389" t="s">
        <v>266</v>
      </c>
      <c r="Q61" s="720">
        <v>45720</v>
      </c>
      <c r="R61" s="585">
        <v>5327</v>
      </c>
      <c r="S61" s="600">
        <v>5450</v>
      </c>
      <c r="T61" s="31">
        <v>0</v>
      </c>
      <c r="U61" s="703">
        <f>IFERROR(Table4[[#This Row],[Actual Redline Completed Footage UG]]/Table4[[#This Row],[Footage UG]], 0)</f>
        <v>1.0230899192791441</v>
      </c>
      <c r="V61" s="54">
        <v>45728</v>
      </c>
      <c r="W61" s="22">
        <v>1</v>
      </c>
      <c r="X61" s="22">
        <v>1</v>
      </c>
      <c r="Y61" s="22">
        <v>1</v>
      </c>
      <c r="Z61" s="369">
        <v>45859</v>
      </c>
      <c r="AA61" s="43"/>
    </row>
    <row r="62" spans="1:27" ht="39.75" customHeight="1">
      <c r="A62" s="386" t="s">
        <v>559</v>
      </c>
      <c r="B62" s="710" t="s">
        <v>50</v>
      </c>
      <c r="C62" s="51">
        <v>45772</v>
      </c>
      <c r="D62" s="699" t="s">
        <v>377</v>
      </c>
      <c r="E62" s="699">
        <v>45692</v>
      </c>
      <c r="F62" s="699" t="s">
        <v>488</v>
      </c>
      <c r="G62" s="700" t="s">
        <v>560</v>
      </c>
      <c r="H62" s="52">
        <v>59</v>
      </c>
      <c r="I62" s="701" t="s">
        <v>265</v>
      </c>
      <c r="J62" s="52" t="s">
        <v>63</v>
      </c>
      <c r="K62" s="51">
        <v>45698</v>
      </c>
      <c r="L62" s="701" t="s">
        <v>57</v>
      </c>
      <c r="M62" s="445">
        <v>52222</v>
      </c>
      <c r="N62" s="583">
        <v>51838</v>
      </c>
      <c r="O62" s="701" t="s">
        <v>57</v>
      </c>
      <c r="P62" s="52" t="s">
        <v>266</v>
      </c>
      <c r="Q62" s="199">
        <v>45691</v>
      </c>
      <c r="R62" s="31">
        <v>4772</v>
      </c>
      <c r="S62" s="876">
        <v>4329</v>
      </c>
      <c r="T62" s="83">
        <v>0</v>
      </c>
      <c r="U62" s="703">
        <f>IFERROR(Table4[[#This Row],[Actual Redline Completed Footage UG]]/Table4[[#This Row],[Footage UG]], 0)</f>
        <v>0.90716680637049452</v>
      </c>
      <c r="V62" s="584">
        <v>45707</v>
      </c>
      <c r="W62" s="22">
        <v>1</v>
      </c>
      <c r="X62" s="22">
        <v>1</v>
      </c>
      <c r="Y62" s="22">
        <v>1</v>
      </c>
      <c r="Z62" s="369">
        <v>45791</v>
      </c>
      <c r="AA62" s="624"/>
    </row>
    <row r="63" spans="1:27" ht="39.75" customHeight="1">
      <c r="A63" s="386" t="s">
        <v>561</v>
      </c>
      <c r="B63" s="710" t="s">
        <v>50</v>
      </c>
      <c r="C63" s="51">
        <v>45772</v>
      </c>
      <c r="D63" s="50" t="s">
        <v>340</v>
      </c>
      <c r="E63" s="51">
        <v>45716</v>
      </c>
      <c r="F63" s="50" t="s">
        <v>503</v>
      </c>
      <c r="G63" s="711" t="s">
        <v>562</v>
      </c>
      <c r="H63" s="52">
        <v>88</v>
      </c>
      <c r="I63" s="701" t="s">
        <v>266</v>
      </c>
      <c r="J63" s="52" t="s">
        <v>63</v>
      </c>
      <c r="K63" s="51">
        <v>45716</v>
      </c>
      <c r="L63" s="52" t="s">
        <v>57</v>
      </c>
      <c r="M63" s="620">
        <v>67463</v>
      </c>
      <c r="N63" s="583">
        <v>69992</v>
      </c>
      <c r="O63" s="52" t="s">
        <v>57</v>
      </c>
      <c r="P63" s="52" t="s">
        <v>266</v>
      </c>
      <c r="Q63" s="199">
        <v>45720</v>
      </c>
      <c r="R63" s="31">
        <v>5491</v>
      </c>
      <c r="S63" s="75">
        <v>5605</v>
      </c>
      <c r="T63" s="31">
        <v>0</v>
      </c>
      <c r="U63" s="703">
        <f>IFERROR(Table4[[#This Row],[Actual Redline Completed Footage UG]]/Table4[[#This Row],[Footage UG]], 0)</f>
        <v>1.0207612456747406</v>
      </c>
      <c r="V63" s="54">
        <v>45735</v>
      </c>
      <c r="W63" s="22">
        <v>1</v>
      </c>
      <c r="X63" s="22">
        <v>1</v>
      </c>
      <c r="Y63" s="22">
        <v>1</v>
      </c>
      <c r="Z63" s="369">
        <v>45831</v>
      </c>
      <c r="AA63" s="43"/>
    </row>
    <row r="64" spans="1:27" ht="39.75" customHeight="1">
      <c r="A64" s="386" t="s">
        <v>563</v>
      </c>
      <c r="B64" s="710" t="s">
        <v>50</v>
      </c>
      <c r="C64" s="699">
        <v>45711</v>
      </c>
      <c r="D64" s="699" t="s">
        <v>564</v>
      </c>
      <c r="E64" s="699">
        <v>45692</v>
      </c>
      <c r="F64" s="699" t="s">
        <v>565</v>
      </c>
      <c r="G64" s="700" t="s">
        <v>566</v>
      </c>
      <c r="H64" s="52">
        <v>86</v>
      </c>
      <c r="I64" s="708" t="s">
        <v>317</v>
      </c>
      <c r="J64" s="52" t="s">
        <v>63</v>
      </c>
      <c r="K64" s="51">
        <v>45698</v>
      </c>
      <c r="L64" s="701" t="s">
        <v>57</v>
      </c>
      <c r="M64" s="445">
        <v>66638</v>
      </c>
      <c r="N64" s="598">
        <v>65072</v>
      </c>
      <c r="O64" s="701" t="s">
        <v>57</v>
      </c>
      <c r="P64" s="389" t="s">
        <v>266</v>
      </c>
      <c r="Q64" s="847">
        <v>45691</v>
      </c>
      <c r="R64" s="848">
        <v>5428</v>
      </c>
      <c r="S64" s="108">
        <v>5399</v>
      </c>
      <c r="T64" s="83">
        <v>0</v>
      </c>
      <c r="U64" s="703">
        <f>IFERROR(Table4[[#This Row],[Actual Redline Completed Footage UG]]/Table4[[#This Row],[Footage UG]], 0)</f>
        <v>0.9946573323507738</v>
      </c>
      <c r="V64" s="54">
        <v>45700</v>
      </c>
      <c r="W64" s="22">
        <v>1</v>
      </c>
      <c r="X64" s="22">
        <v>1</v>
      </c>
      <c r="Y64" s="22">
        <v>1</v>
      </c>
      <c r="Z64" s="79"/>
      <c r="AA64" s="43"/>
    </row>
    <row r="65" spans="1:27" ht="39.75" customHeight="1">
      <c r="A65" s="386" t="s">
        <v>567</v>
      </c>
      <c r="B65" s="391" t="s">
        <v>50</v>
      </c>
      <c r="C65" s="394">
        <v>45711</v>
      </c>
      <c r="D65" s="51" t="s">
        <v>517</v>
      </c>
      <c r="E65" s="388">
        <v>45706</v>
      </c>
      <c r="F65" s="51" t="s">
        <v>206</v>
      </c>
      <c r="G65" s="707" t="s">
        <v>568</v>
      </c>
      <c r="H65" s="52">
        <v>85</v>
      </c>
      <c r="I65" s="393" t="s">
        <v>265</v>
      </c>
      <c r="J65" s="52" t="s">
        <v>63</v>
      </c>
      <c r="K65" s="51">
        <v>45707</v>
      </c>
      <c r="L65" s="52" t="s">
        <v>57</v>
      </c>
      <c r="M65" s="445" t="s">
        <v>569</v>
      </c>
      <c r="N65" s="598">
        <v>67080</v>
      </c>
      <c r="O65" s="52" t="s">
        <v>57</v>
      </c>
      <c r="P65" s="389" t="s">
        <v>266</v>
      </c>
      <c r="Q65" s="722">
        <v>45707</v>
      </c>
      <c r="R65" s="108">
        <v>5564</v>
      </c>
      <c r="S65" s="600">
        <v>5576</v>
      </c>
      <c r="T65" s="83">
        <v>0</v>
      </c>
      <c r="U65" s="703">
        <f>IFERROR(Table4[[#This Row],[Actual Redline Completed Footage UG]]/Table4[[#This Row],[Footage UG]], 0)</f>
        <v>1.0021567217828899</v>
      </c>
      <c r="V65" s="54">
        <v>45727</v>
      </c>
      <c r="W65" s="22">
        <v>1</v>
      </c>
      <c r="X65" s="22">
        <v>1</v>
      </c>
      <c r="Y65" s="22">
        <v>1</v>
      </c>
      <c r="Z65" s="369">
        <v>45757</v>
      </c>
      <c r="AA65" s="43"/>
    </row>
    <row r="66" spans="1:27" ht="39.75" customHeight="1">
      <c r="A66" s="386" t="s">
        <v>570</v>
      </c>
      <c r="B66" s="710" t="s">
        <v>50</v>
      </c>
      <c r="C66" s="51">
        <v>45772</v>
      </c>
      <c r="D66" s="50" t="s">
        <v>414</v>
      </c>
      <c r="E66" s="51">
        <v>45743</v>
      </c>
      <c r="F66" s="50" t="s">
        <v>571</v>
      </c>
      <c r="G66" s="711" t="s">
        <v>572</v>
      </c>
      <c r="H66" s="52">
        <v>91</v>
      </c>
      <c r="I66" s="701" t="s">
        <v>265</v>
      </c>
      <c r="J66" s="389" t="s">
        <v>63</v>
      </c>
      <c r="K66" s="51">
        <v>45741</v>
      </c>
      <c r="L66" s="389" t="s">
        <v>57</v>
      </c>
      <c r="M66" s="445">
        <v>79069.5</v>
      </c>
      <c r="N66" s="597">
        <v>73300</v>
      </c>
      <c r="O66" s="389" t="s">
        <v>57</v>
      </c>
      <c r="P66" s="389" t="s">
        <v>266</v>
      </c>
      <c r="Q66" s="200">
        <v>45744</v>
      </c>
      <c r="R66" s="42">
        <v>6330</v>
      </c>
      <c r="S66" s="877">
        <v>6180</v>
      </c>
      <c r="T66" s="857">
        <v>0</v>
      </c>
      <c r="U66" s="703">
        <f>IFERROR(Table4[[#This Row],[Actual Redline Completed Footage UG]]/Table4[[#This Row],[Footage UG]], 0)</f>
        <v>0.976303317535545</v>
      </c>
      <c r="V66" s="169">
        <v>45751</v>
      </c>
      <c r="W66" s="146">
        <v>1</v>
      </c>
      <c r="X66" s="146">
        <v>1</v>
      </c>
      <c r="Y66" s="146">
        <v>1</v>
      </c>
      <c r="Z66" s="500">
        <v>45859</v>
      </c>
      <c r="AA66" s="117"/>
    </row>
    <row r="67" spans="1:27" ht="39.75" customHeight="1">
      <c r="A67" s="386" t="s">
        <v>573</v>
      </c>
      <c r="B67" s="710" t="s">
        <v>50</v>
      </c>
      <c r="C67" s="51">
        <v>45772</v>
      </c>
      <c r="D67" s="50" t="s">
        <v>414</v>
      </c>
      <c r="E67" s="51">
        <v>45743</v>
      </c>
      <c r="F67" s="50" t="s">
        <v>571</v>
      </c>
      <c r="G67" s="711" t="s">
        <v>574</v>
      </c>
      <c r="H67" s="52">
        <v>20</v>
      </c>
      <c r="I67" s="701" t="s">
        <v>265</v>
      </c>
      <c r="J67" s="389" t="s">
        <v>63</v>
      </c>
      <c r="K67" s="51">
        <v>45741</v>
      </c>
      <c r="L67" s="389" t="s">
        <v>57</v>
      </c>
      <c r="M67" s="445">
        <v>16398</v>
      </c>
      <c r="N67" s="583">
        <v>15664</v>
      </c>
      <c r="O67" s="389" t="s">
        <v>57</v>
      </c>
      <c r="P67" s="389" t="s">
        <v>266</v>
      </c>
      <c r="Q67" s="199">
        <v>45744</v>
      </c>
      <c r="R67" s="31">
        <v>1265</v>
      </c>
      <c r="S67" s="108">
        <v>1257</v>
      </c>
      <c r="T67" s="148">
        <v>0</v>
      </c>
      <c r="U67" s="703">
        <f>IFERROR(Table4[[#This Row],[Actual Redline Completed Footage UG]]/Table4[[#This Row],[Footage UG]], 0)</f>
        <v>0.99367588932806328</v>
      </c>
      <c r="V67" s="54">
        <v>45750</v>
      </c>
      <c r="W67" s="22">
        <v>1</v>
      </c>
      <c r="X67" s="22">
        <v>1</v>
      </c>
      <c r="Y67" s="22">
        <v>1</v>
      </c>
      <c r="Z67" s="54">
        <v>45849</v>
      </c>
      <c r="AA67" s="43"/>
    </row>
    <row r="68" spans="1:27" ht="39.75" customHeight="1">
      <c r="A68" s="813" t="s">
        <v>575</v>
      </c>
      <c r="B68" s="839" t="s">
        <v>50</v>
      </c>
      <c r="C68" s="57">
        <v>45777</v>
      </c>
      <c r="D68" s="57" t="s">
        <v>517</v>
      </c>
      <c r="E68" s="57">
        <v>45700</v>
      </c>
      <c r="F68" s="843" t="s">
        <v>206</v>
      </c>
      <c r="G68" s="845" t="s">
        <v>576</v>
      </c>
      <c r="H68" s="824">
        <v>78</v>
      </c>
      <c r="I68" s="841" t="s">
        <v>266</v>
      </c>
      <c r="J68" s="824" t="s">
        <v>63</v>
      </c>
      <c r="K68" s="57">
        <v>45708</v>
      </c>
      <c r="L68" s="824" t="s">
        <v>57</v>
      </c>
      <c r="M68" s="445">
        <v>56854</v>
      </c>
      <c r="N68" s="583">
        <v>62254</v>
      </c>
      <c r="O68" s="52" t="s">
        <v>57</v>
      </c>
      <c r="P68" s="884" t="s">
        <v>266</v>
      </c>
      <c r="Q68" s="54">
        <v>45696</v>
      </c>
      <c r="R68" s="31">
        <v>5239</v>
      </c>
      <c r="S68" s="629">
        <v>5205</v>
      </c>
      <c r="T68" s="635">
        <v>0</v>
      </c>
      <c r="U68" s="703">
        <f>IFERROR(Table4[[#This Row],[Actual Redline Completed Footage UG]]/Table4[[#This Row],[Footage UG]], 0)</f>
        <v>0.99351021187249478</v>
      </c>
      <c r="V68" s="54">
        <v>45716</v>
      </c>
      <c r="W68" s="891">
        <v>1</v>
      </c>
      <c r="X68" s="632">
        <v>1</v>
      </c>
      <c r="Y68" s="632">
        <v>1</v>
      </c>
      <c r="Z68" s="54">
        <v>45791</v>
      </c>
      <c r="AA68" s="624"/>
    </row>
    <row r="69" spans="1:27" ht="39.75" customHeight="1">
      <c r="A69" s="813" t="s">
        <v>577</v>
      </c>
      <c r="B69" s="819" t="s">
        <v>50</v>
      </c>
      <c r="C69" s="57">
        <v>45742</v>
      </c>
      <c r="D69" s="57" t="s">
        <v>517</v>
      </c>
      <c r="E69" s="57">
        <v>45694</v>
      </c>
      <c r="F69" s="821" t="s">
        <v>206</v>
      </c>
      <c r="G69" s="828" t="s">
        <v>578</v>
      </c>
      <c r="H69" s="824">
        <v>87</v>
      </c>
      <c r="I69" s="830" t="s">
        <v>266</v>
      </c>
      <c r="J69" s="824" t="s">
        <v>63</v>
      </c>
      <c r="K69" s="57">
        <v>45708</v>
      </c>
      <c r="L69" s="830" t="s">
        <v>57</v>
      </c>
      <c r="M69" s="445">
        <v>73639</v>
      </c>
      <c r="N69" s="598">
        <v>73025</v>
      </c>
      <c r="O69" s="393" t="s">
        <v>57</v>
      </c>
      <c r="P69" s="456" t="s">
        <v>266</v>
      </c>
      <c r="Q69" s="126">
        <v>45696</v>
      </c>
      <c r="R69" s="108">
        <v>5868</v>
      </c>
      <c r="S69" s="682">
        <v>5979</v>
      </c>
      <c r="T69" s="635">
        <v>0</v>
      </c>
      <c r="U69" s="703">
        <f>IFERROR(Table4[[#This Row],[Actual Redline Completed Footage UG]]/Table4[[#This Row],[Footage UG]], 0)</f>
        <v>1.018916155419223</v>
      </c>
      <c r="V69" s="54">
        <v>45714</v>
      </c>
      <c r="W69" s="890">
        <v>1</v>
      </c>
      <c r="X69" s="525">
        <v>1</v>
      </c>
      <c r="Y69" s="525">
        <v>1</v>
      </c>
      <c r="Z69" s="54">
        <v>45758</v>
      </c>
      <c r="AA69" s="205"/>
    </row>
    <row r="70" spans="1:27" ht="39.75" customHeight="1">
      <c r="A70" s="813" t="s">
        <v>579</v>
      </c>
      <c r="B70" s="819" t="s">
        <v>50</v>
      </c>
      <c r="C70" s="57">
        <v>45747</v>
      </c>
      <c r="D70" s="821" t="s">
        <v>377</v>
      </c>
      <c r="E70" s="57">
        <v>45700</v>
      </c>
      <c r="F70" s="57" t="s">
        <v>488</v>
      </c>
      <c r="G70" s="828" t="s">
        <v>580</v>
      </c>
      <c r="H70" s="824">
        <v>60</v>
      </c>
      <c r="I70" s="841" t="s">
        <v>266</v>
      </c>
      <c r="J70" s="824" t="s">
        <v>63</v>
      </c>
      <c r="K70" s="57">
        <v>45698</v>
      </c>
      <c r="L70" s="830" t="s">
        <v>57</v>
      </c>
      <c r="M70" s="445">
        <v>54861</v>
      </c>
      <c r="N70" s="583">
        <v>55197</v>
      </c>
      <c r="O70" s="393" t="s">
        <v>57</v>
      </c>
      <c r="P70" s="817" t="s">
        <v>266</v>
      </c>
      <c r="Q70" s="540">
        <v>45698</v>
      </c>
      <c r="R70" s="41">
        <v>4552</v>
      </c>
      <c r="S70" s="41">
        <v>4552</v>
      </c>
      <c r="T70" s="635">
        <v>0</v>
      </c>
      <c r="U70" s="703">
        <f>IFERROR(Table4[[#This Row],[Actual Redline Completed Footage UG]]/Table4[[#This Row],[Footage UG]], 0)</f>
        <v>1</v>
      </c>
      <c r="V70" s="500">
        <v>45727</v>
      </c>
      <c r="W70" s="367">
        <v>1</v>
      </c>
      <c r="X70" s="367">
        <v>1</v>
      </c>
      <c r="Y70" s="367">
        <v>1</v>
      </c>
      <c r="Z70" s="54">
        <v>45811</v>
      </c>
      <c r="AA70" s="205"/>
    </row>
    <row r="71" spans="1:27" ht="39.75" customHeight="1">
      <c r="A71" s="813" t="s">
        <v>581</v>
      </c>
      <c r="B71" s="839" t="s">
        <v>50</v>
      </c>
      <c r="C71" s="57">
        <v>45838</v>
      </c>
      <c r="D71" s="820" t="s">
        <v>340</v>
      </c>
      <c r="E71" s="57">
        <v>45736</v>
      </c>
      <c r="F71" s="820" t="s">
        <v>503</v>
      </c>
      <c r="G71" s="840" t="s">
        <v>582</v>
      </c>
      <c r="H71" s="824">
        <v>50</v>
      </c>
      <c r="I71" s="844" t="s">
        <v>265</v>
      </c>
      <c r="J71" s="824" t="s">
        <v>63</v>
      </c>
      <c r="K71" s="57">
        <v>45735</v>
      </c>
      <c r="L71" s="824" t="s">
        <v>57</v>
      </c>
      <c r="M71" s="674">
        <v>41285</v>
      </c>
      <c r="N71" s="861">
        <v>40484</v>
      </c>
      <c r="O71" s="824" t="s">
        <v>57</v>
      </c>
      <c r="P71" s="842" t="s">
        <v>266</v>
      </c>
      <c r="Q71" s="500">
        <v>45736</v>
      </c>
      <c r="R71" s="41">
        <v>3415</v>
      </c>
      <c r="S71" s="889">
        <v>3445</v>
      </c>
      <c r="T71" s="42">
        <v>0</v>
      </c>
      <c r="U71" s="703">
        <f>IFERROR(Table4[[#This Row],[Actual Redline Completed Footage UG]]/Table4[[#This Row],[Footage UG]], 0)</f>
        <v>1.0087847730600292</v>
      </c>
      <c r="V71" s="169">
        <v>45749</v>
      </c>
      <c r="W71" s="355">
        <v>1</v>
      </c>
      <c r="X71" s="355">
        <v>1</v>
      </c>
      <c r="Y71" s="355">
        <v>1</v>
      </c>
      <c r="Z71" s="500">
        <v>45859</v>
      </c>
      <c r="AA71" s="117"/>
    </row>
    <row r="72" spans="1:27" ht="39.75" customHeight="1">
      <c r="A72" s="864" t="s">
        <v>583</v>
      </c>
      <c r="B72" s="880" t="s">
        <v>50</v>
      </c>
      <c r="C72" s="77">
        <v>45742</v>
      </c>
      <c r="D72" s="865" t="s">
        <v>539</v>
      </c>
      <c r="E72" s="77">
        <v>45707</v>
      </c>
      <c r="F72" s="865" t="s">
        <v>61</v>
      </c>
      <c r="G72" s="882" t="s">
        <v>584</v>
      </c>
      <c r="H72" s="76">
        <v>0</v>
      </c>
      <c r="I72" s="76" t="s">
        <v>317</v>
      </c>
      <c r="J72" s="76" t="s">
        <v>63</v>
      </c>
      <c r="K72" s="883">
        <v>45716</v>
      </c>
      <c r="L72" s="76" t="s">
        <v>57</v>
      </c>
      <c r="M72" s="866">
        <v>21944.6</v>
      </c>
      <c r="N72" s="867">
        <v>26564</v>
      </c>
      <c r="O72" s="76" t="s">
        <v>57</v>
      </c>
      <c r="P72" s="107" t="s">
        <v>266</v>
      </c>
      <c r="Q72" s="886">
        <v>45716</v>
      </c>
      <c r="R72" s="887">
        <v>1695</v>
      </c>
      <c r="S72" s="888">
        <v>1634</v>
      </c>
      <c r="T72" s="862">
        <v>0</v>
      </c>
      <c r="U72" s="703">
        <f>IFERROR(Table4[[#This Row],[Actual Redline Completed Footage UG]]/Table4[[#This Row],[Footage UG]], 0)</f>
        <v>0.96401179941002946</v>
      </c>
      <c r="V72" s="169">
        <v>45734</v>
      </c>
      <c r="W72" s="863">
        <v>1</v>
      </c>
      <c r="X72" s="863">
        <v>1</v>
      </c>
      <c r="Y72" s="863">
        <v>1</v>
      </c>
      <c r="Z72" s="500">
        <v>45849</v>
      </c>
      <c r="AA72" s="892" t="s">
        <v>585</v>
      </c>
    </row>
    <row r="73" spans="1:27" ht="39.75" customHeight="1">
      <c r="A73" s="895" t="s">
        <v>586</v>
      </c>
      <c r="B73" s="880" t="s">
        <v>50</v>
      </c>
      <c r="C73" s="77">
        <v>45711</v>
      </c>
      <c r="D73" s="77" t="s">
        <v>373</v>
      </c>
      <c r="E73" s="77">
        <v>45695</v>
      </c>
      <c r="F73" s="865" t="s">
        <v>494</v>
      </c>
      <c r="G73" s="881" t="s">
        <v>587</v>
      </c>
      <c r="H73" s="76">
        <v>0</v>
      </c>
      <c r="I73" s="875" t="s">
        <v>317</v>
      </c>
      <c r="J73" s="76" t="s">
        <v>63</v>
      </c>
      <c r="K73" s="77">
        <v>45695</v>
      </c>
      <c r="L73" s="875" t="s">
        <v>57</v>
      </c>
      <c r="M73" s="866">
        <v>20939.75</v>
      </c>
      <c r="N73" s="867">
        <v>13575.75</v>
      </c>
      <c r="O73" s="875" t="s">
        <v>57</v>
      </c>
      <c r="P73" s="107" t="s">
        <v>266</v>
      </c>
      <c r="Q73" s="199">
        <v>45693</v>
      </c>
      <c r="R73" s="31">
        <v>1235</v>
      </c>
      <c r="S73" s="108">
        <v>1160</v>
      </c>
      <c r="T73" s="697">
        <v>0</v>
      </c>
      <c r="U73" s="698">
        <f>IFERROR(Table4[[#This Row],[Actual Redline Completed Footage UG]]/Table4[[#This Row],[Footage UG]], 0)</f>
        <v>0.93927125506072873</v>
      </c>
      <c r="V73" s="54">
        <v>45727</v>
      </c>
      <c r="W73" s="698">
        <v>1</v>
      </c>
      <c r="X73" s="698">
        <v>1</v>
      </c>
      <c r="Y73" s="698">
        <v>1</v>
      </c>
      <c r="Z73" s="126">
        <v>45888</v>
      </c>
      <c r="AA73" s="159"/>
    </row>
    <row r="74" spans="1:27" ht="39.75" customHeight="1">
      <c r="A74" s="813" t="s">
        <v>588</v>
      </c>
      <c r="B74" s="819" t="s">
        <v>50</v>
      </c>
      <c r="C74" s="996">
        <v>45868</v>
      </c>
      <c r="D74" s="820" t="s">
        <v>589</v>
      </c>
      <c r="E74" s="57">
        <v>45719</v>
      </c>
      <c r="F74" s="820" t="s">
        <v>503</v>
      </c>
      <c r="G74" s="997" t="s">
        <v>590</v>
      </c>
      <c r="H74" s="824">
        <v>60</v>
      </c>
      <c r="I74" s="824" t="s">
        <v>265</v>
      </c>
      <c r="J74" s="824" t="s">
        <v>63</v>
      </c>
      <c r="K74" s="57">
        <v>45716</v>
      </c>
      <c r="L74" s="824" t="s">
        <v>57</v>
      </c>
      <c r="M74" s="674">
        <v>64727</v>
      </c>
      <c r="N74" s="861">
        <v>68203</v>
      </c>
      <c r="O74" s="824" t="s">
        <v>57</v>
      </c>
      <c r="P74" s="842" t="s">
        <v>266</v>
      </c>
      <c r="Q74" s="500">
        <v>45719</v>
      </c>
      <c r="R74" s="897">
        <v>5853</v>
      </c>
      <c r="S74" s="493">
        <v>5975</v>
      </c>
      <c r="T74" s="998">
        <v>0</v>
      </c>
      <c r="U74" s="978">
        <v>1.02</v>
      </c>
      <c r="V74" s="169">
        <v>45741</v>
      </c>
      <c r="W74" s="355">
        <v>1</v>
      </c>
      <c r="X74" s="355">
        <v>1</v>
      </c>
      <c r="Y74" s="355">
        <v>1</v>
      </c>
      <c r="Z74" s="492">
        <v>45868</v>
      </c>
      <c r="AA74" s="117"/>
    </row>
    <row r="75" spans="1:27" ht="39.75" customHeight="1">
      <c r="A75" s="999" t="s">
        <v>591</v>
      </c>
      <c r="B75" s="819" t="s">
        <v>50</v>
      </c>
      <c r="C75" s="57">
        <v>45772</v>
      </c>
      <c r="D75" s="57" t="s">
        <v>134</v>
      </c>
      <c r="E75" s="821">
        <v>45685</v>
      </c>
      <c r="F75" s="820" t="s">
        <v>61</v>
      </c>
      <c r="G75" s="858" t="s">
        <v>592</v>
      </c>
      <c r="H75" s="830">
        <v>81</v>
      </c>
      <c r="I75" s="856" t="s">
        <v>265</v>
      </c>
      <c r="J75" s="830" t="s">
        <v>63</v>
      </c>
      <c r="K75" s="821">
        <v>45699</v>
      </c>
      <c r="L75" s="830" t="s">
        <v>57</v>
      </c>
      <c r="M75" s="1000">
        <v>73583.5</v>
      </c>
      <c r="N75" s="861">
        <v>84066</v>
      </c>
      <c r="O75" s="1001" t="s">
        <v>57</v>
      </c>
      <c r="P75" s="842" t="s">
        <v>266</v>
      </c>
      <c r="Q75" s="500">
        <v>45691</v>
      </c>
      <c r="R75" s="518">
        <v>6205</v>
      </c>
      <c r="S75" s="515">
        <v>6180</v>
      </c>
      <c r="T75" s="862">
        <v>0</v>
      </c>
      <c r="U75" s="991">
        <v>1</v>
      </c>
      <c r="V75" s="169">
        <v>45699</v>
      </c>
      <c r="W75" s="355">
        <v>1</v>
      </c>
      <c r="X75" s="355">
        <v>1</v>
      </c>
      <c r="Y75" s="355">
        <v>1</v>
      </c>
      <c r="Z75" s="500">
        <v>45916</v>
      </c>
      <c r="AA75" s="174" t="s">
        <v>593</v>
      </c>
    </row>
    <row r="76" spans="1:27" ht="39.75" customHeight="1">
      <c r="A76" s="813" t="s">
        <v>594</v>
      </c>
      <c r="B76" s="819" t="s">
        <v>50</v>
      </c>
      <c r="C76" s="57">
        <v>45772</v>
      </c>
      <c r="D76" s="57" t="s">
        <v>595</v>
      </c>
      <c r="E76" s="57">
        <v>45694</v>
      </c>
      <c r="F76" s="821" t="s">
        <v>206</v>
      </c>
      <c r="G76" s="828" t="s">
        <v>596</v>
      </c>
      <c r="H76" s="824">
        <v>64</v>
      </c>
      <c r="I76" s="830" t="s">
        <v>265</v>
      </c>
      <c r="J76" s="824" t="s">
        <v>63</v>
      </c>
      <c r="K76" s="57">
        <v>45701</v>
      </c>
      <c r="L76" s="830" t="s">
        <v>57</v>
      </c>
      <c r="M76" s="674">
        <v>48609</v>
      </c>
      <c r="N76" s="861">
        <v>48682.5</v>
      </c>
      <c r="O76" s="1001" t="s">
        <v>57</v>
      </c>
      <c r="P76" s="842" t="s">
        <v>266</v>
      </c>
      <c r="Q76" s="169">
        <v>45698</v>
      </c>
      <c r="R76" s="42">
        <v>4035</v>
      </c>
      <c r="S76" s="682">
        <v>4045</v>
      </c>
      <c r="T76" s="862">
        <v>0</v>
      </c>
      <c r="U76" s="991">
        <v>1</v>
      </c>
      <c r="V76" s="169">
        <v>45709</v>
      </c>
      <c r="W76" s="355">
        <v>1</v>
      </c>
      <c r="X76" s="355">
        <v>1</v>
      </c>
      <c r="Y76" s="355">
        <v>1</v>
      </c>
      <c r="Z76" s="500">
        <v>45894</v>
      </c>
      <c r="AA76" s="117" t="s">
        <v>597</v>
      </c>
    </row>
    <row r="77" spans="1:27" ht="39.75" customHeight="1">
      <c r="A77" s="999" t="s">
        <v>598</v>
      </c>
      <c r="B77" s="819" t="s">
        <v>50</v>
      </c>
      <c r="C77" s="57">
        <v>45833</v>
      </c>
      <c r="D77" s="821" t="s">
        <v>599</v>
      </c>
      <c r="E77" s="821" t="s">
        <v>52</v>
      </c>
      <c r="F77" s="821" t="s">
        <v>600</v>
      </c>
      <c r="G77" s="858" t="s">
        <v>601</v>
      </c>
      <c r="H77" s="830">
        <v>0</v>
      </c>
      <c r="I77" s="830" t="s">
        <v>265</v>
      </c>
      <c r="J77" s="830" t="s">
        <v>63</v>
      </c>
      <c r="K77" s="1002" t="s">
        <v>266</v>
      </c>
      <c r="L77" s="830" t="s">
        <v>57</v>
      </c>
      <c r="M77" s="1000">
        <v>289634.75</v>
      </c>
      <c r="N77" s="861">
        <v>296306.83</v>
      </c>
      <c r="O77" s="1001" t="s">
        <v>57</v>
      </c>
      <c r="P77" s="842" t="s">
        <v>266</v>
      </c>
      <c r="Q77" s="500">
        <v>45693</v>
      </c>
      <c r="R77" s="518">
        <v>22725</v>
      </c>
      <c r="S77" s="515">
        <v>22085</v>
      </c>
      <c r="T77" s="862">
        <v>0</v>
      </c>
      <c r="U77" s="991">
        <v>1</v>
      </c>
      <c r="V77" s="169">
        <v>45674</v>
      </c>
      <c r="W77" s="355">
        <v>1</v>
      </c>
      <c r="X77" s="355">
        <v>1</v>
      </c>
      <c r="Y77" s="355">
        <v>1</v>
      </c>
      <c r="Z77" s="500">
        <v>45882</v>
      </c>
      <c r="AA77" s="174" t="s">
        <v>602</v>
      </c>
    </row>
    <row r="78" spans="1:27" ht="39.75" customHeight="1">
      <c r="A78" s="894"/>
      <c r="B78" s="587"/>
      <c r="C78" s="588"/>
      <c r="D78" s="588"/>
      <c r="E78" s="588"/>
      <c r="F78" s="646"/>
      <c r="G78" s="589"/>
      <c r="H78" s="121"/>
      <c r="I78" s="647"/>
      <c r="J78" s="121"/>
      <c r="K78" s="587"/>
      <c r="L78" s="121"/>
      <c r="M78" s="590"/>
      <c r="N78" s="591"/>
      <c r="O78" s="121"/>
      <c r="P78" s="121"/>
      <c r="Q78" s="567"/>
      <c r="R78" s="592"/>
      <c r="S78" s="592"/>
      <c r="T78" s="647"/>
      <c r="U78" s="453"/>
      <c r="V78" s="567"/>
      <c r="W78" s="454"/>
      <c r="X78" s="454"/>
      <c r="Y78" s="454"/>
      <c r="Z78" s="567"/>
    </row>
    <row r="79" spans="1:27" ht="39.75" customHeight="1">
      <c r="A79" s="896" t="s">
        <v>603</v>
      </c>
      <c r="B79" s="587"/>
      <c r="C79" s="588"/>
      <c r="D79" s="588"/>
      <c r="E79" s="588"/>
      <c r="F79" s="646"/>
      <c r="G79" s="589"/>
      <c r="H79" s="121"/>
      <c r="I79" s="647"/>
      <c r="J79" s="121"/>
      <c r="K79" s="587"/>
      <c r="L79" s="121"/>
      <c r="M79" s="590"/>
      <c r="N79" s="591">
        <v>31333</v>
      </c>
      <c r="O79" s="121"/>
      <c r="P79" s="121"/>
      <c r="Q79" s="567"/>
      <c r="R79" s="592"/>
      <c r="S79" s="592"/>
      <c r="T79" s="647"/>
      <c r="U79" s="453"/>
      <c r="V79" s="567"/>
      <c r="W79" s="454"/>
      <c r="X79" s="454"/>
      <c r="Y79" s="454"/>
      <c r="Z79" s="567"/>
    </row>
    <row r="80" spans="1:27" ht="39.75" customHeight="1">
      <c r="A80" s="607"/>
      <c r="B80" s="587"/>
      <c r="C80" s="588"/>
      <c r="D80" s="588"/>
      <c r="E80" s="588"/>
      <c r="F80" s="646"/>
      <c r="G80" s="589"/>
      <c r="H80" s="121"/>
      <c r="I80" s="647"/>
      <c r="J80" s="121"/>
      <c r="K80" s="587"/>
      <c r="L80" s="121"/>
      <c r="M80" s="590">
        <v>4680778.09</v>
      </c>
      <c r="N80" s="591">
        <v>4961703.82</v>
      </c>
      <c r="O80" s="121"/>
      <c r="P80" s="121"/>
      <c r="Q80" s="567"/>
      <c r="R80" s="592"/>
      <c r="S80" s="592"/>
      <c r="T80" s="647"/>
      <c r="U80" s="453"/>
      <c r="V80" s="567"/>
      <c r="W80" s="454"/>
      <c r="X80" s="454"/>
      <c r="Y80" s="454"/>
      <c r="Z80" s="567"/>
    </row>
    <row r="81" spans="1:27" ht="39.75" customHeight="1">
      <c r="A81" s="261"/>
      <c r="Q81" s="98"/>
    </row>
    <row r="82" spans="1:27" ht="39.75" customHeight="1">
      <c r="A82" s="593" t="s">
        <v>604</v>
      </c>
      <c r="B82" s="594"/>
    </row>
    <row r="83" spans="1:27" ht="39.75" customHeight="1">
      <c r="A83" s="444" t="s">
        <v>19</v>
      </c>
      <c r="B83" s="596" t="s">
        <v>20</v>
      </c>
      <c r="C83" s="604" t="s">
        <v>21</v>
      </c>
      <c r="D83" s="596" t="s">
        <v>22</v>
      </c>
      <c r="E83" s="596" t="s">
        <v>23</v>
      </c>
      <c r="F83" s="596" t="s">
        <v>24</v>
      </c>
      <c r="G83" s="596" t="s">
        <v>25</v>
      </c>
      <c r="H83" s="596" t="s">
        <v>26</v>
      </c>
      <c r="I83" s="596" t="s">
        <v>27</v>
      </c>
      <c r="J83" s="596" t="s">
        <v>28</v>
      </c>
      <c r="K83" s="596" t="s">
        <v>30</v>
      </c>
      <c r="L83" s="596" t="s">
        <v>31</v>
      </c>
      <c r="M83" s="605" t="s">
        <v>32</v>
      </c>
      <c r="N83" s="605" t="s">
        <v>410</v>
      </c>
      <c r="O83" s="596" t="s">
        <v>33</v>
      </c>
      <c r="P83" s="596" t="s">
        <v>34</v>
      </c>
      <c r="Q83" s="596" t="s">
        <v>35</v>
      </c>
      <c r="R83" s="596" t="s">
        <v>40</v>
      </c>
      <c r="S83" s="596" t="s">
        <v>41</v>
      </c>
      <c r="T83" s="596" t="s">
        <v>47</v>
      </c>
      <c r="U83" s="596" t="s">
        <v>43</v>
      </c>
      <c r="V83" s="596" t="s">
        <v>44</v>
      </c>
      <c r="W83" s="606" t="s">
        <v>45</v>
      </c>
      <c r="X83" s="596" t="s">
        <v>46</v>
      </c>
      <c r="Y83" s="596" t="s">
        <v>411</v>
      </c>
      <c r="Z83" s="484" t="s">
        <v>39</v>
      </c>
      <c r="AA83" s="614" t="s">
        <v>605</v>
      </c>
    </row>
    <row r="84" spans="1:27" ht="39.75" customHeight="1">
      <c r="A84" s="386" t="s">
        <v>606</v>
      </c>
      <c r="B84" s="404" t="s">
        <v>204</v>
      </c>
      <c r="C84" s="51">
        <v>45711</v>
      </c>
      <c r="D84" s="50" t="s">
        <v>134</v>
      </c>
      <c r="E84" s="51">
        <v>45707</v>
      </c>
      <c r="F84" s="50" t="s">
        <v>607</v>
      </c>
      <c r="G84" s="392" t="s">
        <v>608</v>
      </c>
      <c r="H84" s="52">
        <v>0</v>
      </c>
      <c r="I84" s="393" t="s">
        <v>265</v>
      </c>
      <c r="J84" s="52" t="s">
        <v>63</v>
      </c>
      <c r="K84" s="51">
        <v>45701</v>
      </c>
      <c r="L84" s="52" t="s">
        <v>57</v>
      </c>
      <c r="M84" s="445">
        <v>111163</v>
      </c>
      <c r="N84" s="779"/>
      <c r="O84" s="52" t="s">
        <v>57</v>
      </c>
      <c r="P84" s="615" t="s">
        <v>266</v>
      </c>
      <c r="Q84" s="500">
        <v>45718</v>
      </c>
      <c r="R84" s="41">
        <v>7805</v>
      </c>
      <c r="S84" s="531">
        <v>7969</v>
      </c>
      <c r="T84" s="83">
        <v>0</v>
      </c>
      <c r="U84" s="71">
        <f>IFERROR(Table5[[#This Row],[Actual Redline Completed Footage UG]]/Table5[[#This Row],[Footage UG]], 0)</f>
        <v>1.0210121716848175</v>
      </c>
      <c r="V84" s="719">
        <v>45740</v>
      </c>
      <c r="W84" s="524">
        <v>1</v>
      </c>
      <c r="X84" s="367">
        <v>1</v>
      </c>
      <c r="Y84" s="367">
        <v>1</v>
      </c>
      <c r="Z84" s="500">
        <v>45854</v>
      </c>
      <c r="AA84" s="43"/>
    </row>
    <row r="85" spans="1:27" ht="39.75" customHeight="1">
      <c r="A85" s="386" t="s">
        <v>609</v>
      </c>
      <c r="B85" s="404" t="s">
        <v>204</v>
      </c>
      <c r="C85" s="388">
        <v>45991</v>
      </c>
      <c r="D85" s="50" t="s">
        <v>610</v>
      </c>
      <c r="E85" s="51">
        <v>45735</v>
      </c>
      <c r="F85" s="50" t="s">
        <v>213</v>
      </c>
      <c r="G85" s="392" t="s">
        <v>611</v>
      </c>
      <c r="H85" s="52">
        <v>0</v>
      </c>
      <c r="I85" s="52" t="s">
        <v>265</v>
      </c>
      <c r="J85" s="52" t="s">
        <v>63</v>
      </c>
      <c r="K85" s="645">
        <v>45718</v>
      </c>
      <c r="L85" s="52" t="s">
        <v>57</v>
      </c>
      <c r="M85" s="445">
        <v>200394.1</v>
      </c>
      <c r="N85" s="98"/>
      <c r="O85" s="52" t="s">
        <v>57</v>
      </c>
      <c r="P85" s="616" t="s">
        <v>266</v>
      </c>
      <c r="Q85" s="500">
        <v>45716</v>
      </c>
      <c r="R85" s="41">
        <v>15386</v>
      </c>
      <c r="S85" s="523">
        <v>15339</v>
      </c>
      <c r="T85" s="30">
        <v>0</v>
      </c>
      <c r="U85" s="978">
        <f>IFERROR(Table5[[#This Row],[Actual Redline Completed Footage UG]]/Table5[[#This Row],[Footage UG]], 0)</f>
        <v>0.99694527492525675</v>
      </c>
      <c r="V85" s="719">
        <v>45747</v>
      </c>
      <c r="W85" s="367">
        <v>1</v>
      </c>
      <c r="X85" s="367">
        <v>1</v>
      </c>
      <c r="Y85" s="367">
        <v>1</v>
      </c>
      <c r="Z85" s="500">
        <v>45926</v>
      </c>
      <c r="AA85" s="43"/>
    </row>
    <row r="86" spans="1:27" ht="39.75" customHeight="1">
      <c r="A86" s="386" t="s">
        <v>612</v>
      </c>
      <c r="B86" s="387" t="s">
        <v>111</v>
      </c>
      <c r="C86" s="51">
        <v>45899</v>
      </c>
      <c r="D86" s="388" t="s">
        <v>134</v>
      </c>
      <c r="E86" s="388">
        <v>45873</v>
      </c>
      <c r="F86" s="618" t="s">
        <v>127</v>
      </c>
      <c r="G86" s="671"/>
      <c r="H86" s="389">
        <v>50</v>
      </c>
      <c r="I86" s="390" t="s">
        <v>265</v>
      </c>
      <c r="J86" s="389" t="s">
        <v>56</v>
      </c>
      <c r="K86" s="388">
        <v>45874</v>
      </c>
      <c r="L86" s="389" t="s">
        <v>57</v>
      </c>
      <c r="M86" s="448">
        <v>11894.25</v>
      </c>
      <c r="N86" s="98"/>
      <c r="O86" s="389" t="s">
        <v>57</v>
      </c>
      <c r="P86" s="616" t="s">
        <v>266</v>
      </c>
      <c r="Q86" s="492">
        <v>45873</v>
      </c>
      <c r="R86" s="435">
        <v>1471</v>
      </c>
      <c r="S86" s="793">
        <v>1437</v>
      </c>
      <c r="T86" s="30">
        <v>0</v>
      </c>
      <c r="U86" s="978">
        <f>IFERROR(Table5[[#This Row],[Actual Redline Completed Footage UG]]/Table5[[#This Row],[Footage UG]], 0)</f>
        <v>0.97688647178789934</v>
      </c>
      <c r="V86" s="719">
        <v>45881</v>
      </c>
      <c r="W86" s="367">
        <v>1</v>
      </c>
      <c r="X86" s="367">
        <v>1</v>
      </c>
      <c r="Y86" s="367">
        <v>1</v>
      </c>
      <c r="Z86" s="492">
        <v>45926</v>
      </c>
      <c r="AA86" s="1009"/>
    </row>
    <row r="87" spans="1:27" ht="39.75" customHeight="1">
      <c r="A87" s="386" t="s">
        <v>613</v>
      </c>
      <c r="B87" s="387" t="s">
        <v>111</v>
      </c>
      <c r="C87" s="388">
        <v>45868</v>
      </c>
      <c r="D87" s="618" t="s">
        <v>134</v>
      </c>
      <c r="E87" s="388">
        <v>45813</v>
      </c>
      <c r="F87" s="618" t="s">
        <v>127</v>
      </c>
      <c r="G87" s="602" t="s">
        <v>614</v>
      </c>
      <c r="H87" s="389">
        <v>0</v>
      </c>
      <c r="I87" s="390" t="s">
        <v>265</v>
      </c>
      <c r="J87" s="389" t="s">
        <v>63</v>
      </c>
      <c r="K87" s="388">
        <v>45793</v>
      </c>
      <c r="L87" s="389" t="s">
        <v>57</v>
      </c>
      <c r="M87" s="448">
        <v>104070.8</v>
      </c>
      <c r="N87" s="779"/>
      <c r="O87" s="389" t="s">
        <v>57</v>
      </c>
      <c r="P87" s="616" t="s">
        <v>266</v>
      </c>
      <c r="Q87" s="492">
        <v>45793</v>
      </c>
      <c r="R87" s="493">
        <v>7848</v>
      </c>
      <c r="S87" s="523">
        <v>7859</v>
      </c>
      <c r="T87" s="148">
        <v>0</v>
      </c>
      <c r="U87" s="978">
        <f>IFERROR(Table5[[#This Row],[Actual Redline Completed Footage UG]]/Table5[[#This Row],[Footage UG]], 0)</f>
        <v>1.001401630988787</v>
      </c>
      <c r="V87" s="693">
        <v>45825</v>
      </c>
      <c r="W87" s="367">
        <v>1</v>
      </c>
      <c r="X87" s="367">
        <v>1</v>
      </c>
      <c r="Y87" s="367">
        <v>1</v>
      </c>
      <c r="Z87" s="500">
        <v>45897</v>
      </c>
      <c r="AA87" s="673" t="s">
        <v>615</v>
      </c>
    </row>
    <row r="88" spans="1:27" ht="39.75" customHeight="1">
      <c r="A88" s="386" t="s">
        <v>616</v>
      </c>
      <c r="B88" s="50" t="s">
        <v>111</v>
      </c>
      <c r="C88" s="51">
        <v>45868</v>
      </c>
      <c r="D88" s="394" t="s">
        <v>134</v>
      </c>
      <c r="E88" s="51">
        <v>45828</v>
      </c>
      <c r="F88" s="394" t="s">
        <v>127</v>
      </c>
      <c r="G88" s="392" t="s">
        <v>617</v>
      </c>
      <c r="H88" s="52">
        <v>0</v>
      </c>
      <c r="I88" s="393" t="s">
        <v>265</v>
      </c>
      <c r="J88" s="52" t="s">
        <v>63</v>
      </c>
      <c r="K88" s="388">
        <v>45826</v>
      </c>
      <c r="L88" s="389" t="s">
        <v>57</v>
      </c>
      <c r="M88" s="448">
        <v>144886</v>
      </c>
      <c r="N88" s="98"/>
      <c r="O88" s="389" t="s">
        <v>57</v>
      </c>
      <c r="P88" s="616" t="s">
        <v>266</v>
      </c>
      <c r="Q88" s="534">
        <v>45840</v>
      </c>
      <c r="R88" s="515">
        <v>11054</v>
      </c>
      <c r="S88" s="531">
        <v>11092</v>
      </c>
      <c r="T88" s="31">
        <v>0</v>
      </c>
      <c r="U88" s="978">
        <f>IFERROR(Table5[[#This Row],[Actual Redline Completed Footage UG]]/Table5[[#This Row],[Footage UG]], 0)</f>
        <v>1.0034376696218563</v>
      </c>
      <c r="V88" s="693">
        <v>45845</v>
      </c>
      <c r="W88" s="367">
        <v>1</v>
      </c>
      <c r="X88" s="367">
        <v>1</v>
      </c>
      <c r="Y88" s="367">
        <v>1</v>
      </c>
      <c r="Z88" s="492">
        <v>45917</v>
      </c>
      <c r="AA88" s="151" t="s">
        <v>618</v>
      </c>
    </row>
    <row r="89" spans="1:27" ht="39.75" customHeight="1">
      <c r="A89" s="386" t="s">
        <v>619</v>
      </c>
      <c r="B89" s="50" t="s">
        <v>111</v>
      </c>
      <c r="C89" s="51">
        <v>45899</v>
      </c>
      <c r="D89" s="394" t="s">
        <v>134</v>
      </c>
      <c r="E89" s="51">
        <v>45853</v>
      </c>
      <c r="F89" s="50" t="s">
        <v>112</v>
      </c>
      <c r="G89" s="50" t="s">
        <v>620</v>
      </c>
      <c r="H89" s="52">
        <v>0</v>
      </c>
      <c r="I89" s="52" t="s">
        <v>265</v>
      </c>
      <c r="J89" s="52" t="s">
        <v>63</v>
      </c>
      <c r="K89" s="388">
        <v>45853</v>
      </c>
      <c r="L89" s="393" t="s">
        <v>57</v>
      </c>
      <c r="M89" s="448">
        <v>60849.9</v>
      </c>
      <c r="N89" s="98"/>
      <c r="O89" s="393" t="s">
        <v>57</v>
      </c>
      <c r="P89" s="784" t="s">
        <v>266</v>
      </c>
      <c r="Q89" s="126">
        <v>45853</v>
      </c>
      <c r="R89" s="108">
        <v>5276</v>
      </c>
      <c r="S89" s="664">
        <v>5289</v>
      </c>
      <c r="T89" s="30">
        <v>0</v>
      </c>
      <c r="U89" s="22">
        <v>1</v>
      </c>
      <c r="V89" s="1063">
        <v>45874</v>
      </c>
      <c r="W89" s="636">
        <v>1</v>
      </c>
      <c r="X89" s="636">
        <v>1</v>
      </c>
      <c r="Y89" s="632">
        <v>1</v>
      </c>
      <c r="Z89" s="630">
        <v>45916</v>
      </c>
      <c r="AA89" s="634" t="s">
        <v>621</v>
      </c>
    </row>
    <row r="90" spans="1:27" ht="39.75" customHeight="1">
      <c r="A90" s="386" t="s">
        <v>622</v>
      </c>
      <c r="B90" s="50" t="s">
        <v>111</v>
      </c>
      <c r="C90" s="51">
        <v>45930</v>
      </c>
      <c r="D90" s="51" t="s">
        <v>134</v>
      </c>
      <c r="E90" s="51">
        <v>45884</v>
      </c>
      <c r="F90" s="50" t="s">
        <v>127</v>
      </c>
      <c r="G90" s="392"/>
      <c r="H90" s="52">
        <v>69</v>
      </c>
      <c r="I90" s="393" t="s">
        <v>265</v>
      </c>
      <c r="J90" s="52" t="s">
        <v>63</v>
      </c>
      <c r="K90" s="388">
        <v>45884</v>
      </c>
      <c r="L90" s="389" t="s">
        <v>57</v>
      </c>
      <c r="M90" s="448">
        <v>67441</v>
      </c>
      <c r="N90" s="98"/>
      <c r="O90" s="389" t="s">
        <v>57</v>
      </c>
      <c r="P90" s="784" t="s">
        <v>266</v>
      </c>
      <c r="Q90" s="126">
        <v>45884</v>
      </c>
      <c r="R90" s="108">
        <v>4348</v>
      </c>
      <c r="S90" s="664">
        <v>4122</v>
      </c>
      <c r="T90" s="148">
        <v>0</v>
      </c>
      <c r="U90" s="978">
        <f>IFERROR(Table5[[#This Row],[Actual Redline Completed Footage UG]]/Table5[[#This Row],[Footage UG]], 0)</f>
        <v>0.94802207911683534</v>
      </c>
      <c r="V90" s="980">
        <v>45895</v>
      </c>
      <c r="W90" s="632">
        <v>1</v>
      </c>
      <c r="X90" s="632">
        <v>1</v>
      </c>
      <c r="Y90" s="632">
        <v>1</v>
      </c>
      <c r="Z90" s="630">
        <v>45917</v>
      </c>
      <c r="AA90" s="995" t="s">
        <v>623</v>
      </c>
    </row>
    <row r="91" spans="1:27" ht="39.75" customHeight="1">
      <c r="A91" s="386" t="s">
        <v>624</v>
      </c>
      <c r="B91" s="387" t="s">
        <v>111</v>
      </c>
      <c r="C91" s="51">
        <v>45868</v>
      </c>
      <c r="D91" s="618" t="s">
        <v>134</v>
      </c>
      <c r="E91" s="388">
        <v>45796</v>
      </c>
      <c r="F91" s="618" t="s">
        <v>127</v>
      </c>
      <c r="G91" s="387" t="s">
        <v>625</v>
      </c>
      <c r="H91" s="389">
        <v>58</v>
      </c>
      <c r="I91" s="389" t="s">
        <v>265</v>
      </c>
      <c r="J91" s="389" t="s">
        <v>63</v>
      </c>
      <c r="K91" s="388">
        <v>45797</v>
      </c>
      <c r="L91" s="389" t="s">
        <v>57</v>
      </c>
      <c r="M91" s="448">
        <v>43097.65</v>
      </c>
      <c r="N91" s="779"/>
      <c r="O91" s="389" t="s">
        <v>57</v>
      </c>
      <c r="P91" s="784" t="s">
        <v>266</v>
      </c>
      <c r="Q91" s="126">
        <v>45810</v>
      </c>
      <c r="R91" s="108">
        <v>3309</v>
      </c>
      <c r="S91" s="664">
        <v>3194</v>
      </c>
      <c r="T91" s="30">
        <v>0</v>
      </c>
      <c r="U91" s="978">
        <f>IFERROR(Table5[[#This Row],[Actual Redline Completed Footage UG]]/Table5[[#This Row],[Footage UG]], 0)</f>
        <v>0.9652462979752191</v>
      </c>
      <c r="V91" s="980">
        <v>45832</v>
      </c>
      <c r="W91" s="632">
        <v>1</v>
      </c>
      <c r="X91" s="632">
        <v>1</v>
      </c>
      <c r="Y91" s="632">
        <v>1</v>
      </c>
      <c r="Z91" s="630">
        <v>45898</v>
      </c>
      <c r="AA91" s="634" t="s">
        <v>626</v>
      </c>
    </row>
    <row r="92" spans="1:27" ht="39.75" customHeight="1">
      <c r="A92" s="386" t="s">
        <v>627</v>
      </c>
      <c r="B92" s="50" t="s">
        <v>111</v>
      </c>
      <c r="C92" s="51">
        <v>45930</v>
      </c>
      <c r="D92" s="51" t="s">
        <v>134</v>
      </c>
      <c r="E92" s="699">
        <v>45880</v>
      </c>
      <c r="F92" s="394" t="s">
        <v>127</v>
      </c>
      <c r="G92" s="50" t="s">
        <v>628</v>
      </c>
      <c r="H92" s="52">
        <v>62</v>
      </c>
      <c r="I92" s="52" t="s">
        <v>265</v>
      </c>
      <c r="J92" s="52" t="s">
        <v>63</v>
      </c>
      <c r="K92" s="388">
        <v>45880</v>
      </c>
      <c r="L92" s="389" t="s">
        <v>57</v>
      </c>
      <c r="M92" s="448">
        <v>56807.95</v>
      </c>
      <c r="N92" s="779"/>
      <c r="O92" s="389" t="s">
        <v>57</v>
      </c>
      <c r="P92" s="784" t="s">
        <v>266</v>
      </c>
      <c r="Q92" s="126">
        <v>45880</v>
      </c>
      <c r="R92" s="108">
        <v>3787</v>
      </c>
      <c r="S92" s="664">
        <v>4670</v>
      </c>
      <c r="T92" s="30">
        <v>0</v>
      </c>
      <c r="U92" s="698">
        <f>IFERROR(Table5[[#This Row],[Actual Redline Completed Footage UG]]/Table5[[#This Row],[Footage UG]], 0)</f>
        <v>1.2331660945339318</v>
      </c>
      <c r="V92" s="980">
        <v>45888</v>
      </c>
      <c r="W92" s="632">
        <v>1</v>
      </c>
      <c r="X92" s="632">
        <v>1</v>
      </c>
      <c r="Y92" s="1092">
        <v>0</v>
      </c>
      <c r="Z92" s="628">
        <v>45917</v>
      </c>
      <c r="AA92" s="634" t="s">
        <v>629</v>
      </c>
    </row>
    <row r="93" spans="1:27" ht="39.75" customHeight="1">
      <c r="A93" s="386" t="s">
        <v>630</v>
      </c>
      <c r="B93" s="387" t="s">
        <v>111</v>
      </c>
      <c r="C93" s="51">
        <v>45868</v>
      </c>
      <c r="D93" s="618" t="s">
        <v>134</v>
      </c>
      <c r="E93" s="618">
        <v>45839</v>
      </c>
      <c r="F93" s="387" t="s">
        <v>112</v>
      </c>
      <c r="G93" s="387" t="s">
        <v>631</v>
      </c>
      <c r="H93" s="389">
        <v>77</v>
      </c>
      <c r="I93" s="389" t="s">
        <v>265</v>
      </c>
      <c r="J93" s="389" t="s">
        <v>63</v>
      </c>
      <c r="K93" s="388">
        <v>45840</v>
      </c>
      <c r="L93" s="389" t="s">
        <v>57</v>
      </c>
      <c r="M93" s="448">
        <v>10430.549999999999</v>
      </c>
      <c r="N93" s="779"/>
      <c r="O93" s="389" t="s">
        <v>57</v>
      </c>
      <c r="P93" s="616" t="s">
        <v>266</v>
      </c>
      <c r="Q93" s="676">
        <v>45840</v>
      </c>
      <c r="R93" s="1010">
        <v>2773</v>
      </c>
      <c r="S93" s="523">
        <v>2659</v>
      </c>
      <c r="T93" s="148">
        <v>0</v>
      </c>
      <c r="U93" s="978">
        <f>IFERROR(Table5[[#This Row],[Actual Redline Completed Footage UG]]/Table5[[#This Row],[Footage UG]], 0)</f>
        <v>0.95888928957807429</v>
      </c>
      <c r="V93" s="200">
        <v>45859</v>
      </c>
      <c r="W93" s="355">
        <v>1</v>
      </c>
      <c r="X93" s="355">
        <v>1</v>
      </c>
      <c r="Y93" s="355">
        <v>1</v>
      </c>
      <c r="Z93" s="359">
        <v>45875</v>
      </c>
      <c r="AA93" s="178" t="s">
        <v>172</v>
      </c>
    </row>
    <row r="94" spans="1:27" ht="39.75" customHeight="1">
      <c r="A94" s="386" t="s">
        <v>632</v>
      </c>
      <c r="B94" s="387" t="s">
        <v>111</v>
      </c>
      <c r="C94" s="51">
        <v>45868</v>
      </c>
      <c r="D94" s="618" t="s">
        <v>134</v>
      </c>
      <c r="E94" s="618">
        <v>45840</v>
      </c>
      <c r="F94" s="388" t="s">
        <v>112</v>
      </c>
      <c r="G94" s="387" t="s">
        <v>343</v>
      </c>
      <c r="H94" s="389">
        <v>81</v>
      </c>
      <c r="I94" s="389" t="s">
        <v>265</v>
      </c>
      <c r="J94" s="389" t="s">
        <v>63</v>
      </c>
      <c r="K94" s="388">
        <v>45847</v>
      </c>
      <c r="L94" s="389" t="s">
        <v>57</v>
      </c>
      <c r="M94" s="448">
        <v>71310.899999999994</v>
      </c>
      <c r="N94" s="779"/>
      <c r="O94" s="389" t="s">
        <v>57</v>
      </c>
      <c r="P94" s="625" t="s">
        <v>266</v>
      </c>
      <c r="Q94" s="197">
        <v>45847</v>
      </c>
      <c r="R94" s="108">
        <v>4940</v>
      </c>
      <c r="S94" s="979">
        <v>4818</v>
      </c>
      <c r="T94" s="83">
        <v>0</v>
      </c>
      <c r="U94" s="978">
        <f>IFERROR(Table5[[#This Row],[Actual Redline Completed Footage UG]]/Table5[[#This Row],[Footage UG]], 0)</f>
        <v>0.97530364372469636</v>
      </c>
      <c r="V94" s="200">
        <v>45854</v>
      </c>
      <c r="W94" s="459">
        <v>1</v>
      </c>
      <c r="X94" s="355">
        <v>1</v>
      </c>
      <c r="Y94" s="355">
        <v>1</v>
      </c>
      <c r="Z94" s="359">
        <v>45875</v>
      </c>
      <c r="AA94" s="151" t="s">
        <v>633</v>
      </c>
    </row>
    <row r="95" spans="1:27" ht="39.75" customHeight="1">
      <c r="A95" s="386" t="s">
        <v>634</v>
      </c>
      <c r="B95" s="387" t="s">
        <v>111</v>
      </c>
      <c r="C95" s="51">
        <v>45868</v>
      </c>
      <c r="D95" s="618" t="s">
        <v>134</v>
      </c>
      <c r="E95" s="618">
        <v>45839</v>
      </c>
      <c r="F95" s="387" t="s">
        <v>112</v>
      </c>
      <c r="G95" s="387" t="s">
        <v>635</v>
      </c>
      <c r="H95" s="389">
        <v>86</v>
      </c>
      <c r="I95" s="389" t="s">
        <v>265</v>
      </c>
      <c r="J95" s="389" t="s">
        <v>63</v>
      </c>
      <c r="K95" s="388">
        <v>45840</v>
      </c>
      <c r="L95" s="389" t="s">
        <v>57</v>
      </c>
      <c r="M95" s="448">
        <v>53605.2</v>
      </c>
      <c r="N95" s="779"/>
      <c r="O95" s="389" t="s">
        <v>57</v>
      </c>
      <c r="P95" s="785" t="s">
        <v>266</v>
      </c>
      <c r="Q95" s="126">
        <v>45840</v>
      </c>
      <c r="R95" s="108">
        <v>4009</v>
      </c>
      <c r="S95" s="1008">
        <v>4039</v>
      </c>
      <c r="T95" s="148">
        <v>0</v>
      </c>
      <c r="U95" s="978">
        <f>IFERROR(Table5[[#This Row],[Actual Redline Completed Footage UG]]/Table5[[#This Row],[Footage UG]], 0)</f>
        <v>1.0074831628835121</v>
      </c>
      <c r="V95" s="199">
        <v>45862</v>
      </c>
      <c r="W95" s="34">
        <v>1</v>
      </c>
      <c r="X95" s="34">
        <v>1</v>
      </c>
      <c r="Y95" s="34">
        <v>1</v>
      </c>
      <c r="Z95" s="126">
        <v>45875</v>
      </c>
      <c r="AA95" s="1011" t="s">
        <v>636</v>
      </c>
    </row>
    <row r="96" spans="1:27" ht="39.75" customHeight="1">
      <c r="A96" s="386" t="s">
        <v>637</v>
      </c>
      <c r="B96" s="387" t="s">
        <v>111</v>
      </c>
      <c r="C96" s="51">
        <v>45868</v>
      </c>
      <c r="D96" s="618" t="s">
        <v>134</v>
      </c>
      <c r="E96" s="618">
        <v>45833</v>
      </c>
      <c r="F96" s="387" t="s">
        <v>127</v>
      </c>
      <c r="G96" s="387" t="s">
        <v>638</v>
      </c>
      <c r="H96" s="389">
        <v>66</v>
      </c>
      <c r="I96" s="389" t="s">
        <v>265</v>
      </c>
      <c r="J96" s="389" t="s">
        <v>63</v>
      </c>
      <c r="K96" s="388">
        <v>45833</v>
      </c>
      <c r="L96" s="389" t="s">
        <v>57</v>
      </c>
      <c r="M96" s="448">
        <v>32940.449999999997</v>
      </c>
      <c r="N96" s="779"/>
      <c r="O96" s="389" t="s">
        <v>57</v>
      </c>
      <c r="P96" s="784" t="s">
        <v>266</v>
      </c>
      <c r="Q96" s="126">
        <v>45833</v>
      </c>
      <c r="R96" s="108">
        <v>2067</v>
      </c>
      <c r="S96" s="1008">
        <v>2937</v>
      </c>
      <c r="T96" s="148">
        <v>0</v>
      </c>
      <c r="U96" s="978">
        <f>IFERROR(Table5[[#This Row],[Actual Redline Completed Footage UG]]/Table5[[#This Row],[Footage UG]], 0)</f>
        <v>1.420899854862119</v>
      </c>
      <c r="V96" s="980">
        <v>45840</v>
      </c>
      <c r="W96" s="632">
        <v>1</v>
      </c>
      <c r="X96" s="632">
        <v>1</v>
      </c>
      <c r="Y96" s="632">
        <v>1</v>
      </c>
      <c r="Z96" s="54">
        <v>45897</v>
      </c>
      <c r="AA96" s="634" t="s">
        <v>639</v>
      </c>
    </row>
    <row r="97" spans="1:27" ht="39.75" customHeight="1">
      <c r="A97" s="386" t="s">
        <v>640</v>
      </c>
      <c r="B97" s="387" t="s">
        <v>111</v>
      </c>
      <c r="C97" s="51">
        <v>45868</v>
      </c>
      <c r="D97" s="618" t="s">
        <v>134</v>
      </c>
      <c r="E97" s="618">
        <v>45839</v>
      </c>
      <c r="F97" s="388" t="s">
        <v>112</v>
      </c>
      <c r="G97" s="387" t="s">
        <v>641</v>
      </c>
      <c r="H97" s="389">
        <v>43</v>
      </c>
      <c r="I97" s="389" t="s">
        <v>265</v>
      </c>
      <c r="J97" s="389" t="s">
        <v>63</v>
      </c>
      <c r="K97" s="388">
        <v>45840</v>
      </c>
      <c r="L97" s="389" t="s">
        <v>57</v>
      </c>
      <c r="M97" s="448">
        <v>23404.75</v>
      </c>
      <c r="N97" s="779"/>
      <c r="O97" s="389" t="s">
        <v>57</v>
      </c>
      <c r="P97" s="616" t="s">
        <v>266</v>
      </c>
      <c r="Q97" s="359">
        <v>45840</v>
      </c>
      <c r="R97" s="1006">
        <v>1667</v>
      </c>
      <c r="S97" s="523">
        <v>1661</v>
      </c>
      <c r="T97" s="30">
        <v>0</v>
      </c>
      <c r="U97" s="978">
        <f>IFERROR(Table5[[#This Row],[Actual Redline Completed Footage UG]]/Table5[[#This Row],[Footage UG]], 0)</f>
        <v>0.99640071985602885</v>
      </c>
      <c r="V97" s="719">
        <v>45853</v>
      </c>
      <c r="W97" s="367">
        <v>1</v>
      </c>
      <c r="X97" s="367">
        <v>1</v>
      </c>
      <c r="Y97" s="367">
        <v>1</v>
      </c>
      <c r="Z97" s="169">
        <v>45916</v>
      </c>
      <c r="AA97" s="178" t="s">
        <v>642</v>
      </c>
    </row>
    <row r="98" spans="1:27" ht="39.75" customHeight="1">
      <c r="A98" s="386" t="s">
        <v>643</v>
      </c>
      <c r="B98" s="387" t="s">
        <v>111</v>
      </c>
      <c r="C98" s="51">
        <v>45899</v>
      </c>
      <c r="D98" s="388" t="s">
        <v>134</v>
      </c>
      <c r="E98" s="388">
        <v>45887</v>
      </c>
      <c r="F98" s="618" t="s">
        <v>127</v>
      </c>
      <c r="G98" s="671" t="s">
        <v>644</v>
      </c>
      <c r="H98" s="389">
        <v>73</v>
      </c>
      <c r="I98" s="390" t="s">
        <v>265</v>
      </c>
      <c r="J98" s="389" t="s">
        <v>63</v>
      </c>
      <c r="K98" s="388">
        <v>45887</v>
      </c>
      <c r="L98" s="389" t="s">
        <v>57</v>
      </c>
      <c r="M98" s="448">
        <v>37930</v>
      </c>
      <c r="N98" s="98"/>
      <c r="O98" s="389" t="s">
        <v>57</v>
      </c>
      <c r="P98" s="616" t="s">
        <v>266</v>
      </c>
      <c r="Q98" s="359">
        <v>45887</v>
      </c>
      <c r="R98" s="1006">
        <v>2649</v>
      </c>
      <c r="S98" s="663">
        <v>2678</v>
      </c>
      <c r="T98" s="30">
        <v>0</v>
      </c>
      <c r="U98" s="978">
        <f>IFERROR(Table5[[#This Row],[Actual Redline Completed Footage UG]]/Table5[[#This Row],[Footage UG]], 0)</f>
        <v>1.0109475273688184</v>
      </c>
      <c r="V98" s="719">
        <v>45895</v>
      </c>
      <c r="W98" s="367">
        <v>1</v>
      </c>
      <c r="X98" s="367">
        <v>1</v>
      </c>
      <c r="Y98" s="703">
        <v>1</v>
      </c>
      <c r="Z98" s="500">
        <v>45917</v>
      </c>
      <c r="AA98" s="455" t="s">
        <v>645</v>
      </c>
    </row>
    <row r="99" spans="1:27" ht="39.75" customHeight="1">
      <c r="A99" s="386" t="s">
        <v>646</v>
      </c>
      <c r="B99" s="50" t="s">
        <v>111</v>
      </c>
      <c r="C99" s="51">
        <v>45899</v>
      </c>
      <c r="D99" s="394" t="s">
        <v>340</v>
      </c>
      <c r="E99" s="51">
        <v>45887</v>
      </c>
      <c r="F99" s="394" t="s">
        <v>127</v>
      </c>
      <c r="G99" s="392" t="s">
        <v>647</v>
      </c>
      <c r="H99" s="52">
        <v>70</v>
      </c>
      <c r="I99" s="393" t="s">
        <v>265</v>
      </c>
      <c r="J99" s="52" t="s">
        <v>63</v>
      </c>
      <c r="K99" s="388">
        <v>45887</v>
      </c>
      <c r="L99" s="389" t="s">
        <v>57</v>
      </c>
      <c r="M99" s="448">
        <v>69889</v>
      </c>
      <c r="N99" s="98"/>
      <c r="O99" s="389" t="s">
        <v>57</v>
      </c>
      <c r="P99" s="615" t="s">
        <v>266</v>
      </c>
      <c r="Q99" s="359">
        <v>45887</v>
      </c>
      <c r="R99" s="1006">
        <v>3836</v>
      </c>
      <c r="S99" s="663">
        <v>3836</v>
      </c>
      <c r="T99" s="30">
        <v>0</v>
      </c>
      <c r="U99" s="698">
        <v>1</v>
      </c>
      <c r="V99" s="719">
        <v>45896</v>
      </c>
      <c r="W99" s="367">
        <v>1</v>
      </c>
      <c r="X99" s="367">
        <v>1</v>
      </c>
      <c r="Y99" s="367">
        <v>1</v>
      </c>
      <c r="Z99" s="54">
        <v>45917</v>
      </c>
      <c r="AA99" s="968" t="s">
        <v>648</v>
      </c>
    </row>
    <row r="100" spans="1:27" ht="39.75" customHeight="1">
      <c r="A100" s="386" t="s">
        <v>649</v>
      </c>
      <c r="B100" s="387" t="s">
        <v>111</v>
      </c>
      <c r="C100" s="51">
        <v>45868</v>
      </c>
      <c r="D100" s="388" t="s">
        <v>60</v>
      </c>
      <c r="E100" s="388">
        <v>45849</v>
      </c>
      <c r="F100" s="618" t="s">
        <v>112</v>
      </c>
      <c r="G100" s="671" t="s">
        <v>650</v>
      </c>
      <c r="H100" s="389">
        <v>0</v>
      </c>
      <c r="I100" s="389" t="s">
        <v>265</v>
      </c>
      <c r="J100" s="389" t="s">
        <v>63</v>
      </c>
      <c r="K100" s="388">
        <v>45848</v>
      </c>
      <c r="L100" s="389" t="s">
        <v>57</v>
      </c>
      <c r="M100" s="448">
        <v>1206</v>
      </c>
      <c r="N100" s="779"/>
      <c r="O100" s="389" t="s">
        <v>57</v>
      </c>
      <c r="P100" s="784" t="s">
        <v>266</v>
      </c>
      <c r="Q100" s="126">
        <v>45848</v>
      </c>
      <c r="R100" s="109">
        <v>90</v>
      </c>
      <c r="S100" s="672">
        <v>90</v>
      </c>
      <c r="T100" s="30">
        <v>0</v>
      </c>
      <c r="U100" s="978">
        <f>IFERROR(Table5[[#This Row],[Actual Redline Completed Footage UG]]/Table5[[#This Row],[Footage UG]], 0)</f>
        <v>1</v>
      </c>
      <c r="V100" s="980">
        <v>45854</v>
      </c>
      <c r="W100" s="632">
        <v>1</v>
      </c>
      <c r="X100" s="632">
        <v>1</v>
      </c>
      <c r="Y100" s="632">
        <v>1</v>
      </c>
      <c r="Z100" s="54">
        <v>45898</v>
      </c>
      <c r="AA100" s="783" t="s">
        <v>651</v>
      </c>
    </row>
    <row r="101" spans="1:27" ht="39.75" customHeight="1">
      <c r="A101" s="386" t="s">
        <v>649</v>
      </c>
      <c r="B101" s="387" t="s">
        <v>111</v>
      </c>
      <c r="C101" s="388">
        <v>45838</v>
      </c>
      <c r="D101" s="618" t="s">
        <v>134</v>
      </c>
      <c r="E101" s="388">
        <v>45817</v>
      </c>
      <c r="F101" s="618" t="s">
        <v>112</v>
      </c>
      <c r="G101" s="397" t="s">
        <v>652</v>
      </c>
      <c r="H101" s="389">
        <v>0</v>
      </c>
      <c r="I101" s="390" t="s">
        <v>265</v>
      </c>
      <c r="J101" s="389" t="s">
        <v>63</v>
      </c>
      <c r="K101" s="396">
        <v>45821</v>
      </c>
      <c r="L101" s="390" t="s">
        <v>57</v>
      </c>
      <c r="M101" s="448">
        <v>23436.55</v>
      </c>
      <c r="N101" s="779"/>
      <c r="O101" s="390" t="s">
        <v>57</v>
      </c>
      <c r="P101" s="784" t="s">
        <v>266</v>
      </c>
      <c r="Q101" s="126">
        <v>45817</v>
      </c>
      <c r="R101" s="108">
        <v>1769</v>
      </c>
      <c r="S101" s="664">
        <v>1044</v>
      </c>
      <c r="T101" s="83">
        <v>0</v>
      </c>
      <c r="U101" s="978">
        <f>IFERROR(Table5[[#This Row],[Actual Redline Completed Footage UG]]/Table5[[#This Row],[Footage UG]], 0)</f>
        <v>0.5901639344262295</v>
      </c>
      <c r="V101" s="980">
        <v>45831</v>
      </c>
      <c r="W101" s="632">
        <v>1</v>
      </c>
      <c r="X101" s="632">
        <v>1</v>
      </c>
      <c r="Y101" s="632">
        <v>1</v>
      </c>
      <c r="Z101" s="54">
        <v>45897</v>
      </c>
      <c r="AA101" s="633" t="s">
        <v>653</v>
      </c>
    </row>
    <row r="102" spans="1:27" ht="39.75" customHeight="1">
      <c r="A102" s="386" t="s">
        <v>654</v>
      </c>
      <c r="B102" s="387" t="s">
        <v>111</v>
      </c>
      <c r="C102" s="51">
        <v>45899</v>
      </c>
      <c r="D102" s="618" t="s">
        <v>60</v>
      </c>
      <c r="E102" s="618">
        <v>45882</v>
      </c>
      <c r="F102" s="387" t="s">
        <v>112</v>
      </c>
      <c r="G102" s="814" t="s">
        <v>655</v>
      </c>
      <c r="H102" s="389">
        <v>0</v>
      </c>
      <c r="I102" s="390" t="s">
        <v>265</v>
      </c>
      <c r="J102" s="389" t="s">
        <v>63</v>
      </c>
      <c r="K102" s="388" t="s">
        <v>52</v>
      </c>
      <c r="L102" s="389" t="s">
        <v>57</v>
      </c>
      <c r="M102" s="448">
        <v>18903.7</v>
      </c>
      <c r="N102" s="98"/>
      <c r="O102" s="389" t="s">
        <v>57</v>
      </c>
      <c r="P102" s="615" t="s">
        <v>266</v>
      </c>
      <c r="Q102" s="492">
        <v>45882</v>
      </c>
      <c r="R102" s="493">
        <v>575</v>
      </c>
      <c r="S102" s="523">
        <v>575</v>
      </c>
      <c r="T102" s="30">
        <v>0</v>
      </c>
      <c r="U102" s="978">
        <f>IFERROR(Table5[[#This Row],[Actual Redline Completed Footage UG]]/Table5[[#This Row],[Footage UG]], 0)</f>
        <v>1</v>
      </c>
      <c r="V102" s="719">
        <v>45887</v>
      </c>
      <c r="W102" s="367">
        <v>1</v>
      </c>
      <c r="X102" s="367">
        <v>1</v>
      </c>
      <c r="Y102" s="367">
        <v>1</v>
      </c>
      <c r="Z102" s="126">
        <v>45926</v>
      </c>
      <c r="AA102" s="541" t="s">
        <v>656</v>
      </c>
    </row>
    <row r="103" spans="1:27" ht="39.75" customHeight="1">
      <c r="A103" s="386" t="s">
        <v>657</v>
      </c>
      <c r="B103" s="387" t="s">
        <v>111</v>
      </c>
      <c r="C103" s="51">
        <v>45899</v>
      </c>
      <c r="D103" s="388" t="s">
        <v>60</v>
      </c>
      <c r="E103" s="51">
        <v>45806</v>
      </c>
      <c r="F103" s="387" t="s">
        <v>112</v>
      </c>
      <c r="G103" s="822" t="s">
        <v>658</v>
      </c>
      <c r="H103" s="389">
        <v>0</v>
      </c>
      <c r="I103" s="708" t="s">
        <v>265</v>
      </c>
      <c r="J103" s="389" t="s">
        <v>63</v>
      </c>
      <c r="K103" s="388" t="s">
        <v>659</v>
      </c>
      <c r="L103" s="389" t="s">
        <v>57</v>
      </c>
      <c r="M103" s="448">
        <v>21888.65</v>
      </c>
      <c r="N103" s="98"/>
      <c r="O103" s="389" t="s">
        <v>57</v>
      </c>
      <c r="P103" s="616" t="s">
        <v>266</v>
      </c>
      <c r="Q103" s="492">
        <v>45824</v>
      </c>
      <c r="R103" s="493">
        <v>1669</v>
      </c>
      <c r="S103" s="523">
        <v>1701</v>
      </c>
      <c r="T103" s="30">
        <v>0</v>
      </c>
      <c r="U103" s="978">
        <f>IFERROR(Table5[[#This Row],[Actual Redline Completed Footage UG]]/Table5[[#This Row],[Footage UG]], 0)</f>
        <v>1.0191731575793888</v>
      </c>
      <c r="V103" s="719">
        <v>45833</v>
      </c>
      <c r="W103" s="367">
        <v>1</v>
      </c>
      <c r="X103" s="367">
        <v>1</v>
      </c>
      <c r="Y103" s="367">
        <v>1</v>
      </c>
      <c r="Z103" s="126">
        <v>45926</v>
      </c>
      <c r="AA103" s="541" t="s">
        <v>660</v>
      </c>
    </row>
    <row r="104" spans="1:27" ht="39.75" customHeight="1">
      <c r="A104" s="386" t="s">
        <v>661</v>
      </c>
      <c r="B104" s="818" t="s">
        <v>111</v>
      </c>
      <c r="C104" s="51">
        <v>45899</v>
      </c>
      <c r="D104" s="388" t="s">
        <v>60</v>
      </c>
      <c r="E104" s="388">
        <v>45876</v>
      </c>
      <c r="F104" s="388" t="s">
        <v>112</v>
      </c>
      <c r="G104" s="712"/>
      <c r="H104" s="389">
        <v>0</v>
      </c>
      <c r="I104" s="708" t="s">
        <v>265</v>
      </c>
      <c r="J104" s="389" t="s">
        <v>63</v>
      </c>
      <c r="K104" s="388">
        <v>45876</v>
      </c>
      <c r="L104" s="389" t="s">
        <v>57</v>
      </c>
      <c r="M104" s="448">
        <v>1462.85</v>
      </c>
      <c r="N104" s="98"/>
      <c r="O104" s="389" t="s">
        <v>57</v>
      </c>
      <c r="P104" s="616" t="s">
        <v>266</v>
      </c>
      <c r="Q104" s="126">
        <v>45876</v>
      </c>
      <c r="R104" s="1093">
        <v>116</v>
      </c>
      <c r="S104" s="1062">
        <v>130</v>
      </c>
      <c r="T104" s="30">
        <v>0</v>
      </c>
      <c r="U104" s="978">
        <f>IFERROR(Table5[[#This Row],[Actual Redline Completed Footage UG]]/Table5[[#This Row],[Footage UG]], 0)</f>
        <v>1.1206896551724137</v>
      </c>
      <c r="V104" s="719">
        <v>45896</v>
      </c>
      <c r="W104" s="703">
        <v>1</v>
      </c>
      <c r="X104" s="703">
        <v>1</v>
      </c>
      <c r="Y104" s="703">
        <v>1</v>
      </c>
      <c r="Z104" s="126">
        <v>45926</v>
      </c>
      <c r="AA104" s="851" t="s">
        <v>662</v>
      </c>
    </row>
    <row r="105" spans="1:27" ht="39.75" customHeight="1">
      <c r="A105" s="386" t="s">
        <v>663</v>
      </c>
      <c r="B105" s="471" t="s">
        <v>111</v>
      </c>
      <c r="C105" s="51">
        <v>45899</v>
      </c>
      <c r="D105" s="50" t="s">
        <v>533</v>
      </c>
      <c r="E105" s="388">
        <v>45876</v>
      </c>
      <c r="F105" s="394" t="s">
        <v>127</v>
      </c>
      <c r="G105" s="671"/>
      <c r="H105" s="389">
        <v>0</v>
      </c>
      <c r="I105" s="390" t="s">
        <v>664</v>
      </c>
      <c r="J105" s="389" t="s">
        <v>63</v>
      </c>
      <c r="K105" s="51" t="s">
        <v>52</v>
      </c>
      <c r="L105" s="389" t="s">
        <v>57</v>
      </c>
      <c r="M105" s="448">
        <v>1343</v>
      </c>
      <c r="N105" s="779"/>
      <c r="O105" s="389" t="s">
        <v>57</v>
      </c>
      <c r="P105" s="784" t="s">
        <v>664</v>
      </c>
      <c r="Q105" s="359" t="s">
        <v>56</v>
      </c>
      <c r="R105" s="1094">
        <v>74</v>
      </c>
      <c r="S105" s="1007">
        <v>0</v>
      </c>
      <c r="T105" s="108">
        <v>0</v>
      </c>
      <c r="U105" s="978">
        <f>IFERROR(Table5[[#This Row],[Actual Redline Completed Footage UG]]/Table5[[#This Row],[Footage UG]], 0)</f>
        <v>0</v>
      </c>
      <c r="V105" s="1063" t="s">
        <v>56</v>
      </c>
      <c r="W105" s="632">
        <v>0</v>
      </c>
      <c r="X105" s="632">
        <v>0</v>
      </c>
      <c r="Y105" s="632">
        <v>0</v>
      </c>
      <c r="Z105" s="126" t="s">
        <v>56</v>
      </c>
      <c r="AA105" s="1096" t="s">
        <v>665</v>
      </c>
    </row>
    <row r="106" spans="1:27" ht="39.75" customHeight="1">
      <c r="A106" s="386" t="s">
        <v>666</v>
      </c>
      <c r="B106" s="387" t="s">
        <v>111</v>
      </c>
      <c r="C106" s="51">
        <v>45899</v>
      </c>
      <c r="D106" s="388" t="s">
        <v>134</v>
      </c>
      <c r="E106" s="388">
        <v>45870</v>
      </c>
      <c r="F106" s="618" t="s">
        <v>127</v>
      </c>
      <c r="G106" s="671" t="s">
        <v>667</v>
      </c>
      <c r="H106" s="389">
        <v>0</v>
      </c>
      <c r="I106" s="389" t="s">
        <v>265</v>
      </c>
      <c r="J106" s="389" t="s">
        <v>63</v>
      </c>
      <c r="K106" s="388">
        <v>45870</v>
      </c>
      <c r="L106" s="389" t="s">
        <v>57</v>
      </c>
      <c r="M106" s="448">
        <v>49307.5</v>
      </c>
      <c r="N106" s="98"/>
      <c r="O106" s="389" t="s">
        <v>57</v>
      </c>
      <c r="P106" s="784" t="s">
        <v>266</v>
      </c>
      <c r="Q106" s="126">
        <v>45870</v>
      </c>
      <c r="R106" s="109">
        <v>3914</v>
      </c>
      <c r="S106" s="672">
        <v>3675</v>
      </c>
      <c r="T106" s="108">
        <v>0</v>
      </c>
      <c r="U106" s="978">
        <f>IFERROR(Table5[[#This Row],[Actual Redline Completed Footage UG]]/Table5[[#This Row],[Footage UG]], 0)</f>
        <v>0.93893714869698519</v>
      </c>
      <c r="V106" s="980">
        <v>45873</v>
      </c>
      <c r="W106" s="632">
        <v>1</v>
      </c>
      <c r="X106" s="632">
        <v>1</v>
      </c>
      <c r="Y106" s="632">
        <v>1</v>
      </c>
      <c r="Z106" s="54">
        <v>45916</v>
      </c>
      <c r="AA106" s="783" t="s">
        <v>668</v>
      </c>
    </row>
    <row r="107" spans="1:27" ht="39.75" customHeight="1">
      <c r="A107" s="386" t="s">
        <v>669</v>
      </c>
      <c r="B107" s="387" t="s">
        <v>111</v>
      </c>
      <c r="C107" s="51">
        <v>45899</v>
      </c>
      <c r="D107" s="388" t="s">
        <v>134</v>
      </c>
      <c r="E107" s="388">
        <v>45870</v>
      </c>
      <c r="F107" s="618" t="s">
        <v>127</v>
      </c>
      <c r="G107" s="671" t="s">
        <v>670</v>
      </c>
      <c r="H107" s="389">
        <v>0</v>
      </c>
      <c r="I107" s="389" t="s">
        <v>265</v>
      </c>
      <c r="J107" s="389" t="s">
        <v>63</v>
      </c>
      <c r="K107" s="388">
        <v>45870</v>
      </c>
      <c r="L107" s="389" t="s">
        <v>57</v>
      </c>
      <c r="M107" s="448">
        <v>12886.4</v>
      </c>
      <c r="N107" s="98"/>
      <c r="O107" s="389" t="s">
        <v>57</v>
      </c>
      <c r="P107" s="784" t="s">
        <v>266</v>
      </c>
      <c r="Q107" s="126">
        <v>45870</v>
      </c>
      <c r="R107" s="109">
        <v>884</v>
      </c>
      <c r="S107" s="672">
        <v>797</v>
      </c>
      <c r="T107" s="108">
        <v>0</v>
      </c>
      <c r="U107" s="978">
        <f>IFERROR(Table5[[#This Row],[Actual Redline Completed Footage UG]]/Table5[[#This Row],[Footage UG]], 0)</f>
        <v>0.90158371040723984</v>
      </c>
      <c r="V107" s="980">
        <v>45876</v>
      </c>
      <c r="W107" s="632">
        <v>1</v>
      </c>
      <c r="X107" s="632">
        <v>1</v>
      </c>
      <c r="Y107" s="632">
        <v>1</v>
      </c>
      <c r="Z107" s="54">
        <v>45916</v>
      </c>
      <c r="AA107" s="208" t="s">
        <v>671</v>
      </c>
    </row>
    <row r="108" spans="1:27" ht="39.75" customHeight="1">
      <c r="A108" s="386" t="s">
        <v>672</v>
      </c>
      <c r="B108" s="387" t="s">
        <v>111</v>
      </c>
      <c r="C108" s="51">
        <v>45899</v>
      </c>
      <c r="D108" s="388" t="s">
        <v>134</v>
      </c>
      <c r="E108" s="388">
        <v>45882</v>
      </c>
      <c r="F108" s="618" t="s">
        <v>127</v>
      </c>
      <c r="G108" s="671"/>
      <c r="H108" s="389">
        <v>0</v>
      </c>
      <c r="I108" s="390" t="s">
        <v>265</v>
      </c>
      <c r="J108" s="389" t="s">
        <v>63</v>
      </c>
      <c r="K108" s="388">
        <v>45882</v>
      </c>
      <c r="L108" s="389" t="s">
        <v>57</v>
      </c>
      <c r="M108" s="448">
        <v>13056.5</v>
      </c>
      <c r="N108" s="98"/>
      <c r="O108" s="389" t="s">
        <v>57</v>
      </c>
      <c r="P108" s="784" t="s">
        <v>266</v>
      </c>
      <c r="Q108" s="126">
        <v>45882</v>
      </c>
      <c r="R108" s="1061">
        <v>1100</v>
      </c>
      <c r="S108" s="1007">
        <v>1110</v>
      </c>
      <c r="T108" s="30">
        <v>0</v>
      </c>
      <c r="U108" s="978">
        <f>IFERROR(Table5[[#This Row],[Actual Redline Completed Footage UG]]/Table5[[#This Row],[Footage UG]], 0)</f>
        <v>1.009090909090909</v>
      </c>
      <c r="V108" s="980">
        <v>45887</v>
      </c>
      <c r="W108" s="632">
        <v>1</v>
      </c>
      <c r="X108" s="632">
        <v>1</v>
      </c>
      <c r="Y108" s="632">
        <v>1</v>
      </c>
      <c r="Z108" s="126">
        <v>45926</v>
      </c>
      <c r="AA108" s="1096" t="s">
        <v>673</v>
      </c>
    </row>
    <row r="109" spans="1:27" ht="39.75" customHeight="1">
      <c r="A109" s="386" t="s">
        <v>674</v>
      </c>
      <c r="B109" s="387" t="s">
        <v>111</v>
      </c>
      <c r="C109" s="51">
        <v>45930</v>
      </c>
      <c r="D109" s="50" t="s">
        <v>60</v>
      </c>
      <c r="E109" s="388">
        <v>45868</v>
      </c>
      <c r="F109" s="387" t="s">
        <v>112</v>
      </c>
      <c r="G109" s="671" t="s">
        <v>675</v>
      </c>
      <c r="H109" s="389">
        <v>0</v>
      </c>
      <c r="I109" s="389" t="s">
        <v>265</v>
      </c>
      <c r="J109" s="389" t="s">
        <v>63</v>
      </c>
      <c r="K109" s="388">
        <v>45868</v>
      </c>
      <c r="L109" s="389" t="s">
        <v>57</v>
      </c>
      <c r="M109" s="448">
        <v>14179.65</v>
      </c>
      <c r="N109" s="98"/>
      <c r="O109" s="389" t="s">
        <v>57</v>
      </c>
      <c r="P109" s="784" t="s">
        <v>266</v>
      </c>
      <c r="Q109" s="126">
        <v>45868</v>
      </c>
      <c r="R109" s="109">
        <v>973</v>
      </c>
      <c r="S109" s="672">
        <v>1060</v>
      </c>
      <c r="T109" s="30">
        <v>0</v>
      </c>
      <c r="U109" s="978">
        <f>IFERROR(Table5[[#This Row],[Actual Redline Completed Footage UG]]/Table5[[#This Row],[Footage UG]], 0)</f>
        <v>1.0894141829393629</v>
      </c>
      <c r="V109" s="980">
        <v>45880</v>
      </c>
      <c r="W109" s="632">
        <v>1</v>
      </c>
      <c r="X109" s="632">
        <v>1</v>
      </c>
      <c r="Y109" s="632">
        <v>1</v>
      </c>
      <c r="Z109" s="126">
        <v>45926</v>
      </c>
      <c r="AA109" s="783" t="s">
        <v>676</v>
      </c>
    </row>
    <row r="110" spans="1:27" ht="39.75" customHeight="1">
      <c r="A110" s="792" t="s">
        <v>677</v>
      </c>
      <c r="B110" s="486" t="s">
        <v>111</v>
      </c>
      <c r="C110" s="497">
        <v>45868</v>
      </c>
      <c r="D110" s="496" t="s">
        <v>60</v>
      </c>
      <c r="E110" s="488">
        <v>45853</v>
      </c>
      <c r="F110" s="677" t="s">
        <v>112</v>
      </c>
      <c r="G110" s="1054" t="s">
        <v>678</v>
      </c>
      <c r="H110" s="490">
        <v>0</v>
      </c>
      <c r="I110" s="490" t="s">
        <v>265</v>
      </c>
      <c r="J110" s="490" t="s">
        <v>63</v>
      </c>
      <c r="K110" s="388">
        <v>45853</v>
      </c>
      <c r="L110" s="389" t="s">
        <v>57</v>
      </c>
      <c r="M110" s="448">
        <v>68216.5</v>
      </c>
      <c r="N110" s="779"/>
      <c r="O110" s="389" t="s">
        <v>57</v>
      </c>
      <c r="P110" s="616" t="s">
        <v>266</v>
      </c>
      <c r="Q110" s="492">
        <v>45853</v>
      </c>
      <c r="R110" s="1090">
        <v>581</v>
      </c>
      <c r="S110" s="1091">
        <v>581</v>
      </c>
      <c r="T110" s="30">
        <v>0</v>
      </c>
      <c r="U110" s="978">
        <f>IFERROR(Table5[[#This Row],[Actual Redline Completed Footage UG]]/Table5[[#This Row],[Footage UG]], 0)</f>
        <v>1</v>
      </c>
      <c r="V110" s="719">
        <v>45868</v>
      </c>
      <c r="W110" s="367">
        <v>1</v>
      </c>
      <c r="X110" s="367">
        <v>1</v>
      </c>
      <c r="Y110" s="367">
        <v>1</v>
      </c>
      <c r="Z110" s="54">
        <v>45916</v>
      </c>
      <c r="AA110" s="1095" t="s">
        <v>679</v>
      </c>
    </row>
    <row r="111" spans="1:27" ht="39.75" customHeight="1">
      <c r="A111" s="526" t="s">
        <v>680</v>
      </c>
      <c r="B111" s="514" t="s">
        <v>111</v>
      </c>
      <c r="C111" s="522">
        <v>45868</v>
      </c>
      <c r="D111" s="529" t="s">
        <v>60</v>
      </c>
      <c r="E111" s="532">
        <v>45839</v>
      </c>
      <c r="F111" s="529" t="s">
        <v>112</v>
      </c>
      <c r="G111" s="994" t="s">
        <v>681</v>
      </c>
      <c r="H111" s="118">
        <v>0</v>
      </c>
      <c r="I111" s="118" t="s">
        <v>265</v>
      </c>
      <c r="J111" s="118" t="s">
        <v>63</v>
      </c>
      <c r="K111" s="536">
        <v>45838</v>
      </c>
      <c r="L111" s="118" t="s">
        <v>57</v>
      </c>
      <c r="M111" s="825">
        <v>72566</v>
      </c>
      <c r="N111" s="779"/>
      <c r="O111" s="118" t="s">
        <v>57</v>
      </c>
      <c r="P111" s="811" t="s">
        <v>266</v>
      </c>
      <c r="Q111" s="500">
        <v>45838</v>
      </c>
      <c r="R111" s="41">
        <v>765</v>
      </c>
      <c r="S111" s="523">
        <v>786</v>
      </c>
      <c r="T111" s="30">
        <v>0</v>
      </c>
      <c r="U111" s="978">
        <f>IFERROR(Table5[[#This Row],[Actual Redline Completed Footage UG]]/Table5[[#This Row],[Footage UG]], 0)</f>
        <v>1.0274509803921568</v>
      </c>
      <c r="V111" s="719">
        <v>45845</v>
      </c>
      <c r="W111" s="367">
        <v>1</v>
      </c>
      <c r="X111" s="367">
        <v>1</v>
      </c>
      <c r="Y111" s="367">
        <v>1</v>
      </c>
      <c r="Z111" s="54">
        <v>45916</v>
      </c>
      <c r="AA111" s="542" t="s">
        <v>682</v>
      </c>
    </row>
    <row r="112" spans="1:27" ht="39.75" customHeight="1">
      <c r="A112" s="792" t="s">
        <v>683</v>
      </c>
      <c r="B112" s="496" t="s">
        <v>111</v>
      </c>
      <c r="C112" s="497">
        <v>45930</v>
      </c>
      <c r="D112" s="447" t="s">
        <v>60</v>
      </c>
      <c r="E112" s="497">
        <v>45902</v>
      </c>
      <c r="F112" s="496" t="s">
        <v>112</v>
      </c>
      <c r="G112" s="498"/>
      <c r="H112" s="499">
        <v>0</v>
      </c>
      <c r="I112" s="499" t="s">
        <v>265</v>
      </c>
      <c r="J112" s="499" t="s">
        <v>63</v>
      </c>
      <c r="K112" s="488">
        <v>45902</v>
      </c>
      <c r="L112" s="490" t="s">
        <v>57</v>
      </c>
      <c r="M112" s="1012">
        <v>3067.9</v>
      </c>
      <c r="N112" s="98"/>
      <c r="O112" s="490" t="s">
        <v>57</v>
      </c>
      <c r="P112" s="794" t="s">
        <v>266</v>
      </c>
      <c r="Q112" s="492">
        <v>45902</v>
      </c>
      <c r="R112" s="515">
        <v>662</v>
      </c>
      <c r="S112" s="793">
        <v>662</v>
      </c>
      <c r="T112" s="30">
        <v>0</v>
      </c>
      <c r="U112" s="978">
        <f>IFERROR(Table5[[#This Row],[Actual Redline Completed Footage UG]]/Table5[[#This Row],[Footage UG]], 0)</f>
        <v>1</v>
      </c>
      <c r="V112" s="719">
        <v>45909</v>
      </c>
      <c r="W112" s="494">
        <v>1</v>
      </c>
      <c r="X112" s="494">
        <v>1</v>
      </c>
      <c r="Y112" s="494">
        <v>1</v>
      </c>
      <c r="Z112" s="126">
        <v>45926</v>
      </c>
      <c r="AA112" s="495" t="s">
        <v>684</v>
      </c>
    </row>
    <row r="113" spans="1:27" ht="39.75" customHeight="1">
      <c r="A113" s="526" t="s">
        <v>685</v>
      </c>
      <c r="B113" s="527" t="s">
        <v>111</v>
      </c>
      <c r="C113" s="522">
        <v>45930</v>
      </c>
      <c r="D113" s="522" t="s">
        <v>134</v>
      </c>
      <c r="E113" s="522">
        <v>45874</v>
      </c>
      <c r="F113" s="538" t="s">
        <v>127</v>
      </c>
      <c r="G113" s="994"/>
      <c r="H113" s="118">
        <v>208</v>
      </c>
      <c r="I113" s="530" t="s">
        <v>265</v>
      </c>
      <c r="J113" s="118" t="s">
        <v>56</v>
      </c>
      <c r="K113" s="529">
        <v>45876</v>
      </c>
      <c r="L113" s="528" t="s">
        <v>57</v>
      </c>
      <c r="M113" s="1004">
        <v>124980</v>
      </c>
      <c r="N113" s="98"/>
      <c r="O113" s="528" t="s">
        <v>57</v>
      </c>
      <c r="P113" s="811" t="s">
        <v>266</v>
      </c>
      <c r="Q113" s="126">
        <v>45876</v>
      </c>
      <c r="R113" s="1061">
        <v>11700</v>
      </c>
      <c r="S113" s="1062">
        <v>11820</v>
      </c>
      <c r="T113" s="30">
        <v>0</v>
      </c>
      <c r="U113" s="22">
        <v>1.01</v>
      </c>
      <c r="V113" s="719">
        <v>45890</v>
      </c>
      <c r="W113" s="367">
        <v>1</v>
      </c>
      <c r="X113" s="367">
        <v>1</v>
      </c>
      <c r="Y113" s="703">
        <v>1</v>
      </c>
      <c r="Z113" s="126">
        <v>45926</v>
      </c>
      <c r="AA113" s="542" t="s">
        <v>686</v>
      </c>
    </row>
    <row r="114" spans="1:27" ht="39.75" customHeight="1">
      <c r="A114" s="810" t="s">
        <v>687</v>
      </c>
      <c r="B114" s="637" t="s">
        <v>50</v>
      </c>
      <c r="C114" s="1060">
        <v>45838</v>
      </c>
      <c r="D114" s="1060" t="s">
        <v>340</v>
      </c>
      <c r="E114" s="1060">
        <v>45818</v>
      </c>
      <c r="F114" s="1083" t="s">
        <v>503</v>
      </c>
      <c r="G114" s="1083" t="s">
        <v>688</v>
      </c>
      <c r="H114" s="1085">
        <v>56</v>
      </c>
      <c r="I114" s="1085" t="s">
        <v>265</v>
      </c>
      <c r="J114" s="1085" t="s">
        <v>63</v>
      </c>
      <c r="K114" s="1060">
        <v>45817</v>
      </c>
      <c r="L114" s="1085" t="s">
        <v>57</v>
      </c>
      <c r="M114" s="1088">
        <v>75953</v>
      </c>
      <c r="N114" s="448"/>
      <c r="O114" s="1085" t="s">
        <v>57</v>
      </c>
      <c r="P114" s="812" t="s">
        <v>266</v>
      </c>
      <c r="Q114" s="359">
        <v>45817</v>
      </c>
      <c r="R114" s="1006">
        <v>6005</v>
      </c>
      <c r="S114" s="664">
        <v>6044</v>
      </c>
      <c r="T114" s="31">
        <v>0</v>
      </c>
      <c r="U114" s="978">
        <f>IFERROR(Table5[[#This Row],[Actual Redline Completed Footage UG]]/Table5[[#This Row],[Footage UG]], 0)</f>
        <v>1.0064945878434637</v>
      </c>
      <c r="V114" s="1063">
        <v>45824</v>
      </c>
      <c r="W114" s="632">
        <v>1</v>
      </c>
      <c r="X114" s="632">
        <v>1</v>
      </c>
      <c r="Y114" s="632">
        <v>1</v>
      </c>
      <c r="Z114" s="126">
        <v>45868</v>
      </c>
      <c r="AA114" s="624"/>
    </row>
    <row r="115" spans="1:27" ht="39.75" customHeight="1">
      <c r="A115" s="813" t="s">
        <v>689</v>
      </c>
      <c r="B115" s="819" t="s">
        <v>50</v>
      </c>
      <c r="C115" s="57">
        <v>45772</v>
      </c>
      <c r="D115" s="820" t="s">
        <v>373</v>
      </c>
      <c r="E115" s="57">
        <v>45716</v>
      </c>
      <c r="F115" s="820" t="s">
        <v>494</v>
      </c>
      <c r="G115" s="997" t="s">
        <v>690</v>
      </c>
      <c r="H115" s="824">
        <v>56</v>
      </c>
      <c r="I115" s="824" t="s">
        <v>265</v>
      </c>
      <c r="J115" s="824" t="s">
        <v>63</v>
      </c>
      <c r="K115" s="388">
        <v>45716</v>
      </c>
      <c r="L115" s="52" t="s">
        <v>57</v>
      </c>
      <c r="M115" s="445">
        <v>45321.5</v>
      </c>
      <c r="N115" s="835"/>
      <c r="O115" s="52" t="s">
        <v>57</v>
      </c>
      <c r="P115" s="784" t="s">
        <v>266</v>
      </c>
      <c r="Q115" s="54">
        <v>45722</v>
      </c>
      <c r="R115" s="31">
        <v>3642</v>
      </c>
      <c r="S115" s="664">
        <v>3666</v>
      </c>
      <c r="T115" s="31">
        <v>0</v>
      </c>
      <c r="U115" s="978">
        <f>IFERROR(Table5[[#This Row],[Actual Redline Completed Footage UG]]/Table5[[#This Row],[Footage UG]], 0)</f>
        <v>1.0065897858319606</v>
      </c>
      <c r="V115" s="980">
        <v>45734</v>
      </c>
      <c r="W115" s="636">
        <v>1</v>
      </c>
      <c r="X115" s="636">
        <v>1</v>
      </c>
      <c r="Y115" s="636">
        <v>1</v>
      </c>
      <c r="Z115" s="54">
        <v>45917</v>
      </c>
      <c r="AA115" s="624"/>
    </row>
    <row r="116" spans="1:27" ht="39.75" customHeight="1">
      <c r="A116" s="386" t="s">
        <v>691</v>
      </c>
      <c r="B116" s="1081" t="s">
        <v>50</v>
      </c>
      <c r="C116" s="1082">
        <v>45688</v>
      </c>
      <c r="D116" s="522" t="s">
        <v>692</v>
      </c>
      <c r="E116" s="1082">
        <v>45685</v>
      </c>
      <c r="F116" s="1082" t="s">
        <v>565</v>
      </c>
      <c r="G116" s="1084" t="s">
        <v>693</v>
      </c>
      <c r="H116" s="118">
        <v>86</v>
      </c>
      <c r="I116" s="1086" t="s">
        <v>317</v>
      </c>
      <c r="J116" s="118" t="s">
        <v>63</v>
      </c>
      <c r="K116" s="522">
        <v>45677</v>
      </c>
      <c r="L116" s="1086" t="s">
        <v>57</v>
      </c>
      <c r="M116" s="825">
        <v>78075.5</v>
      </c>
      <c r="N116" s="98"/>
      <c r="O116" s="1086" t="s">
        <v>57</v>
      </c>
      <c r="P116" s="834" t="s">
        <v>266</v>
      </c>
      <c r="Q116" s="500">
        <v>45675</v>
      </c>
      <c r="R116" s="41">
        <v>6526</v>
      </c>
      <c r="S116" s="523">
        <v>6316</v>
      </c>
      <c r="T116" s="30">
        <v>0</v>
      </c>
      <c r="U116" s="698">
        <f>IFERROR(Table5[[#This Row],[Actual Redline Completed Footage UG]]/Table5[[#This Row],[Footage UG]], 0)</f>
        <v>0.967821023597916</v>
      </c>
      <c r="V116" s="719">
        <v>45685</v>
      </c>
      <c r="W116" s="703">
        <v>1</v>
      </c>
      <c r="X116" s="703">
        <v>1</v>
      </c>
      <c r="Y116" s="872">
        <v>0</v>
      </c>
      <c r="Z116" s="126">
        <v>45894</v>
      </c>
      <c r="AA116" s="1089"/>
    </row>
    <row r="117" spans="1:27" ht="39.75" customHeight="1">
      <c r="A117" s="813" t="s">
        <v>694</v>
      </c>
      <c r="B117" s="537" t="s">
        <v>50</v>
      </c>
      <c r="C117" s="529">
        <v>45831</v>
      </c>
      <c r="D117" s="514" t="s">
        <v>373</v>
      </c>
      <c r="E117" s="522">
        <v>45807</v>
      </c>
      <c r="F117" s="514" t="s">
        <v>494</v>
      </c>
      <c r="G117" s="514" t="s">
        <v>695</v>
      </c>
      <c r="H117" s="528">
        <v>87</v>
      </c>
      <c r="I117" s="528" t="s">
        <v>265</v>
      </c>
      <c r="J117" s="528" t="s">
        <v>63</v>
      </c>
      <c r="K117" s="529">
        <v>45757</v>
      </c>
      <c r="L117" s="528" t="s">
        <v>57</v>
      </c>
      <c r="M117" s="1004">
        <v>78331</v>
      </c>
      <c r="N117" s="835"/>
      <c r="O117" s="528" t="s">
        <v>57</v>
      </c>
      <c r="P117" s="811" t="s">
        <v>266</v>
      </c>
      <c r="Q117" s="492">
        <v>45757</v>
      </c>
      <c r="R117" s="493">
        <v>6334</v>
      </c>
      <c r="S117" s="523">
        <v>6228</v>
      </c>
      <c r="T117" s="31">
        <v>0</v>
      </c>
      <c r="U117" s="978">
        <f>IFERROR(Table5[[#This Row],[Actual Redline Completed Footage UG]]/Table5[[#This Row],[Footage UG]], 0)</f>
        <v>0.98326491948215977</v>
      </c>
      <c r="V117" s="719">
        <v>45769</v>
      </c>
      <c r="W117" s="367">
        <v>0</v>
      </c>
      <c r="X117" s="367">
        <v>0</v>
      </c>
      <c r="Y117" s="367">
        <v>0</v>
      </c>
      <c r="Z117" s="54">
        <v>45917</v>
      </c>
      <c r="AA117" s="429" t="s">
        <v>416</v>
      </c>
    </row>
    <row r="118" spans="1:27" ht="39.75" customHeight="1">
      <c r="A118" s="813" t="s">
        <v>696</v>
      </c>
      <c r="B118" s="819" t="s">
        <v>50</v>
      </c>
      <c r="C118" s="57">
        <v>45772</v>
      </c>
      <c r="D118" s="820" t="s">
        <v>387</v>
      </c>
      <c r="E118" s="57">
        <v>45743</v>
      </c>
      <c r="F118" s="820" t="s">
        <v>494</v>
      </c>
      <c r="G118" s="823" t="s">
        <v>697</v>
      </c>
      <c r="H118" s="824">
        <v>63</v>
      </c>
      <c r="I118" s="830" t="s">
        <v>265</v>
      </c>
      <c r="J118" s="842" t="s">
        <v>63</v>
      </c>
      <c r="K118" s="51">
        <v>45741</v>
      </c>
      <c r="L118" s="389" t="s">
        <v>57</v>
      </c>
      <c r="M118" s="445">
        <v>41813</v>
      </c>
      <c r="N118" s="835"/>
      <c r="O118" s="389" t="s">
        <v>57</v>
      </c>
      <c r="P118" s="616" t="s">
        <v>266</v>
      </c>
      <c r="Q118" s="500">
        <v>45745</v>
      </c>
      <c r="R118" s="41">
        <v>3243</v>
      </c>
      <c r="S118" s="523">
        <v>3290</v>
      </c>
      <c r="T118" s="31">
        <v>0</v>
      </c>
      <c r="U118" s="978">
        <f>IFERROR(Table5[[#This Row],[Actual Redline Completed Footage UG]]/Table5[[#This Row],[Footage UG]], 0)</f>
        <v>1.0144927536231885</v>
      </c>
      <c r="V118" s="719">
        <v>45761</v>
      </c>
      <c r="W118" s="494">
        <v>1</v>
      </c>
      <c r="X118" s="494">
        <v>1</v>
      </c>
      <c r="Y118" s="494">
        <v>1</v>
      </c>
      <c r="Z118" s="54">
        <v>45917</v>
      </c>
      <c r="AA118" s="365" t="s">
        <v>698</v>
      </c>
    </row>
    <row r="119" spans="1:27" ht="39.75" customHeight="1">
      <c r="A119" s="813" t="s">
        <v>699</v>
      </c>
      <c r="B119" s="819" t="s">
        <v>50</v>
      </c>
      <c r="C119" s="57">
        <v>45772</v>
      </c>
      <c r="D119" s="821" t="s">
        <v>340</v>
      </c>
      <c r="E119" s="57">
        <v>45708</v>
      </c>
      <c r="F119" s="821" t="s">
        <v>503</v>
      </c>
      <c r="G119" s="828" t="s">
        <v>700</v>
      </c>
      <c r="H119" s="824">
        <v>82</v>
      </c>
      <c r="I119" s="830" t="s">
        <v>265</v>
      </c>
      <c r="J119" s="824" t="s">
        <v>63</v>
      </c>
      <c r="K119" s="522">
        <v>45698</v>
      </c>
      <c r="L119" s="530" t="s">
        <v>57</v>
      </c>
      <c r="M119" s="825">
        <v>71979</v>
      </c>
      <c r="N119" s="827"/>
      <c r="O119" s="530" t="s">
        <v>57</v>
      </c>
      <c r="P119" s="834" t="s">
        <v>266</v>
      </c>
      <c r="Q119" s="492">
        <v>45694</v>
      </c>
      <c r="R119" s="41">
        <v>5628</v>
      </c>
      <c r="S119" s="523">
        <v>3927</v>
      </c>
      <c r="T119" s="30">
        <v>0</v>
      </c>
      <c r="U119" s="978">
        <f>IFERROR(Table5[[#This Row],[Actual Redline Completed Footage UG]]/Table5[[#This Row],[Footage UG]], 0)</f>
        <v>0.69776119402985071</v>
      </c>
      <c r="V119" s="719">
        <v>45742</v>
      </c>
      <c r="W119" s="494">
        <v>1</v>
      </c>
      <c r="X119" s="494">
        <v>1</v>
      </c>
      <c r="Y119" s="494">
        <v>1</v>
      </c>
      <c r="Z119" s="540">
        <v>45894</v>
      </c>
      <c r="AA119" s="205"/>
    </row>
    <row r="120" spans="1:27" ht="39.75" customHeight="1">
      <c r="A120" s="813" t="s">
        <v>701</v>
      </c>
      <c r="B120" s="819" t="s">
        <v>50</v>
      </c>
      <c r="C120" s="57">
        <v>45772</v>
      </c>
      <c r="D120" s="57" t="s">
        <v>373</v>
      </c>
      <c r="E120" s="821">
        <v>45686</v>
      </c>
      <c r="F120" s="820" t="s">
        <v>494</v>
      </c>
      <c r="G120" s="858" t="s">
        <v>702</v>
      </c>
      <c r="H120" s="824">
        <v>85</v>
      </c>
      <c r="I120" s="856" t="s">
        <v>265</v>
      </c>
      <c r="J120" s="824" t="s">
        <v>63</v>
      </c>
      <c r="K120" s="497">
        <v>45698</v>
      </c>
      <c r="L120" s="506" t="s">
        <v>57</v>
      </c>
      <c r="M120" s="826">
        <v>67892.5</v>
      </c>
      <c r="N120" s="835"/>
      <c r="O120" s="506" t="s">
        <v>57</v>
      </c>
      <c r="P120" s="794" t="s">
        <v>266</v>
      </c>
      <c r="Q120" s="500">
        <v>45709</v>
      </c>
      <c r="R120" s="41">
        <v>5494</v>
      </c>
      <c r="S120" s="523">
        <v>5431</v>
      </c>
      <c r="T120" s="31">
        <v>0</v>
      </c>
      <c r="U120" s="978">
        <f>IFERROR(Table5[[#This Row],[Actual Redline Completed Footage UG]]/Table5[[#This Row],[Footage UG]], 0)</f>
        <v>0.9885329450309428</v>
      </c>
      <c r="V120" s="719">
        <v>45722</v>
      </c>
      <c r="W120" s="494">
        <v>1</v>
      </c>
      <c r="X120" s="494">
        <v>1</v>
      </c>
      <c r="Y120" s="494">
        <v>1</v>
      </c>
      <c r="Z120" s="500">
        <v>45917</v>
      </c>
      <c r="AA120" s="177" t="s">
        <v>703</v>
      </c>
    </row>
    <row r="121" spans="1:27" ht="39.75" customHeight="1">
      <c r="A121" s="993" t="s">
        <v>704</v>
      </c>
      <c r="B121" s="487" t="s">
        <v>50</v>
      </c>
      <c r="C121" s="488">
        <v>45862</v>
      </c>
      <c r="D121" s="496" t="s">
        <v>340</v>
      </c>
      <c r="E121" s="497">
        <v>45743</v>
      </c>
      <c r="F121" s="496" t="s">
        <v>503</v>
      </c>
      <c r="G121" s="498" t="s">
        <v>705</v>
      </c>
      <c r="H121" s="499">
        <v>88</v>
      </c>
      <c r="I121" s="491" t="s">
        <v>265</v>
      </c>
      <c r="J121" s="490" t="s">
        <v>63</v>
      </c>
      <c r="K121" s="522">
        <v>45741</v>
      </c>
      <c r="L121" s="1087" t="s">
        <v>57</v>
      </c>
      <c r="M121" s="826">
        <v>75396.5</v>
      </c>
      <c r="N121" s="779"/>
      <c r="O121" s="490" t="s">
        <v>57</v>
      </c>
      <c r="P121" s="794" t="s">
        <v>266</v>
      </c>
      <c r="Q121" s="500">
        <v>45749</v>
      </c>
      <c r="R121" s="41">
        <v>6061</v>
      </c>
      <c r="S121" s="523">
        <v>6217</v>
      </c>
      <c r="T121" s="148">
        <v>0</v>
      </c>
      <c r="U121" s="978">
        <f>IFERROR(Table5[[#This Row],[Actual Redline Completed Footage UG]]/Table5[[#This Row],[Footage UG]], 0)</f>
        <v>1.0257383270087443</v>
      </c>
      <c r="V121" s="719">
        <v>45785</v>
      </c>
      <c r="W121" s="367">
        <v>0</v>
      </c>
      <c r="X121" s="367">
        <v>0</v>
      </c>
      <c r="Y121" s="367">
        <v>0</v>
      </c>
      <c r="Z121" s="500">
        <v>45887</v>
      </c>
      <c r="AA121" s="43"/>
    </row>
    <row r="122" spans="1:27" ht="39.75" customHeight="1">
      <c r="A122" s="386" t="s">
        <v>706</v>
      </c>
      <c r="B122" s="391" t="s">
        <v>50</v>
      </c>
      <c r="C122" s="388">
        <v>45862</v>
      </c>
      <c r="D122" s="51" t="s">
        <v>595</v>
      </c>
      <c r="E122" s="51">
        <v>45694</v>
      </c>
      <c r="F122" s="50" t="s">
        <v>206</v>
      </c>
      <c r="G122" s="395" t="s">
        <v>707</v>
      </c>
      <c r="H122" s="52">
        <v>90</v>
      </c>
      <c r="I122" s="390" t="s">
        <v>265</v>
      </c>
      <c r="J122" s="52" t="s">
        <v>63</v>
      </c>
      <c r="K122" s="51">
        <v>45698</v>
      </c>
      <c r="L122" s="393" t="s">
        <v>57</v>
      </c>
      <c r="M122" s="445">
        <v>68216.5</v>
      </c>
      <c r="N122" s="98"/>
      <c r="O122" s="393" t="s">
        <v>57</v>
      </c>
      <c r="P122" s="616" t="s">
        <v>266</v>
      </c>
      <c r="Q122" s="500">
        <v>45698</v>
      </c>
      <c r="R122" s="41">
        <v>5410</v>
      </c>
      <c r="S122" s="523">
        <v>5337</v>
      </c>
      <c r="T122" s="42">
        <v>0</v>
      </c>
      <c r="U122" s="991">
        <f>IFERROR(Table5[[#This Row],[Actual Redline Completed Footage UG]]/Table5[[#This Row],[Footage UG]], 0)</f>
        <v>0.98650646950092424</v>
      </c>
      <c r="V122" s="719">
        <v>45719</v>
      </c>
      <c r="W122" s="367">
        <v>1</v>
      </c>
      <c r="X122" s="367">
        <v>1</v>
      </c>
      <c r="Y122" s="367">
        <v>1</v>
      </c>
      <c r="Z122" s="169">
        <v>45917</v>
      </c>
      <c r="AA122" s="205" t="s">
        <v>708</v>
      </c>
    </row>
    <row r="123" spans="1:27" ht="39.75" customHeight="1">
      <c r="A123" s="813" t="s">
        <v>709</v>
      </c>
      <c r="B123" s="819" t="s">
        <v>50</v>
      </c>
      <c r="C123" s="57">
        <v>45747</v>
      </c>
      <c r="D123" s="57" t="s">
        <v>134</v>
      </c>
      <c r="E123" s="821">
        <v>45698</v>
      </c>
      <c r="F123" s="821" t="s">
        <v>61</v>
      </c>
      <c r="G123" s="828" t="s">
        <v>710</v>
      </c>
      <c r="H123" s="824">
        <v>87</v>
      </c>
      <c r="I123" s="830" t="s">
        <v>266</v>
      </c>
      <c r="J123" s="824" t="s">
        <v>63</v>
      </c>
      <c r="K123" s="497">
        <v>45699</v>
      </c>
      <c r="L123" s="506" t="s">
        <v>57</v>
      </c>
      <c r="M123" s="826">
        <v>72566</v>
      </c>
      <c r="N123" s="835"/>
      <c r="O123" s="506" t="s">
        <v>57</v>
      </c>
      <c r="P123" s="794" t="s">
        <v>266</v>
      </c>
      <c r="Q123" s="540">
        <v>45699</v>
      </c>
      <c r="R123" s="41">
        <v>6133</v>
      </c>
      <c r="S123" s="523">
        <v>6133</v>
      </c>
      <c r="T123" s="42">
        <v>0</v>
      </c>
      <c r="U123" s="978">
        <f>IFERROR(Table5[[#This Row],[Actual Redline Completed Footage UG]]/Table5[[#This Row],[Footage UG]], 0)</f>
        <v>1</v>
      </c>
      <c r="V123" s="719">
        <v>45721</v>
      </c>
      <c r="W123" s="525">
        <v>1</v>
      </c>
      <c r="X123" s="525">
        <v>1</v>
      </c>
      <c r="Y123" s="525">
        <v>1</v>
      </c>
      <c r="Z123" s="500">
        <v>45917</v>
      </c>
      <c r="AA123" s="1005" t="s">
        <v>711</v>
      </c>
    </row>
    <row r="124" spans="1:27" ht="39.75" customHeight="1">
      <c r="A124" s="813" t="s">
        <v>712</v>
      </c>
      <c r="B124" s="819" t="s">
        <v>50</v>
      </c>
      <c r="C124" s="57">
        <v>45742</v>
      </c>
      <c r="D124" s="820" t="s">
        <v>340</v>
      </c>
      <c r="E124" s="57">
        <v>45708</v>
      </c>
      <c r="F124" s="821" t="s">
        <v>503</v>
      </c>
      <c r="G124" s="823" t="s">
        <v>713</v>
      </c>
      <c r="H124" s="824">
        <v>0</v>
      </c>
      <c r="I124" s="842" t="s">
        <v>266</v>
      </c>
      <c r="J124" s="824" t="s">
        <v>63</v>
      </c>
      <c r="K124" s="497">
        <v>45712</v>
      </c>
      <c r="L124" s="499" t="s">
        <v>57</v>
      </c>
      <c r="M124" s="826">
        <v>14262</v>
      </c>
      <c r="N124" s="827"/>
      <c r="O124" s="499" t="s">
        <v>57</v>
      </c>
      <c r="P124" s="794" t="s">
        <v>266</v>
      </c>
      <c r="Q124" s="500">
        <v>45712</v>
      </c>
      <c r="R124" s="518">
        <v>826</v>
      </c>
      <c r="S124" s="531">
        <v>810</v>
      </c>
      <c r="T124" s="116">
        <v>0</v>
      </c>
      <c r="U124" s="978">
        <f>IFERROR(Table5[[#This Row],[Actual Redline Completed Footage UG]]/Table5[[#This Row],[Footage UG]], 0)</f>
        <v>0.98062953995157387</v>
      </c>
      <c r="V124" s="719">
        <v>45741</v>
      </c>
      <c r="W124" s="367">
        <v>1</v>
      </c>
      <c r="X124" s="367">
        <v>1</v>
      </c>
      <c r="Y124" s="367">
        <v>1</v>
      </c>
      <c r="Z124" s="54">
        <v>45867</v>
      </c>
      <c r="AA124" s="205"/>
    </row>
    <row r="125" spans="1:27" ht="39.75" customHeight="1">
      <c r="A125" s="813" t="s">
        <v>714</v>
      </c>
      <c r="B125" s="839" t="s">
        <v>50</v>
      </c>
      <c r="C125" s="57">
        <v>45711</v>
      </c>
      <c r="D125" s="57" t="s">
        <v>328</v>
      </c>
      <c r="E125" s="57">
        <v>45694</v>
      </c>
      <c r="F125" s="57" t="s">
        <v>488</v>
      </c>
      <c r="G125" s="845" t="s">
        <v>715</v>
      </c>
      <c r="H125" s="824">
        <v>0</v>
      </c>
      <c r="I125" s="841" t="s">
        <v>317</v>
      </c>
      <c r="J125" s="824" t="s">
        <v>63</v>
      </c>
      <c r="K125" s="522">
        <v>45686</v>
      </c>
      <c r="L125" s="1086" t="s">
        <v>57</v>
      </c>
      <c r="M125" s="825">
        <v>22755.7</v>
      </c>
      <c r="N125" s="835"/>
      <c r="O125" s="1086" t="s">
        <v>57</v>
      </c>
      <c r="P125" s="834" t="s">
        <v>266</v>
      </c>
      <c r="Q125" s="500">
        <v>45693</v>
      </c>
      <c r="R125" s="41">
        <v>1735</v>
      </c>
      <c r="S125" s="523">
        <v>1725</v>
      </c>
      <c r="T125" s="116">
        <v>0</v>
      </c>
      <c r="U125" s="978">
        <f>IFERROR(Table5[[#This Row],[Actual Redline Completed Footage UG]]/Table5[[#This Row],[Footage UG]], 0)</f>
        <v>0.99423631123919309</v>
      </c>
      <c r="V125" s="719">
        <v>45729</v>
      </c>
      <c r="W125" s="703">
        <v>1</v>
      </c>
      <c r="X125" s="703">
        <v>1</v>
      </c>
      <c r="Y125" s="703">
        <v>1</v>
      </c>
      <c r="Z125" s="500">
        <v>45895</v>
      </c>
      <c r="AA125" s="177" t="s">
        <v>716</v>
      </c>
    </row>
    <row r="126" spans="1:27" ht="39.75" customHeight="1">
      <c r="A126" s="813" t="s">
        <v>717</v>
      </c>
      <c r="B126" s="819" t="s">
        <v>50</v>
      </c>
      <c r="C126" s="57">
        <v>45838</v>
      </c>
      <c r="D126" s="820" t="s">
        <v>533</v>
      </c>
      <c r="E126" s="57">
        <v>45824</v>
      </c>
      <c r="F126" s="820" t="s">
        <v>61</v>
      </c>
      <c r="G126" s="828" t="s">
        <v>718</v>
      </c>
      <c r="H126" s="824">
        <v>0</v>
      </c>
      <c r="I126" s="830" t="s">
        <v>265</v>
      </c>
      <c r="J126" s="824" t="s">
        <v>63</v>
      </c>
      <c r="K126" s="522" t="s">
        <v>52</v>
      </c>
      <c r="L126" s="530" t="s">
        <v>57</v>
      </c>
      <c r="M126" s="825">
        <v>1594</v>
      </c>
      <c r="N126" s="827"/>
      <c r="O126" s="530" t="s">
        <v>57</v>
      </c>
      <c r="P126" s="811" t="s">
        <v>266</v>
      </c>
      <c r="Q126" s="500">
        <v>45818</v>
      </c>
      <c r="R126" s="41">
        <v>65</v>
      </c>
      <c r="S126" s="523">
        <v>65</v>
      </c>
      <c r="T126" s="857">
        <v>0</v>
      </c>
      <c r="U126" s="991">
        <f>IFERROR(Table5[[#This Row],[Actual Redline Completed Footage UG]]/Table5[[#This Row],[Footage UG]], 0)</f>
        <v>1</v>
      </c>
      <c r="V126" s="719">
        <v>45831</v>
      </c>
      <c r="W126" s="367">
        <v>1</v>
      </c>
      <c r="X126" s="367">
        <v>1</v>
      </c>
      <c r="Y126" s="367">
        <v>1</v>
      </c>
      <c r="Z126" s="500">
        <v>45859</v>
      </c>
      <c r="AA126" s="898" t="s">
        <v>719</v>
      </c>
    </row>
    <row r="127" spans="1:27" ht="39.75" customHeight="1">
      <c r="A127" s="813" t="s">
        <v>720</v>
      </c>
      <c r="B127" s="819" t="s">
        <v>50</v>
      </c>
      <c r="C127" s="57">
        <v>45742</v>
      </c>
      <c r="D127" s="820" t="s">
        <v>595</v>
      </c>
      <c r="E127" s="57">
        <v>45708</v>
      </c>
      <c r="F127" s="821" t="s">
        <v>206</v>
      </c>
      <c r="G127" s="823" t="s">
        <v>721</v>
      </c>
      <c r="H127" s="824">
        <v>0</v>
      </c>
      <c r="I127" s="824" t="s">
        <v>265</v>
      </c>
      <c r="J127" s="824" t="s">
        <v>63</v>
      </c>
      <c r="K127" s="522">
        <v>45714</v>
      </c>
      <c r="L127" s="118" t="s">
        <v>57</v>
      </c>
      <c r="M127" s="825">
        <v>93462.85</v>
      </c>
      <c r="N127" s="827"/>
      <c r="O127" s="118" t="s">
        <v>57</v>
      </c>
      <c r="P127" s="811" t="s">
        <v>266</v>
      </c>
      <c r="Q127" s="540">
        <v>45709</v>
      </c>
      <c r="R127" s="518">
        <v>7497</v>
      </c>
      <c r="S127" s="531">
        <v>7251</v>
      </c>
      <c r="T127" s="116">
        <v>0</v>
      </c>
      <c r="U127" s="991">
        <f>IFERROR(Table5[[#This Row],[Actual Redline Completed Footage UG]]/Table5[[#This Row],[Footage UG]], 0)</f>
        <v>0.96718687474989995</v>
      </c>
      <c r="V127" s="719">
        <v>45728</v>
      </c>
      <c r="W127" s="494">
        <v>1</v>
      </c>
      <c r="X127" s="494">
        <v>1</v>
      </c>
      <c r="Y127" s="494">
        <v>1</v>
      </c>
      <c r="Z127" s="500">
        <v>45916</v>
      </c>
      <c r="AA127" s="205"/>
    </row>
    <row r="128" spans="1:27" ht="39.75" customHeight="1">
      <c r="A128" s="98"/>
      <c r="B128" s="98"/>
      <c r="C128" s="98"/>
      <c r="D128" s="98"/>
      <c r="E128" s="98"/>
      <c r="F128" s="98"/>
      <c r="G128" s="98"/>
      <c r="H128" s="98"/>
      <c r="I128" s="98"/>
      <c r="J128" s="98"/>
      <c r="K128" s="98"/>
      <c r="L128" s="98"/>
      <c r="M128" s="98"/>
      <c r="N128" s="98"/>
      <c r="O128" s="990"/>
      <c r="P128" s="992"/>
      <c r="Q128" s="43"/>
      <c r="R128" s="43"/>
      <c r="S128" s="43"/>
      <c r="T128" s="43"/>
      <c r="U128" s="43"/>
      <c r="V128" s="43"/>
      <c r="W128" s="43"/>
      <c r="X128" s="43"/>
      <c r="Y128" s="43"/>
      <c r="Z128" s="43"/>
      <c r="AA128" s="43"/>
    </row>
    <row r="129" spans="1:30" ht="39.75" customHeight="1">
      <c r="A129" s="98"/>
      <c r="B129" s="98"/>
      <c r="C129" s="98"/>
      <c r="D129" s="98"/>
      <c r="E129" s="98"/>
      <c r="F129" s="98"/>
      <c r="G129" s="98"/>
      <c r="H129" s="98"/>
      <c r="I129" s="98"/>
      <c r="J129" s="98"/>
      <c r="K129" s="98"/>
      <c r="L129" s="98"/>
      <c r="M129" s="98"/>
      <c r="N129" s="98"/>
      <c r="O129" s="990"/>
      <c r="P129" s="992"/>
      <c r="Q129" s="43"/>
      <c r="R129" s="43"/>
      <c r="S129" s="43"/>
      <c r="T129" s="43"/>
      <c r="U129" s="43"/>
      <c r="V129" s="43"/>
      <c r="W129" s="43"/>
      <c r="X129" s="43"/>
      <c r="Y129" s="43"/>
      <c r="Z129" s="43"/>
      <c r="AA129" s="43"/>
    </row>
    <row r="130" spans="1:30" ht="39.75" customHeight="1">
      <c r="A130" s="55" t="s">
        <v>722</v>
      </c>
      <c r="B130" s="147"/>
      <c r="C130" s="147"/>
      <c r="D130" s="147"/>
      <c r="E130" s="147"/>
      <c r="F130" s="55"/>
      <c r="G130" s="55"/>
      <c r="H130" s="147"/>
      <c r="I130" s="147"/>
      <c r="J130" s="147"/>
      <c r="K130" s="147"/>
      <c r="L130" s="55"/>
      <c r="M130" s="147"/>
      <c r="N130" s="577"/>
      <c r="O130" s="147"/>
      <c r="P130" s="147"/>
      <c r="Q130" s="147"/>
      <c r="R130" s="147"/>
      <c r="S130" s="147"/>
      <c r="T130" s="147"/>
      <c r="U130" s="147"/>
      <c r="V130" s="147"/>
      <c r="W130" s="147"/>
      <c r="X130" s="147"/>
      <c r="Y130" s="147"/>
      <c r="Z130" s="147"/>
      <c r="AA130" s="147"/>
      <c r="AB130" s="147"/>
      <c r="AC130" s="147"/>
      <c r="AD130" s="151"/>
    </row>
    <row r="131" spans="1:30" ht="39.75" customHeight="1">
      <c r="A131" s="543" t="s">
        <v>19</v>
      </c>
      <c r="B131" s="543" t="s">
        <v>20</v>
      </c>
      <c r="C131" s="543" t="s">
        <v>21</v>
      </c>
      <c r="D131" s="543" t="s">
        <v>22</v>
      </c>
      <c r="E131" s="543" t="s">
        <v>23</v>
      </c>
      <c r="F131" s="543" t="s">
        <v>24</v>
      </c>
      <c r="G131" s="543" t="s">
        <v>25</v>
      </c>
      <c r="H131" s="543" t="s">
        <v>26</v>
      </c>
      <c r="I131" s="543" t="s">
        <v>27</v>
      </c>
      <c r="J131" s="543" t="s">
        <v>28</v>
      </c>
      <c r="K131" s="543" t="s">
        <v>29</v>
      </c>
      <c r="L131" s="543" t="s">
        <v>30</v>
      </c>
      <c r="M131" s="543" t="s">
        <v>31</v>
      </c>
      <c r="N131" s="576" t="s">
        <v>32</v>
      </c>
      <c r="O131" s="543" t="s">
        <v>33</v>
      </c>
      <c r="P131" s="543" t="s">
        <v>34</v>
      </c>
      <c r="Q131" s="444" t="s">
        <v>35</v>
      </c>
      <c r="R131" s="444" t="s">
        <v>36</v>
      </c>
      <c r="S131" s="444" t="s">
        <v>37</v>
      </c>
      <c r="T131" s="444" t="s">
        <v>38</v>
      </c>
      <c r="U131" s="444" t="s">
        <v>39</v>
      </c>
      <c r="V131" s="444" t="s">
        <v>40</v>
      </c>
      <c r="W131" s="444" t="s">
        <v>41</v>
      </c>
      <c r="X131" s="444" t="s">
        <v>42</v>
      </c>
      <c r="Y131" s="444" t="s">
        <v>43</v>
      </c>
      <c r="Z131" s="444" t="s">
        <v>44</v>
      </c>
      <c r="AA131" s="544" t="s">
        <v>45</v>
      </c>
      <c r="AB131" s="444" t="s">
        <v>46</v>
      </c>
      <c r="AC131" s="444" t="s">
        <v>47</v>
      </c>
      <c r="AD131" s="974" t="s">
        <v>48</v>
      </c>
    </row>
    <row r="132" spans="1:30" ht="39.75" customHeight="1">
      <c r="A132" s="1003" t="s">
        <v>723</v>
      </c>
      <c r="B132" s="913" t="s">
        <v>204</v>
      </c>
      <c r="C132" s="497">
        <v>45807</v>
      </c>
      <c r="D132" s="486" t="s">
        <v>51</v>
      </c>
      <c r="E132" s="496" t="s">
        <v>52</v>
      </c>
      <c r="F132" s="486" t="s">
        <v>565</v>
      </c>
      <c r="G132" s="724" t="s">
        <v>276</v>
      </c>
      <c r="H132" s="490">
        <v>60</v>
      </c>
      <c r="I132" s="909" t="s">
        <v>265</v>
      </c>
      <c r="J132" s="499" t="s">
        <v>56</v>
      </c>
      <c r="K132" s="928"/>
      <c r="L132" s="488">
        <v>45716</v>
      </c>
      <c r="M132" s="499" t="s">
        <v>57</v>
      </c>
      <c r="N132" s="569">
        <v>2075.6999999999998</v>
      </c>
      <c r="O132" s="499" t="s">
        <v>57</v>
      </c>
      <c r="P132" s="1029" t="s">
        <v>266</v>
      </c>
      <c r="Q132" s="364" t="s">
        <v>56</v>
      </c>
      <c r="R132" s="364" t="s">
        <v>56</v>
      </c>
      <c r="S132" s="364" t="s">
        <v>56</v>
      </c>
      <c r="T132" s="364" t="s">
        <v>56</v>
      </c>
      <c r="U132" s="364" t="s">
        <v>56</v>
      </c>
      <c r="V132" s="41">
        <v>0</v>
      </c>
      <c r="W132" s="364">
        <v>0</v>
      </c>
      <c r="X132" s="493">
        <f t="shared" ref="X132:X138" si="0">SUM(V132-W132)</f>
        <v>0</v>
      </c>
      <c r="Y132" s="949">
        <f t="shared" ref="Y132:Y138" si="1">IFERROR($W132/$V132, 0)</f>
        <v>0</v>
      </c>
      <c r="Z132" s="500">
        <v>45744</v>
      </c>
      <c r="AA132" s="525">
        <v>1</v>
      </c>
      <c r="AB132" s="525">
        <v>1</v>
      </c>
      <c r="AC132" s="493">
        <v>2266</v>
      </c>
      <c r="AD132" s="705"/>
    </row>
    <row r="133" spans="1:30" ht="39.75" customHeight="1">
      <c r="A133" s="1003" t="s">
        <v>724</v>
      </c>
      <c r="B133" s="913" t="s">
        <v>204</v>
      </c>
      <c r="C133" s="497">
        <v>45807</v>
      </c>
      <c r="D133" s="496" t="s">
        <v>51</v>
      </c>
      <c r="E133" s="496" t="s">
        <v>52</v>
      </c>
      <c r="F133" s="496" t="s">
        <v>565</v>
      </c>
      <c r="G133" s="904" t="s">
        <v>725</v>
      </c>
      <c r="H133" s="499">
        <v>79</v>
      </c>
      <c r="I133" s="909" t="s">
        <v>265</v>
      </c>
      <c r="J133" s="499" t="s">
        <v>56</v>
      </c>
      <c r="K133" s="512"/>
      <c r="L133" s="488">
        <v>45716</v>
      </c>
      <c r="M133" s="499" t="s">
        <v>57</v>
      </c>
      <c r="N133" s="570">
        <v>2947.5</v>
      </c>
      <c r="O133" s="499" t="s">
        <v>57</v>
      </c>
      <c r="P133" s="1030" t="s">
        <v>266</v>
      </c>
      <c r="Q133" s="364" t="s">
        <v>56</v>
      </c>
      <c r="R133" s="364" t="s">
        <v>56</v>
      </c>
      <c r="S133" s="364" t="s">
        <v>56</v>
      </c>
      <c r="T133" s="364" t="s">
        <v>56</v>
      </c>
      <c r="U133" s="364" t="s">
        <v>56</v>
      </c>
      <c r="V133" s="41">
        <v>0</v>
      </c>
      <c r="W133" s="364">
        <v>0</v>
      </c>
      <c r="X133" s="493">
        <f t="shared" si="0"/>
        <v>0</v>
      </c>
      <c r="Y133" s="949">
        <f t="shared" si="1"/>
        <v>0</v>
      </c>
      <c r="Z133" s="500">
        <v>45744</v>
      </c>
      <c r="AA133" s="525">
        <v>1</v>
      </c>
      <c r="AB133" s="525">
        <v>1</v>
      </c>
      <c r="AC133" s="41">
        <v>3830</v>
      </c>
      <c r="AD133" s="705"/>
    </row>
    <row r="134" spans="1:30" ht="39.75" customHeight="1">
      <c r="A134" s="1003" t="s">
        <v>726</v>
      </c>
      <c r="B134" s="913" t="s">
        <v>204</v>
      </c>
      <c r="C134" s="497">
        <v>45807</v>
      </c>
      <c r="D134" s="496" t="s">
        <v>51</v>
      </c>
      <c r="E134" s="496" t="s">
        <v>52</v>
      </c>
      <c r="F134" s="496" t="s">
        <v>565</v>
      </c>
      <c r="G134" s="904" t="s">
        <v>727</v>
      </c>
      <c r="H134" s="499">
        <v>83</v>
      </c>
      <c r="I134" s="909" t="s">
        <v>265</v>
      </c>
      <c r="J134" s="499" t="s">
        <v>56</v>
      </c>
      <c r="K134" s="512"/>
      <c r="L134" s="488">
        <v>45716</v>
      </c>
      <c r="M134" s="499" t="s">
        <v>57</v>
      </c>
      <c r="N134" s="570">
        <v>2908.95</v>
      </c>
      <c r="O134" s="499" t="s">
        <v>57</v>
      </c>
      <c r="P134" s="1030" t="s">
        <v>266</v>
      </c>
      <c r="Q134" s="364" t="s">
        <v>56</v>
      </c>
      <c r="R134" s="364" t="s">
        <v>56</v>
      </c>
      <c r="S134" s="364" t="s">
        <v>56</v>
      </c>
      <c r="T134" s="364" t="s">
        <v>56</v>
      </c>
      <c r="U134" s="364" t="s">
        <v>56</v>
      </c>
      <c r="V134" s="41">
        <v>0</v>
      </c>
      <c r="W134" s="364">
        <v>0</v>
      </c>
      <c r="X134" s="493">
        <f t="shared" si="0"/>
        <v>0</v>
      </c>
      <c r="Y134" s="949">
        <f t="shared" si="1"/>
        <v>0</v>
      </c>
      <c r="Z134" s="500">
        <v>45744</v>
      </c>
      <c r="AA134" s="525">
        <v>1</v>
      </c>
      <c r="AB134" s="525">
        <v>1</v>
      </c>
      <c r="AC134" s="41">
        <v>3371</v>
      </c>
      <c r="AD134" s="705"/>
    </row>
    <row r="135" spans="1:30" ht="39.75" customHeight="1">
      <c r="A135" s="1003" t="s">
        <v>728</v>
      </c>
      <c r="B135" s="903" t="s">
        <v>50</v>
      </c>
      <c r="C135" s="497">
        <v>45807</v>
      </c>
      <c r="D135" s="496" t="s">
        <v>51</v>
      </c>
      <c r="E135" s="496" t="s">
        <v>52</v>
      </c>
      <c r="F135" s="496" t="s">
        <v>53</v>
      </c>
      <c r="G135" s="904" t="s">
        <v>729</v>
      </c>
      <c r="H135" s="499">
        <v>68</v>
      </c>
      <c r="I135" s="499" t="s">
        <v>266</v>
      </c>
      <c r="J135" s="499" t="s">
        <v>56</v>
      </c>
      <c r="K135" s="499"/>
      <c r="L135" s="910">
        <v>45716</v>
      </c>
      <c r="M135" s="499" t="s">
        <v>57</v>
      </c>
      <c r="N135" s="570">
        <v>1134</v>
      </c>
      <c r="O135" s="499" t="s">
        <v>57</v>
      </c>
      <c r="P135" s="1031" t="s">
        <v>266</v>
      </c>
      <c r="Q135" s="364" t="s">
        <v>56</v>
      </c>
      <c r="R135" s="364" t="s">
        <v>56</v>
      </c>
      <c r="S135" s="364" t="s">
        <v>56</v>
      </c>
      <c r="T135" s="364" t="s">
        <v>56</v>
      </c>
      <c r="U135" s="364" t="s">
        <v>56</v>
      </c>
      <c r="V135" s="41">
        <v>0</v>
      </c>
      <c r="W135" s="493">
        <v>0</v>
      </c>
      <c r="X135" s="493">
        <f t="shared" si="0"/>
        <v>0</v>
      </c>
      <c r="Y135" s="949">
        <f t="shared" si="1"/>
        <v>0</v>
      </c>
      <c r="Z135" s="364"/>
      <c r="AA135" s="703">
        <v>1</v>
      </c>
      <c r="AB135" s="703">
        <v>1</v>
      </c>
      <c r="AC135" s="932">
        <v>5569</v>
      </c>
      <c r="AD135" s="705"/>
    </row>
    <row r="136" spans="1:30" ht="39.75" customHeight="1">
      <c r="A136" s="1003" t="s">
        <v>730</v>
      </c>
      <c r="B136" s="903" t="s">
        <v>50</v>
      </c>
      <c r="C136" s="497">
        <v>45772</v>
      </c>
      <c r="D136" s="496" t="s">
        <v>51</v>
      </c>
      <c r="E136" s="496" t="s">
        <v>52</v>
      </c>
      <c r="F136" s="496" t="s">
        <v>53</v>
      </c>
      <c r="G136" s="931" t="s">
        <v>731</v>
      </c>
      <c r="H136" s="499">
        <v>38</v>
      </c>
      <c r="I136" s="499" t="s">
        <v>266</v>
      </c>
      <c r="J136" s="499" t="s">
        <v>56</v>
      </c>
      <c r="K136" s="512"/>
      <c r="L136" s="488">
        <v>45716</v>
      </c>
      <c r="M136" s="499" t="s">
        <v>57</v>
      </c>
      <c r="N136" s="570">
        <v>870</v>
      </c>
      <c r="O136" s="499" t="s">
        <v>57</v>
      </c>
      <c r="P136" s="1031" t="s">
        <v>266</v>
      </c>
      <c r="Q136" s="364" t="s">
        <v>56</v>
      </c>
      <c r="R136" s="364" t="s">
        <v>56</v>
      </c>
      <c r="S136" s="364" t="s">
        <v>56</v>
      </c>
      <c r="T136" s="364" t="s">
        <v>56</v>
      </c>
      <c r="U136" s="364" t="s">
        <v>56</v>
      </c>
      <c r="V136" s="41">
        <v>0</v>
      </c>
      <c r="W136" s="509">
        <v>0</v>
      </c>
      <c r="X136" s="493">
        <f t="shared" si="0"/>
        <v>0</v>
      </c>
      <c r="Y136" s="949">
        <f t="shared" si="1"/>
        <v>0</v>
      </c>
      <c r="Z136" s="500">
        <v>45742</v>
      </c>
      <c r="AA136" s="703">
        <v>1</v>
      </c>
      <c r="AB136" s="703">
        <v>1</v>
      </c>
      <c r="AC136" s="364">
        <v>145</v>
      </c>
      <c r="AD136" s="705"/>
    </row>
    <row r="137" spans="1:30" ht="39.75" customHeight="1">
      <c r="A137" s="1003" t="s">
        <v>732</v>
      </c>
      <c r="B137" s="903" t="s">
        <v>50</v>
      </c>
      <c r="C137" s="497">
        <v>45772</v>
      </c>
      <c r="D137" s="906" t="s">
        <v>377</v>
      </c>
      <c r="E137" s="906">
        <v>45698</v>
      </c>
      <c r="F137" s="497" t="s">
        <v>488</v>
      </c>
      <c r="G137" s="908" t="s">
        <v>733</v>
      </c>
      <c r="H137" s="499">
        <v>82</v>
      </c>
      <c r="I137" s="499" t="s">
        <v>265</v>
      </c>
      <c r="J137" s="499" t="s">
        <v>63</v>
      </c>
      <c r="K137" s="499"/>
      <c r="L137" s="910">
        <v>45716</v>
      </c>
      <c r="M137" s="909" t="s">
        <v>57</v>
      </c>
      <c r="N137" s="570">
        <v>2025.6</v>
      </c>
      <c r="O137" s="909" t="s">
        <v>57</v>
      </c>
      <c r="P137" s="1031" t="s">
        <v>266</v>
      </c>
      <c r="Q137" s="364" t="s">
        <v>56</v>
      </c>
      <c r="R137" s="364" t="s">
        <v>56</v>
      </c>
      <c r="S137" s="364" t="s">
        <v>56</v>
      </c>
      <c r="T137" s="364" t="s">
        <v>56</v>
      </c>
      <c r="U137" s="364" t="s">
        <v>56</v>
      </c>
      <c r="V137" s="41">
        <v>0</v>
      </c>
      <c r="W137" s="493">
        <v>0</v>
      </c>
      <c r="X137" s="493">
        <f t="shared" si="0"/>
        <v>0</v>
      </c>
      <c r="Y137" s="949">
        <f t="shared" si="1"/>
        <v>0</v>
      </c>
      <c r="Z137" s="500">
        <v>45716</v>
      </c>
      <c r="AA137" s="703">
        <v>1</v>
      </c>
      <c r="AB137" s="703">
        <v>1</v>
      </c>
      <c r="AC137" s="936">
        <v>1408</v>
      </c>
      <c r="AD137" s="117" t="s">
        <v>734</v>
      </c>
    </row>
    <row r="138" spans="1:30" ht="39.75" customHeight="1">
      <c r="A138" s="1003" t="s">
        <v>735</v>
      </c>
      <c r="B138" s="903" t="s">
        <v>50</v>
      </c>
      <c r="C138" s="497">
        <v>45742</v>
      </c>
      <c r="D138" s="496" t="s">
        <v>51</v>
      </c>
      <c r="E138" s="497">
        <v>45715</v>
      </c>
      <c r="F138" s="496" t="s">
        <v>53</v>
      </c>
      <c r="G138" s="904" t="s">
        <v>736</v>
      </c>
      <c r="H138" s="499">
        <v>84</v>
      </c>
      <c r="I138" s="499" t="s">
        <v>266</v>
      </c>
      <c r="J138" s="499" t="s">
        <v>56</v>
      </c>
      <c r="K138" s="499"/>
      <c r="L138" s="497">
        <v>45715</v>
      </c>
      <c r="M138" s="499" t="s">
        <v>57</v>
      </c>
      <c r="N138" s="570">
        <v>3801.75</v>
      </c>
      <c r="O138" s="499" t="s">
        <v>57</v>
      </c>
      <c r="P138" s="1031" t="s">
        <v>266</v>
      </c>
      <c r="Q138" s="364" t="s">
        <v>56</v>
      </c>
      <c r="R138" s="364" t="s">
        <v>56</v>
      </c>
      <c r="S138" s="364" t="s">
        <v>56</v>
      </c>
      <c r="T138" s="364" t="s">
        <v>56</v>
      </c>
      <c r="U138" s="364" t="s">
        <v>56</v>
      </c>
      <c r="V138" s="41">
        <v>0</v>
      </c>
      <c r="W138" s="364">
        <v>0</v>
      </c>
      <c r="X138" s="493">
        <f t="shared" si="0"/>
        <v>0</v>
      </c>
      <c r="Y138" s="949">
        <f t="shared" si="1"/>
        <v>0</v>
      </c>
      <c r="Z138" s="500">
        <v>45716</v>
      </c>
      <c r="AA138" s="703">
        <v>1</v>
      </c>
      <c r="AB138" s="703">
        <v>1</v>
      </c>
      <c r="AC138" s="41">
        <v>5915</v>
      </c>
      <c r="AD138" s="705"/>
    </row>
    <row r="139" spans="1:30" ht="39.75" customHeight="1">
      <c r="A139" s="98"/>
      <c r="B139" s="98"/>
      <c r="C139" s="98"/>
      <c r="D139" s="98"/>
      <c r="E139" s="98"/>
      <c r="F139" s="98"/>
      <c r="G139" s="98"/>
      <c r="H139" s="98"/>
      <c r="I139" s="98"/>
      <c r="J139" s="98"/>
      <c r="K139" s="98"/>
      <c r="L139" s="98"/>
      <c r="M139" s="98"/>
      <c r="N139" s="98"/>
      <c r="O139" s="990"/>
      <c r="P139" s="992"/>
      <c r="Q139" s="43"/>
      <c r="R139" s="43"/>
      <c r="S139" s="43"/>
      <c r="T139" s="43"/>
      <c r="U139" s="43"/>
      <c r="V139" s="43"/>
      <c r="W139" s="43"/>
      <c r="X139" s="43"/>
      <c r="Y139" s="43"/>
      <c r="Z139" s="43"/>
      <c r="AA139" s="43"/>
    </row>
    <row r="140" spans="1:30" ht="39.75" customHeight="1">
      <c r="A140" s="1013" t="s">
        <v>737</v>
      </c>
      <c r="B140" s="98"/>
      <c r="C140" s="98"/>
      <c r="D140" s="98"/>
      <c r="E140" s="98"/>
      <c r="F140" s="98"/>
      <c r="G140" s="98"/>
      <c r="H140" s="98"/>
      <c r="I140" s="98"/>
      <c r="J140" s="98"/>
      <c r="K140" s="98"/>
      <c r="L140" s="98"/>
      <c r="M140" s="98"/>
      <c r="N140" s="98"/>
      <c r="O140" s="990"/>
      <c r="P140" s="992"/>
      <c r="Q140" s="43"/>
      <c r="R140" s="43"/>
      <c r="S140" s="43"/>
      <c r="T140" s="43"/>
      <c r="U140" s="43"/>
      <c r="V140" s="43"/>
      <c r="W140" s="43"/>
      <c r="X140" s="43"/>
      <c r="Y140" s="43"/>
      <c r="Z140" s="43"/>
      <c r="AA140" s="43"/>
    </row>
    <row r="141" spans="1:30" ht="39.75" customHeight="1">
      <c r="A141" s="1014" t="s">
        <v>738</v>
      </c>
      <c r="B141" s="1015" t="s">
        <v>111</v>
      </c>
      <c r="C141" s="1016"/>
      <c r="D141" s="1017" t="s">
        <v>60</v>
      </c>
      <c r="E141" s="1017">
        <v>45768</v>
      </c>
      <c r="F141" s="1018" t="s">
        <v>127</v>
      </c>
      <c r="G141" s="1015"/>
      <c r="H141" s="1019">
        <v>0</v>
      </c>
      <c r="I141" s="1020" t="s">
        <v>266</v>
      </c>
      <c r="J141" s="1019" t="s">
        <v>56</v>
      </c>
      <c r="K141" s="1016"/>
      <c r="L141" s="1021" t="s">
        <v>56</v>
      </c>
      <c r="M141" s="1019" t="s">
        <v>103</v>
      </c>
      <c r="N141" s="1022">
        <v>0</v>
      </c>
      <c r="O141" s="1019" t="s">
        <v>103</v>
      </c>
      <c r="P141" s="1023" t="s">
        <v>266</v>
      </c>
      <c r="Q141" s="1024" t="s">
        <v>56</v>
      </c>
      <c r="R141" s="1025" t="s">
        <v>166</v>
      </c>
      <c r="S141" s="1025" t="s">
        <v>166</v>
      </c>
      <c r="T141" s="1025" t="s">
        <v>166</v>
      </c>
      <c r="U141" s="1024"/>
      <c r="V141" s="1025">
        <v>3</v>
      </c>
      <c r="W141" s="1025">
        <v>3</v>
      </c>
      <c r="X141" s="631">
        <f t="shared" ref="X141:X142" si="2">SUM(V141-W141)</f>
        <v>0</v>
      </c>
      <c r="Y141" s="1026">
        <f t="shared" ref="Y141:Y142" si="3">IFERROR($W141/$V141, 0)</f>
        <v>1</v>
      </c>
      <c r="Z141" s="630">
        <v>45768</v>
      </c>
      <c r="AA141" s="632">
        <v>0</v>
      </c>
      <c r="AB141" s="632">
        <v>0</v>
      </c>
      <c r="AC141" s="1027">
        <v>0</v>
      </c>
      <c r="AD141" s="1028" t="s">
        <v>739</v>
      </c>
    </row>
    <row r="142" spans="1:30" ht="39.75" customHeight="1">
      <c r="A142" s="941" t="s">
        <v>740</v>
      </c>
      <c r="B142" s="944" t="s">
        <v>111</v>
      </c>
      <c r="C142" s="950"/>
      <c r="D142" s="943" t="s">
        <v>60</v>
      </c>
      <c r="E142" s="943">
        <v>45768</v>
      </c>
      <c r="F142" s="942" t="s">
        <v>127</v>
      </c>
      <c r="G142" s="944"/>
      <c r="H142" s="945">
        <v>0</v>
      </c>
      <c r="I142" s="951" t="s">
        <v>266</v>
      </c>
      <c r="J142" s="945" t="s">
        <v>56</v>
      </c>
      <c r="K142" s="950"/>
      <c r="L142" s="952" t="s">
        <v>56</v>
      </c>
      <c r="M142" s="945" t="s">
        <v>103</v>
      </c>
      <c r="N142" s="946">
        <v>0</v>
      </c>
      <c r="O142" s="945" t="s">
        <v>103</v>
      </c>
      <c r="P142" s="947" t="s">
        <v>266</v>
      </c>
      <c r="Q142" s="79" t="s">
        <v>56</v>
      </c>
      <c r="R142" s="333" t="s">
        <v>166</v>
      </c>
      <c r="S142" s="333" t="s">
        <v>166</v>
      </c>
      <c r="T142" s="333" t="s">
        <v>166</v>
      </c>
      <c r="U142" s="79"/>
      <c r="V142" s="333">
        <v>3</v>
      </c>
      <c r="W142" s="333">
        <v>3</v>
      </c>
      <c r="X142" s="520">
        <f t="shared" si="2"/>
        <v>0</v>
      </c>
      <c r="Y142" s="954">
        <f t="shared" si="3"/>
        <v>1</v>
      </c>
      <c r="Z142" s="369">
        <v>45768</v>
      </c>
      <c r="AA142" s="61">
        <v>0</v>
      </c>
      <c r="AB142" s="61">
        <v>0</v>
      </c>
      <c r="AC142" s="953">
        <v>0</v>
      </c>
      <c r="AD142" s="955" t="s">
        <v>741</v>
      </c>
    </row>
    <row r="143" spans="1:30" ht="39.75" customHeight="1">
      <c r="A143" s="98"/>
      <c r="B143" s="98"/>
      <c r="C143" s="98"/>
      <c r="D143" s="98"/>
      <c r="E143" s="98"/>
      <c r="F143" s="98"/>
      <c r="G143" s="98"/>
      <c r="H143" s="98"/>
      <c r="I143" s="98"/>
      <c r="J143" s="98"/>
      <c r="K143" s="98"/>
      <c r="L143" s="98"/>
      <c r="M143" s="98"/>
      <c r="N143" s="98"/>
      <c r="O143" s="990"/>
      <c r="P143" s="992"/>
      <c r="Q143" s="43"/>
      <c r="R143" s="43"/>
      <c r="S143" s="43"/>
      <c r="T143" s="43"/>
      <c r="U143" s="43"/>
      <c r="V143" s="43"/>
      <c r="W143" s="43"/>
      <c r="X143" s="43"/>
      <c r="Y143" s="43"/>
      <c r="Z143" s="43"/>
      <c r="AA143" s="43"/>
    </row>
    <row r="144" spans="1:30" ht="39.75" customHeight="1">
      <c r="A144" s="98"/>
      <c r="B144" s="98"/>
      <c r="C144" s="98"/>
      <c r="D144" s="98"/>
      <c r="E144" s="98"/>
      <c r="F144" s="98"/>
      <c r="G144" s="98"/>
      <c r="H144" s="98"/>
      <c r="I144" s="98"/>
      <c r="J144" s="98"/>
      <c r="K144" s="98"/>
      <c r="L144" s="98"/>
      <c r="M144" s="98"/>
      <c r="N144" s="98"/>
      <c r="O144" s="990"/>
      <c r="P144" s="992"/>
      <c r="Q144" s="43"/>
      <c r="R144" s="43"/>
      <c r="S144" s="43"/>
      <c r="T144" s="43"/>
      <c r="U144" s="43"/>
      <c r="V144" s="43"/>
      <c r="W144" s="43"/>
      <c r="X144" s="43"/>
      <c r="Y144" s="43"/>
      <c r="Z144" s="43"/>
      <c r="AA144" s="43"/>
    </row>
    <row r="145" spans="1:27" ht="39.75" customHeight="1">
      <c r="A145" s="98"/>
      <c r="B145" s="98"/>
      <c r="C145" s="98"/>
      <c r="D145" s="98"/>
      <c r="E145" s="98"/>
      <c r="F145" s="98"/>
      <c r="G145" s="98"/>
      <c r="H145" s="98"/>
      <c r="I145" s="98"/>
      <c r="J145" s="98"/>
      <c r="K145" s="98"/>
      <c r="L145" s="98"/>
      <c r="M145" s="98"/>
      <c r="N145" s="98"/>
      <c r="O145" s="990"/>
      <c r="P145" s="992"/>
      <c r="Q145" s="43"/>
      <c r="R145" s="43"/>
      <c r="S145" s="43"/>
      <c r="T145" s="43"/>
      <c r="U145" s="43"/>
      <c r="V145" s="43"/>
      <c r="W145" s="43"/>
      <c r="X145" s="43"/>
      <c r="Y145" s="43"/>
      <c r="Z145" s="43"/>
      <c r="AA145" s="43"/>
    </row>
    <row r="146" spans="1:27" ht="39.75" customHeight="1">
      <c r="A146" s="98"/>
      <c r="B146" s="98"/>
      <c r="C146" s="98"/>
      <c r="D146" s="98"/>
      <c r="E146" s="98"/>
      <c r="F146" s="98"/>
      <c r="G146" s="98"/>
      <c r="H146" s="98"/>
      <c r="I146" s="98"/>
      <c r="J146" s="98"/>
      <c r="K146" s="98"/>
      <c r="L146" s="98"/>
      <c r="M146" s="98"/>
      <c r="N146" s="98"/>
      <c r="O146" s="990"/>
      <c r="P146" s="992"/>
      <c r="Q146" s="43"/>
      <c r="R146" s="43"/>
      <c r="S146" s="43"/>
      <c r="T146" s="43"/>
      <c r="U146" s="43"/>
      <c r="V146" s="43"/>
      <c r="W146" s="43"/>
      <c r="X146" s="43"/>
      <c r="Y146" s="43"/>
      <c r="Z146" s="43"/>
      <c r="AA146" s="43"/>
    </row>
    <row r="147" spans="1:27" ht="39.75" customHeight="1">
      <c r="A147" s="98"/>
      <c r="B147" s="98"/>
      <c r="C147" s="98"/>
      <c r="D147" s="98"/>
      <c r="E147" s="98"/>
      <c r="F147" s="98"/>
      <c r="G147" s="98"/>
      <c r="H147" s="98"/>
      <c r="I147" s="98"/>
      <c r="J147" s="98"/>
      <c r="K147" s="98"/>
      <c r="L147" s="98"/>
      <c r="M147" s="98"/>
      <c r="N147" s="98"/>
      <c r="O147" s="990"/>
      <c r="P147" s="992"/>
      <c r="Q147" s="43"/>
      <c r="R147" s="43"/>
      <c r="S147" s="43"/>
      <c r="T147" s="43"/>
      <c r="U147" s="43"/>
      <c r="V147" s="43"/>
      <c r="W147" s="43"/>
      <c r="X147" s="43"/>
      <c r="Y147" s="43"/>
      <c r="Z147" s="43"/>
      <c r="AA147" s="43"/>
    </row>
    <row r="148" spans="1:27" ht="39.75" customHeight="1">
      <c r="A148" s="98"/>
      <c r="B148" s="98"/>
      <c r="C148" s="98"/>
      <c r="D148" s="98"/>
      <c r="E148" s="98"/>
      <c r="F148" s="98"/>
      <c r="G148" s="98"/>
      <c r="H148" s="98"/>
      <c r="I148" s="98"/>
      <c r="J148" s="98"/>
      <c r="K148" s="98"/>
      <c r="L148" s="98"/>
      <c r="M148" s="98"/>
      <c r="N148" s="98"/>
      <c r="O148" s="990"/>
      <c r="P148" s="992"/>
      <c r="Q148" s="43"/>
      <c r="R148" s="43"/>
      <c r="S148" s="43"/>
      <c r="T148" s="43"/>
      <c r="U148" s="43"/>
      <c r="V148" s="43"/>
      <c r="W148" s="43"/>
      <c r="X148" s="43"/>
      <c r="Y148" s="43"/>
      <c r="Z148" s="43"/>
      <c r="AA148" s="43"/>
    </row>
    <row r="149" spans="1:27" ht="39.75" customHeight="1">
      <c r="A149" s="98"/>
      <c r="B149" s="98"/>
      <c r="C149" s="98"/>
      <c r="D149" s="98"/>
      <c r="E149" s="98"/>
      <c r="F149" s="98"/>
      <c r="G149" s="98"/>
      <c r="H149" s="98"/>
      <c r="I149" s="98"/>
      <c r="J149" s="98"/>
      <c r="K149" s="98"/>
      <c r="L149" s="98"/>
      <c r="M149" s="98"/>
      <c r="N149" s="98"/>
      <c r="O149" s="990"/>
      <c r="P149" s="992"/>
      <c r="Q149" s="43"/>
      <c r="R149" s="43"/>
      <c r="S149" s="43"/>
      <c r="T149" s="43"/>
      <c r="U149" s="43"/>
      <c r="V149" s="43"/>
      <c r="W149" s="43"/>
      <c r="X149" s="43"/>
      <c r="Y149" s="43"/>
      <c r="Z149" s="43"/>
      <c r="AA149" s="43"/>
    </row>
    <row r="150" spans="1:27" ht="39.75" customHeight="1">
      <c r="A150" s="98"/>
      <c r="B150" s="98"/>
      <c r="C150" s="98"/>
      <c r="D150" s="98"/>
      <c r="E150" s="98"/>
      <c r="F150" s="98"/>
      <c r="G150" s="98"/>
      <c r="H150" s="98"/>
      <c r="I150" s="98"/>
      <c r="J150" s="98"/>
      <c r="K150" s="98"/>
      <c r="L150" s="98"/>
      <c r="M150" s="98"/>
      <c r="N150" s="98"/>
      <c r="O150" s="990"/>
      <c r="P150" s="992"/>
      <c r="Q150" s="43"/>
      <c r="R150" s="43"/>
      <c r="S150" s="43"/>
      <c r="T150" s="43"/>
      <c r="U150" s="43"/>
      <c r="V150" s="43"/>
      <c r="W150" s="43"/>
      <c r="X150" s="43"/>
      <c r="Y150" s="43"/>
      <c r="Z150" s="43"/>
      <c r="AA150" s="43"/>
    </row>
    <row r="151" spans="1:27" ht="39.75" customHeight="1">
      <c r="A151" s="98"/>
      <c r="B151" s="98"/>
      <c r="C151" s="98"/>
      <c r="D151" s="98"/>
      <c r="E151" s="98"/>
      <c r="F151" s="98"/>
      <c r="G151" s="98"/>
      <c r="H151" s="98"/>
      <c r="I151" s="98"/>
      <c r="J151" s="98"/>
      <c r="K151" s="98"/>
      <c r="L151" s="98"/>
      <c r="M151" s="98"/>
      <c r="N151" s="98"/>
      <c r="O151" s="990"/>
      <c r="P151" s="992"/>
      <c r="Q151" s="43"/>
      <c r="R151" s="43"/>
      <c r="S151" s="43"/>
      <c r="T151" s="43"/>
      <c r="U151" s="43"/>
      <c r="V151" s="43"/>
      <c r="W151" s="43"/>
      <c r="X151" s="43"/>
      <c r="Y151" s="43"/>
      <c r="Z151" s="43"/>
      <c r="AA151" s="43"/>
    </row>
    <row r="152" spans="1:27" ht="39.75" customHeight="1">
      <c r="A152" s="98"/>
      <c r="B152" s="98"/>
      <c r="C152" s="98"/>
      <c r="D152" s="98"/>
      <c r="E152" s="98"/>
      <c r="F152" s="98"/>
      <c r="G152" s="98"/>
      <c r="H152" s="98"/>
      <c r="I152" s="98"/>
      <c r="J152" s="98"/>
      <c r="K152" s="98"/>
      <c r="L152" s="98"/>
      <c r="M152" s="98"/>
      <c r="N152" s="98"/>
      <c r="O152" s="990"/>
      <c r="P152" s="992"/>
      <c r="Q152" s="43"/>
      <c r="R152" s="43"/>
      <c r="S152" s="43"/>
      <c r="T152" s="43"/>
      <c r="U152" s="43"/>
      <c r="V152" s="43"/>
      <c r="W152" s="43"/>
      <c r="X152" s="43"/>
      <c r="Y152" s="43"/>
      <c r="Z152" s="43"/>
      <c r="AA152" s="43"/>
    </row>
    <row r="153" spans="1:27" ht="39.75" customHeight="1">
      <c r="A153" s="98"/>
      <c r="B153" s="98"/>
      <c r="C153" s="98"/>
      <c r="D153" s="98"/>
      <c r="E153" s="98"/>
      <c r="F153" s="98"/>
      <c r="G153" s="98"/>
      <c r="H153" s="98"/>
      <c r="I153" s="98"/>
      <c r="J153" s="98"/>
      <c r="K153" s="98"/>
      <c r="L153" s="98"/>
      <c r="M153" s="98"/>
      <c r="N153" s="98"/>
      <c r="O153" s="990"/>
      <c r="P153" s="992"/>
      <c r="Q153" s="43"/>
      <c r="R153" s="43"/>
      <c r="S153" s="43"/>
      <c r="T153" s="43"/>
      <c r="U153" s="43"/>
      <c r="V153" s="43"/>
      <c r="W153" s="43"/>
      <c r="X153" s="43"/>
      <c r="Y153" s="43"/>
      <c r="Z153" s="43"/>
      <c r="AA153" s="43"/>
    </row>
  </sheetData>
  <dataValidations count="9">
    <dataValidation type="list" allowBlank="1" showInputMessage="1" showErrorMessage="1" sqref="I7:I8 I19:I22 I59:I60 I47:I48 I62 I64 I94 I87:I88 I91 I39 I4 I104 I107 I109 I115 I118 I121:I122 I73 I112 I75 I124 I132 I136 I126" xr:uid="{8EBE9BB6-6BD2-46C1-9207-22004A752DD6}">
      <formula1>"On Track, In Jeopardy, Completed on Track, Completed, Completed -Missed TSD, On Hold Per Tillman"</formula1>
    </dataValidation>
    <dataValidation type="list" allowBlank="1" showInputMessage="1" showErrorMessage="1" sqref="I1 I83 I131" xr:uid="{54C34FE6-5399-45BA-9ADF-D8D523AA2260}">
      <formula1>"N/A, On Track, In Jeopardy, Completed on Track, Completed, Completed -Missed TSD, On Hold Per Tillman"</formula1>
    </dataValidation>
    <dataValidation allowBlank="1" showInputMessage="1" showErrorMessage="1" sqref="K1:K2 K8:K24 Z1 Q46 E47 Q37 K39:K45 Q44 K34:K35 E36:E37 Z41 K37 Q49:Q51 D115:E115 E95 Z98 D39:E39 Q39:Q42 E32:E34 Q34:Q35 Z35 V35 Q68:Q69 E3 E5:E6 K4 Q53:Q66 Q1:Q31 K26:K30 Z29 Z88:Z93 K87:K99 E101:E104 E107 Z67 Z119:Z121 K101:K104 Z83:Z86 Z71 K83:K85 K108:K110 Q83:Q110 E121 K112:K113 D75:E75 Q112 D76 K115:K116 K48:K80 Q71:Q80 Z77 E126 K118:K123 L134 E136 L130:L131 Q130:U138 L136:L138 Q142:U142 L141:L142 Q114:Q127 K125:K127 Z126:Z127" xr:uid="{69BA9396-C6BF-4BF7-ADE5-B0A99637D974}"/>
    <dataValidation type="list" allowBlank="1" showInputMessage="1" showErrorMessage="1" sqref="J2:J3 J5:J64 J67:J68 J95:J108 J84:J93 J70:J77 J141:J142 J132:J138 J110:J127" xr:uid="{FD7C7CD5-6442-444B-AC8D-9E87EABB0D4D}">
      <formula1>"Received, Pending, Not Required"</formula1>
    </dataValidation>
    <dataValidation type="list" allowBlank="1" showInputMessage="1" showErrorMessage="1" sqref="I36:I38 I9:I18 I5:I6 I61 I49:I58 I63 I89:I90 I40:I46 I116:I117 I2:I3 I23:I34 I92:I93 I105:I106 I108 I113:I114 I119:I120 I95:I103 I84:I86 I65:I72 I74 I110:I111 I76:I80 I123 I133:I135 I130 I137:I138 I141:I142 I125 I127" xr:uid="{961FBB26-6236-46B9-BD22-4000D8D733CF}">
      <formula1>"On Track, In Jeopardy, Completed on Track, Completed, Completed -Missed TSD"</formula1>
    </dataValidation>
    <dataValidation type="list" allowBlank="1" showInputMessage="1" showErrorMessage="1" sqref="P1:P34 P36:P80 P141:P142 P130:P138 P83:P127" xr:uid="{B1810205-C461-4F7B-88E1-14B21E45A974}">
      <formula1>"Not Started, In Process, Completed, Locates Called"</formula1>
    </dataValidation>
    <dataValidation type="list" allowBlank="1" showInputMessage="1" showErrorMessage="1" sqref="I35" xr:uid="{654BAC09-9DA7-4579-8EDE-394F0F525402}">
      <formula1>"On Track, In Jeopardy, Completed on Track, Completed, Completed -Missed TSD, Project Cancelled"</formula1>
    </dataValidation>
    <dataValidation type="list" allowBlank="1" showInputMessage="1" showErrorMessage="1" sqref="P35" xr:uid="{F90EB92D-3B94-4FFE-AA3C-2012E32D36B1}">
      <formula1>"Not Started, In Process, Completed, Locates Called, Project Cancelled"</formula1>
    </dataValidation>
    <dataValidation type="list" allowBlank="1" showInputMessage="1" showErrorMessage="1" sqref="K130:K138 K141:K142" xr:uid="{13C6025F-6F23-4EA7-9362-06D260CDCF0B}">
      <formula1>"Pending Locates,Permits, SOW Pending, NTP Pending, Materials, Reassigned, Door Tags"</formula1>
    </dataValidation>
  </dataValidations>
  <pageMargins left="0.7" right="0.7" top="0.75" bottom="0.75" header="0.3" footer="0.3"/>
  <legacyDrawing r:id="rId1"/>
  <tableParts count="2">
    <tablePart r:id="rId2"/>
    <tablePart r:id="rId3"/>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041E61D-DF84-4784-A0EB-7F18CAB0918C}">
  <dimension ref="A1:R872"/>
  <sheetViews>
    <sheetView topLeftCell="A848" workbookViewId="0">
      <selection activeCell="J862" sqref="J862"/>
    </sheetView>
  </sheetViews>
  <sheetFormatPr defaultColWidth="8.85546875" defaultRowHeight="15"/>
  <cols>
    <col min="1" max="1" width="31.42578125" bestFit="1" customWidth="1"/>
    <col min="2" max="2" width="17.42578125" bestFit="1" customWidth="1"/>
    <col min="3" max="5" width="10.28515625" bestFit="1" customWidth="1"/>
    <col min="6" max="6" width="11.28515625" bestFit="1" customWidth="1"/>
    <col min="7" max="8" width="11.42578125" bestFit="1" customWidth="1"/>
    <col min="9" max="9" width="9.42578125" bestFit="1" customWidth="1"/>
    <col min="10" max="10" width="31.42578125" bestFit="1" customWidth="1"/>
    <col min="11" max="11" width="17.85546875" bestFit="1" customWidth="1"/>
    <col min="12" max="13" width="8.85546875" bestFit="1" customWidth="1"/>
    <col min="14" max="14" width="31.42578125" bestFit="1" customWidth="1"/>
    <col min="15" max="15" width="20.140625" bestFit="1" customWidth="1"/>
    <col min="16" max="17" width="7.7109375" bestFit="1" customWidth="1"/>
    <col min="18" max="18" width="11.42578125" bestFit="1" customWidth="1"/>
    <col min="19" max="19" width="11.140625" bestFit="1" customWidth="1"/>
    <col min="20" max="23" width="10" bestFit="1" customWidth="1"/>
    <col min="24" max="24" width="7.140625" bestFit="1" customWidth="1"/>
    <col min="25" max="30" width="10" bestFit="1" customWidth="1"/>
    <col min="36" max="51" width="10" bestFit="1" customWidth="1"/>
    <col min="59" max="63" width="10" bestFit="1" customWidth="1"/>
    <col min="64" max="64" width="11.140625" bestFit="1" customWidth="1"/>
  </cols>
  <sheetData>
    <row r="1" spans="1:18">
      <c r="J1" s="44" t="s">
        <v>742</v>
      </c>
      <c r="K1" t="s">
        <v>743</v>
      </c>
    </row>
    <row r="2" spans="1:18">
      <c r="A2" s="44" t="s">
        <v>744</v>
      </c>
      <c r="B2" s="44" t="s">
        <v>742</v>
      </c>
    </row>
    <row r="3" spans="1:18">
      <c r="A3" s="44" t="s">
        <v>745</v>
      </c>
      <c r="B3" s="113">
        <v>45698</v>
      </c>
      <c r="C3" s="113">
        <v>45699</v>
      </c>
      <c r="D3" s="113">
        <v>45700</v>
      </c>
      <c r="E3" s="113">
        <v>45701</v>
      </c>
      <c r="F3" s="113">
        <v>45702</v>
      </c>
      <c r="G3" t="s">
        <v>746</v>
      </c>
      <c r="J3" s="44" t="s">
        <v>744</v>
      </c>
      <c r="N3" s="44" t="s">
        <v>744</v>
      </c>
      <c r="O3" s="44" t="s">
        <v>747</v>
      </c>
    </row>
    <row r="4" spans="1:18">
      <c r="A4" t="s">
        <v>502</v>
      </c>
      <c r="F4">
        <v>1049</v>
      </c>
      <c r="G4">
        <v>1049</v>
      </c>
      <c r="J4" s="44" t="s">
        <v>748</v>
      </c>
      <c r="K4" t="s">
        <v>749</v>
      </c>
      <c r="N4" s="44" t="s">
        <v>748</v>
      </c>
      <c r="O4" t="s">
        <v>750</v>
      </c>
      <c r="P4" t="s">
        <v>751</v>
      </c>
      <c r="Q4" t="s">
        <v>752</v>
      </c>
      <c r="R4" t="s">
        <v>746</v>
      </c>
    </row>
    <row r="5" spans="1:18">
      <c r="A5" t="s">
        <v>591</v>
      </c>
      <c r="D5">
        <v>1426</v>
      </c>
      <c r="E5">
        <v>1190</v>
      </c>
      <c r="F5">
        <v>23</v>
      </c>
      <c r="G5">
        <v>2639</v>
      </c>
      <c r="J5" t="s">
        <v>373</v>
      </c>
      <c r="K5">
        <v>6147</v>
      </c>
      <c r="N5" t="s">
        <v>373</v>
      </c>
      <c r="O5">
        <v>7120</v>
      </c>
      <c r="P5">
        <v>22896</v>
      </c>
      <c r="Q5">
        <v>7447</v>
      </c>
      <c r="R5">
        <v>37463</v>
      </c>
    </row>
    <row r="6" spans="1:18">
      <c r="A6" t="s">
        <v>691</v>
      </c>
      <c r="C6">
        <v>202</v>
      </c>
      <c r="G6">
        <v>202</v>
      </c>
      <c r="J6" t="s">
        <v>134</v>
      </c>
      <c r="K6">
        <v>22274</v>
      </c>
      <c r="N6" t="s">
        <v>134</v>
      </c>
      <c r="O6">
        <v>11735</v>
      </c>
      <c r="P6">
        <v>42799</v>
      </c>
      <c r="Q6">
        <v>33743</v>
      </c>
      <c r="R6">
        <v>88277</v>
      </c>
    </row>
    <row r="7" spans="1:18">
      <c r="A7" t="s">
        <v>509</v>
      </c>
      <c r="B7">
        <v>2677</v>
      </c>
      <c r="G7">
        <v>2677</v>
      </c>
      <c r="J7" t="s">
        <v>753</v>
      </c>
      <c r="K7">
        <v>0</v>
      </c>
      <c r="N7" t="s">
        <v>517</v>
      </c>
      <c r="O7">
        <v>3158</v>
      </c>
      <c r="P7">
        <v>21322</v>
      </c>
      <c r="Q7">
        <v>3629</v>
      </c>
      <c r="R7">
        <v>28109</v>
      </c>
    </row>
    <row r="8" spans="1:18">
      <c r="A8" t="s">
        <v>393</v>
      </c>
      <c r="C8">
        <v>241</v>
      </c>
      <c r="D8">
        <v>366</v>
      </c>
      <c r="E8">
        <v>202</v>
      </c>
      <c r="F8">
        <v>120</v>
      </c>
      <c r="G8">
        <v>929</v>
      </c>
      <c r="J8" t="s">
        <v>517</v>
      </c>
      <c r="K8">
        <v>3629</v>
      </c>
      <c r="N8" t="s">
        <v>539</v>
      </c>
      <c r="P8">
        <v>4135</v>
      </c>
      <c r="Q8">
        <v>7641</v>
      </c>
      <c r="R8">
        <v>11776</v>
      </c>
    </row>
    <row r="9" spans="1:18">
      <c r="A9" t="s">
        <v>443</v>
      </c>
      <c r="E9">
        <v>106</v>
      </c>
      <c r="G9">
        <v>106</v>
      </c>
      <c r="J9" t="s">
        <v>539</v>
      </c>
      <c r="K9">
        <v>0</v>
      </c>
      <c r="N9" t="s">
        <v>754</v>
      </c>
      <c r="P9">
        <v>2546</v>
      </c>
      <c r="Q9">
        <v>627</v>
      </c>
      <c r="R9">
        <v>3173</v>
      </c>
    </row>
    <row r="10" spans="1:18">
      <c r="A10" t="s">
        <v>447</v>
      </c>
      <c r="C10">
        <v>534</v>
      </c>
      <c r="D10">
        <v>460</v>
      </c>
      <c r="E10">
        <v>886</v>
      </c>
      <c r="F10">
        <v>202</v>
      </c>
      <c r="G10">
        <v>2082</v>
      </c>
      <c r="J10" t="s">
        <v>595</v>
      </c>
      <c r="K10">
        <v>933</v>
      </c>
      <c r="N10" t="s">
        <v>755</v>
      </c>
      <c r="O10">
        <v>3226</v>
      </c>
      <c r="P10">
        <v>17340</v>
      </c>
      <c r="Q10">
        <v>7593</v>
      </c>
      <c r="R10">
        <v>28159</v>
      </c>
    </row>
    <row r="11" spans="1:18">
      <c r="A11" t="s">
        <v>598</v>
      </c>
      <c r="C11">
        <v>1990</v>
      </c>
      <c r="D11">
        <v>1045</v>
      </c>
      <c r="G11">
        <v>3035</v>
      </c>
      <c r="J11" t="s">
        <v>754</v>
      </c>
      <c r="K11">
        <v>627</v>
      </c>
      <c r="N11" t="s">
        <v>340</v>
      </c>
      <c r="O11">
        <v>6056</v>
      </c>
      <c r="P11">
        <v>14625</v>
      </c>
      <c r="Q11">
        <v>17060</v>
      </c>
      <c r="R11">
        <v>37741</v>
      </c>
    </row>
    <row r="12" spans="1:18">
      <c r="A12" t="s">
        <v>746</v>
      </c>
      <c r="B12">
        <v>2677</v>
      </c>
      <c r="C12">
        <v>2967</v>
      </c>
      <c r="D12">
        <v>3297</v>
      </c>
      <c r="E12">
        <v>2384</v>
      </c>
      <c r="F12">
        <v>1394</v>
      </c>
      <c r="G12">
        <v>12719</v>
      </c>
      <c r="J12" t="s">
        <v>755</v>
      </c>
      <c r="K12">
        <v>3502</v>
      </c>
      <c r="N12" t="s">
        <v>414</v>
      </c>
      <c r="P12">
        <v>5968</v>
      </c>
      <c r="Q12">
        <v>20002</v>
      </c>
      <c r="R12">
        <v>25970</v>
      </c>
    </row>
    <row r="13" spans="1:18">
      <c r="J13" t="s">
        <v>340</v>
      </c>
      <c r="K13">
        <v>7128</v>
      </c>
      <c r="N13" t="s">
        <v>387</v>
      </c>
      <c r="O13">
        <v>2073</v>
      </c>
      <c r="P13">
        <v>6882</v>
      </c>
      <c r="Q13">
        <v>7027</v>
      </c>
      <c r="R13">
        <v>15982</v>
      </c>
    </row>
    <row r="14" spans="1:18">
      <c r="J14" t="s">
        <v>756</v>
      </c>
      <c r="K14">
        <v>2298</v>
      </c>
      <c r="N14" t="s">
        <v>746</v>
      </c>
      <c r="O14">
        <v>33368</v>
      </c>
      <c r="P14">
        <v>138513</v>
      </c>
      <c r="Q14">
        <v>104769</v>
      </c>
      <c r="R14">
        <v>276650</v>
      </c>
    </row>
    <row r="15" spans="1:18">
      <c r="A15" s="44" t="s">
        <v>744</v>
      </c>
      <c r="B15" s="44" t="s">
        <v>742</v>
      </c>
      <c r="J15" t="s">
        <v>414</v>
      </c>
      <c r="K15">
        <v>13034</v>
      </c>
    </row>
    <row r="16" spans="1:18">
      <c r="A16" s="44" t="s">
        <v>745</v>
      </c>
      <c r="B16" s="113">
        <v>45705</v>
      </c>
      <c r="C16" s="113">
        <v>45706</v>
      </c>
      <c r="D16" s="113">
        <v>45707</v>
      </c>
      <c r="E16" s="113">
        <v>45708</v>
      </c>
      <c r="F16" s="113">
        <v>45709</v>
      </c>
      <c r="G16" t="s">
        <v>746</v>
      </c>
      <c r="J16" t="s">
        <v>377</v>
      </c>
      <c r="K16">
        <v>4828</v>
      </c>
    </row>
    <row r="17" spans="1:11">
      <c r="A17" t="s">
        <v>502</v>
      </c>
      <c r="E17">
        <v>547</v>
      </c>
      <c r="F17">
        <v>792</v>
      </c>
      <c r="G17">
        <v>1339</v>
      </c>
      <c r="J17" t="s">
        <v>387</v>
      </c>
      <c r="K17">
        <v>6718</v>
      </c>
    </row>
    <row r="18" spans="1:11">
      <c r="A18" t="s">
        <v>591</v>
      </c>
      <c r="F18">
        <v>823</v>
      </c>
      <c r="G18">
        <v>823</v>
      </c>
      <c r="J18" t="s">
        <v>328</v>
      </c>
    </row>
    <row r="19" spans="1:11">
      <c r="A19" t="s">
        <v>691</v>
      </c>
      <c r="E19">
        <v>23</v>
      </c>
      <c r="F19">
        <v>24</v>
      </c>
      <c r="G19">
        <v>47</v>
      </c>
      <c r="J19" t="s">
        <v>746</v>
      </c>
      <c r="K19">
        <v>71118</v>
      </c>
    </row>
    <row r="20" spans="1:11">
      <c r="A20" t="s">
        <v>509</v>
      </c>
      <c r="D20">
        <v>1319</v>
      </c>
      <c r="G20">
        <v>1319</v>
      </c>
    </row>
    <row r="21" spans="1:11">
      <c r="A21" t="s">
        <v>393</v>
      </c>
      <c r="B21">
        <v>283</v>
      </c>
      <c r="D21">
        <v>732</v>
      </c>
      <c r="E21">
        <v>309</v>
      </c>
      <c r="G21">
        <v>1324</v>
      </c>
    </row>
    <row r="22" spans="1:11">
      <c r="A22" t="s">
        <v>519</v>
      </c>
      <c r="C22">
        <v>1240</v>
      </c>
      <c r="D22">
        <v>1978</v>
      </c>
      <c r="E22">
        <v>851</v>
      </c>
      <c r="G22">
        <v>4069</v>
      </c>
    </row>
    <row r="23" spans="1:11" hidden="1">
      <c r="A23" t="s">
        <v>550</v>
      </c>
    </row>
    <row r="24" spans="1:11">
      <c r="A24" t="s">
        <v>559</v>
      </c>
      <c r="D24">
        <v>1606</v>
      </c>
      <c r="E24">
        <v>1334</v>
      </c>
      <c r="G24">
        <v>2940</v>
      </c>
    </row>
    <row r="25" spans="1:11">
      <c r="A25" t="s">
        <v>563</v>
      </c>
      <c r="C25">
        <v>300</v>
      </c>
      <c r="D25">
        <v>696</v>
      </c>
      <c r="E25">
        <v>227</v>
      </c>
      <c r="F25">
        <v>333</v>
      </c>
      <c r="G25">
        <v>1556</v>
      </c>
    </row>
    <row r="26" spans="1:11">
      <c r="A26" t="s">
        <v>443</v>
      </c>
      <c r="F26">
        <v>21</v>
      </c>
      <c r="G26">
        <v>21</v>
      </c>
    </row>
    <row r="27" spans="1:11">
      <c r="A27" t="s">
        <v>447</v>
      </c>
      <c r="B27">
        <v>383</v>
      </c>
      <c r="C27">
        <v>1017</v>
      </c>
      <c r="D27">
        <v>242</v>
      </c>
      <c r="E27">
        <v>424</v>
      </c>
      <c r="F27">
        <v>19</v>
      </c>
      <c r="G27">
        <v>2085</v>
      </c>
    </row>
    <row r="28" spans="1:11">
      <c r="A28" t="s">
        <v>464</v>
      </c>
      <c r="C28">
        <v>1050</v>
      </c>
      <c r="G28">
        <v>1050</v>
      </c>
    </row>
    <row r="29" spans="1:11">
      <c r="A29" t="s">
        <v>501</v>
      </c>
      <c r="E29">
        <v>1400</v>
      </c>
      <c r="F29">
        <v>1462</v>
      </c>
      <c r="G29">
        <v>2862</v>
      </c>
    </row>
    <row r="30" spans="1:11">
      <c r="A30" t="s">
        <v>383</v>
      </c>
      <c r="E30">
        <v>1806</v>
      </c>
      <c r="F30">
        <v>345</v>
      </c>
      <c r="G30">
        <v>2151</v>
      </c>
    </row>
    <row r="31" spans="1:11">
      <c r="A31" t="s">
        <v>428</v>
      </c>
      <c r="E31">
        <v>47</v>
      </c>
      <c r="F31">
        <v>1494</v>
      </c>
      <c r="G31">
        <v>1541</v>
      </c>
    </row>
    <row r="32" spans="1:11" hidden="1">
      <c r="A32" t="s">
        <v>314</v>
      </c>
    </row>
    <row r="33" spans="1:7">
      <c r="A33" t="s">
        <v>498</v>
      </c>
      <c r="F33">
        <v>1095</v>
      </c>
      <c r="G33">
        <v>1095</v>
      </c>
    </row>
    <row r="34" spans="1:7">
      <c r="A34" t="s">
        <v>380</v>
      </c>
      <c r="F34">
        <v>2989</v>
      </c>
      <c r="G34">
        <v>2989</v>
      </c>
    </row>
    <row r="35" spans="1:7">
      <c r="A35" t="s">
        <v>746</v>
      </c>
      <c r="B35">
        <v>666</v>
      </c>
      <c r="C35">
        <v>3607</v>
      </c>
      <c r="D35">
        <v>6573</v>
      </c>
      <c r="E35">
        <v>6968</v>
      </c>
      <c r="F35">
        <v>9397</v>
      </c>
      <c r="G35">
        <v>27211</v>
      </c>
    </row>
    <row r="38" spans="1:7">
      <c r="A38" s="44" t="s">
        <v>744</v>
      </c>
      <c r="B38" s="44" t="s">
        <v>742</v>
      </c>
    </row>
    <row r="39" spans="1:7">
      <c r="A39" s="44" t="s">
        <v>745</v>
      </c>
      <c r="B39" s="113">
        <v>45712</v>
      </c>
      <c r="C39" s="113">
        <v>45713</v>
      </c>
      <c r="D39" s="113">
        <v>45714</v>
      </c>
      <c r="E39" s="113">
        <v>45715</v>
      </c>
      <c r="F39" s="113">
        <v>45716</v>
      </c>
      <c r="G39" t="s">
        <v>746</v>
      </c>
    </row>
    <row r="40" spans="1:7">
      <c r="A40" t="s">
        <v>502</v>
      </c>
      <c r="C40">
        <v>1277</v>
      </c>
      <c r="D40">
        <v>1721</v>
      </c>
      <c r="E40">
        <v>670</v>
      </c>
      <c r="F40">
        <v>0</v>
      </c>
      <c r="G40">
        <v>3668</v>
      </c>
    </row>
    <row r="41" spans="1:7">
      <c r="A41" t="s">
        <v>591</v>
      </c>
      <c r="E41">
        <v>1422</v>
      </c>
      <c r="F41">
        <v>946</v>
      </c>
      <c r="G41">
        <v>2368</v>
      </c>
    </row>
    <row r="42" spans="1:7">
      <c r="A42" t="s">
        <v>691</v>
      </c>
      <c r="F42">
        <v>9</v>
      </c>
      <c r="G42">
        <v>9</v>
      </c>
    </row>
    <row r="43" spans="1:7" hidden="1">
      <c r="A43" t="s">
        <v>509</v>
      </c>
      <c r="F43">
        <v>0</v>
      </c>
      <c r="G43">
        <v>0</v>
      </c>
    </row>
    <row r="44" spans="1:7">
      <c r="A44" t="s">
        <v>393</v>
      </c>
      <c r="B44">
        <v>73</v>
      </c>
      <c r="D44">
        <v>25</v>
      </c>
      <c r="G44">
        <v>98</v>
      </c>
    </row>
    <row r="45" spans="1:7">
      <c r="A45" t="s">
        <v>519</v>
      </c>
      <c r="F45">
        <v>54</v>
      </c>
      <c r="G45">
        <v>54</v>
      </c>
    </row>
    <row r="46" spans="1:7">
      <c r="A46" t="s">
        <v>550</v>
      </c>
      <c r="E46">
        <v>437</v>
      </c>
      <c r="F46">
        <v>0</v>
      </c>
      <c r="G46">
        <v>437</v>
      </c>
    </row>
    <row r="47" spans="1:7">
      <c r="A47" t="s">
        <v>559</v>
      </c>
      <c r="D47">
        <v>992</v>
      </c>
      <c r="E47">
        <v>513</v>
      </c>
      <c r="F47">
        <v>0</v>
      </c>
      <c r="G47">
        <v>1505</v>
      </c>
    </row>
    <row r="48" spans="1:7">
      <c r="A48" t="s">
        <v>563</v>
      </c>
      <c r="C48">
        <v>800</v>
      </c>
      <c r="D48">
        <v>208</v>
      </c>
      <c r="E48">
        <v>529</v>
      </c>
      <c r="F48">
        <v>327</v>
      </c>
      <c r="G48">
        <v>1864</v>
      </c>
    </row>
    <row r="49" spans="1:7">
      <c r="A49" t="s">
        <v>443</v>
      </c>
      <c r="F49">
        <v>3</v>
      </c>
      <c r="G49">
        <v>3</v>
      </c>
    </row>
    <row r="50" spans="1:7">
      <c r="A50" t="s">
        <v>447</v>
      </c>
      <c r="C50">
        <v>236</v>
      </c>
      <c r="F50">
        <v>0</v>
      </c>
      <c r="G50">
        <v>236</v>
      </c>
    </row>
    <row r="51" spans="1:7" hidden="1">
      <c r="A51" t="s">
        <v>464</v>
      </c>
      <c r="F51">
        <v>0</v>
      </c>
      <c r="G51">
        <v>0</v>
      </c>
    </row>
    <row r="52" spans="1:7">
      <c r="A52" t="s">
        <v>598</v>
      </c>
      <c r="C52">
        <v>74</v>
      </c>
      <c r="D52">
        <v>671</v>
      </c>
      <c r="F52">
        <v>0</v>
      </c>
      <c r="G52">
        <v>745</v>
      </c>
    </row>
    <row r="53" spans="1:7">
      <c r="A53" t="s">
        <v>501</v>
      </c>
      <c r="F53">
        <v>886</v>
      </c>
      <c r="G53">
        <v>886</v>
      </c>
    </row>
    <row r="54" spans="1:7">
      <c r="A54" t="s">
        <v>383</v>
      </c>
      <c r="D54">
        <v>400</v>
      </c>
      <c r="F54">
        <v>384</v>
      </c>
      <c r="G54">
        <v>784</v>
      </c>
    </row>
    <row r="55" spans="1:7">
      <c r="A55" t="s">
        <v>428</v>
      </c>
      <c r="B55">
        <v>2087</v>
      </c>
      <c r="F55">
        <v>0</v>
      </c>
      <c r="G55">
        <v>2087</v>
      </c>
    </row>
    <row r="56" spans="1:7" hidden="1">
      <c r="A56" t="s">
        <v>314</v>
      </c>
      <c r="F56">
        <v>0</v>
      </c>
      <c r="G56">
        <v>0</v>
      </c>
    </row>
    <row r="57" spans="1:7">
      <c r="A57" t="s">
        <v>498</v>
      </c>
      <c r="C57">
        <v>860</v>
      </c>
      <c r="D57">
        <v>1540</v>
      </c>
      <c r="E57">
        <v>1360</v>
      </c>
      <c r="F57">
        <v>0</v>
      </c>
      <c r="G57">
        <v>3760</v>
      </c>
    </row>
    <row r="58" spans="1:7">
      <c r="A58" t="s">
        <v>380</v>
      </c>
      <c r="C58">
        <v>967</v>
      </c>
      <c r="D58">
        <v>1708</v>
      </c>
      <c r="F58">
        <v>229</v>
      </c>
      <c r="G58">
        <v>2904</v>
      </c>
    </row>
    <row r="59" spans="1:7">
      <c r="A59" t="s">
        <v>594</v>
      </c>
      <c r="B59">
        <v>555</v>
      </c>
      <c r="E59">
        <v>577</v>
      </c>
      <c r="F59">
        <v>239</v>
      </c>
      <c r="G59">
        <v>1371</v>
      </c>
    </row>
    <row r="60" spans="1:7" hidden="1">
      <c r="A60" t="s">
        <v>485</v>
      </c>
      <c r="F60">
        <v>0</v>
      </c>
      <c r="G60">
        <v>0</v>
      </c>
    </row>
    <row r="61" spans="1:7" hidden="1">
      <c r="A61" t="s">
        <v>440</v>
      </c>
      <c r="F61">
        <v>0</v>
      </c>
      <c r="G61">
        <v>0</v>
      </c>
    </row>
    <row r="62" spans="1:7" hidden="1">
      <c r="A62" t="s">
        <v>445</v>
      </c>
      <c r="F62">
        <v>0</v>
      </c>
      <c r="G62">
        <v>0</v>
      </c>
    </row>
    <row r="63" spans="1:7" hidden="1">
      <c r="A63" t="s">
        <v>450</v>
      </c>
      <c r="F63">
        <v>0</v>
      </c>
      <c r="G63">
        <v>0</v>
      </c>
    </row>
    <row r="64" spans="1:7">
      <c r="A64" t="s">
        <v>475</v>
      </c>
      <c r="C64">
        <v>214</v>
      </c>
      <c r="F64">
        <v>0</v>
      </c>
      <c r="G64">
        <v>214</v>
      </c>
    </row>
    <row r="65" spans="1:7">
      <c r="A65" t="s">
        <v>376</v>
      </c>
      <c r="C65">
        <v>956</v>
      </c>
      <c r="E65">
        <v>1168</v>
      </c>
      <c r="F65">
        <v>0</v>
      </c>
      <c r="G65">
        <v>2124</v>
      </c>
    </row>
    <row r="66" spans="1:7" hidden="1">
      <c r="A66" t="s">
        <v>757</v>
      </c>
      <c r="F66">
        <v>0</v>
      </c>
      <c r="G66">
        <v>0</v>
      </c>
    </row>
    <row r="67" spans="1:7">
      <c r="A67" t="s">
        <v>386</v>
      </c>
      <c r="D67">
        <v>1090</v>
      </c>
      <c r="E67">
        <v>840</v>
      </c>
      <c r="F67">
        <v>530</v>
      </c>
      <c r="G67">
        <v>2460</v>
      </c>
    </row>
    <row r="68" spans="1:7">
      <c r="A68" t="s">
        <v>758</v>
      </c>
      <c r="D68">
        <v>120</v>
      </c>
      <c r="G68">
        <v>120</v>
      </c>
    </row>
    <row r="69" spans="1:7">
      <c r="A69" t="s">
        <v>554</v>
      </c>
      <c r="D69">
        <v>399</v>
      </c>
      <c r="E69">
        <v>335</v>
      </c>
      <c r="F69">
        <v>1339</v>
      </c>
      <c r="G69">
        <v>2073</v>
      </c>
    </row>
    <row r="70" spans="1:7">
      <c r="A70" t="s">
        <v>577</v>
      </c>
      <c r="D70">
        <v>891</v>
      </c>
      <c r="E70">
        <v>1213</v>
      </c>
      <c r="F70">
        <v>1054</v>
      </c>
      <c r="G70">
        <v>3158</v>
      </c>
    </row>
    <row r="71" spans="1:7" hidden="1">
      <c r="A71" t="s">
        <v>759</v>
      </c>
      <c r="F71">
        <v>0</v>
      </c>
      <c r="G71">
        <v>0</v>
      </c>
    </row>
    <row r="72" spans="1:7">
      <c r="A72" t="s">
        <v>746</v>
      </c>
      <c r="B72">
        <v>2715</v>
      </c>
      <c r="C72">
        <v>5384</v>
      </c>
      <c r="D72">
        <v>9765</v>
      </c>
      <c r="E72">
        <v>9064</v>
      </c>
      <c r="F72">
        <v>6000</v>
      </c>
      <c r="G72">
        <v>32928</v>
      </c>
    </row>
    <row r="74" spans="1:7">
      <c r="A74" s="44" t="s">
        <v>744</v>
      </c>
      <c r="B74" s="44" t="s">
        <v>742</v>
      </c>
    </row>
    <row r="75" spans="1:7">
      <c r="A75" s="44" t="s">
        <v>745</v>
      </c>
      <c r="B75" s="113">
        <v>45719</v>
      </c>
      <c r="C75" s="113">
        <v>45720</v>
      </c>
      <c r="D75" s="113">
        <v>45721</v>
      </c>
      <c r="E75" s="113">
        <v>45722</v>
      </c>
      <c r="F75" s="113">
        <v>45723</v>
      </c>
      <c r="G75" t="s">
        <v>746</v>
      </c>
    </row>
    <row r="76" spans="1:7">
      <c r="A76" t="s">
        <v>502</v>
      </c>
      <c r="B76">
        <v>0</v>
      </c>
      <c r="D76">
        <v>0</v>
      </c>
      <c r="E76">
        <v>0</v>
      </c>
      <c r="F76">
        <v>0</v>
      </c>
      <c r="G76">
        <v>0</v>
      </c>
    </row>
    <row r="77" spans="1:7">
      <c r="A77" t="s">
        <v>591</v>
      </c>
      <c r="B77">
        <v>0</v>
      </c>
      <c r="D77">
        <v>0</v>
      </c>
      <c r="E77">
        <v>0</v>
      </c>
      <c r="F77">
        <v>0</v>
      </c>
      <c r="G77">
        <v>0</v>
      </c>
    </row>
    <row r="78" spans="1:7">
      <c r="A78" t="s">
        <v>691</v>
      </c>
      <c r="B78">
        <v>0</v>
      </c>
      <c r="C78">
        <v>0</v>
      </c>
      <c r="D78">
        <v>0</v>
      </c>
      <c r="E78">
        <v>0</v>
      </c>
      <c r="F78">
        <v>0</v>
      </c>
      <c r="G78">
        <v>0</v>
      </c>
    </row>
    <row r="79" spans="1:7">
      <c r="A79" t="s">
        <v>509</v>
      </c>
      <c r="B79">
        <v>0</v>
      </c>
      <c r="D79">
        <v>0</v>
      </c>
      <c r="E79">
        <v>0</v>
      </c>
      <c r="F79">
        <v>0</v>
      </c>
      <c r="G79">
        <v>0</v>
      </c>
    </row>
    <row r="80" spans="1:7">
      <c r="A80" t="s">
        <v>393</v>
      </c>
      <c r="B80">
        <v>0</v>
      </c>
      <c r="C80">
        <v>414</v>
      </c>
      <c r="D80">
        <v>367</v>
      </c>
      <c r="E80">
        <v>245</v>
      </c>
      <c r="F80">
        <v>0</v>
      </c>
      <c r="G80">
        <v>1026</v>
      </c>
    </row>
    <row r="81" spans="1:7">
      <c r="A81" t="s">
        <v>519</v>
      </c>
      <c r="B81">
        <v>0</v>
      </c>
      <c r="D81">
        <v>0</v>
      </c>
      <c r="E81">
        <v>0</v>
      </c>
      <c r="F81">
        <v>0</v>
      </c>
      <c r="G81">
        <v>0</v>
      </c>
    </row>
    <row r="82" spans="1:7">
      <c r="A82" t="s">
        <v>550</v>
      </c>
      <c r="B82">
        <v>0</v>
      </c>
      <c r="D82">
        <v>0</v>
      </c>
      <c r="E82">
        <v>0</v>
      </c>
      <c r="F82">
        <v>0</v>
      </c>
      <c r="G82">
        <v>0</v>
      </c>
    </row>
    <row r="83" spans="1:7">
      <c r="A83" t="s">
        <v>559</v>
      </c>
      <c r="B83">
        <v>0</v>
      </c>
      <c r="D83">
        <v>0</v>
      </c>
      <c r="E83">
        <v>0</v>
      </c>
      <c r="F83">
        <v>201</v>
      </c>
      <c r="G83">
        <v>201</v>
      </c>
    </row>
    <row r="84" spans="1:7">
      <c r="A84" t="s">
        <v>563</v>
      </c>
      <c r="B84">
        <v>286</v>
      </c>
      <c r="C84">
        <v>358</v>
      </c>
      <c r="D84">
        <v>0</v>
      </c>
      <c r="E84">
        <v>32</v>
      </c>
      <c r="F84">
        <v>9</v>
      </c>
      <c r="G84">
        <v>685</v>
      </c>
    </row>
    <row r="85" spans="1:7">
      <c r="A85" t="s">
        <v>443</v>
      </c>
      <c r="B85">
        <v>0</v>
      </c>
      <c r="D85">
        <v>0</v>
      </c>
      <c r="E85">
        <v>0</v>
      </c>
      <c r="F85">
        <v>0</v>
      </c>
      <c r="G85">
        <v>0</v>
      </c>
    </row>
    <row r="86" spans="1:7">
      <c r="A86" t="s">
        <v>447</v>
      </c>
      <c r="B86">
        <v>0</v>
      </c>
      <c r="D86">
        <v>0</v>
      </c>
      <c r="E86">
        <v>0</v>
      </c>
      <c r="F86">
        <v>0</v>
      </c>
      <c r="G86">
        <v>0</v>
      </c>
    </row>
    <row r="87" spans="1:7">
      <c r="A87" t="s">
        <v>464</v>
      </c>
      <c r="B87">
        <v>0</v>
      </c>
      <c r="D87">
        <v>0</v>
      </c>
      <c r="E87">
        <v>0</v>
      </c>
      <c r="F87">
        <v>0</v>
      </c>
      <c r="G87">
        <v>0</v>
      </c>
    </row>
    <row r="88" spans="1:7">
      <c r="A88" t="s">
        <v>598</v>
      </c>
      <c r="B88">
        <v>363</v>
      </c>
      <c r="C88">
        <v>171</v>
      </c>
      <c r="D88">
        <v>0</v>
      </c>
      <c r="E88">
        <v>397</v>
      </c>
      <c r="F88">
        <v>88</v>
      </c>
      <c r="G88">
        <v>1019</v>
      </c>
    </row>
    <row r="89" spans="1:7">
      <c r="A89" t="s">
        <v>501</v>
      </c>
      <c r="B89">
        <v>134</v>
      </c>
      <c r="C89">
        <v>408</v>
      </c>
      <c r="D89">
        <v>452</v>
      </c>
      <c r="E89">
        <v>0</v>
      </c>
      <c r="F89">
        <v>875</v>
      </c>
      <c r="G89">
        <v>1869</v>
      </c>
    </row>
    <row r="90" spans="1:7">
      <c r="A90" t="s">
        <v>383</v>
      </c>
      <c r="C90">
        <v>840</v>
      </c>
      <c r="D90">
        <v>0</v>
      </c>
      <c r="E90">
        <v>0</v>
      </c>
      <c r="F90">
        <v>0</v>
      </c>
      <c r="G90">
        <v>840</v>
      </c>
    </row>
    <row r="91" spans="1:7">
      <c r="A91" t="s">
        <v>428</v>
      </c>
      <c r="B91">
        <v>0</v>
      </c>
      <c r="D91">
        <v>0</v>
      </c>
      <c r="E91">
        <v>0</v>
      </c>
      <c r="F91">
        <v>0</v>
      </c>
      <c r="G91">
        <v>0</v>
      </c>
    </row>
    <row r="92" spans="1:7">
      <c r="A92" t="s">
        <v>314</v>
      </c>
      <c r="B92">
        <v>0</v>
      </c>
      <c r="D92">
        <v>0</v>
      </c>
      <c r="E92">
        <v>0</v>
      </c>
      <c r="F92">
        <v>0</v>
      </c>
      <c r="G92">
        <v>0</v>
      </c>
    </row>
    <row r="93" spans="1:7">
      <c r="A93" t="s">
        <v>498</v>
      </c>
      <c r="B93">
        <v>1460</v>
      </c>
      <c r="C93">
        <v>970</v>
      </c>
      <c r="D93">
        <v>430</v>
      </c>
      <c r="E93">
        <v>0</v>
      </c>
      <c r="F93">
        <v>0</v>
      </c>
      <c r="G93">
        <v>2860</v>
      </c>
    </row>
    <row r="94" spans="1:7">
      <c r="A94" t="s">
        <v>380</v>
      </c>
      <c r="B94">
        <v>182</v>
      </c>
      <c r="D94">
        <v>0</v>
      </c>
      <c r="E94">
        <v>0</v>
      </c>
      <c r="F94">
        <v>0</v>
      </c>
      <c r="G94">
        <v>182</v>
      </c>
    </row>
    <row r="95" spans="1:7">
      <c r="A95" t="s">
        <v>594</v>
      </c>
      <c r="B95">
        <v>0</v>
      </c>
      <c r="D95">
        <v>0</v>
      </c>
      <c r="E95">
        <v>0</v>
      </c>
      <c r="F95">
        <v>0</v>
      </c>
      <c r="G95">
        <v>0</v>
      </c>
    </row>
    <row r="96" spans="1:7">
      <c r="A96" t="s">
        <v>485</v>
      </c>
      <c r="B96">
        <v>0</v>
      </c>
      <c r="D96">
        <v>0</v>
      </c>
      <c r="F96">
        <v>0</v>
      </c>
      <c r="G96">
        <v>0</v>
      </c>
    </row>
    <row r="97" spans="1:7">
      <c r="A97" t="s">
        <v>440</v>
      </c>
      <c r="B97">
        <v>0</v>
      </c>
      <c r="D97">
        <v>0</v>
      </c>
      <c r="E97">
        <v>0</v>
      </c>
      <c r="F97">
        <v>0</v>
      </c>
      <c r="G97">
        <v>0</v>
      </c>
    </row>
    <row r="98" spans="1:7">
      <c r="A98" t="s">
        <v>445</v>
      </c>
      <c r="B98">
        <v>0</v>
      </c>
      <c r="D98">
        <v>0</v>
      </c>
      <c r="E98">
        <v>35</v>
      </c>
      <c r="F98">
        <v>0</v>
      </c>
      <c r="G98">
        <v>35</v>
      </c>
    </row>
    <row r="99" spans="1:7">
      <c r="A99" t="s">
        <v>450</v>
      </c>
      <c r="B99">
        <v>0</v>
      </c>
      <c r="D99">
        <v>0</v>
      </c>
      <c r="E99">
        <v>0</v>
      </c>
      <c r="F99">
        <v>0</v>
      </c>
      <c r="G99">
        <v>0</v>
      </c>
    </row>
    <row r="100" spans="1:7">
      <c r="A100" t="s">
        <v>475</v>
      </c>
      <c r="B100">
        <v>0</v>
      </c>
      <c r="D100">
        <v>32</v>
      </c>
      <c r="E100">
        <v>85</v>
      </c>
      <c r="F100">
        <v>0</v>
      </c>
      <c r="G100">
        <v>117</v>
      </c>
    </row>
    <row r="101" spans="1:7">
      <c r="A101" t="s">
        <v>376</v>
      </c>
      <c r="B101">
        <v>0</v>
      </c>
      <c r="D101">
        <v>0</v>
      </c>
      <c r="E101">
        <v>0</v>
      </c>
      <c r="F101">
        <v>0</v>
      </c>
      <c r="G101">
        <v>0</v>
      </c>
    </row>
    <row r="102" spans="1:7">
      <c r="A102" t="s">
        <v>757</v>
      </c>
      <c r="B102">
        <v>0</v>
      </c>
      <c r="D102">
        <v>0</v>
      </c>
      <c r="E102">
        <v>0</v>
      </c>
      <c r="F102">
        <v>0</v>
      </c>
      <c r="G102">
        <v>0</v>
      </c>
    </row>
    <row r="103" spans="1:7">
      <c r="A103" t="s">
        <v>386</v>
      </c>
      <c r="B103">
        <v>0</v>
      </c>
      <c r="D103">
        <v>372</v>
      </c>
      <c r="E103">
        <v>0</v>
      </c>
      <c r="F103">
        <v>0</v>
      </c>
      <c r="G103">
        <v>372</v>
      </c>
    </row>
    <row r="104" spans="1:7">
      <c r="A104" t="s">
        <v>758</v>
      </c>
      <c r="B104">
        <v>0</v>
      </c>
      <c r="D104">
        <v>0</v>
      </c>
      <c r="E104">
        <v>0</v>
      </c>
      <c r="F104">
        <v>0</v>
      </c>
      <c r="G104">
        <v>0</v>
      </c>
    </row>
    <row r="105" spans="1:7">
      <c r="A105" t="s">
        <v>554</v>
      </c>
      <c r="B105">
        <v>1292</v>
      </c>
      <c r="C105">
        <v>1022</v>
      </c>
      <c r="D105">
        <v>1246</v>
      </c>
      <c r="E105">
        <v>0</v>
      </c>
      <c r="F105">
        <v>288</v>
      </c>
      <c r="G105">
        <v>3848</v>
      </c>
    </row>
    <row r="106" spans="1:7">
      <c r="A106" t="s">
        <v>577</v>
      </c>
      <c r="B106">
        <v>0</v>
      </c>
      <c r="C106">
        <v>0</v>
      </c>
      <c r="D106">
        <v>0</v>
      </c>
      <c r="E106">
        <v>0</v>
      </c>
      <c r="F106">
        <v>0</v>
      </c>
      <c r="G106">
        <v>0</v>
      </c>
    </row>
    <row r="107" spans="1:7">
      <c r="A107" t="s">
        <v>575</v>
      </c>
      <c r="B107">
        <v>0</v>
      </c>
      <c r="C107">
        <v>1570</v>
      </c>
      <c r="D107">
        <v>461</v>
      </c>
      <c r="E107">
        <v>1109</v>
      </c>
      <c r="F107">
        <v>980</v>
      </c>
      <c r="G107">
        <v>4120</v>
      </c>
    </row>
    <row r="108" spans="1:7">
      <c r="A108" t="s">
        <v>432</v>
      </c>
      <c r="B108">
        <v>1454</v>
      </c>
      <c r="C108">
        <v>1360</v>
      </c>
      <c r="D108">
        <v>1263</v>
      </c>
      <c r="E108">
        <v>0</v>
      </c>
      <c r="F108">
        <v>0</v>
      </c>
      <c r="G108">
        <v>4077</v>
      </c>
    </row>
    <row r="109" spans="1:7">
      <c r="A109" t="s">
        <v>706</v>
      </c>
      <c r="B109">
        <v>2215</v>
      </c>
      <c r="C109">
        <v>0</v>
      </c>
      <c r="D109">
        <v>0</v>
      </c>
      <c r="E109">
        <v>0</v>
      </c>
      <c r="F109">
        <v>0</v>
      </c>
      <c r="G109">
        <v>2215</v>
      </c>
    </row>
    <row r="110" spans="1:7">
      <c r="A110" t="s">
        <v>760</v>
      </c>
      <c r="C110">
        <v>285</v>
      </c>
      <c r="G110">
        <v>285</v>
      </c>
    </row>
    <row r="111" spans="1:7">
      <c r="A111" t="s">
        <v>417</v>
      </c>
      <c r="D111">
        <v>617</v>
      </c>
      <c r="E111">
        <v>286</v>
      </c>
      <c r="F111">
        <v>0</v>
      </c>
      <c r="G111">
        <v>903</v>
      </c>
    </row>
    <row r="112" spans="1:7">
      <c r="A112" t="s">
        <v>709</v>
      </c>
      <c r="D112">
        <v>700</v>
      </c>
      <c r="E112">
        <v>1590</v>
      </c>
      <c r="F112">
        <v>1370</v>
      </c>
      <c r="G112">
        <v>3660</v>
      </c>
    </row>
    <row r="113" spans="1:7">
      <c r="A113" t="s">
        <v>478</v>
      </c>
      <c r="D113">
        <v>200</v>
      </c>
      <c r="E113">
        <v>489</v>
      </c>
      <c r="F113">
        <v>0</v>
      </c>
      <c r="G113">
        <v>689</v>
      </c>
    </row>
    <row r="114" spans="1:7">
      <c r="A114" t="s">
        <v>701</v>
      </c>
      <c r="E114">
        <v>884</v>
      </c>
      <c r="F114">
        <v>738</v>
      </c>
      <c r="G114">
        <v>1622</v>
      </c>
    </row>
    <row r="115" spans="1:7">
      <c r="A115" t="s">
        <v>430</v>
      </c>
      <c r="E115">
        <v>1357</v>
      </c>
      <c r="F115">
        <v>0</v>
      </c>
      <c r="G115">
        <v>1357</v>
      </c>
    </row>
    <row r="116" spans="1:7">
      <c r="A116" t="s">
        <v>522</v>
      </c>
      <c r="E116">
        <v>874</v>
      </c>
      <c r="F116">
        <v>1602</v>
      </c>
      <c r="G116">
        <v>2476</v>
      </c>
    </row>
    <row r="117" spans="1:7">
      <c r="A117" t="s">
        <v>481</v>
      </c>
      <c r="F117">
        <v>20</v>
      </c>
      <c r="G117">
        <v>20</v>
      </c>
    </row>
    <row r="118" spans="1:7">
      <c r="A118" t="s">
        <v>452</v>
      </c>
      <c r="E118">
        <v>0</v>
      </c>
      <c r="G118">
        <v>0</v>
      </c>
    </row>
    <row r="119" spans="1:7">
      <c r="A119" t="s">
        <v>746</v>
      </c>
      <c r="B119">
        <v>7386</v>
      </c>
      <c r="C119">
        <v>7398</v>
      </c>
      <c r="D119">
        <v>6140</v>
      </c>
      <c r="E119">
        <v>7383</v>
      </c>
      <c r="F119">
        <v>6171</v>
      </c>
      <c r="G119">
        <v>34478</v>
      </c>
    </row>
    <row r="121" spans="1:7">
      <c r="A121" s="44" t="s">
        <v>744</v>
      </c>
      <c r="B121" s="44" t="s">
        <v>742</v>
      </c>
    </row>
    <row r="122" spans="1:7">
      <c r="A122" s="44" t="s">
        <v>745</v>
      </c>
      <c r="B122" s="113">
        <v>45726</v>
      </c>
      <c r="C122" s="113">
        <v>45727</v>
      </c>
      <c r="D122" s="113">
        <v>45728</v>
      </c>
      <c r="E122" s="113">
        <v>45729</v>
      </c>
      <c r="F122" s="113">
        <v>45730</v>
      </c>
      <c r="G122" t="s">
        <v>746</v>
      </c>
    </row>
    <row r="123" spans="1:7">
      <c r="A123" t="s">
        <v>502</v>
      </c>
      <c r="B123">
        <v>0</v>
      </c>
      <c r="C123">
        <v>0</v>
      </c>
      <c r="D123">
        <v>0</v>
      </c>
      <c r="G123">
        <v>0</v>
      </c>
    </row>
    <row r="124" spans="1:7">
      <c r="A124" t="s">
        <v>591</v>
      </c>
      <c r="B124">
        <v>0</v>
      </c>
      <c r="C124">
        <v>0</v>
      </c>
      <c r="D124">
        <v>0</v>
      </c>
      <c r="G124">
        <v>0</v>
      </c>
    </row>
    <row r="125" spans="1:7">
      <c r="A125" t="s">
        <v>691</v>
      </c>
      <c r="B125">
        <v>0</v>
      </c>
      <c r="C125">
        <v>3</v>
      </c>
      <c r="G125">
        <v>3</v>
      </c>
    </row>
    <row r="126" spans="1:7">
      <c r="A126" t="s">
        <v>509</v>
      </c>
      <c r="B126">
        <v>0</v>
      </c>
      <c r="C126">
        <v>0</v>
      </c>
      <c r="G126">
        <v>0</v>
      </c>
    </row>
    <row r="127" spans="1:7">
      <c r="A127" t="s">
        <v>393</v>
      </c>
      <c r="B127">
        <v>0</v>
      </c>
      <c r="C127">
        <v>0</v>
      </c>
      <c r="G127">
        <v>0</v>
      </c>
    </row>
    <row r="128" spans="1:7">
      <c r="A128" t="s">
        <v>519</v>
      </c>
      <c r="B128">
        <v>0</v>
      </c>
      <c r="C128">
        <v>0</v>
      </c>
      <c r="D128">
        <v>0</v>
      </c>
      <c r="E128">
        <v>0</v>
      </c>
      <c r="G128">
        <v>0</v>
      </c>
    </row>
    <row r="129" spans="1:7">
      <c r="A129" t="s">
        <v>550</v>
      </c>
      <c r="B129">
        <v>0</v>
      </c>
      <c r="C129">
        <v>0</v>
      </c>
      <c r="D129">
        <v>0</v>
      </c>
      <c r="G129">
        <v>0</v>
      </c>
    </row>
    <row r="130" spans="1:7">
      <c r="A130" t="s">
        <v>559</v>
      </c>
      <c r="B130">
        <v>0</v>
      </c>
      <c r="C130">
        <v>0</v>
      </c>
      <c r="D130">
        <v>0</v>
      </c>
      <c r="E130">
        <v>0</v>
      </c>
      <c r="G130">
        <v>0</v>
      </c>
    </row>
    <row r="131" spans="1:7">
      <c r="A131" t="s">
        <v>563</v>
      </c>
      <c r="B131">
        <v>0</v>
      </c>
      <c r="C131">
        <v>12</v>
      </c>
      <c r="D131">
        <v>9</v>
      </c>
      <c r="G131">
        <v>21</v>
      </c>
    </row>
    <row r="132" spans="1:7">
      <c r="A132" t="s">
        <v>443</v>
      </c>
      <c r="B132">
        <v>0</v>
      </c>
      <c r="C132">
        <v>0</v>
      </c>
      <c r="D132">
        <v>0</v>
      </c>
      <c r="G132">
        <v>0</v>
      </c>
    </row>
    <row r="133" spans="1:7">
      <c r="A133" t="s">
        <v>447</v>
      </c>
      <c r="B133">
        <v>0</v>
      </c>
      <c r="C133">
        <v>0</v>
      </c>
      <c r="D133">
        <v>0</v>
      </c>
      <c r="G133">
        <v>0</v>
      </c>
    </row>
    <row r="134" spans="1:7">
      <c r="A134" t="s">
        <v>464</v>
      </c>
      <c r="B134">
        <v>0</v>
      </c>
      <c r="C134">
        <v>0</v>
      </c>
      <c r="D134">
        <v>0</v>
      </c>
      <c r="E134">
        <v>0</v>
      </c>
      <c r="G134">
        <v>0</v>
      </c>
    </row>
    <row r="135" spans="1:7">
      <c r="A135" t="s">
        <v>598</v>
      </c>
      <c r="B135">
        <v>0</v>
      </c>
      <c r="C135">
        <v>0</v>
      </c>
      <c r="D135">
        <v>0</v>
      </c>
      <c r="G135">
        <v>0</v>
      </c>
    </row>
    <row r="136" spans="1:7">
      <c r="A136" t="s">
        <v>501</v>
      </c>
      <c r="B136">
        <v>0</v>
      </c>
      <c r="C136">
        <v>199</v>
      </c>
      <c r="D136">
        <v>0</v>
      </c>
      <c r="E136">
        <v>0</v>
      </c>
      <c r="G136">
        <v>199</v>
      </c>
    </row>
    <row r="137" spans="1:7">
      <c r="A137" t="s">
        <v>383</v>
      </c>
      <c r="B137">
        <v>0</v>
      </c>
      <c r="C137">
        <v>0</v>
      </c>
      <c r="D137">
        <v>0</v>
      </c>
      <c r="E137">
        <v>0</v>
      </c>
      <c r="G137">
        <v>0</v>
      </c>
    </row>
    <row r="138" spans="1:7">
      <c r="A138" t="s">
        <v>428</v>
      </c>
      <c r="B138">
        <v>0</v>
      </c>
      <c r="C138">
        <v>0</v>
      </c>
      <c r="D138">
        <v>0</v>
      </c>
      <c r="E138">
        <v>0</v>
      </c>
      <c r="G138">
        <v>0</v>
      </c>
    </row>
    <row r="139" spans="1:7">
      <c r="A139" t="s">
        <v>314</v>
      </c>
      <c r="B139">
        <v>0</v>
      </c>
      <c r="C139">
        <v>0</v>
      </c>
      <c r="D139">
        <v>0</v>
      </c>
      <c r="G139">
        <v>0</v>
      </c>
    </row>
    <row r="140" spans="1:7">
      <c r="A140" t="s">
        <v>498</v>
      </c>
      <c r="B140">
        <v>0</v>
      </c>
      <c r="C140">
        <v>0</v>
      </c>
      <c r="D140">
        <v>0</v>
      </c>
      <c r="E140">
        <v>0</v>
      </c>
      <c r="F140">
        <v>0</v>
      </c>
      <c r="G140">
        <v>0</v>
      </c>
    </row>
    <row r="141" spans="1:7">
      <c r="A141" t="s">
        <v>380</v>
      </c>
      <c r="B141">
        <v>0</v>
      </c>
      <c r="C141">
        <v>0</v>
      </c>
      <c r="D141">
        <v>0</v>
      </c>
      <c r="E141">
        <v>0</v>
      </c>
      <c r="F141">
        <v>0</v>
      </c>
      <c r="G141">
        <v>0</v>
      </c>
    </row>
    <row r="142" spans="1:7">
      <c r="A142" t="s">
        <v>594</v>
      </c>
      <c r="B142">
        <v>0</v>
      </c>
      <c r="C142">
        <v>0</v>
      </c>
      <c r="D142">
        <v>0</v>
      </c>
      <c r="E142">
        <v>0</v>
      </c>
      <c r="F142">
        <v>0</v>
      </c>
      <c r="G142">
        <v>0</v>
      </c>
    </row>
    <row r="143" spans="1:7">
      <c r="A143" t="s">
        <v>485</v>
      </c>
      <c r="B143">
        <v>0</v>
      </c>
      <c r="C143">
        <v>0</v>
      </c>
      <c r="D143">
        <v>0</v>
      </c>
      <c r="G143">
        <v>0</v>
      </c>
    </row>
    <row r="144" spans="1:7">
      <c r="A144" t="s">
        <v>440</v>
      </c>
      <c r="B144">
        <v>0</v>
      </c>
      <c r="C144">
        <v>0</v>
      </c>
      <c r="D144">
        <v>0</v>
      </c>
      <c r="G144">
        <v>0</v>
      </c>
    </row>
    <row r="145" spans="1:7">
      <c r="A145" t="s">
        <v>445</v>
      </c>
      <c r="B145">
        <v>0</v>
      </c>
      <c r="C145">
        <v>0</v>
      </c>
      <c r="D145">
        <v>0</v>
      </c>
      <c r="G145">
        <v>0</v>
      </c>
    </row>
    <row r="146" spans="1:7">
      <c r="A146" t="s">
        <v>450</v>
      </c>
      <c r="B146">
        <v>0</v>
      </c>
      <c r="C146">
        <v>0</v>
      </c>
      <c r="D146">
        <v>0</v>
      </c>
      <c r="G146">
        <v>0</v>
      </c>
    </row>
    <row r="147" spans="1:7">
      <c r="A147" t="s">
        <v>475</v>
      </c>
      <c r="B147">
        <v>0</v>
      </c>
      <c r="C147">
        <v>0</v>
      </c>
      <c r="D147">
        <v>0</v>
      </c>
      <c r="G147">
        <v>0</v>
      </c>
    </row>
    <row r="148" spans="1:7">
      <c r="A148" t="s">
        <v>376</v>
      </c>
      <c r="B148">
        <v>0</v>
      </c>
      <c r="C148">
        <v>0</v>
      </c>
      <c r="D148">
        <v>201</v>
      </c>
      <c r="E148">
        <v>1207</v>
      </c>
      <c r="F148">
        <v>220</v>
      </c>
      <c r="G148">
        <v>1628</v>
      </c>
    </row>
    <row r="149" spans="1:7">
      <c r="A149" t="s">
        <v>757</v>
      </c>
      <c r="B149">
        <v>0</v>
      </c>
      <c r="C149">
        <v>106</v>
      </c>
      <c r="D149">
        <v>0</v>
      </c>
      <c r="E149">
        <v>0</v>
      </c>
      <c r="F149">
        <v>0</v>
      </c>
      <c r="G149">
        <v>106</v>
      </c>
    </row>
    <row r="150" spans="1:7">
      <c r="A150" t="s">
        <v>386</v>
      </c>
      <c r="B150">
        <v>649</v>
      </c>
      <c r="C150">
        <v>528</v>
      </c>
      <c r="D150">
        <v>489</v>
      </c>
      <c r="E150">
        <v>534</v>
      </c>
      <c r="G150">
        <v>2200</v>
      </c>
    </row>
    <row r="151" spans="1:7">
      <c r="A151" t="s">
        <v>758</v>
      </c>
      <c r="B151">
        <v>0</v>
      </c>
      <c r="C151">
        <v>0</v>
      </c>
      <c r="D151">
        <v>0</v>
      </c>
      <c r="G151">
        <v>0</v>
      </c>
    </row>
    <row r="152" spans="1:7">
      <c r="A152" t="s">
        <v>554</v>
      </c>
      <c r="B152">
        <v>0</v>
      </c>
      <c r="C152">
        <v>0</v>
      </c>
      <c r="D152">
        <v>0</v>
      </c>
      <c r="E152">
        <v>0</v>
      </c>
      <c r="F152">
        <v>0</v>
      </c>
      <c r="G152">
        <v>0</v>
      </c>
    </row>
    <row r="153" spans="1:7">
      <c r="A153" t="s">
        <v>577</v>
      </c>
      <c r="B153">
        <v>0</v>
      </c>
      <c r="C153">
        <v>0</v>
      </c>
      <c r="D153">
        <v>0</v>
      </c>
      <c r="E153">
        <v>0</v>
      </c>
      <c r="F153">
        <v>0</v>
      </c>
      <c r="G153">
        <v>0</v>
      </c>
    </row>
    <row r="154" spans="1:7">
      <c r="A154" t="s">
        <v>759</v>
      </c>
      <c r="E154">
        <v>0</v>
      </c>
      <c r="F154">
        <v>0</v>
      </c>
      <c r="G154">
        <v>0</v>
      </c>
    </row>
    <row r="155" spans="1:7">
      <c r="A155" t="s">
        <v>575</v>
      </c>
      <c r="B155">
        <v>0</v>
      </c>
      <c r="C155">
        <v>0</v>
      </c>
      <c r="D155">
        <v>0</v>
      </c>
      <c r="E155">
        <v>0</v>
      </c>
      <c r="F155">
        <v>0</v>
      </c>
      <c r="G155">
        <v>0</v>
      </c>
    </row>
    <row r="156" spans="1:7">
      <c r="A156" t="s">
        <v>432</v>
      </c>
      <c r="B156">
        <v>0</v>
      </c>
      <c r="C156">
        <v>0</v>
      </c>
      <c r="D156">
        <v>0</v>
      </c>
      <c r="E156">
        <v>0</v>
      </c>
      <c r="F156">
        <v>0</v>
      </c>
      <c r="G156">
        <v>0</v>
      </c>
    </row>
    <row r="157" spans="1:7">
      <c r="A157" t="s">
        <v>706</v>
      </c>
      <c r="B157">
        <v>0</v>
      </c>
      <c r="C157">
        <v>0</v>
      </c>
      <c r="D157">
        <v>0</v>
      </c>
      <c r="E157">
        <v>0</v>
      </c>
      <c r="F157">
        <v>0</v>
      </c>
      <c r="G157">
        <v>0</v>
      </c>
    </row>
    <row r="158" spans="1:7">
      <c r="A158" t="s">
        <v>417</v>
      </c>
      <c r="B158">
        <v>0</v>
      </c>
      <c r="C158">
        <v>491</v>
      </c>
      <c r="D158">
        <v>291</v>
      </c>
      <c r="E158">
        <v>571</v>
      </c>
      <c r="F158">
        <v>0</v>
      </c>
      <c r="G158">
        <v>1353</v>
      </c>
    </row>
    <row r="159" spans="1:7">
      <c r="A159" t="s">
        <v>709</v>
      </c>
      <c r="B159">
        <v>0</v>
      </c>
      <c r="C159">
        <v>0</v>
      </c>
      <c r="D159">
        <v>0</v>
      </c>
      <c r="E159">
        <v>1170</v>
      </c>
      <c r="F159">
        <v>0</v>
      </c>
      <c r="G159">
        <v>1170</v>
      </c>
    </row>
    <row r="160" spans="1:7">
      <c r="A160" t="s">
        <v>478</v>
      </c>
      <c r="B160">
        <v>921</v>
      </c>
      <c r="C160">
        <v>614</v>
      </c>
      <c r="D160">
        <v>1004</v>
      </c>
      <c r="E160">
        <v>0</v>
      </c>
      <c r="G160">
        <v>2539</v>
      </c>
    </row>
    <row r="161" spans="1:7">
      <c r="A161" t="s">
        <v>701</v>
      </c>
      <c r="B161">
        <v>0</v>
      </c>
      <c r="C161">
        <v>0</v>
      </c>
      <c r="D161">
        <v>961</v>
      </c>
      <c r="E161">
        <v>914</v>
      </c>
      <c r="F161">
        <v>1903</v>
      </c>
      <c r="G161">
        <v>3778</v>
      </c>
    </row>
    <row r="162" spans="1:7">
      <c r="A162" t="s">
        <v>430</v>
      </c>
      <c r="B162">
        <v>1288</v>
      </c>
      <c r="C162">
        <v>685</v>
      </c>
      <c r="D162">
        <v>0</v>
      </c>
      <c r="E162">
        <v>0</v>
      </c>
      <c r="F162">
        <v>0</v>
      </c>
      <c r="G162">
        <v>1973</v>
      </c>
    </row>
    <row r="163" spans="1:7">
      <c r="A163" t="s">
        <v>522</v>
      </c>
      <c r="B163">
        <v>834</v>
      </c>
      <c r="C163">
        <v>1081</v>
      </c>
      <c r="D163">
        <v>688</v>
      </c>
      <c r="E163">
        <v>0</v>
      </c>
      <c r="F163">
        <v>0</v>
      </c>
      <c r="G163">
        <v>2603</v>
      </c>
    </row>
    <row r="164" spans="1:7">
      <c r="A164" t="s">
        <v>481</v>
      </c>
      <c r="B164">
        <v>0</v>
      </c>
      <c r="C164">
        <v>0</v>
      </c>
      <c r="D164">
        <v>0</v>
      </c>
      <c r="E164">
        <v>0</v>
      </c>
      <c r="F164">
        <v>0</v>
      </c>
      <c r="G164">
        <v>0</v>
      </c>
    </row>
    <row r="165" spans="1:7">
      <c r="A165" t="s">
        <v>458</v>
      </c>
      <c r="C165">
        <v>1710</v>
      </c>
      <c r="D165">
        <v>1700</v>
      </c>
      <c r="E165">
        <v>0</v>
      </c>
      <c r="F165">
        <v>0</v>
      </c>
      <c r="G165">
        <v>3410</v>
      </c>
    </row>
    <row r="166" spans="1:7">
      <c r="A166" t="s">
        <v>586</v>
      </c>
      <c r="C166">
        <v>304</v>
      </c>
      <c r="D166">
        <v>205</v>
      </c>
      <c r="E166">
        <v>451</v>
      </c>
      <c r="F166">
        <v>0</v>
      </c>
      <c r="G166">
        <v>960</v>
      </c>
    </row>
    <row r="167" spans="1:7">
      <c r="A167" t="s">
        <v>761</v>
      </c>
      <c r="C167">
        <v>1617</v>
      </c>
      <c r="D167">
        <v>0</v>
      </c>
      <c r="E167">
        <v>101</v>
      </c>
      <c r="F167">
        <v>0</v>
      </c>
      <c r="G167">
        <v>1718</v>
      </c>
    </row>
    <row r="168" spans="1:7">
      <c r="A168" t="s">
        <v>579</v>
      </c>
      <c r="C168">
        <v>228</v>
      </c>
      <c r="D168">
        <v>0</v>
      </c>
      <c r="E168">
        <v>0</v>
      </c>
      <c r="F168">
        <v>0</v>
      </c>
      <c r="G168">
        <v>228</v>
      </c>
    </row>
    <row r="169" spans="1:7">
      <c r="A169" t="s">
        <v>567</v>
      </c>
      <c r="C169">
        <v>1257</v>
      </c>
      <c r="D169">
        <v>2121</v>
      </c>
      <c r="E169">
        <v>2742</v>
      </c>
      <c r="F169">
        <v>75</v>
      </c>
      <c r="G169">
        <v>6195</v>
      </c>
    </row>
    <row r="170" spans="1:7">
      <c r="A170" t="s">
        <v>552</v>
      </c>
      <c r="D170">
        <v>984</v>
      </c>
      <c r="E170">
        <v>1078</v>
      </c>
      <c r="F170">
        <v>2048</v>
      </c>
      <c r="G170">
        <v>4110</v>
      </c>
    </row>
    <row r="171" spans="1:7">
      <c r="A171" t="s">
        <v>720</v>
      </c>
      <c r="D171">
        <v>2760</v>
      </c>
      <c r="E171">
        <v>945</v>
      </c>
      <c r="F171">
        <v>1073</v>
      </c>
      <c r="G171">
        <v>4778</v>
      </c>
    </row>
    <row r="172" spans="1:7">
      <c r="A172" t="s">
        <v>557</v>
      </c>
      <c r="D172">
        <v>1246</v>
      </c>
      <c r="E172">
        <v>664</v>
      </c>
      <c r="F172">
        <v>834</v>
      </c>
      <c r="G172">
        <v>2744</v>
      </c>
    </row>
    <row r="173" spans="1:7">
      <c r="A173" t="s">
        <v>452</v>
      </c>
      <c r="D173">
        <v>1353</v>
      </c>
      <c r="E173">
        <v>1123</v>
      </c>
      <c r="F173">
        <v>0</v>
      </c>
      <c r="G173">
        <v>2476</v>
      </c>
    </row>
    <row r="174" spans="1:7">
      <c r="A174" t="s">
        <v>506</v>
      </c>
      <c r="E174">
        <v>338</v>
      </c>
      <c r="F174">
        <v>0</v>
      </c>
      <c r="G174">
        <v>338</v>
      </c>
    </row>
    <row r="175" spans="1:7">
      <c r="A175" t="s">
        <v>746</v>
      </c>
      <c r="B175">
        <v>3692</v>
      </c>
      <c r="C175">
        <v>8835</v>
      </c>
      <c r="D175">
        <v>14012</v>
      </c>
      <c r="E175">
        <v>11838</v>
      </c>
      <c r="F175">
        <v>6153</v>
      </c>
      <c r="G175">
        <v>44530</v>
      </c>
    </row>
    <row r="177" spans="1:7">
      <c r="A177" s="44" t="s">
        <v>744</v>
      </c>
      <c r="B177" s="44" t="s">
        <v>742</v>
      </c>
    </row>
    <row r="178" spans="1:7">
      <c r="A178" s="44" t="s">
        <v>745</v>
      </c>
      <c r="B178" s="113">
        <v>45733</v>
      </c>
      <c r="C178" s="113">
        <v>45734</v>
      </c>
      <c r="D178" s="113">
        <v>45735</v>
      </c>
      <c r="E178" s="113">
        <v>45736</v>
      </c>
      <c r="F178" s="113">
        <v>45737</v>
      </c>
      <c r="G178" t="s">
        <v>746</v>
      </c>
    </row>
    <row r="179" spans="1:7">
      <c r="A179" t="s">
        <v>591</v>
      </c>
    </row>
    <row r="180" spans="1:7">
      <c r="A180" t="s">
        <v>691</v>
      </c>
    </row>
    <row r="181" spans="1:7">
      <c r="A181" t="s">
        <v>393</v>
      </c>
    </row>
    <row r="182" spans="1:7">
      <c r="A182" t="s">
        <v>519</v>
      </c>
    </row>
    <row r="183" spans="1:7">
      <c r="A183" t="s">
        <v>559</v>
      </c>
    </row>
    <row r="184" spans="1:7">
      <c r="A184" t="s">
        <v>563</v>
      </c>
    </row>
    <row r="185" spans="1:7">
      <c r="A185" t="s">
        <v>598</v>
      </c>
    </row>
    <row r="186" spans="1:7">
      <c r="A186" t="s">
        <v>501</v>
      </c>
    </row>
    <row r="187" spans="1:7">
      <c r="A187" t="s">
        <v>428</v>
      </c>
    </row>
    <row r="188" spans="1:7">
      <c r="A188" t="s">
        <v>314</v>
      </c>
    </row>
    <row r="189" spans="1:7">
      <c r="A189" t="s">
        <v>475</v>
      </c>
    </row>
    <row r="190" spans="1:7">
      <c r="A190" t="s">
        <v>376</v>
      </c>
      <c r="B190">
        <v>195</v>
      </c>
      <c r="D190">
        <v>187</v>
      </c>
      <c r="E190">
        <v>340</v>
      </c>
      <c r="F190">
        <v>270</v>
      </c>
      <c r="G190">
        <v>992</v>
      </c>
    </row>
    <row r="191" spans="1:7">
      <c r="A191" t="s">
        <v>757</v>
      </c>
    </row>
    <row r="192" spans="1:7">
      <c r="A192" t="s">
        <v>577</v>
      </c>
      <c r="D192">
        <v>1409</v>
      </c>
      <c r="E192">
        <v>1016</v>
      </c>
      <c r="G192">
        <v>2425</v>
      </c>
    </row>
    <row r="193" spans="1:7">
      <c r="A193" t="s">
        <v>759</v>
      </c>
    </row>
    <row r="194" spans="1:7">
      <c r="A194" t="s">
        <v>575</v>
      </c>
      <c r="C194">
        <v>1342</v>
      </c>
      <c r="G194">
        <v>1342</v>
      </c>
    </row>
    <row r="195" spans="1:7">
      <c r="A195" t="s">
        <v>432</v>
      </c>
    </row>
    <row r="196" spans="1:7">
      <c r="A196" t="s">
        <v>706</v>
      </c>
    </row>
    <row r="197" spans="1:7">
      <c r="A197" t="s">
        <v>417</v>
      </c>
      <c r="B197">
        <v>436</v>
      </c>
      <c r="E197">
        <v>6275</v>
      </c>
      <c r="G197">
        <v>6711</v>
      </c>
    </row>
    <row r="198" spans="1:7">
      <c r="A198" t="s">
        <v>709</v>
      </c>
      <c r="C198">
        <v>315</v>
      </c>
      <c r="G198">
        <v>315</v>
      </c>
    </row>
    <row r="199" spans="1:7">
      <c r="A199" t="s">
        <v>478</v>
      </c>
      <c r="C199">
        <v>1230</v>
      </c>
      <c r="D199">
        <v>200</v>
      </c>
      <c r="G199">
        <v>1430</v>
      </c>
    </row>
    <row r="200" spans="1:7">
      <c r="A200" t="s">
        <v>430</v>
      </c>
    </row>
    <row r="201" spans="1:7">
      <c r="A201" t="s">
        <v>522</v>
      </c>
      <c r="B201">
        <v>15</v>
      </c>
      <c r="G201">
        <v>15</v>
      </c>
    </row>
    <row r="202" spans="1:7">
      <c r="A202" t="s">
        <v>481</v>
      </c>
    </row>
    <row r="203" spans="1:7">
      <c r="A203" t="s">
        <v>458</v>
      </c>
    </row>
    <row r="204" spans="1:7">
      <c r="A204" t="s">
        <v>586</v>
      </c>
    </row>
    <row r="205" spans="1:7">
      <c r="A205" t="s">
        <v>761</v>
      </c>
    </row>
    <row r="206" spans="1:7">
      <c r="A206" t="s">
        <v>579</v>
      </c>
      <c r="D206">
        <v>1460</v>
      </c>
      <c r="E206">
        <v>0</v>
      </c>
      <c r="F206">
        <v>420</v>
      </c>
      <c r="G206">
        <v>1880</v>
      </c>
    </row>
    <row r="207" spans="1:7">
      <c r="A207" t="s">
        <v>552</v>
      </c>
      <c r="B207">
        <v>919</v>
      </c>
      <c r="E207">
        <v>1672</v>
      </c>
      <c r="F207">
        <v>0</v>
      </c>
      <c r="G207">
        <v>2591</v>
      </c>
    </row>
    <row r="208" spans="1:7">
      <c r="A208" t="s">
        <v>720</v>
      </c>
      <c r="B208">
        <v>2387</v>
      </c>
      <c r="C208">
        <v>841</v>
      </c>
      <c r="D208">
        <v>18</v>
      </c>
      <c r="E208">
        <v>0</v>
      </c>
      <c r="G208">
        <v>3246</v>
      </c>
    </row>
    <row r="209" spans="1:7">
      <c r="A209" t="s">
        <v>557</v>
      </c>
      <c r="B209">
        <v>1095</v>
      </c>
      <c r="C209">
        <v>65</v>
      </c>
      <c r="G209">
        <v>1160</v>
      </c>
    </row>
    <row r="210" spans="1:7">
      <c r="A210" t="s">
        <v>452</v>
      </c>
      <c r="B210">
        <v>1105</v>
      </c>
      <c r="G210">
        <v>1105</v>
      </c>
    </row>
    <row r="211" spans="1:7">
      <c r="A211" t="s">
        <v>506</v>
      </c>
      <c r="F211">
        <v>360</v>
      </c>
      <c r="G211">
        <v>360</v>
      </c>
    </row>
    <row r="212" spans="1:7">
      <c r="A212" t="s">
        <v>426</v>
      </c>
      <c r="B212">
        <v>920</v>
      </c>
      <c r="G212">
        <v>920</v>
      </c>
    </row>
    <row r="213" spans="1:7">
      <c r="A213" t="s">
        <v>493</v>
      </c>
      <c r="B213">
        <v>656</v>
      </c>
      <c r="D213">
        <v>728</v>
      </c>
      <c r="E213">
        <v>1400</v>
      </c>
      <c r="F213">
        <v>709</v>
      </c>
      <c r="G213">
        <v>3493</v>
      </c>
    </row>
    <row r="214" spans="1:7">
      <c r="A214" t="s">
        <v>689</v>
      </c>
      <c r="C214">
        <v>977</v>
      </c>
      <c r="D214">
        <v>953</v>
      </c>
      <c r="E214">
        <v>2472</v>
      </c>
      <c r="F214">
        <v>399</v>
      </c>
      <c r="G214">
        <v>4801</v>
      </c>
    </row>
    <row r="215" spans="1:7">
      <c r="A215" t="s">
        <v>583</v>
      </c>
      <c r="C215">
        <v>803</v>
      </c>
      <c r="D215">
        <v>551</v>
      </c>
      <c r="E215">
        <v>0</v>
      </c>
      <c r="G215">
        <v>1354</v>
      </c>
    </row>
    <row r="216" spans="1:7">
      <c r="A216" t="s">
        <v>762</v>
      </c>
    </row>
    <row r="217" spans="1:7">
      <c r="A217" t="s">
        <v>561</v>
      </c>
      <c r="D217">
        <v>1373</v>
      </c>
      <c r="E217">
        <v>3928</v>
      </c>
      <c r="F217">
        <v>1528</v>
      </c>
      <c r="G217">
        <v>6829</v>
      </c>
    </row>
    <row r="218" spans="1:7">
      <c r="A218" t="s">
        <v>763</v>
      </c>
      <c r="E218">
        <v>1016</v>
      </c>
      <c r="G218">
        <v>1016</v>
      </c>
    </row>
    <row r="219" spans="1:7">
      <c r="A219" t="s">
        <v>97</v>
      </c>
      <c r="E219">
        <v>706</v>
      </c>
      <c r="G219">
        <v>706</v>
      </c>
    </row>
    <row r="220" spans="1:7">
      <c r="A220" t="s">
        <v>764</v>
      </c>
      <c r="F220">
        <v>583</v>
      </c>
      <c r="G220">
        <v>583</v>
      </c>
    </row>
    <row r="221" spans="1:7">
      <c r="A221" t="s">
        <v>746</v>
      </c>
      <c r="B221">
        <v>7728</v>
      </c>
      <c r="C221">
        <v>5573</v>
      </c>
      <c r="D221">
        <v>6879</v>
      </c>
      <c r="E221">
        <v>18825</v>
      </c>
      <c r="F221">
        <v>4269</v>
      </c>
      <c r="G221">
        <v>43274</v>
      </c>
    </row>
    <row r="224" spans="1:7">
      <c r="A224" s="44" t="s">
        <v>744</v>
      </c>
      <c r="B224" s="44" t="s">
        <v>742</v>
      </c>
    </row>
    <row r="225" spans="1:7">
      <c r="A225" s="44" t="s">
        <v>745</v>
      </c>
      <c r="B225" s="113">
        <v>45740</v>
      </c>
      <c r="C225" s="113">
        <v>45741</v>
      </c>
      <c r="D225" s="113">
        <v>45742</v>
      </c>
      <c r="E225" s="113">
        <v>45743</v>
      </c>
      <c r="F225" s="113">
        <v>45744</v>
      </c>
      <c r="G225" t="s">
        <v>746</v>
      </c>
    </row>
    <row r="226" spans="1:7">
      <c r="A226" t="s">
        <v>502</v>
      </c>
    </row>
    <row r="227" spans="1:7">
      <c r="A227" t="s">
        <v>393</v>
      </c>
    </row>
    <row r="228" spans="1:7">
      <c r="A228" t="s">
        <v>563</v>
      </c>
    </row>
    <row r="229" spans="1:7">
      <c r="A229" t="s">
        <v>598</v>
      </c>
      <c r="B229">
        <v>762</v>
      </c>
      <c r="C229">
        <v>0</v>
      </c>
      <c r="D229">
        <v>0</v>
      </c>
      <c r="E229">
        <v>76</v>
      </c>
      <c r="G229">
        <v>838</v>
      </c>
    </row>
    <row r="230" spans="1:7">
      <c r="A230" t="s">
        <v>501</v>
      </c>
    </row>
    <row r="231" spans="1:7">
      <c r="A231" t="s">
        <v>383</v>
      </c>
    </row>
    <row r="232" spans="1:7">
      <c r="A232" t="s">
        <v>376</v>
      </c>
      <c r="B232">
        <v>58</v>
      </c>
      <c r="C232">
        <v>574</v>
      </c>
      <c r="D232">
        <v>704</v>
      </c>
      <c r="E232">
        <v>1009</v>
      </c>
      <c r="F232">
        <v>200</v>
      </c>
      <c r="G232">
        <v>2545</v>
      </c>
    </row>
    <row r="233" spans="1:7">
      <c r="A233" t="s">
        <v>417</v>
      </c>
      <c r="C233">
        <v>380</v>
      </c>
      <c r="D233">
        <v>300</v>
      </c>
      <c r="E233">
        <v>150</v>
      </c>
      <c r="G233">
        <v>830</v>
      </c>
    </row>
    <row r="234" spans="1:7">
      <c r="A234" t="s">
        <v>701</v>
      </c>
    </row>
    <row r="235" spans="1:7">
      <c r="A235" t="s">
        <v>522</v>
      </c>
      <c r="C235">
        <v>0</v>
      </c>
      <c r="D235">
        <v>0</v>
      </c>
      <c r="E235">
        <v>137</v>
      </c>
      <c r="G235">
        <v>137</v>
      </c>
    </row>
    <row r="236" spans="1:7">
      <c r="A236" t="s">
        <v>586</v>
      </c>
      <c r="E236">
        <v>310</v>
      </c>
      <c r="G236">
        <v>310</v>
      </c>
    </row>
    <row r="237" spans="1:7">
      <c r="A237" t="s">
        <v>579</v>
      </c>
      <c r="B237">
        <v>982</v>
      </c>
      <c r="C237">
        <v>749</v>
      </c>
      <c r="D237">
        <v>713</v>
      </c>
      <c r="G237">
        <v>2444</v>
      </c>
    </row>
    <row r="238" spans="1:7">
      <c r="A238" t="s">
        <v>720</v>
      </c>
      <c r="C238">
        <v>0</v>
      </c>
      <c r="D238">
        <v>0</v>
      </c>
      <c r="E238">
        <v>0</v>
      </c>
      <c r="G238">
        <v>0</v>
      </c>
    </row>
    <row r="239" spans="1:7">
      <c r="A239" t="s">
        <v>493</v>
      </c>
      <c r="B239">
        <v>905</v>
      </c>
      <c r="C239">
        <v>630</v>
      </c>
      <c r="D239">
        <v>894</v>
      </c>
      <c r="G239">
        <v>2429</v>
      </c>
    </row>
    <row r="240" spans="1:7">
      <c r="A240" t="s">
        <v>765</v>
      </c>
    </row>
    <row r="241" spans="1:7">
      <c r="A241" t="s">
        <v>487</v>
      </c>
      <c r="B241">
        <v>691</v>
      </c>
      <c r="G241">
        <v>691</v>
      </c>
    </row>
    <row r="242" spans="1:7">
      <c r="A242" t="s">
        <v>490</v>
      </c>
      <c r="B242">
        <v>1430</v>
      </c>
      <c r="C242">
        <v>1383</v>
      </c>
      <c r="D242">
        <v>1334</v>
      </c>
      <c r="E242">
        <v>1548</v>
      </c>
      <c r="G242">
        <v>5695</v>
      </c>
    </row>
    <row r="243" spans="1:7">
      <c r="A243" t="s">
        <v>496</v>
      </c>
      <c r="B243">
        <v>1460</v>
      </c>
      <c r="C243">
        <v>1350</v>
      </c>
      <c r="D243">
        <v>1507</v>
      </c>
      <c r="F243">
        <v>2287</v>
      </c>
      <c r="G243">
        <v>6604</v>
      </c>
    </row>
    <row r="244" spans="1:7">
      <c r="A244" t="s">
        <v>766</v>
      </c>
    </row>
    <row r="245" spans="1:7">
      <c r="A245" t="s">
        <v>767</v>
      </c>
    </row>
    <row r="246" spans="1:7">
      <c r="A246" t="s">
        <v>712</v>
      </c>
      <c r="C246">
        <v>575</v>
      </c>
      <c r="G246">
        <v>575</v>
      </c>
    </row>
    <row r="247" spans="1:7">
      <c r="A247" t="s">
        <v>372</v>
      </c>
      <c r="C247">
        <v>1065</v>
      </c>
      <c r="D247">
        <v>825</v>
      </c>
      <c r="E247">
        <v>705</v>
      </c>
      <c r="G247">
        <v>2595</v>
      </c>
    </row>
    <row r="248" spans="1:7">
      <c r="A248" t="s">
        <v>714</v>
      </c>
    </row>
    <row r="249" spans="1:7">
      <c r="A249" t="s">
        <v>588</v>
      </c>
      <c r="C249">
        <v>442</v>
      </c>
      <c r="D249">
        <v>854</v>
      </c>
      <c r="E249">
        <v>290</v>
      </c>
      <c r="F249">
        <v>673</v>
      </c>
      <c r="G249">
        <v>2259</v>
      </c>
    </row>
    <row r="250" spans="1:7">
      <c r="A250" t="s">
        <v>606</v>
      </c>
      <c r="C250">
        <v>1740</v>
      </c>
      <c r="D250">
        <v>2934</v>
      </c>
      <c r="F250">
        <v>161</v>
      </c>
      <c r="G250">
        <v>4835</v>
      </c>
    </row>
    <row r="251" spans="1:7">
      <c r="A251" t="s">
        <v>277</v>
      </c>
      <c r="C251">
        <v>483</v>
      </c>
      <c r="D251">
        <v>1799</v>
      </c>
      <c r="F251">
        <v>0</v>
      </c>
      <c r="G251">
        <v>2282</v>
      </c>
    </row>
    <row r="252" spans="1:7">
      <c r="A252" t="s">
        <v>413</v>
      </c>
      <c r="C252">
        <v>1333</v>
      </c>
      <c r="D252">
        <v>1701</v>
      </c>
      <c r="F252">
        <v>546</v>
      </c>
      <c r="G252">
        <v>3580</v>
      </c>
    </row>
    <row r="253" spans="1:7">
      <c r="A253" t="s">
        <v>699</v>
      </c>
      <c r="D253">
        <v>1972</v>
      </c>
      <c r="E253">
        <v>178</v>
      </c>
      <c r="F253">
        <v>266</v>
      </c>
      <c r="G253">
        <v>2416</v>
      </c>
    </row>
    <row r="254" spans="1:7">
      <c r="A254" t="s">
        <v>768</v>
      </c>
      <c r="E254">
        <v>0</v>
      </c>
      <c r="G254">
        <v>0</v>
      </c>
    </row>
    <row r="255" spans="1:7">
      <c r="A255" t="s">
        <v>419</v>
      </c>
      <c r="E255">
        <v>195</v>
      </c>
      <c r="G255">
        <v>195</v>
      </c>
    </row>
    <row r="256" spans="1:7">
      <c r="A256" t="s">
        <v>687</v>
      </c>
      <c r="F256">
        <v>0</v>
      </c>
      <c r="G256">
        <v>0</v>
      </c>
    </row>
    <row r="257" spans="1:7">
      <c r="A257" t="s">
        <v>769</v>
      </c>
    </row>
    <row r="258" spans="1:7">
      <c r="A258" t="s">
        <v>746</v>
      </c>
      <c r="B258">
        <v>6288</v>
      </c>
      <c r="C258">
        <v>10704</v>
      </c>
      <c r="D258">
        <v>15537</v>
      </c>
      <c r="E258">
        <v>4598</v>
      </c>
      <c r="F258">
        <v>4133</v>
      </c>
      <c r="G258">
        <v>41260</v>
      </c>
    </row>
    <row r="261" spans="1:7">
      <c r="A261" s="44" t="s">
        <v>744</v>
      </c>
      <c r="B261" s="44" t="s">
        <v>742</v>
      </c>
    </row>
    <row r="262" spans="1:7">
      <c r="A262" s="44" t="s">
        <v>745</v>
      </c>
      <c r="B262" s="113">
        <v>45747</v>
      </c>
      <c r="C262" s="113">
        <v>45748</v>
      </c>
      <c r="D262" s="113">
        <v>45749</v>
      </c>
      <c r="E262" s="113">
        <v>45750</v>
      </c>
      <c r="F262" s="113">
        <v>45751</v>
      </c>
      <c r="G262" t="s">
        <v>746</v>
      </c>
    </row>
    <row r="263" spans="1:7">
      <c r="A263" t="s">
        <v>598</v>
      </c>
      <c r="B263">
        <v>644</v>
      </c>
      <c r="G263">
        <v>644</v>
      </c>
    </row>
    <row r="264" spans="1:7">
      <c r="A264" t="s">
        <v>383</v>
      </c>
      <c r="B264">
        <v>0</v>
      </c>
      <c r="G264">
        <v>0</v>
      </c>
    </row>
    <row r="265" spans="1:7">
      <c r="A265" t="s">
        <v>498</v>
      </c>
      <c r="B265">
        <v>745</v>
      </c>
      <c r="G265">
        <v>745</v>
      </c>
    </row>
    <row r="266" spans="1:7">
      <c r="A266" t="s">
        <v>376</v>
      </c>
      <c r="B266">
        <v>265</v>
      </c>
      <c r="C266">
        <v>0</v>
      </c>
      <c r="D266">
        <v>0</v>
      </c>
      <c r="F266">
        <v>635</v>
      </c>
      <c r="G266">
        <v>900</v>
      </c>
    </row>
    <row r="267" spans="1:7">
      <c r="A267" t="s">
        <v>417</v>
      </c>
    </row>
    <row r="268" spans="1:7">
      <c r="A268" t="s">
        <v>701</v>
      </c>
      <c r="D268">
        <v>0</v>
      </c>
      <c r="G268">
        <v>0</v>
      </c>
    </row>
    <row r="269" spans="1:7">
      <c r="A269" t="s">
        <v>552</v>
      </c>
      <c r="B269">
        <v>0</v>
      </c>
      <c r="G269">
        <v>0</v>
      </c>
    </row>
    <row r="270" spans="1:7">
      <c r="A270" t="s">
        <v>506</v>
      </c>
    </row>
    <row r="271" spans="1:7">
      <c r="A271" t="s">
        <v>493</v>
      </c>
    </row>
    <row r="272" spans="1:7">
      <c r="A272" t="s">
        <v>689</v>
      </c>
      <c r="D272">
        <v>0</v>
      </c>
      <c r="G272">
        <v>0</v>
      </c>
    </row>
    <row r="273" spans="1:7">
      <c r="A273" t="s">
        <v>583</v>
      </c>
      <c r="E273">
        <v>192</v>
      </c>
      <c r="G273">
        <v>192</v>
      </c>
    </row>
    <row r="274" spans="1:7">
      <c r="A274" t="s">
        <v>487</v>
      </c>
      <c r="E274">
        <v>3867</v>
      </c>
      <c r="F274">
        <v>594</v>
      </c>
      <c r="G274">
        <v>4461</v>
      </c>
    </row>
    <row r="275" spans="1:7">
      <c r="A275" t="s">
        <v>496</v>
      </c>
      <c r="B275">
        <v>695</v>
      </c>
      <c r="G275">
        <v>695</v>
      </c>
    </row>
    <row r="276" spans="1:7">
      <c r="A276" t="s">
        <v>606</v>
      </c>
      <c r="B276">
        <v>418</v>
      </c>
      <c r="C276">
        <v>0</v>
      </c>
      <c r="D276">
        <v>0</v>
      </c>
      <c r="G276">
        <v>418</v>
      </c>
    </row>
    <row r="277" spans="1:7">
      <c r="A277" t="s">
        <v>277</v>
      </c>
      <c r="B277">
        <v>499</v>
      </c>
      <c r="C277">
        <v>0</v>
      </c>
      <c r="D277">
        <v>0</v>
      </c>
      <c r="G277">
        <v>499</v>
      </c>
    </row>
    <row r="278" spans="1:7">
      <c r="A278" t="s">
        <v>699</v>
      </c>
      <c r="B278">
        <v>1089</v>
      </c>
      <c r="C278">
        <v>0</v>
      </c>
      <c r="D278">
        <v>0</v>
      </c>
      <c r="G278">
        <v>1089</v>
      </c>
    </row>
    <row r="279" spans="1:7">
      <c r="A279" t="s">
        <v>419</v>
      </c>
      <c r="B279">
        <v>453</v>
      </c>
      <c r="C279">
        <v>166</v>
      </c>
      <c r="D279">
        <v>166</v>
      </c>
      <c r="E279">
        <v>302</v>
      </c>
      <c r="G279">
        <v>1087</v>
      </c>
    </row>
    <row r="280" spans="1:7">
      <c r="A280" t="s">
        <v>687</v>
      </c>
      <c r="B280">
        <v>1880</v>
      </c>
      <c r="C280">
        <v>0</v>
      </c>
      <c r="D280">
        <v>0</v>
      </c>
      <c r="G280">
        <v>1880</v>
      </c>
    </row>
    <row r="281" spans="1:7">
      <c r="A281" t="s">
        <v>770</v>
      </c>
      <c r="B281">
        <v>349</v>
      </c>
      <c r="C281">
        <v>952</v>
      </c>
      <c r="D281">
        <v>952</v>
      </c>
      <c r="E281">
        <v>1328</v>
      </c>
      <c r="F281">
        <v>397</v>
      </c>
      <c r="G281">
        <v>3978</v>
      </c>
    </row>
    <row r="282" spans="1:7">
      <c r="A282" t="s">
        <v>460</v>
      </c>
      <c r="B282">
        <v>1413</v>
      </c>
      <c r="C282">
        <v>0</v>
      </c>
      <c r="D282">
        <v>1394</v>
      </c>
      <c r="G282">
        <v>2807</v>
      </c>
    </row>
    <row r="283" spans="1:7">
      <c r="A283" t="s">
        <v>609</v>
      </c>
      <c r="B283">
        <v>1355</v>
      </c>
      <c r="D283">
        <v>0</v>
      </c>
      <c r="G283">
        <v>1355</v>
      </c>
    </row>
    <row r="284" spans="1:7">
      <c r="A284" t="s">
        <v>270</v>
      </c>
      <c r="B284">
        <v>2227</v>
      </c>
      <c r="G284">
        <v>2227</v>
      </c>
    </row>
    <row r="285" spans="1:7">
      <c r="A285" t="s">
        <v>390</v>
      </c>
      <c r="C285">
        <v>0</v>
      </c>
      <c r="D285">
        <v>0</v>
      </c>
      <c r="E285">
        <v>344</v>
      </c>
      <c r="G285">
        <v>344</v>
      </c>
    </row>
    <row r="286" spans="1:7">
      <c r="A286" t="s">
        <v>327</v>
      </c>
      <c r="C286">
        <v>1149</v>
      </c>
      <c r="D286">
        <v>1149</v>
      </c>
      <c r="G286">
        <v>2298</v>
      </c>
    </row>
    <row r="287" spans="1:7">
      <c r="A287" t="s">
        <v>581</v>
      </c>
      <c r="E287">
        <v>313</v>
      </c>
      <c r="G287">
        <v>313</v>
      </c>
    </row>
    <row r="288" spans="1:7">
      <c r="A288" t="s">
        <v>573</v>
      </c>
      <c r="E288">
        <v>1265</v>
      </c>
      <c r="G288">
        <v>1265</v>
      </c>
    </row>
    <row r="289" spans="1:7">
      <c r="A289" t="s">
        <v>462</v>
      </c>
      <c r="E289">
        <v>1334</v>
      </c>
      <c r="G289">
        <v>1334</v>
      </c>
    </row>
    <row r="290" spans="1:7">
      <c r="A290" t="s">
        <v>454</v>
      </c>
      <c r="E290">
        <v>1970</v>
      </c>
      <c r="G290">
        <v>1970</v>
      </c>
    </row>
    <row r="291" spans="1:7">
      <c r="A291" t="s">
        <v>274</v>
      </c>
    </row>
    <row r="292" spans="1:7">
      <c r="A292" t="s">
        <v>570</v>
      </c>
      <c r="F292">
        <v>2144</v>
      </c>
      <c r="G292">
        <v>2144</v>
      </c>
    </row>
    <row r="293" spans="1:7">
      <c r="A293" t="s">
        <v>746</v>
      </c>
      <c r="B293">
        <v>12032</v>
      </c>
      <c r="C293">
        <v>2267</v>
      </c>
      <c r="D293">
        <v>3661</v>
      </c>
      <c r="E293">
        <v>10915</v>
      </c>
      <c r="F293">
        <v>3770</v>
      </c>
      <c r="G293">
        <v>32645</v>
      </c>
    </row>
    <row r="296" spans="1:7">
      <c r="A296" s="44" t="s">
        <v>744</v>
      </c>
      <c r="B296" s="44" t="s">
        <v>742</v>
      </c>
    </row>
    <row r="297" spans="1:7">
      <c r="A297" s="44" t="s">
        <v>745</v>
      </c>
      <c r="B297" s="113">
        <v>45754</v>
      </c>
      <c r="C297" s="113">
        <v>45755</v>
      </c>
      <c r="D297" s="113">
        <v>45756</v>
      </c>
      <c r="E297" s="113">
        <v>45757</v>
      </c>
      <c r="F297" s="113">
        <v>45758</v>
      </c>
      <c r="G297" t="s">
        <v>746</v>
      </c>
    </row>
    <row r="298" spans="1:7">
      <c r="A298" t="s">
        <v>598</v>
      </c>
      <c r="B298">
        <v>550</v>
      </c>
      <c r="E298">
        <v>426</v>
      </c>
      <c r="G298">
        <v>976</v>
      </c>
    </row>
    <row r="299" spans="1:7">
      <c r="A299" t="s">
        <v>417</v>
      </c>
      <c r="C299">
        <v>45</v>
      </c>
      <c r="G299">
        <v>45</v>
      </c>
    </row>
    <row r="300" spans="1:7">
      <c r="A300" t="s">
        <v>478</v>
      </c>
      <c r="C300">
        <v>150</v>
      </c>
      <c r="D300">
        <v>295</v>
      </c>
      <c r="E300">
        <v>504</v>
      </c>
      <c r="G300">
        <v>949</v>
      </c>
    </row>
    <row r="301" spans="1:7">
      <c r="A301" t="s">
        <v>579</v>
      </c>
    </row>
    <row r="302" spans="1:7">
      <c r="A302" t="s">
        <v>720</v>
      </c>
    </row>
    <row r="303" spans="1:7">
      <c r="A303" t="s">
        <v>493</v>
      </c>
      <c r="B303">
        <v>132</v>
      </c>
      <c r="G303">
        <v>132</v>
      </c>
    </row>
    <row r="304" spans="1:7">
      <c r="A304" t="s">
        <v>487</v>
      </c>
      <c r="B304">
        <v>367</v>
      </c>
      <c r="G304">
        <v>367</v>
      </c>
    </row>
    <row r="305" spans="1:7">
      <c r="A305" t="s">
        <v>588</v>
      </c>
      <c r="F305">
        <v>314</v>
      </c>
      <c r="G305">
        <v>314</v>
      </c>
    </row>
    <row r="306" spans="1:7">
      <c r="A306" t="s">
        <v>606</v>
      </c>
    </row>
    <row r="307" spans="1:7">
      <c r="A307" t="s">
        <v>419</v>
      </c>
      <c r="B307">
        <v>43</v>
      </c>
      <c r="G307">
        <v>43</v>
      </c>
    </row>
    <row r="308" spans="1:7">
      <c r="A308" t="s">
        <v>609</v>
      </c>
    </row>
    <row r="309" spans="1:7">
      <c r="A309" t="s">
        <v>390</v>
      </c>
    </row>
    <row r="310" spans="1:7">
      <c r="A310" t="s">
        <v>327</v>
      </c>
    </row>
    <row r="311" spans="1:7">
      <c r="A311" t="s">
        <v>573</v>
      </c>
    </row>
    <row r="312" spans="1:7">
      <c r="A312" t="s">
        <v>462</v>
      </c>
      <c r="B312">
        <v>618</v>
      </c>
      <c r="C312">
        <v>700</v>
      </c>
      <c r="G312">
        <v>1318</v>
      </c>
    </row>
    <row r="313" spans="1:7">
      <c r="A313" t="s">
        <v>454</v>
      </c>
    </row>
    <row r="314" spans="1:7">
      <c r="A314" t="s">
        <v>274</v>
      </c>
    </row>
    <row r="315" spans="1:7">
      <c r="A315" t="s">
        <v>570</v>
      </c>
      <c r="B315">
        <v>990</v>
      </c>
      <c r="C315">
        <v>1871</v>
      </c>
      <c r="D315">
        <v>1307</v>
      </c>
      <c r="G315">
        <v>4168</v>
      </c>
    </row>
    <row r="316" spans="1:7">
      <c r="A316" t="s">
        <v>322</v>
      </c>
      <c r="B316">
        <v>590</v>
      </c>
      <c r="C316">
        <v>343</v>
      </c>
      <c r="G316">
        <v>933</v>
      </c>
    </row>
    <row r="317" spans="1:7">
      <c r="A317" t="s">
        <v>405</v>
      </c>
      <c r="B317">
        <v>198</v>
      </c>
      <c r="G317">
        <v>198</v>
      </c>
    </row>
    <row r="318" spans="1:7">
      <c r="A318" t="s">
        <v>456</v>
      </c>
      <c r="B318">
        <v>1840</v>
      </c>
      <c r="C318">
        <v>1520</v>
      </c>
      <c r="D318">
        <v>2060</v>
      </c>
      <c r="E318">
        <v>1330</v>
      </c>
      <c r="G318">
        <v>6750</v>
      </c>
    </row>
    <row r="319" spans="1:7">
      <c r="A319" t="s">
        <v>524</v>
      </c>
      <c r="D319">
        <v>1376</v>
      </c>
      <c r="E319">
        <v>875</v>
      </c>
      <c r="F319">
        <v>1301</v>
      </c>
      <c r="G319">
        <v>3552</v>
      </c>
    </row>
    <row r="320" spans="1:7">
      <c r="A320" t="s">
        <v>396</v>
      </c>
      <c r="D320">
        <v>617</v>
      </c>
      <c r="E320">
        <v>627</v>
      </c>
      <c r="F320">
        <v>431</v>
      </c>
      <c r="G320">
        <v>1675</v>
      </c>
    </row>
    <row r="321" spans="1:7">
      <c r="A321" t="s">
        <v>548</v>
      </c>
      <c r="E321">
        <v>711</v>
      </c>
      <c r="F321">
        <v>695</v>
      </c>
      <c r="G321">
        <v>1406</v>
      </c>
    </row>
    <row r="322" spans="1:7">
      <c r="A322" t="s">
        <v>746</v>
      </c>
      <c r="B322">
        <v>5328</v>
      </c>
      <c r="C322">
        <v>4629</v>
      </c>
      <c r="D322">
        <v>5655</v>
      </c>
      <c r="E322">
        <v>4473</v>
      </c>
      <c r="F322">
        <v>2741</v>
      </c>
      <c r="G322">
        <v>22826</v>
      </c>
    </row>
    <row r="325" spans="1:7">
      <c r="A325" s="44" t="s">
        <v>744</v>
      </c>
      <c r="B325" s="44" t="s">
        <v>742</v>
      </c>
    </row>
    <row r="326" spans="1:7">
      <c r="A326" s="44" t="s">
        <v>745</v>
      </c>
      <c r="B326" s="113">
        <v>45761</v>
      </c>
      <c r="C326" s="113">
        <v>45762</v>
      </c>
      <c r="D326" s="113">
        <v>45763</v>
      </c>
      <c r="E326" s="113">
        <v>45764</v>
      </c>
      <c r="F326" s="113">
        <v>45765</v>
      </c>
      <c r="G326" t="s">
        <v>746</v>
      </c>
    </row>
    <row r="327" spans="1:7">
      <c r="A327" t="s">
        <v>691</v>
      </c>
    </row>
    <row r="328" spans="1:7">
      <c r="A328" t="s">
        <v>559</v>
      </c>
    </row>
    <row r="329" spans="1:7">
      <c r="A329" t="s">
        <v>598</v>
      </c>
      <c r="C329">
        <v>561</v>
      </c>
      <c r="D329">
        <v>260</v>
      </c>
      <c r="E329">
        <v>40</v>
      </c>
      <c r="F329">
        <v>408</v>
      </c>
      <c r="G329">
        <v>1269</v>
      </c>
    </row>
    <row r="330" spans="1:7">
      <c r="A330" t="s">
        <v>417</v>
      </c>
      <c r="C330">
        <v>37</v>
      </c>
      <c r="D330">
        <v>115</v>
      </c>
      <c r="G330">
        <v>152</v>
      </c>
    </row>
    <row r="331" spans="1:7">
      <c r="A331" t="s">
        <v>579</v>
      </c>
    </row>
    <row r="332" spans="1:7">
      <c r="A332" t="s">
        <v>552</v>
      </c>
    </row>
    <row r="333" spans="1:7">
      <c r="A333" t="s">
        <v>557</v>
      </c>
    </row>
    <row r="334" spans="1:7">
      <c r="A334" t="s">
        <v>561</v>
      </c>
      <c r="D334">
        <v>173</v>
      </c>
      <c r="G334">
        <v>173</v>
      </c>
    </row>
    <row r="335" spans="1:7">
      <c r="A335" t="s">
        <v>487</v>
      </c>
    </row>
    <row r="336" spans="1:7">
      <c r="A336" t="s">
        <v>766</v>
      </c>
      <c r="E336">
        <v>96</v>
      </c>
      <c r="G336">
        <v>96</v>
      </c>
    </row>
    <row r="337" spans="1:7">
      <c r="A337" t="s">
        <v>699</v>
      </c>
      <c r="E337">
        <v>433</v>
      </c>
      <c r="G337">
        <v>433</v>
      </c>
    </row>
    <row r="338" spans="1:7">
      <c r="A338" t="s">
        <v>419</v>
      </c>
    </row>
    <row r="339" spans="1:7">
      <c r="A339" t="s">
        <v>524</v>
      </c>
      <c r="C339">
        <v>1018</v>
      </c>
      <c r="E339">
        <v>569</v>
      </c>
      <c r="G339">
        <v>1587</v>
      </c>
    </row>
    <row r="340" spans="1:7">
      <c r="A340" t="s">
        <v>396</v>
      </c>
      <c r="B340">
        <v>276</v>
      </c>
      <c r="C340">
        <v>779</v>
      </c>
      <c r="D340">
        <v>868</v>
      </c>
      <c r="E340">
        <v>338</v>
      </c>
      <c r="F340">
        <v>26</v>
      </c>
      <c r="G340">
        <v>2287</v>
      </c>
    </row>
    <row r="341" spans="1:7">
      <c r="A341" t="s">
        <v>548</v>
      </c>
      <c r="B341">
        <v>796</v>
      </c>
      <c r="C341">
        <v>1929</v>
      </c>
      <c r="D341">
        <v>876</v>
      </c>
      <c r="E341">
        <v>651</v>
      </c>
      <c r="G341">
        <v>4252</v>
      </c>
    </row>
    <row r="342" spans="1:7">
      <c r="A342" t="s">
        <v>528</v>
      </c>
      <c r="B342">
        <v>1335</v>
      </c>
      <c r="C342">
        <v>1133</v>
      </c>
      <c r="D342">
        <v>1624</v>
      </c>
      <c r="F342">
        <v>350</v>
      </c>
      <c r="G342">
        <v>4442</v>
      </c>
    </row>
    <row r="343" spans="1:7">
      <c r="A343" t="s">
        <v>546</v>
      </c>
      <c r="C343">
        <v>1526</v>
      </c>
      <c r="D343">
        <v>1503</v>
      </c>
      <c r="E343">
        <v>1590</v>
      </c>
      <c r="F343">
        <v>370</v>
      </c>
      <c r="G343">
        <v>4989</v>
      </c>
    </row>
    <row r="344" spans="1:7">
      <c r="A344" t="s">
        <v>696</v>
      </c>
      <c r="B344">
        <v>547</v>
      </c>
      <c r="C344">
        <v>845</v>
      </c>
      <c r="D344">
        <v>400</v>
      </c>
      <c r="E344">
        <v>906</v>
      </c>
      <c r="F344">
        <v>198</v>
      </c>
      <c r="G344">
        <v>2896</v>
      </c>
    </row>
    <row r="345" spans="1:7">
      <c r="A345" t="s">
        <v>436</v>
      </c>
      <c r="B345">
        <v>259</v>
      </c>
      <c r="C345">
        <v>243</v>
      </c>
      <c r="E345">
        <v>193</v>
      </c>
      <c r="G345">
        <v>695</v>
      </c>
    </row>
    <row r="346" spans="1:7">
      <c r="A346" t="s">
        <v>512</v>
      </c>
      <c r="C346">
        <v>1538</v>
      </c>
      <c r="D346">
        <v>2713</v>
      </c>
      <c r="E346">
        <v>862</v>
      </c>
      <c r="F346">
        <v>1507</v>
      </c>
      <c r="G346">
        <v>6620</v>
      </c>
    </row>
    <row r="347" spans="1:7">
      <c r="A347" t="s">
        <v>438</v>
      </c>
      <c r="E347">
        <v>647</v>
      </c>
      <c r="G347">
        <v>647</v>
      </c>
    </row>
    <row r="348" spans="1:7">
      <c r="A348" t="s">
        <v>526</v>
      </c>
      <c r="F348">
        <v>706</v>
      </c>
      <c r="G348">
        <v>706</v>
      </c>
    </row>
    <row r="349" spans="1:7">
      <c r="A349" t="s">
        <v>483</v>
      </c>
    </row>
    <row r="350" spans="1:7">
      <c r="A350" t="s">
        <v>746</v>
      </c>
      <c r="B350">
        <v>3213</v>
      </c>
      <c r="C350">
        <v>9609</v>
      </c>
      <c r="D350">
        <v>8532</v>
      </c>
      <c r="E350">
        <v>6325</v>
      </c>
      <c r="F350">
        <v>3565</v>
      </c>
      <c r="G350">
        <v>31244</v>
      </c>
    </row>
    <row r="353" spans="1:7">
      <c r="A353" s="44" t="s">
        <v>744</v>
      </c>
      <c r="B353" s="44" t="s">
        <v>742</v>
      </c>
    </row>
    <row r="354" spans="1:7">
      <c r="A354" s="44" t="s">
        <v>745</v>
      </c>
      <c r="B354" s="113">
        <v>45768</v>
      </c>
      <c r="C354" s="113">
        <v>45769</v>
      </c>
      <c r="D354" s="113">
        <v>45770</v>
      </c>
      <c r="E354" s="113">
        <v>45771</v>
      </c>
      <c r="F354" s="113">
        <v>45772</v>
      </c>
      <c r="G354" t="s">
        <v>746</v>
      </c>
    </row>
    <row r="355" spans="1:7">
      <c r="A355" t="s">
        <v>598</v>
      </c>
      <c r="C355">
        <v>205</v>
      </c>
      <c r="D355">
        <v>190</v>
      </c>
      <c r="E355">
        <v>48</v>
      </c>
      <c r="F355">
        <v>150</v>
      </c>
      <c r="G355">
        <v>593</v>
      </c>
    </row>
    <row r="356" spans="1:7">
      <c r="A356" t="s">
        <v>498</v>
      </c>
    </row>
    <row r="357" spans="1:7">
      <c r="A357" t="s">
        <v>417</v>
      </c>
    </row>
    <row r="358" spans="1:7">
      <c r="A358" t="s">
        <v>579</v>
      </c>
    </row>
    <row r="359" spans="1:7">
      <c r="A359" t="s">
        <v>552</v>
      </c>
    </row>
    <row r="360" spans="1:7">
      <c r="A360" t="s">
        <v>506</v>
      </c>
      <c r="D360">
        <v>113</v>
      </c>
      <c r="G360">
        <v>113</v>
      </c>
    </row>
    <row r="361" spans="1:7">
      <c r="A361" t="s">
        <v>561</v>
      </c>
    </row>
    <row r="362" spans="1:7">
      <c r="A362" t="s">
        <v>714</v>
      </c>
    </row>
    <row r="363" spans="1:7">
      <c r="A363" t="s">
        <v>396</v>
      </c>
    </row>
    <row r="364" spans="1:7">
      <c r="A364" t="s">
        <v>548</v>
      </c>
    </row>
    <row r="365" spans="1:7">
      <c r="A365" t="s">
        <v>528</v>
      </c>
      <c r="B365">
        <v>1050</v>
      </c>
      <c r="G365">
        <v>1050</v>
      </c>
    </row>
    <row r="366" spans="1:7">
      <c r="A366" t="s">
        <v>546</v>
      </c>
    </row>
    <row r="367" spans="1:7">
      <c r="A367" t="s">
        <v>696</v>
      </c>
      <c r="E367">
        <v>64</v>
      </c>
      <c r="F367">
        <v>21</v>
      </c>
      <c r="G367">
        <v>85</v>
      </c>
    </row>
    <row r="368" spans="1:7">
      <c r="A368" t="s">
        <v>436</v>
      </c>
      <c r="C368">
        <v>510</v>
      </c>
      <c r="D368">
        <v>275</v>
      </c>
      <c r="G368">
        <v>785</v>
      </c>
    </row>
    <row r="369" spans="1:7">
      <c r="A369" t="s">
        <v>438</v>
      </c>
      <c r="C369">
        <v>932</v>
      </c>
      <c r="D369">
        <v>1190</v>
      </c>
      <c r="E369">
        <v>909</v>
      </c>
      <c r="G369">
        <v>3031</v>
      </c>
    </row>
    <row r="370" spans="1:7">
      <c r="A370" t="s">
        <v>526</v>
      </c>
      <c r="C370">
        <v>1701</v>
      </c>
      <c r="D370">
        <v>314</v>
      </c>
      <c r="E370">
        <v>662</v>
      </c>
      <c r="F370">
        <v>728</v>
      </c>
      <c r="G370">
        <v>3405</v>
      </c>
    </row>
    <row r="371" spans="1:7">
      <c r="A371" t="s">
        <v>483</v>
      </c>
      <c r="C371">
        <v>23</v>
      </c>
      <c r="G371">
        <v>23</v>
      </c>
    </row>
    <row r="372" spans="1:7">
      <c r="A372" t="s">
        <v>516</v>
      </c>
      <c r="D372">
        <v>2348</v>
      </c>
      <c r="E372">
        <v>1378</v>
      </c>
      <c r="F372">
        <v>726</v>
      </c>
      <c r="G372">
        <v>4452</v>
      </c>
    </row>
    <row r="373" spans="1:7">
      <c r="A373" t="s">
        <v>542</v>
      </c>
      <c r="B373">
        <v>621</v>
      </c>
      <c r="C373">
        <v>464</v>
      </c>
      <c r="G373">
        <v>1085</v>
      </c>
    </row>
    <row r="374" spans="1:7">
      <c r="A374" t="s">
        <v>544</v>
      </c>
      <c r="B374">
        <v>1285</v>
      </c>
      <c r="C374">
        <v>951</v>
      </c>
      <c r="D374">
        <v>1598</v>
      </c>
      <c r="E374">
        <v>1671</v>
      </c>
      <c r="G374">
        <v>5505</v>
      </c>
    </row>
    <row r="375" spans="1:7">
      <c r="A375" t="s">
        <v>694</v>
      </c>
      <c r="C375">
        <v>1864</v>
      </c>
      <c r="D375">
        <v>1514</v>
      </c>
      <c r="E375">
        <v>1095</v>
      </c>
      <c r="G375">
        <v>4473</v>
      </c>
    </row>
    <row r="376" spans="1:7">
      <c r="A376" t="s">
        <v>532</v>
      </c>
      <c r="E376">
        <v>988</v>
      </c>
      <c r="G376">
        <v>988</v>
      </c>
    </row>
    <row r="377" spans="1:7">
      <c r="A377" t="s">
        <v>538</v>
      </c>
      <c r="E377">
        <v>588</v>
      </c>
      <c r="F377">
        <v>431</v>
      </c>
      <c r="G377">
        <v>1019</v>
      </c>
    </row>
    <row r="378" spans="1:7">
      <c r="A378" t="s">
        <v>530</v>
      </c>
      <c r="F378">
        <v>1108</v>
      </c>
      <c r="G378">
        <v>1108</v>
      </c>
    </row>
    <row r="379" spans="1:7">
      <c r="A379" t="s">
        <v>536</v>
      </c>
      <c r="F379">
        <v>385</v>
      </c>
      <c r="G379">
        <v>385</v>
      </c>
    </row>
    <row r="380" spans="1:7">
      <c r="A380" t="s">
        <v>746</v>
      </c>
      <c r="B380">
        <v>2956</v>
      </c>
      <c r="C380">
        <v>6650</v>
      </c>
      <c r="D380">
        <v>7542</v>
      </c>
      <c r="E380">
        <v>7403</v>
      </c>
      <c r="F380">
        <v>3549</v>
      </c>
      <c r="G380">
        <v>28100</v>
      </c>
    </row>
    <row r="383" spans="1:7">
      <c r="A383" s="44" t="s">
        <v>744</v>
      </c>
      <c r="B383" s="44" t="s">
        <v>742</v>
      </c>
    </row>
    <row r="384" spans="1:7">
      <c r="A384" s="44" t="s">
        <v>745</v>
      </c>
      <c r="B384" s="113">
        <v>45775</v>
      </c>
      <c r="C384" s="113">
        <v>45776</v>
      </c>
      <c r="D384" s="113">
        <v>45777</v>
      </c>
      <c r="E384" s="113">
        <v>45778</v>
      </c>
      <c r="F384" s="113">
        <v>45779</v>
      </c>
      <c r="G384" t="s">
        <v>746</v>
      </c>
    </row>
    <row r="385" spans="1:7">
      <c r="A385" t="s">
        <v>598</v>
      </c>
      <c r="B385">
        <v>423</v>
      </c>
      <c r="G385">
        <v>423</v>
      </c>
    </row>
    <row r="386" spans="1:7">
      <c r="A386" t="s">
        <v>417</v>
      </c>
    </row>
    <row r="387" spans="1:7">
      <c r="A387" t="s">
        <v>581</v>
      </c>
      <c r="F387">
        <v>1367</v>
      </c>
      <c r="G387">
        <v>1367</v>
      </c>
    </row>
    <row r="388" spans="1:7">
      <c r="A388" t="s">
        <v>524</v>
      </c>
    </row>
    <row r="389" spans="1:7">
      <c r="A389" t="s">
        <v>696</v>
      </c>
    </row>
    <row r="390" spans="1:7">
      <c r="A390" t="s">
        <v>436</v>
      </c>
      <c r="C390">
        <v>242</v>
      </c>
      <c r="D390">
        <v>310</v>
      </c>
      <c r="E390">
        <v>302</v>
      </c>
      <c r="G390">
        <v>854</v>
      </c>
    </row>
    <row r="391" spans="1:7">
      <c r="A391" t="s">
        <v>438</v>
      </c>
      <c r="C391">
        <v>470</v>
      </c>
      <c r="G391">
        <v>470</v>
      </c>
    </row>
    <row r="392" spans="1:7">
      <c r="A392" t="s">
        <v>526</v>
      </c>
      <c r="B392">
        <v>961</v>
      </c>
      <c r="C392">
        <v>370</v>
      </c>
      <c r="G392">
        <v>1331</v>
      </c>
    </row>
    <row r="393" spans="1:7">
      <c r="A393" t="s">
        <v>516</v>
      </c>
      <c r="B393">
        <v>1602</v>
      </c>
      <c r="G393">
        <v>1602</v>
      </c>
    </row>
    <row r="394" spans="1:7">
      <c r="A394" t="s">
        <v>694</v>
      </c>
      <c r="D394">
        <v>594</v>
      </c>
      <c r="G394">
        <v>594</v>
      </c>
    </row>
    <row r="395" spans="1:7">
      <c r="A395" t="s">
        <v>532</v>
      </c>
      <c r="C395">
        <v>608</v>
      </c>
      <c r="D395">
        <v>609</v>
      </c>
      <c r="E395">
        <v>614</v>
      </c>
      <c r="G395">
        <v>1831</v>
      </c>
    </row>
    <row r="396" spans="1:7">
      <c r="A396" t="s">
        <v>538</v>
      </c>
      <c r="B396">
        <v>1936</v>
      </c>
      <c r="C396">
        <v>2103</v>
      </c>
      <c r="D396">
        <v>1498</v>
      </c>
      <c r="E396">
        <v>229</v>
      </c>
      <c r="G396">
        <v>5766</v>
      </c>
    </row>
    <row r="397" spans="1:7">
      <c r="A397" t="s">
        <v>530</v>
      </c>
      <c r="C397">
        <v>440</v>
      </c>
      <c r="D397">
        <v>1175</v>
      </c>
      <c r="E397">
        <v>822</v>
      </c>
      <c r="F397">
        <v>1020</v>
      </c>
      <c r="G397">
        <v>3457</v>
      </c>
    </row>
    <row r="398" spans="1:7">
      <c r="A398" t="s">
        <v>536</v>
      </c>
      <c r="B398">
        <v>813</v>
      </c>
      <c r="C398">
        <v>1597</v>
      </c>
      <c r="D398">
        <v>1632</v>
      </c>
      <c r="E398">
        <v>692</v>
      </c>
      <c r="G398">
        <v>4734</v>
      </c>
    </row>
    <row r="399" spans="1:7">
      <c r="A399" t="s">
        <v>771</v>
      </c>
      <c r="B399">
        <v>1216</v>
      </c>
      <c r="G399">
        <v>1216</v>
      </c>
    </row>
    <row r="400" spans="1:7">
      <c r="A400" t="s">
        <v>434</v>
      </c>
      <c r="C400">
        <v>1520</v>
      </c>
      <c r="D400">
        <v>1216</v>
      </c>
      <c r="E400">
        <v>1098</v>
      </c>
      <c r="G400">
        <v>3834</v>
      </c>
    </row>
    <row r="401" spans="1:7">
      <c r="A401" t="s">
        <v>468</v>
      </c>
      <c r="C401">
        <v>1190</v>
      </c>
      <c r="D401">
        <v>1033</v>
      </c>
      <c r="E401">
        <v>1031</v>
      </c>
      <c r="G401">
        <v>3254</v>
      </c>
    </row>
    <row r="402" spans="1:7">
      <c r="A402" t="s">
        <v>746</v>
      </c>
      <c r="B402">
        <v>6951</v>
      </c>
      <c r="C402">
        <v>8540</v>
      </c>
      <c r="D402">
        <v>8067</v>
      </c>
      <c r="E402">
        <v>4788</v>
      </c>
      <c r="F402">
        <v>2387</v>
      </c>
      <c r="G402">
        <v>30733</v>
      </c>
    </row>
    <row r="405" spans="1:7">
      <c r="A405" s="44" t="s">
        <v>744</v>
      </c>
      <c r="B405" s="44" t="s">
        <v>742</v>
      </c>
    </row>
    <row r="406" spans="1:7">
      <c r="A406" s="44" t="s">
        <v>745</v>
      </c>
      <c r="B406" s="113">
        <v>45782</v>
      </c>
      <c r="C406" s="113">
        <v>45783</v>
      </c>
      <c r="D406" s="113">
        <v>45784</v>
      </c>
      <c r="E406" s="113">
        <v>45785</v>
      </c>
      <c r="F406" s="113">
        <v>45786</v>
      </c>
      <c r="G406" t="s">
        <v>746</v>
      </c>
    </row>
    <row r="407" spans="1:7">
      <c r="A407" t="s">
        <v>598</v>
      </c>
      <c r="C407">
        <v>320</v>
      </c>
      <c r="G407">
        <v>320</v>
      </c>
    </row>
    <row r="408" spans="1:7">
      <c r="A408" t="s">
        <v>376</v>
      </c>
      <c r="D408">
        <v>131</v>
      </c>
      <c r="G408">
        <v>131</v>
      </c>
    </row>
    <row r="409" spans="1:7">
      <c r="A409" t="s">
        <v>583</v>
      </c>
    </row>
    <row r="410" spans="1:7">
      <c r="A410" t="s">
        <v>581</v>
      </c>
      <c r="C410">
        <v>424</v>
      </c>
      <c r="G410">
        <v>424</v>
      </c>
    </row>
    <row r="411" spans="1:7">
      <c r="A411" t="s">
        <v>322</v>
      </c>
      <c r="E411">
        <v>468</v>
      </c>
      <c r="F411">
        <v>940</v>
      </c>
      <c r="G411">
        <v>1408</v>
      </c>
    </row>
    <row r="412" spans="1:7">
      <c r="A412" t="s">
        <v>524</v>
      </c>
    </row>
    <row r="413" spans="1:7">
      <c r="A413" t="s">
        <v>528</v>
      </c>
    </row>
    <row r="414" spans="1:7">
      <c r="A414" t="s">
        <v>436</v>
      </c>
      <c r="B414">
        <v>610</v>
      </c>
      <c r="C414">
        <v>451</v>
      </c>
      <c r="D414">
        <v>802</v>
      </c>
      <c r="E414">
        <v>75</v>
      </c>
      <c r="G414">
        <v>1938</v>
      </c>
    </row>
    <row r="415" spans="1:7">
      <c r="A415" t="s">
        <v>438</v>
      </c>
    </row>
    <row r="416" spans="1:7">
      <c r="A416" t="s">
        <v>516</v>
      </c>
    </row>
    <row r="417" spans="1:7">
      <c r="A417" t="s">
        <v>532</v>
      </c>
      <c r="B417">
        <v>404</v>
      </c>
      <c r="C417">
        <v>158</v>
      </c>
      <c r="D417">
        <v>353</v>
      </c>
      <c r="E417">
        <v>40</v>
      </c>
      <c r="F417">
        <v>153</v>
      </c>
      <c r="G417">
        <v>1108</v>
      </c>
    </row>
    <row r="418" spans="1:7">
      <c r="A418" t="s">
        <v>538</v>
      </c>
    </row>
    <row r="419" spans="1:7">
      <c r="A419" t="s">
        <v>468</v>
      </c>
      <c r="B419">
        <v>1053</v>
      </c>
      <c r="C419">
        <v>812</v>
      </c>
      <c r="G419">
        <v>1865</v>
      </c>
    </row>
    <row r="420" spans="1:7">
      <c r="A420" t="s">
        <v>81</v>
      </c>
      <c r="B420">
        <v>640</v>
      </c>
      <c r="C420">
        <v>490</v>
      </c>
      <c r="D420">
        <v>127</v>
      </c>
      <c r="G420">
        <v>1257</v>
      </c>
    </row>
    <row r="421" spans="1:7">
      <c r="A421" t="s">
        <v>89</v>
      </c>
    </row>
    <row r="422" spans="1:7">
      <c r="A422" t="s">
        <v>470</v>
      </c>
      <c r="B422">
        <v>575</v>
      </c>
      <c r="C422">
        <v>1847</v>
      </c>
      <c r="D422">
        <v>1052</v>
      </c>
      <c r="E422">
        <v>1846</v>
      </c>
      <c r="G422">
        <v>5320</v>
      </c>
    </row>
    <row r="423" spans="1:7">
      <c r="A423" t="s">
        <v>466</v>
      </c>
      <c r="C423">
        <v>565</v>
      </c>
      <c r="D423">
        <v>1935</v>
      </c>
      <c r="E423">
        <v>1483</v>
      </c>
      <c r="G423">
        <v>3983</v>
      </c>
    </row>
    <row r="424" spans="1:7">
      <c r="A424" t="s">
        <v>772</v>
      </c>
      <c r="D424">
        <v>592</v>
      </c>
      <c r="E424">
        <v>592</v>
      </c>
      <c r="F424">
        <v>730</v>
      </c>
      <c r="G424">
        <v>1914</v>
      </c>
    </row>
    <row r="425" spans="1:7">
      <c r="A425" t="s">
        <v>773</v>
      </c>
      <c r="D425">
        <v>645</v>
      </c>
      <c r="E425">
        <v>853</v>
      </c>
      <c r="G425">
        <v>1498</v>
      </c>
    </row>
    <row r="426" spans="1:7">
      <c r="A426" t="s">
        <v>774</v>
      </c>
      <c r="E426">
        <v>616</v>
      </c>
      <c r="F426">
        <v>900</v>
      </c>
      <c r="G426">
        <v>1516</v>
      </c>
    </row>
    <row r="427" spans="1:7">
      <c r="A427" t="s">
        <v>99</v>
      </c>
      <c r="E427">
        <v>225</v>
      </c>
      <c r="G427">
        <v>225</v>
      </c>
    </row>
    <row r="428" spans="1:7">
      <c r="A428" t="s">
        <v>746</v>
      </c>
      <c r="B428">
        <v>3282</v>
      </c>
      <c r="C428">
        <v>5067</v>
      </c>
      <c r="D428">
        <v>5637</v>
      </c>
      <c r="E428">
        <v>6198</v>
      </c>
      <c r="F428">
        <v>2723</v>
      </c>
      <c r="G428">
        <v>22907</v>
      </c>
    </row>
    <row r="431" spans="1:7">
      <c r="A431" s="44" t="s">
        <v>744</v>
      </c>
      <c r="B431" s="44" t="s">
        <v>742</v>
      </c>
    </row>
    <row r="432" spans="1:7">
      <c r="A432" s="44" t="s">
        <v>745</v>
      </c>
      <c r="B432" s="113">
        <v>45789</v>
      </c>
      <c r="C432" s="113">
        <v>45790</v>
      </c>
      <c r="D432" s="113">
        <v>45791</v>
      </c>
      <c r="E432" s="113">
        <v>45792</v>
      </c>
      <c r="F432" s="113">
        <v>45793</v>
      </c>
      <c r="G432" t="s">
        <v>746</v>
      </c>
    </row>
    <row r="433" spans="1:7">
      <c r="A433" t="s">
        <v>598</v>
      </c>
    </row>
    <row r="434" spans="1:7">
      <c r="A434" t="s">
        <v>775</v>
      </c>
    </row>
    <row r="435" spans="1:7">
      <c r="A435" t="s">
        <v>376</v>
      </c>
      <c r="C435">
        <v>55</v>
      </c>
      <c r="G435">
        <v>55</v>
      </c>
    </row>
    <row r="436" spans="1:7">
      <c r="A436" t="s">
        <v>478</v>
      </c>
      <c r="D436">
        <v>1190</v>
      </c>
      <c r="G436">
        <v>1190</v>
      </c>
    </row>
    <row r="437" spans="1:7">
      <c r="A437" t="s">
        <v>766</v>
      </c>
      <c r="C437">
        <v>30</v>
      </c>
      <c r="G437">
        <v>30</v>
      </c>
    </row>
    <row r="438" spans="1:7">
      <c r="A438" t="s">
        <v>372</v>
      </c>
      <c r="F438">
        <v>887</v>
      </c>
      <c r="G438">
        <v>887</v>
      </c>
    </row>
    <row r="439" spans="1:7">
      <c r="A439" t="s">
        <v>609</v>
      </c>
      <c r="C439">
        <v>385</v>
      </c>
      <c r="D439">
        <v>678</v>
      </c>
      <c r="E439">
        <v>381</v>
      </c>
      <c r="G439">
        <v>1444</v>
      </c>
    </row>
    <row r="440" spans="1:7">
      <c r="A440" t="s">
        <v>436</v>
      </c>
      <c r="C440">
        <v>251</v>
      </c>
      <c r="D440">
        <v>424</v>
      </c>
      <c r="E440">
        <v>497</v>
      </c>
      <c r="G440">
        <v>1172</v>
      </c>
    </row>
    <row r="441" spans="1:7">
      <c r="A441" t="s">
        <v>542</v>
      </c>
      <c r="E441">
        <v>1342</v>
      </c>
      <c r="F441">
        <v>1484</v>
      </c>
      <c r="G441">
        <v>2826</v>
      </c>
    </row>
    <row r="442" spans="1:7">
      <c r="A442" t="s">
        <v>694</v>
      </c>
      <c r="E442">
        <v>85</v>
      </c>
      <c r="G442">
        <v>85</v>
      </c>
    </row>
    <row r="443" spans="1:7">
      <c r="A443" t="s">
        <v>466</v>
      </c>
      <c r="C443">
        <v>933</v>
      </c>
      <c r="G443">
        <v>933</v>
      </c>
    </row>
    <row r="444" spans="1:7">
      <c r="A444" t="s">
        <v>773</v>
      </c>
    </row>
    <row r="445" spans="1:7">
      <c r="A445" t="s">
        <v>774</v>
      </c>
      <c r="C445">
        <v>212</v>
      </c>
      <c r="E445">
        <v>1316</v>
      </c>
      <c r="F445">
        <v>1232</v>
      </c>
      <c r="G445">
        <v>2760</v>
      </c>
    </row>
    <row r="446" spans="1:7">
      <c r="A446" t="s">
        <v>95</v>
      </c>
      <c r="D446">
        <v>153</v>
      </c>
      <c r="G446">
        <v>153</v>
      </c>
    </row>
    <row r="447" spans="1:7">
      <c r="A447" t="s">
        <v>776</v>
      </c>
    </row>
    <row r="448" spans="1:7">
      <c r="A448" t="s">
        <v>777</v>
      </c>
    </row>
    <row r="449" spans="1:7">
      <c r="A449" t="s">
        <v>778</v>
      </c>
      <c r="E449">
        <v>201</v>
      </c>
      <c r="F449">
        <v>30</v>
      </c>
      <c r="G449">
        <v>231</v>
      </c>
    </row>
    <row r="450" spans="1:7">
      <c r="A450" t="s">
        <v>423</v>
      </c>
      <c r="E450">
        <v>1580</v>
      </c>
      <c r="G450">
        <v>1580</v>
      </c>
    </row>
    <row r="451" spans="1:7">
      <c r="A451" t="s">
        <v>779</v>
      </c>
      <c r="F451">
        <v>151</v>
      </c>
      <c r="G451">
        <v>151</v>
      </c>
    </row>
    <row r="452" spans="1:7">
      <c r="A452" t="s">
        <v>746</v>
      </c>
      <c r="C452">
        <v>1866</v>
      </c>
      <c r="D452">
        <v>2445</v>
      </c>
      <c r="E452">
        <v>5402</v>
      </c>
      <c r="F452">
        <v>3784</v>
      </c>
      <c r="G452">
        <v>13497</v>
      </c>
    </row>
    <row r="455" spans="1:7">
      <c r="A455" s="44" t="s">
        <v>744</v>
      </c>
      <c r="B455" s="44" t="s">
        <v>742</v>
      </c>
    </row>
    <row r="456" spans="1:7">
      <c r="A456" s="44" t="s">
        <v>745</v>
      </c>
      <c r="B456" s="113">
        <v>45796</v>
      </c>
      <c r="C456" s="113">
        <v>45797</v>
      </c>
      <c r="D456" s="113">
        <v>45798</v>
      </c>
      <c r="E456" s="113">
        <v>45799</v>
      </c>
      <c r="F456" s="113">
        <v>45800</v>
      </c>
      <c r="G456" t="s">
        <v>746</v>
      </c>
    </row>
    <row r="457" spans="1:7">
      <c r="A457" t="s">
        <v>498</v>
      </c>
      <c r="B457">
        <v>301</v>
      </c>
      <c r="C457">
        <v>191</v>
      </c>
      <c r="G457">
        <v>492</v>
      </c>
    </row>
    <row r="458" spans="1:7">
      <c r="A458" t="s">
        <v>376</v>
      </c>
      <c r="F458">
        <v>175</v>
      </c>
      <c r="G458">
        <v>175</v>
      </c>
    </row>
    <row r="459" spans="1:7">
      <c r="A459" t="s">
        <v>706</v>
      </c>
      <c r="B459">
        <v>54</v>
      </c>
      <c r="C459">
        <v>101</v>
      </c>
      <c r="G459">
        <v>155</v>
      </c>
    </row>
    <row r="460" spans="1:7">
      <c r="A460" t="s">
        <v>478</v>
      </c>
      <c r="D460">
        <v>678</v>
      </c>
      <c r="G460">
        <v>678</v>
      </c>
    </row>
    <row r="461" spans="1:7">
      <c r="A461" t="s">
        <v>372</v>
      </c>
      <c r="F461">
        <v>236</v>
      </c>
      <c r="G461">
        <v>236</v>
      </c>
    </row>
    <row r="462" spans="1:7">
      <c r="A462" t="s">
        <v>588</v>
      </c>
      <c r="D462">
        <v>999</v>
      </c>
      <c r="F462">
        <v>719</v>
      </c>
      <c r="G462">
        <v>1718</v>
      </c>
    </row>
    <row r="463" spans="1:7">
      <c r="A463" t="s">
        <v>609</v>
      </c>
      <c r="B463">
        <v>605</v>
      </c>
      <c r="D463">
        <v>600</v>
      </c>
      <c r="E463">
        <v>772</v>
      </c>
      <c r="G463">
        <v>1977</v>
      </c>
    </row>
    <row r="464" spans="1:7">
      <c r="A464" t="s">
        <v>436</v>
      </c>
      <c r="B464">
        <v>286</v>
      </c>
      <c r="C464">
        <v>226</v>
      </c>
      <c r="G464">
        <v>512</v>
      </c>
    </row>
    <row r="465" spans="1:7">
      <c r="A465" t="s">
        <v>542</v>
      </c>
      <c r="B465">
        <v>1280</v>
      </c>
      <c r="C465">
        <v>1029</v>
      </c>
      <c r="G465">
        <v>2309</v>
      </c>
    </row>
    <row r="466" spans="1:7">
      <c r="A466" t="s">
        <v>694</v>
      </c>
      <c r="D466">
        <v>181</v>
      </c>
      <c r="G466">
        <v>181</v>
      </c>
    </row>
    <row r="467" spans="1:7">
      <c r="A467" t="s">
        <v>536</v>
      </c>
    </row>
    <row r="468" spans="1:7">
      <c r="A468" t="s">
        <v>774</v>
      </c>
      <c r="B468">
        <v>1156</v>
      </c>
      <c r="C468">
        <v>947</v>
      </c>
      <c r="G468">
        <v>2103</v>
      </c>
    </row>
    <row r="469" spans="1:7">
      <c r="A469" t="s">
        <v>423</v>
      </c>
      <c r="B469">
        <v>270</v>
      </c>
      <c r="E469">
        <v>948</v>
      </c>
      <c r="G469">
        <v>1218</v>
      </c>
    </row>
    <row r="470" spans="1:7">
      <c r="A470" t="s">
        <v>308</v>
      </c>
      <c r="B470">
        <v>644</v>
      </c>
      <c r="C470">
        <v>1430</v>
      </c>
      <c r="D470">
        <v>970</v>
      </c>
      <c r="G470">
        <v>3044</v>
      </c>
    </row>
    <row r="471" spans="1:7">
      <c r="A471" t="s">
        <v>331</v>
      </c>
      <c r="F471">
        <v>285</v>
      </c>
      <c r="G471">
        <v>285</v>
      </c>
    </row>
    <row r="472" spans="1:7">
      <c r="A472" t="s">
        <v>780</v>
      </c>
      <c r="E472">
        <v>260</v>
      </c>
      <c r="F472">
        <v>129</v>
      </c>
      <c r="G472">
        <v>389</v>
      </c>
    </row>
    <row r="473" spans="1:7">
      <c r="A473" t="s">
        <v>781</v>
      </c>
    </row>
    <row r="474" spans="1:7">
      <c r="A474" t="s">
        <v>746</v>
      </c>
      <c r="B474">
        <v>4596</v>
      </c>
      <c r="C474">
        <v>3924</v>
      </c>
      <c r="D474">
        <v>3428</v>
      </c>
      <c r="E474">
        <v>1980</v>
      </c>
      <c r="F474">
        <v>1544</v>
      </c>
      <c r="G474">
        <v>15472</v>
      </c>
    </row>
    <row r="477" spans="1:7">
      <c r="A477" s="44" t="s">
        <v>744</v>
      </c>
      <c r="B477" s="44" t="s">
        <v>742</v>
      </c>
    </row>
    <row r="478" spans="1:7">
      <c r="A478" s="44" t="s">
        <v>745</v>
      </c>
      <c r="B478" s="113">
        <v>45804</v>
      </c>
      <c r="C478" s="113">
        <v>45805</v>
      </c>
      <c r="D478" s="113">
        <v>45806</v>
      </c>
      <c r="E478" s="113">
        <v>45807</v>
      </c>
      <c r="F478" t="s">
        <v>746</v>
      </c>
    </row>
    <row r="479" spans="1:7">
      <c r="A479" t="s">
        <v>598</v>
      </c>
      <c r="B479">
        <v>100</v>
      </c>
      <c r="F479">
        <v>100</v>
      </c>
    </row>
    <row r="480" spans="1:7">
      <c r="A480" t="s">
        <v>372</v>
      </c>
      <c r="B480">
        <v>224</v>
      </c>
      <c r="C480">
        <v>200</v>
      </c>
      <c r="F480">
        <v>424</v>
      </c>
    </row>
    <row r="481" spans="1:7">
      <c r="A481" t="s">
        <v>609</v>
      </c>
      <c r="B481">
        <v>757</v>
      </c>
      <c r="C481">
        <v>610</v>
      </c>
      <c r="D481">
        <v>959</v>
      </c>
      <c r="E481">
        <v>493</v>
      </c>
      <c r="F481">
        <v>2819</v>
      </c>
    </row>
    <row r="482" spans="1:7">
      <c r="A482" t="s">
        <v>581</v>
      </c>
      <c r="E482">
        <v>218</v>
      </c>
      <c r="F482">
        <v>218</v>
      </c>
    </row>
    <row r="483" spans="1:7">
      <c r="A483" t="s">
        <v>436</v>
      </c>
    </row>
    <row r="484" spans="1:7">
      <c r="A484" t="s">
        <v>423</v>
      </c>
      <c r="B484">
        <v>954</v>
      </c>
      <c r="C484">
        <v>2783</v>
      </c>
      <c r="D484">
        <v>2248</v>
      </c>
      <c r="F484">
        <v>5985</v>
      </c>
    </row>
    <row r="485" spans="1:7">
      <c r="A485" t="s">
        <v>308</v>
      </c>
      <c r="B485">
        <v>948</v>
      </c>
      <c r="D485">
        <v>736</v>
      </c>
      <c r="F485">
        <v>1684</v>
      </c>
    </row>
    <row r="486" spans="1:7">
      <c r="A486" t="s">
        <v>289</v>
      </c>
    </row>
    <row r="487" spans="1:7">
      <c r="A487" t="s">
        <v>782</v>
      </c>
    </row>
    <row r="488" spans="1:7">
      <c r="A488" t="s">
        <v>783</v>
      </c>
    </row>
    <row r="489" spans="1:7">
      <c r="A489" t="s">
        <v>784</v>
      </c>
    </row>
    <row r="490" spans="1:7">
      <c r="A490" t="s">
        <v>785</v>
      </c>
    </row>
    <row r="491" spans="1:7">
      <c r="A491" t="s">
        <v>786</v>
      </c>
    </row>
    <row r="492" spans="1:7">
      <c r="A492" t="s">
        <v>746</v>
      </c>
      <c r="B492">
        <v>2983</v>
      </c>
      <c r="C492">
        <v>3593</v>
      </c>
      <c r="D492">
        <v>3943</v>
      </c>
      <c r="E492">
        <v>711</v>
      </c>
      <c r="F492">
        <v>11230</v>
      </c>
    </row>
    <row r="495" spans="1:7">
      <c r="A495" s="44" t="s">
        <v>744</v>
      </c>
      <c r="B495" s="44" t="s">
        <v>742</v>
      </c>
    </row>
    <row r="496" spans="1:7">
      <c r="A496" s="44" t="s">
        <v>745</v>
      </c>
      <c r="B496" s="113">
        <v>45810</v>
      </c>
      <c r="C496" s="113">
        <v>45811</v>
      </c>
      <c r="D496" s="113">
        <v>45812</v>
      </c>
      <c r="E496" s="113">
        <v>45813</v>
      </c>
      <c r="F496" s="113">
        <v>45814</v>
      </c>
      <c r="G496" t="s">
        <v>746</v>
      </c>
    </row>
    <row r="497" spans="1:7">
      <c r="A497" t="s">
        <v>478</v>
      </c>
    </row>
    <row r="498" spans="1:7">
      <c r="A498" t="s">
        <v>452</v>
      </c>
    </row>
    <row r="499" spans="1:7">
      <c r="A499" t="s">
        <v>588</v>
      </c>
      <c r="C499">
        <v>1483</v>
      </c>
      <c r="D499">
        <v>83</v>
      </c>
      <c r="G499">
        <v>1566</v>
      </c>
    </row>
    <row r="500" spans="1:7">
      <c r="A500" t="s">
        <v>609</v>
      </c>
      <c r="B500">
        <v>720</v>
      </c>
      <c r="C500">
        <v>948</v>
      </c>
      <c r="E500">
        <v>1101</v>
      </c>
      <c r="F500">
        <v>437</v>
      </c>
      <c r="G500">
        <v>3206</v>
      </c>
    </row>
    <row r="501" spans="1:7">
      <c r="A501" t="s">
        <v>322</v>
      </c>
      <c r="E501">
        <v>341</v>
      </c>
      <c r="G501">
        <v>341</v>
      </c>
    </row>
    <row r="502" spans="1:7">
      <c r="A502" t="s">
        <v>779</v>
      </c>
    </row>
    <row r="503" spans="1:7">
      <c r="A503" t="s">
        <v>308</v>
      </c>
      <c r="B503">
        <v>1957</v>
      </c>
      <c r="G503">
        <v>1957</v>
      </c>
    </row>
    <row r="504" spans="1:7">
      <c r="A504" t="s">
        <v>289</v>
      </c>
      <c r="B504">
        <v>275</v>
      </c>
      <c r="C504">
        <v>280</v>
      </c>
      <c r="D504">
        <v>310</v>
      </c>
      <c r="G504">
        <v>865</v>
      </c>
    </row>
    <row r="505" spans="1:7">
      <c r="A505" t="s">
        <v>286</v>
      </c>
      <c r="B505">
        <v>800</v>
      </c>
      <c r="C505">
        <v>631</v>
      </c>
      <c r="D505">
        <v>1401</v>
      </c>
      <c r="G505">
        <v>2832</v>
      </c>
    </row>
    <row r="506" spans="1:7">
      <c r="A506" t="s">
        <v>787</v>
      </c>
      <c r="B506">
        <v>6</v>
      </c>
      <c r="G506">
        <v>6</v>
      </c>
    </row>
    <row r="507" spans="1:7">
      <c r="A507" t="s">
        <v>788</v>
      </c>
    </row>
    <row r="508" spans="1:7">
      <c r="A508" t="s">
        <v>789</v>
      </c>
    </row>
    <row r="509" spans="1:7">
      <c r="A509" t="s">
        <v>472</v>
      </c>
      <c r="D509">
        <v>610</v>
      </c>
      <c r="E509">
        <v>2523</v>
      </c>
      <c r="G509">
        <v>3133</v>
      </c>
    </row>
    <row r="510" spans="1:7">
      <c r="A510" t="s">
        <v>790</v>
      </c>
    </row>
    <row r="511" spans="1:7">
      <c r="A511" t="s">
        <v>746</v>
      </c>
      <c r="B511">
        <v>3758</v>
      </c>
      <c r="C511">
        <v>3342</v>
      </c>
      <c r="D511">
        <v>2404</v>
      </c>
      <c r="E511">
        <v>3965</v>
      </c>
      <c r="F511">
        <v>437</v>
      </c>
      <c r="G511">
        <v>13906</v>
      </c>
    </row>
    <row r="514" spans="1:7">
      <c r="A514" s="44" t="s">
        <v>744</v>
      </c>
      <c r="B514" s="44" t="s">
        <v>742</v>
      </c>
    </row>
    <row r="515" spans="1:7">
      <c r="A515" s="44" t="s">
        <v>745</v>
      </c>
      <c r="B515" s="113">
        <v>45817</v>
      </c>
      <c r="C515" s="113">
        <v>45818</v>
      </c>
      <c r="D515" s="113">
        <v>45819</v>
      </c>
      <c r="E515" s="113">
        <v>45820</v>
      </c>
      <c r="F515" s="113">
        <v>45821</v>
      </c>
      <c r="G515" t="s">
        <v>746</v>
      </c>
    </row>
    <row r="516" spans="1:7">
      <c r="A516" t="s">
        <v>478</v>
      </c>
    </row>
    <row r="517" spans="1:7">
      <c r="A517" t="s">
        <v>609</v>
      </c>
      <c r="B517">
        <v>730</v>
      </c>
      <c r="C517">
        <v>583</v>
      </c>
      <c r="G517">
        <v>1313</v>
      </c>
    </row>
    <row r="518" spans="1:7">
      <c r="A518" t="s">
        <v>483</v>
      </c>
      <c r="B518">
        <v>115</v>
      </c>
      <c r="G518">
        <v>115</v>
      </c>
    </row>
    <row r="519" spans="1:7">
      <c r="A519" t="s">
        <v>423</v>
      </c>
      <c r="D519">
        <v>370</v>
      </c>
      <c r="G519">
        <v>370</v>
      </c>
    </row>
    <row r="520" spans="1:7">
      <c r="A520" t="s">
        <v>289</v>
      </c>
      <c r="B520">
        <v>263</v>
      </c>
      <c r="C520">
        <v>270</v>
      </c>
      <c r="E520">
        <v>395</v>
      </c>
      <c r="G520">
        <v>928</v>
      </c>
    </row>
    <row r="521" spans="1:7">
      <c r="A521" t="s">
        <v>286</v>
      </c>
      <c r="B521">
        <v>1100</v>
      </c>
      <c r="D521">
        <v>1975</v>
      </c>
      <c r="E521">
        <v>1395</v>
      </c>
      <c r="G521">
        <v>4470</v>
      </c>
    </row>
    <row r="522" spans="1:7">
      <c r="A522" t="s">
        <v>472</v>
      </c>
      <c r="C522">
        <v>1293</v>
      </c>
      <c r="G522">
        <v>1293</v>
      </c>
    </row>
    <row r="523" spans="1:7">
      <c r="A523" t="s">
        <v>791</v>
      </c>
      <c r="B523">
        <v>155</v>
      </c>
      <c r="G523">
        <v>155</v>
      </c>
    </row>
    <row r="524" spans="1:7">
      <c r="A524" t="s">
        <v>792</v>
      </c>
    </row>
    <row r="525" spans="1:7">
      <c r="A525" t="s">
        <v>746</v>
      </c>
      <c r="B525">
        <v>2363</v>
      </c>
      <c r="C525">
        <v>2146</v>
      </c>
      <c r="D525">
        <v>2345</v>
      </c>
      <c r="E525">
        <v>1790</v>
      </c>
      <c r="G525">
        <v>8644</v>
      </c>
    </row>
    <row r="528" spans="1:7">
      <c r="A528" s="44" t="s">
        <v>744</v>
      </c>
      <c r="B528" s="44" t="s">
        <v>742</v>
      </c>
    </row>
    <row r="529" spans="1:7">
      <c r="A529" s="44" t="s">
        <v>745</v>
      </c>
      <c r="B529" s="113">
        <v>45824</v>
      </c>
      <c r="C529" s="113">
        <v>45825</v>
      </c>
      <c r="D529" s="113">
        <v>45826</v>
      </c>
      <c r="E529" s="113">
        <v>45827</v>
      </c>
      <c r="F529" s="113">
        <v>45828</v>
      </c>
      <c r="G529" t="s">
        <v>746</v>
      </c>
    </row>
    <row r="530" spans="1:7">
      <c r="A530" t="s">
        <v>498</v>
      </c>
    </row>
    <row r="531" spans="1:7">
      <c r="A531" t="s">
        <v>699</v>
      </c>
    </row>
    <row r="532" spans="1:7">
      <c r="A532" t="s">
        <v>687</v>
      </c>
      <c r="B532">
        <v>1394</v>
      </c>
      <c r="C532">
        <v>1756</v>
      </c>
      <c r="D532">
        <v>846</v>
      </c>
      <c r="G532">
        <v>3996</v>
      </c>
    </row>
    <row r="533" spans="1:7">
      <c r="A533" t="s">
        <v>609</v>
      </c>
      <c r="B533">
        <v>465</v>
      </c>
      <c r="C533">
        <v>218</v>
      </c>
      <c r="D533">
        <v>729</v>
      </c>
      <c r="E533">
        <v>464</v>
      </c>
      <c r="G533">
        <v>1876</v>
      </c>
    </row>
    <row r="534" spans="1:7">
      <c r="A534" t="s">
        <v>327</v>
      </c>
      <c r="E534">
        <v>977</v>
      </c>
      <c r="G534">
        <v>977</v>
      </c>
    </row>
    <row r="535" spans="1:7">
      <c r="A535" t="s">
        <v>778</v>
      </c>
      <c r="D535">
        <v>81</v>
      </c>
      <c r="F535">
        <v>114</v>
      </c>
      <c r="G535">
        <v>195</v>
      </c>
    </row>
    <row r="536" spans="1:7">
      <c r="A536" t="s">
        <v>423</v>
      </c>
    </row>
    <row r="537" spans="1:7">
      <c r="A537" t="s">
        <v>308</v>
      </c>
    </row>
    <row r="538" spans="1:7">
      <c r="A538" t="s">
        <v>289</v>
      </c>
      <c r="B538">
        <v>280</v>
      </c>
      <c r="C538">
        <v>70</v>
      </c>
      <c r="D538">
        <v>594</v>
      </c>
      <c r="F538">
        <v>52</v>
      </c>
      <c r="G538">
        <v>996</v>
      </c>
    </row>
    <row r="539" spans="1:7">
      <c r="A539" t="s">
        <v>286</v>
      </c>
      <c r="B539">
        <v>450</v>
      </c>
      <c r="C539">
        <v>1246</v>
      </c>
      <c r="G539">
        <v>1696</v>
      </c>
    </row>
    <row r="540" spans="1:7">
      <c r="A540" t="s">
        <v>613</v>
      </c>
      <c r="C540">
        <v>1465</v>
      </c>
      <c r="D540">
        <v>1380</v>
      </c>
      <c r="G540">
        <v>2845</v>
      </c>
    </row>
    <row r="541" spans="1:7">
      <c r="A541" t="s">
        <v>746</v>
      </c>
      <c r="B541">
        <v>2589</v>
      </c>
      <c r="C541">
        <v>4755</v>
      </c>
      <c r="D541">
        <v>3630</v>
      </c>
      <c r="E541">
        <v>1441</v>
      </c>
      <c r="F541">
        <v>166</v>
      </c>
      <c r="G541">
        <v>12581</v>
      </c>
    </row>
    <row r="544" spans="1:7">
      <c r="A544" s="44" t="s">
        <v>744</v>
      </c>
      <c r="B544" s="44" t="s">
        <v>742</v>
      </c>
    </row>
    <row r="545" spans="1:7">
      <c r="A545" s="44" t="s">
        <v>745</v>
      </c>
      <c r="B545" s="113">
        <v>45831</v>
      </c>
      <c r="C545" s="113">
        <v>45832</v>
      </c>
      <c r="D545" s="113">
        <v>45833</v>
      </c>
      <c r="E545" s="113">
        <v>45834</v>
      </c>
      <c r="F545" s="113">
        <v>45835</v>
      </c>
      <c r="G545" t="s">
        <v>746</v>
      </c>
    </row>
    <row r="546" spans="1:7">
      <c r="A546" t="s">
        <v>588</v>
      </c>
    </row>
    <row r="547" spans="1:7">
      <c r="A547" t="s">
        <v>687</v>
      </c>
      <c r="C547">
        <v>1946</v>
      </c>
      <c r="G547">
        <v>1946</v>
      </c>
    </row>
    <row r="548" spans="1:7">
      <c r="A548" t="s">
        <v>609</v>
      </c>
      <c r="E548">
        <v>112</v>
      </c>
      <c r="G548">
        <v>112</v>
      </c>
    </row>
    <row r="549" spans="1:7">
      <c r="A549" t="s">
        <v>327</v>
      </c>
      <c r="E549">
        <v>676</v>
      </c>
      <c r="F549">
        <v>430</v>
      </c>
      <c r="G549">
        <v>1106</v>
      </c>
    </row>
    <row r="550" spans="1:7">
      <c r="A550" t="s">
        <v>322</v>
      </c>
      <c r="D550">
        <v>649</v>
      </c>
      <c r="G550">
        <v>649</v>
      </c>
    </row>
    <row r="551" spans="1:7">
      <c r="A551" t="s">
        <v>778</v>
      </c>
      <c r="B551">
        <v>237</v>
      </c>
      <c r="C551">
        <v>322</v>
      </c>
      <c r="D551">
        <v>245</v>
      </c>
      <c r="E551">
        <v>1091</v>
      </c>
      <c r="F551">
        <v>303</v>
      </c>
      <c r="G551">
        <v>2198</v>
      </c>
    </row>
    <row r="552" spans="1:7">
      <c r="A552" t="s">
        <v>289</v>
      </c>
      <c r="B552">
        <v>68</v>
      </c>
      <c r="C552">
        <v>50</v>
      </c>
      <c r="G552">
        <v>118</v>
      </c>
    </row>
    <row r="553" spans="1:7">
      <c r="A553" t="s">
        <v>613</v>
      </c>
      <c r="B553">
        <v>1269</v>
      </c>
      <c r="C553">
        <v>1141</v>
      </c>
      <c r="D553">
        <v>1308</v>
      </c>
      <c r="E553">
        <v>1296</v>
      </c>
      <c r="G553">
        <v>5014</v>
      </c>
    </row>
    <row r="554" spans="1:7">
      <c r="A554" t="s">
        <v>717</v>
      </c>
      <c r="B554">
        <v>65</v>
      </c>
      <c r="G554">
        <v>65</v>
      </c>
    </row>
    <row r="555" spans="1:7">
      <c r="A555" t="s">
        <v>793</v>
      </c>
      <c r="B555">
        <v>924</v>
      </c>
      <c r="G555">
        <v>924</v>
      </c>
    </row>
    <row r="556" spans="1:7">
      <c r="A556" t="s">
        <v>624</v>
      </c>
      <c r="C556">
        <v>1044</v>
      </c>
      <c r="D556">
        <v>1100</v>
      </c>
      <c r="E556">
        <v>1050</v>
      </c>
      <c r="G556">
        <v>3194</v>
      </c>
    </row>
    <row r="557" spans="1:7">
      <c r="A557" t="s">
        <v>657</v>
      </c>
      <c r="D557">
        <v>335</v>
      </c>
      <c r="E557">
        <v>200</v>
      </c>
      <c r="G557">
        <v>535</v>
      </c>
    </row>
    <row r="558" spans="1:7">
      <c r="A558" t="s">
        <v>746</v>
      </c>
      <c r="B558">
        <v>2563</v>
      </c>
      <c r="C558">
        <v>4503</v>
      </c>
      <c r="D558">
        <v>3637</v>
      </c>
      <c r="E558">
        <v>4425</v>
      </c>
      <c r="F558">
        <v>733</v>
      </c>
      <c r="G558">
        <v>15861</v>
      </c>
    </row>
    <row r="561" spans="1:7">
      <c r="A561" s="44" t="s">
        <v>744</v>
      </c>
      <c r="B561" s="44" t="s">
        <v>742</v>
      </c>
    </row>
    <row r="562" spans="1:7">
      <c r="A562" s="44" t="s">
        <v>745</v>
      </c>
      <c r="B562" s="113">
        <v>45838</v>
      </c>
      <c r="C562" s="113">
        <v>45839</v>
      </c>
      <c r="D562" s="113">
        <v>45840</v>
      </c>
      <c r="E562" s="113">
        <v>45841</v>
      </c>
      <c r="F562" s="113">
        <v>45842</v>
      </c>
      <c r="G562" t="s">
        <v>746</v>
      </c>
    </row>
    <row r="563" spans="1:7">
      <c r="A563" t="s">
        <v>775</v>
      </c>
      <c r="F563">
        <v>0</v>
      </c>
      <c r="G563">
        <v>0</v>
      </c>
    </row>
    <row r="564" spans="1:7">
      <c r="A564" t="s">
        <v>609</v>
      </c>
      <c r="C564">
        <v>282</v>
      </c>
      <c r="G564">
        <v>282</v>
      </c>
    </row>
    <row r="565" spans="1:7">
      <c r="A565" t="s">
        <v>327</v>
      </c>
      <c r="B565">
        <v>885</v>
      </c>
      <c r="C565">
        <v>478</v>
      </c>
      <c r="D565">
        <v>490</v>
      </c>
      <c r="E565">
        <v>372</v>
      </c>
      <c r="G565">
        <v>2225</v>
      </c>
    </row>
    <row r="566" spans="1:7">
      <c r="A566" t="s">
        <v>81</v>
      </c>
    </row>
    <row r="567" spans="1:7">
      <c r="A567" t="s">
        <v>778</v>
      </c>
      <c r="B567">
        <v>360</v>
      </c>
      <c r="G567">
        <v>360</v>
      </c>
    </row>
    <row r="568" spans="1:7">
      <c r="A568" t="s">
        <v>308</v>
      </c>
    </row>
    <row r="569" spans="1:7">
      <c r="A569" t="s">
        <v>613</v>
      </c>
    </row>
    <row r="570" spans="1:7">
      <c r="A570" t="s">
        <v>793</v>
      </c>
      <c r="B570">
        <v>120</v>
      </c>
      <c r="G570">
        <v>120</v>
      </c>
    </row>
    <row r="571" spans="1:7">
      <c r="A571" t="s">
        <v>657</v>
      </c>
      <c r="C571">
        <v>120</v>
      </c>
      <c r="D571">
        <v>71</v>
      </c>
      <c r="G571">
        <v>191</v>
      </c>
    </row>
    <row r="572" spans="1:7">
      <c r="A572" t="s">
        <v>637</v>
      </c>
      <c r="D572">
        <v>355</v>
      </c>
      <c r="G572">
        <v>355</v>
      </c>
    </row>
    <row r="573" spans="1:7">
      <c r="A573" t="s">
        <v>746</v>
      </c>
      <c r="B573">
        <v>1365</v>
      </c>
      <c r="C573">
        <v>880</v>
      </c>
      <c r="D573">
        <v>916</v>
      </c>
      <c r="E573">
        <v>372</v>
      </c>
      <c r="F573">
        <v>0</v>
      </c>
      <c r="G573">
        <v>3533</v>
      </c>
    </row>
    <row r="576" spans="1:7">
      <c r="A576" s="44" t="s">
        <v>744</v>
      </c>
      <c r="B576" s="44" t="s">
        <v>742</v>
      </c>
    </row>
    <row r="577" spans="1:7">
      <c r="A577" s="44" t="s">
        <v>745</v>
      </c>
      <c r="B577" s="113">
        <v>45845</v>
      </c>
      <c r="C577" s="113">
        <v>45846</v>
      </c>
      <c r="D577" s="113">
        <v>45847</v>
      </c>
      <c r="E577" s="113">
        <v>45848</v>
      </c>
      <c r="F577" s="113">
        <v>45849</v>
      </c>
      <c r="G577" t="s">
        <v>746</v>
      </c>
    </row>
    <row r="578" spans="1:7">
      <c r="A578" t="s">
        <v>270</v>
      </c>
      <c r="F578">
        <v>198</v>
      </c>
      <c r="G578">
        <v>198</v>
      </c>
    </row>
    <row r="579" spans="1:7">
      <c r="A579" t="s">
        <v>327</v>
      </c>
    </row>
    <row r="580" spans="1:7">
      <c r="A580" t="s">
        <v>274</v>
      </c>
    </row>
    <row r="581" spans="1:7">
      <c r="A581" t="s">
        <v>773</v>
      </c>
      <c r="E581">
        <v>400</v>
      </c>
      <c r="G581">
        <v>400</v>
      </c>
    </row>
    <row r="582" spans="1:7">
      <c r="A582" t="s">
        <v>637</v>
      </c>
      <c r="B582">
        <v>846</v>
      </c>
      <c r="C582">
        <v>827</v>
      </c>
      <c r="G582">
        <v>1673</v>
      </c>
    </row>
    <row r="583" spans="1:7">
      <c r="A583" t="s">
        <v>680</v>
      </c>
      <c r="C583">
        <v>465</v>
      </c>
      <c r="D583">
        <v>321</v>
      </c>
      <c r="G583">
        <v>786</v>
      </c>
    </row>
    <row r="584" spans="1:7">
      <c r="A584" t="s">
        <v>616</v>
      </c>
      <c r="B584">
        <v>1644</v>
      </c>
      <c r="C584">
        <v>60</v>
      </c>
      <c r="G584">
        <v>1704</v>
      </c>
    </row>
    <row r="585" spans="1:7">
      <c r="A585" t="s">
        <v>746</v>
      </c>
      <c r="B585">
        <v>2490</v>
      </c>
      <c r="C585">
        <v>1352</v>
      </c>
      <c r="D585">
        <v>321</v>
      </c>
      <c r="E585">
        <v>400</v>
      </c>
      <c r="F585">
        <v>198</v>
      </c>
      <c r="G585">
        <v>4761</v>
      </c>
    </row>
    <row r="588" spans="1:7">
      <c r="A588" s="44" t="s">
        <v>744</v>
      </c>
      <c r="B588" s="44" t="s">
        <v>742</v>
      </c>
    </row>
    <row r="589" spans="1:7">
      <c r="A589" s="44" t="s">
        <v>745</v>
      </c>
      <c r="B589" s="113">
        <v>45852</v>
      </c>
      <c r="C589" s="113">
        <v>45853</v>
      </c>
      <c r="D589" s="113">
        <v>45854</v>
      </c>
      <c r="E589" s="113">
        <v>45855</v>
      </c>
      <c r="F589" s="113">
        <v>45856</v>
      </c>
      <c r="G589" t="s">
        <v>746</v>
      </c>
    </row>
    <row r="590" spans="1:7">
      <c r="A590" t="s">
        <v>277</v>
      </c>
      <c r="C590">
        <v>403</v>
      </c>
      <c r="D590">
        <v>39</v>
      </c>
      <c r="G590">
        <v>442</v>
      </c>
    </row>
    <row r="591" spans="1:7">
      <c r="A591" t="s">
        <v>270</v>
      </c>
      <c r="B591">
        <v>862</v>
      </c>
      <c r="G591">
        <v>862</v>
      </c>
    </row>
    <row r="592" spans="1:7">
      <c r="A592" t="s">
        <v>773</v>
      </c>
      <c r="C592">
        <v>203</v>
      </c>
      <c r="D592">
        <v>170</v>
      </c>
      <c r="E592">
        <v>106</v>
      </c>
      <c r="G592">
        <v>479</v>
      </c>
    </row>
    <row r="593" spans="1:7">
      <c r="A593" t="s">
        <v>289</v>
      </c>
      <c r="D593">
        <v>280</v>
      </c>
      <c r="E593">
        <v>1972</v>
      </c>
      <c r="G593">
        <v>2252</v>
      </c>
    </row>
    <row r="594" spans="1:7">
      <c r="A594" t="s">
        <v>680</v>
      </c>
    </row>
    <row r="595" spans="1:7">
      <c r="A595" t="s">
        <v>640</v>
      </c>
      <c r="C595">
        <v>1210</v>
      </c>
      <c r="D595">
        <v>397</v>
      </c>
      <c r="G595">
        <v>1607</v>
      </c>
    </row>
    <row r="596" spans="1:7">
      <c r="A596" t="s">
        <v>649</v>
      </c>
      <c r="D596">
        <v>90</v>
      </c>
      <c r="G596">
        <v>90</v>
      </c>
    </row>
    <row r="597" spans="1:7">
      <c r="A597" t="s">
        <v>632</v>
      </c>
      <c r="D597">
        <v>426</v>
      </c>
      <c r="E597">
        <v>583</v>
      </c>
      <c r="G597">
        <v>1009</v>
      </c>
    </row>
    <row r="598" spans="1:7">
      <c r="A598" t="s">
        <v>407</v>
      </c>
      <c r="F598">
        <v>47</v>
      </c>
      <c r="G598">
        <v>47</v>
      </c>
    </row>
    <row r="599" spans="1:7">
      <c r="A599" t="s">
        <v>746</v>
      </c>
      <c r="B599">
        <v>862</v>
      </c>
      <c r="C599">
        <v>1816</v>
      </c>
      <c r="D599">
        <v>1402</v>
      </c>
      <c r="E599">
        <v>2661</v>
      </c>
      <c r="F599">
        <v>47</v>
      </c>
      <c r="G599">
        <v>6788</v>
      </c>
    </row>
    <row r="602" spans="1:7">
      <c r="A602" s="44" t="s">
        <v>744</v>
      </c>
      <c r="B602" s="44" t="s">
        <v>742</v>
      </c>
    </row>
    <row r="603" spans="1:7">
      <c r="A603" s="44" t="s">
        <v>745</v>
      </c>
      <c r="B603" s="113">
        <v>45859</v>
      </c>
      <c r="C603" s="113">
        <v>45860</v>
      </c>
      <c r="D603" s="113">
        <v>45861</v>
      </c>
      <c r="E603" s="113">
        <v>45862</v>
      </c>
      <c r="F603" s="113">
        <v>45863</v>
      </c>
      <c r="G603" t="s">
        <v>746</v>
      </c>
    </row>
    <row r="604" spans="1:7">
      <c r="A604" t="s">
        <v>277</v>
      </c>
      <c r="C604">
        <v>318</v>
      </c>
      <c r="G604">
        <v>318</v>
      </c>
    </row>
    <row r="605" spans="1:7">
      <c r="A605" t="s">
        <v>270</v>
      </c>
      <c r="D605">
        <v>461</v>
      </c>
      <c r="E605">
        <v>880</v>
      </c>
      <c r="F605">
        <v>585</v>
      </c>
      <c r="G605">
        <v>1926</v>
      </c>
    </row>
    <row r="606" spans="1:7">
      <c r="A606" t="s">
        <v>274</v>
      </c>
      <c r="E606">
        <v>868</v>
      </c>
      <c r="G606">
        <v>868</v>
      </c>
    </row>
    <row r="607" spans="1:7">
      <c r="A607" t="s">
        <v>773</v>
      </c>
      <c r="D607">
        <v>272</v>
      </c>
      <c r="E607">
        <v>79</v>
      </c>
      <c r="G607">
        <v>351</v>
      </c>
    </row>
    <row r="608" spans="1:7">
      <c r="A608" t="s">
        <v>289</v>
      </c>
      <c r="B608">
        <v>936</v>
      </c>
      <c r="C608">
        <v>1723</v>
      </c>
      <c r="D608">
        <v>130</v>
      </c>
      <c r="E608">
        <v>420</v>
      </c>
      <c r="G608">
        <v>3209</v>
      </c>
    </row>
    <row r="609" spans="1:7">
      <c r="A609" t="s">
        <v>286</v>
      </c>
      <c r="D609">
        <v>853</v>
      </c>
      <c r="E609">
        <v>1279</v>
      </c>
      <c r="G609">
        <v>2132</v>
      </c>
    </row>
    <row r="610" spans="1:7">
      <c r="A610" t="s">
        <v>637</v>
      </c>
    </row>
    <row r="611" spans="1:7">
      <c r="A611" t="s">
        <v>616</v>
      </c>
      <c r="D611">
        <v>579</v>
      </c>
      <c r="E611">
        <v>619</v>
      </c>
      <c r="G611">
        <v>1198</v>
      </c>
    </row>
    <row r="612" spans="1:7">
      <c r="A612" t="s">
        <v>640</v>
      </c>
    </row>
    <row r="613" spans="1:7">
      <c r="A613" t="s">
        <v>632</v>
      </c>
      <c r="B613">
        <v>1843</v>
      </c>
      <c r="C613">
        <v>1714</v>
      </c>
      <c r="D613">
        <v>678</v>
      </c>
      <c r="G613">
        <v>4235</v>
      </c>
    </row>
    <row r="614" spans="1:7">
      <c r="A614" t="s">
        <v>630</v>
      </c>
      <c r="B614">
        <v>1070</v>
      </c>
      <c r="C614">
        <v>1224</v>
      </c>
      <c r="D614">
        <v>235</v>
      </c>
      <c r="G614">
        <v>2529</v>
      </c>
    </row>
    <row r="615" spans="1:7">
      <c r="A615" t="s">
        <v>794</v>
      </c>
      <c r="C615">
        <v>605</v>
      </c>
      <c r="G615">
        <v>605</v>
      </c>
    </row>
    <row r="616" spans="1:7">
      <c r="A616" t="s">
        <v>634</v>
      </c>
      <c r="D616">
        <v>363</v>
      </c>
      <c r="E616">
        <v>1077</v>
      </c>
      <c r="G616">
        <v>1440</v>
      </c>
    </row>
    <row r="617" spans="1:7">
      <c r="A617" t="s">
        <v>677</v>
      </c>
    </row>
    <row r="618" spans="1:7">
      <c r="A618" t="s">
        <v>746</v>
      </c>
      <c r="B618">
        <v>3849</v>
      </c>
      <c r="C618">
        <v>5584</v>
      </c>
      <c r="D618">
        <v>3571</v>
      </c>
      <c r="E618">
        <v>5222</v>
      </c>
      <c r="F618">
        <v>585</v>
      </c>
      <c r="G618">
        <v>18811</v>
      </c>
    </row>
    <row r="621" spans="1:7">
      <c r="A621" s="44" t="s">
        <v>744</v>
      </c>
      <c r="B621" s="44" t="s">
        <v>742</v>
      </c>
    </row>
    <row r="622" spans="1:7">
      <c r="A622" s="44" t="s">
        <v>745</v>
      </c>
      <c r="B622" s="113">
        <v>45866</v>
      </c>
      <c r="C622" s="113">
        <v>45867</v>
      </c>
      <c r="D622" s="113">
        <v>45868</v>
      </c>
      <c r="E622" s="113">
        <v>45869</v>
      </c>
      <c r="F622" s="113">
        <v>45870</v>
      </c>
      <c r="G622" t="s">
        <v>746</v>
      </c>
    </row>
    <row r="623" spans="1:7">
      <c r="A623" t="s">
        <v>502</v>
      </c>
      <c r="F623">
        <v>318</v>
      </c>
      <c r="G623">
        <v>318</v>
      </c>
    </row>
    <row r="624" spans="1:7">
      <c r="A624" t="s">
        <v>383</v>
      </c>
      <c r="F624">
        <v>183</v>
      </c>
      <c r="G624">
        <v>183</v>
      </c>
    </row>
    <row r="625" spans="1:7">
      <c r="A625" t="s">
        <v>270</v>
      </c>
      <c r="B625">
        <v>345</v>
      </c>
      <c r="G625">
        <v>345</v>
      </c>
    </row>
    <row r="626" spans="1:7">
      <c r="A626" t="s">
        <v>289</v>
      </c>
      <c r="B626">
        <v>420</v>
      </c>
      <c r="G626">
        <v>420</v>
      </c>
    </row>
    <row r="627" spans="1:7">
      <c r="A627" t="s">
        <v>286</v>
      </c>
      <c r="B627">
        <v>817</v>
      </c>
      <c r="D627">
        <v>1385</v>
      </c>
      <c r="G627">
        <v>2202</v>
      </c>
    </row>
    <row r="628" spans="1:7">
      <c r="A628" t="s">
        <v>616</v>
      </c>
      <c r="B628">
        <v>1181</v>
      </c>
      <c r="C628">
        <v>1933</v>
      </c>
      <c r="D628">
        <v>2853</v>
      </c>
      <c r="E628">
        <v>1587</v>
      </c>
      <c r="G628">
        <v>7554</v>
      </c>
    </row>
    <row r="629" spans="1:7">
      <c r="A629" t="s">
        <v>632</v>
      </c>
    </row>
    <row r="630" spans="1:7">
      <c r="A630" t="s">
        <v>634</v>
      </c>
      <c r="B630">
        <v>1430</v>
      </c>
      <c r="C630">
        <v>1004</v>
      </c>
      <c r="G630">
        <v>2434</v>
      </c>
    </row>
    <row r="631" spans="1:7">
      <c r="A631" t="s">
        <v>677</v>
      </c>
      <c r="C631">
        <v>581</v>
      </c>
      <c r="G631">
        <v>581</v>
      </c>
    </row>
    <row r="632" spans="1:7">
      <c r="A632" t="s">
        <v>263</v>
      </c>
      <c r="D632">
        <v>314</v>
      </c>
      <c r="G632">
        <v>314</v>
      </c>
    </row>
    <row r="633" spans="1:7">
      <c r="A633" t="s">
        <v>284</v>
      </c>
      <c r="E633">
        <v>2390</v>
      </c>
      <c r="F633">
        <v>1377</v>
      </c>
      <c r="G633">
        <v>3767</v>
      </c>
    </row>
    <row r="634" spans="1:7">
      <c r="A634" t="s">
        <v>746</v>
      </c>
      <c r="B634">
        <v>4193</v>
      </c>
      <c r="C634">
        <v>3518</v>
      </c>
      <c r="D634">
        <v>4552</v>
      </c>
      <c r="E634">
        <v>3977</v>
      </c>
      <c r="F634">
        <v>1878</v>
      </c>
      <c r="G634">
        <v>18118</v>
      </c>
    </row>
    <row r="637" spans="1:7">
      <c r="A637" s="44" t="s">
        <v>744</v>
      </c>
      <c r="B637" s="44" t="s">
        <v>742</v>
      </c>
    </row>
    <row r="638" spans="1:7">
      <c r="A638" s="44" t="s">
        <v>745</v>
      </c>
      <c r="B638" s="113">
        <v>45873</v>
      </c>
      <c r="C638" s="113">
        <v>45874</v>
      </c>
      <c r="D638" s="113">
        <v>45875</v>
      </c>
      <c r="E638" s="113">
        <v>45876</v>
      </c>
      <c r="F638" s="113">
        <v>45877</v>
      </c>
      <c r="G638" t="s">
        <v>746</v>
      </c>
    </row>
    <row r="639" spans="1:7">
      <c r="A639" t="s">
        <v>773</v>
      </c>
    </row>
    <row r="640" spans="1:7">
      <c r="A640" t="s">
        <v>616</v>
      </c>
    </row>
    <row r="641" spans="1:7">
      <c r="A641" t="s">
        <v>263</v>
      </c>
    </row>
    <row r="642" spans="1:7">
      <c r="A642" t="s">
        <v>284</v>
      </c>
      <c r="C642">
        <v>190</v>
      </c>
      <c r="D642">
        <v>840</v>
      </c>
      <c r="E642">
        <v>531</v>
      </c>
      <c r="F642">
        <v>718</v>
      </c>
      <c r="G642">
        <v>2279</v>
      </c>
    </row>
    <row r="643" spans="1:7">
      <c r="A643" t="s">
        <v>666</v>
      </c>
      <c r="B643">
        <v>918</v>
      </c>
      <c r="G643">
        <v>918</v>
      </c>
    </row>
    <row r="644" spans="1:7">
      <c r="A644" t="s">
        <v>619</v>
      </c>
      <c r="C644">
        <v>2675</v>
      </c>
      <c r="D644">
        <v>1964</v>
      </c>
      <c r="E644">
        <v>377</v>
      </c>
      <c r="G644">
        <v>5016</v>
      </c>
    </row>
    <row r="645" spans="1:7">
      <c r="A645" t="s">
        <v>669</v>
      </c>
      <c r="E645">
        <v>674</v>
      </c>
      <c r="G645">
        <v>674</v>
      </c>
    </row>
    <row r="646" spans="1:7">
      <c r="A646" t="s">
        <v>746</v>
      </c>
      <c r="B646">
        <v>918</v>
      </c>
      <c r="C646">
        <v>2865</v>
      </c>
      <c r="D646">
        <v>2804</v>
      </c>
      <c r="E646">
        <v>1582</v>
      </c>
      <c r="F646">
        <v>718</v>
      </c>
      <c r="G646">
        <v>8887</v>
      </c>
    </row>
    <row r="649" spans="1:7">
      <c r="A649" s="44" t="s">
        <v>744</v>
      </c>
      <c r="B649" s="44" t="s">
        <v>742</v>
      </c>
    </row>
    <row r="650" spans="1:7">
      <c r="A650" s="44" t="s">
        <v>745</v>
      </c>
      <c r="B650" s="113">
        <v>45880</v>
      </c>
      <c r="C650" s="113">
        <v>45881</v>
      </c>
      <c r="D650" s="113">
        <v>45882</v>
      </c>
      <c r="E650" s="113">
        <v>45883</v>
      </c>
      <c r="F650" s="113">
        <v>45884</v>
      </c>
      <c r="G650" t="s">
        <v>746</v>
      </c>
    </row>
    <row r="651" spans="1:7">
      <c r="A651" t="s">
        <v>277</v>
      </c>
      <c r="C651">
        <v>319</v>
      </c>
      <c r="G651">
        <v>319</v>
      </c>
    </row>
    <row r="652" spans="1:7">
      <c r="A652" t="s">
        <v>773</v>
      </c>
      <c r="B652">
        <v>376</v>
      </c>
      <c r="C652">
        <v>35</v>
      </c>
      <c r="D652">
        <v>48</v>
      </c>
      <c r="E652">
        <v>144</v>
      </c>
      <c r="F652">
        <v>64</v>
      </c>
      <c r="G652">
        <v>667</v>
      </c>
    </row>
    <row r="653" spans="1:7">
      <c r="A653" t="s">
        <v>284</v>
      </c>
      <c r="B653">
        <v>571</v>
      </c>
      <c r="C653">
        <v>1293</v>
      </c>
      <c r="D653">
        <v>540</v>
      </c>
      <c r="E653">
        <v>554</v>
      </c>
      <c r="F653">
        <v>89</v>
      </c>
      <c r="G653">
        <v>3047</v>
      </c>
    </row>
    <row r="654" spans="1:7">
      <c r="A654" t="s">
        <v>666</v>
      </c>
      <c r="B654">
        <v>1175</v>
      </c>
      <c r="C654">
        <v>1154</v>
      </c>
      <c r="D654">
        <v>428</v>
      </c>
      <c r="G654">
        <v>2757</v>
      </c>
    </row>
    <row r="655" spans="1:7">
      <c r="A655" t="s">
        <v>669</v>
      </c>
      <c r="C655">
        <v>111</v>
      </c>
      <c r="D655">
        <v>12</v>
      </c>
      <c r="G655">
        <v>123</v>
      </c>
    </row>
    <row r="656" spans="1:7">
      <c r="A656" t="s">
        <v>674</v>
      </c>
      <c r="B656">
        <v>288</v>
      </c>
      <c r="C656">
        <v>380</v>
      </c>
      <c r="D656">
        <v>229</v>
      </c>
      <c r="E656">
        <v>163</v>
      </c>
      <c r="G656">
        <v>1060</v>
      </c>
    </row>
    <row r="657" spans="1:7">
      <c r="A657" t="s">
        <v>612</v>
      </c>
      <c r="C657">
        <v>406</v>
      </c>
      <c r="D657">
        <v>1031</v>
      </c>
      <c r="G657">
        <v>1437</v>
      </c>
    </row>
    <row r="658" spans="1:7">
      <c r="A658" t="s">
        <v>795</v>
      </c>
    </row>
    <row r="659" spans="1:7">
      <c r="A659" t="s">
        <v>258</v>
      </c>
      <c r="F659">
        <v>391</v>
      </c>
      <c r="G659">
        <v>391</v>
      </c>
    </row>
    <row r="660" spans="1:7">
      <c r="A660" t="s">
        <v>746</v>
      </c>
      <c r="B660">
        <v>2410</v>
      </c>
      <c r="C660">
        <v>3698</v>
      </c>
      <c r="D660">
        <v>2288</v>
      </c>
      <c r="E660">
        <v>861</v>
      </c>
      <c r="F660">
        <v>544</v>
      </c>
      <c r="G660">
        <v>9801</v>
      </c>
    </row>
    <row r="663" spans="1:7">
      <c r="A663" s="44" t="s">
        <v>744</v>
      </c>
      <c r="B663" s="44" t="s">
        <v>742</v>
      </c>
    </row>
    <row r="664" spans="1:7">
      <c r="A664" s="44" t="s">
        <v>745</v>
      </c>
      <c r="B664" s="113">
        <v>45887</v>
      </c>
      <c r="C664" s="113">
        <v>45888</v>
      </c>
      <c r="D664" s="113">
        <v>45889</v>
      </c>
      <c r="E664" s="113">
        <v>45890</v>
      </c>
      <c r="F664" s="113">
        <v>45891</v>
      </c>
      <c r="G664" t="s">
        <v>746</v>
      </c>
    </row>
    <row r="665" spans="1:7">
      <c r="A665" t="s">
        <v>274</v>
      </c>
      <c r="D665">
        <v>499</v>
      </c>
      <c r="E665">
        <v>231</v>
      </c>
      <c r="F665">
        <v>316</v>
      </c>
      <c r="G665">
        <v>1046</v>
      </c>
    </row>
    <row r="666" spans="1:7">
      <c r="A666" t="s">
        <v>322</v>
      </c>
    </row>
    <row r="667" spans="1:7">
      <c r="A667" t="s">
        <v>773</v>
      </c>
      <c r="B667">
        <v>141</v>
      </c>
      <c r="D667">
        <v>181</v>
      </c>
      <c r="E667">
        <v>82</v>
      </c>
      <c r="F667">
        <v>96</v>
      </c>
      <c r="G667">
        <v>500</v>
      </c>
    </row>
    <row r="668" spans="1:7">
      <c r="A668" t="s">
        <v>657</v>
      </c>
      <c r="B668">
        <v>343</v>
      </c>
      <c r="C668">
        <v>416</v>
      </c>
      <c r="D668">
        <v>216</v>
      </c>
      <c r="G668">
        <v>975</v>
      </c>
    </row>
    <row r="669" spans="1:7">
      <c r="A669" t="s">
        <v>263</v>
      </c>
      <c r="C669">
        <v>430</v>
      </c>
      <c r="G669">
        <v>430</v>
      </c>
    </row>
    <row r="670" spans="1:7">
      <c r="A670" t="s">
        <v>284</v>
      </c>
      <c r="B670">
        <v>377</v>
      </c>
      <c r="C670">
        <v>408</v>
      </c>
      <c r="D670">
        <v>607</v>
      </c>
      <c r="E670">
        <v>1022</v>
      </c>
      <c r="G670">
        <v>2414</v>
      </c>
    </row>
    <row r="671" spans="1:7">
      <c r="A671" t="s">
        <v>666</v>
      </c>
    </row>
    <row r="672" spans="1:7">
      <c r="A672" t="s">
        <v>669</v>
      </c>
    </row>
    <row r="673" spans="1:7">
      <c r="A673" t="s">
        <v>258</v>
      </c>
      <c r="B673">
        <v>396</v>
      </c>
      <c r="G673">
        <v>396</v>
      </c>
    </row>
    <row r="674" spans="1:7">
      <c r="A674" t="s">
        <v>672</v>
      </c>
      <c r="B674">
        <v>1109</v>
      </c>
      <c r="G674">
        <v>1109</v>
      </c>
    </row>
    <row r="675" spans="1:7">
      <c r="A675" t="s">
        <v>796</v>
      </c>
      <c r="C675">
        <v>205</v>
      </c>
      <c r="G675">
        <v>205</v>
      </c>
    </row>
    <row r="676" spans="1:7">
      <c r="A676" t="s">
        <v>797</v>
      </c>
      <c r="C676">
        <v>1456</v>
      </c>
      <c r="D676">
        <v>1420</v>
      </c>
      <c r="E676">
        <v>1170</v>
      </c>
      <c r="F676">
        <v>1081</v>
      </c>
      <c r="G676">
        <v>5127</v>
      </c>
    </row>
    <row r="677" spans="1:7">
      <c r="A677" t="s">
        <v>627</v>
      </c>
      <c r="C677">
        <v>1460</v>
      </c>
      <c r="D677">
        <v>1428</v>
      </c>
      <c r="E677">
        <v>1654</v>
      </c>
      <c r="G677">
        <v>4542</v>
      </c>
    </row>
    <row r="678" spans="1:7">
      <c r="A678" t="s">
        <v>798</v>
      </c>
      <c r="F678">
        <v>878</v>
      </c>
      <c r="G678">
        <v>878</v>
      </c>
    </row>
    <row r="679" spans="1:7">
      <c r="A679" t="s">
        <v>746</v>
      </c>
      <c r="B679">
        <v>2366</v>
      </c>
      <c r="C679">
        <v>4375</v>
      </c>
      <c r="D679">
        <v>4351</v>
      </c>
      <c r="E679">
        <v>4159</v>
      </c>
      <c r="F679">
        <v>2371</v>
      </c>
      <c r="G679">
        <v>17622</v>
      </c>
    </row>
    <row r="682" spans="1:7">
      <c r="A682" s="44" t="s">
        <v>744</v>
      </c>
      <c r="B682" s="44" t="s">
        <v>742</v>
      </c>
    </row>
    <row r="683" spans="1:7">
      <c r="A683" s="44" t="s">
        <v>745</v>
      </c>
      <c r="B683" s="113">
        <v>45894</v>
      </c>
      <c r="C683" s="113">
        <v>45895</v>
      </c>
      <c r="D683" s="113">
        <v>45896</v>
      </c>
      <c r="E683" s="113">
        <v>45897</v>
      </c>
      <c r="F683" s="113">
        <v>45898</v>
      </c>
      <c r="G683" t="s">
        <v>746</v>
      </c>
    </row>
    <row r="684" spans="1:7">
      <c r="A684" t="s">
        <v>277</v>
      </c>
      <c r="D684">
        <v>358</v>
      </c>
      <c r="G684">
        <v>358</v>
      </c>
    </row>
    <row r="685" spans="1:7">
      <c r="A685" t="s">
        <v>270</v>
      </c>
      <c r="D685">
        <v>1241</v>
      </c>
      <c r="G685">
        <v>1241</v>
      </c>
    </row>
    <row r="686" spans="1:7">
      <c r="A686" t="s">
        <v>274</v>
      </c>
      <c r="B686">
        <v>503</v>
      </c>
      <c r="C686">
        <v>295</v>
      </c>
      <c r="F686">
        <v>6</v>
      </c>
      <c r="G686">
        <v>804</v>
      </c>
    </row>
    <row r="687" spans="1:7">
      <c r="A687" t="s">
        <v>322</v>
      </c>
      <c r="C687">
        <v>1009</v>
      </c>
      <c r="G687">
        <v>1009</v>
      </c>
    </row>
    <row r="688" spans="1:7">
      <c r="A688" t="s">
        <v>773</v>
      </c>
      <c r="B688">
        <v>20</v>
      </c>
      <c r="E688">
        <v>250</v>
      </c>
      <c r="F688">
        <v>177</v>
      </c>
      <c r="G688">
        <v>447</v>
      </c>
    </row>
    <row r="689" spans="1:7">
      <c r="A689" t="s">
        <v>284</v>
      </c>
      <c r="B689">
        <v>639</v>
      </c>
      <c r="G689">
        <v>639</v>
      </c>
    </row>
    <row r="690" spans="1:7">
      <c r="A690" t="s">
        <v>258</v>
      </c>
      <c r="D690">
        <v>400</v>
      </c>
      <c r="E690">
        <v>320</v>
      </c>
      <c r="G690">
        <v>720</v>
      </c>
    </row>
    <row r="691" spans="1:7">
      <c r="A691" t="s">
        <v>797</v>
      </c>
      <c r="B691">
        <v>809</v>
      </c>
      <c r="C691">
        <v>533</v>
      </c>
      <c r="G691">
        <v>1342</v>
      </c>
    </row>
    <row r="692" spans="1:7">
      <c r="A692" t="s">
        <v>798</v>
      </c>
      <c r="B692">
        <v>715</v>
      </c>
      <c r="F692">
        <v>1131</v>
      </c>
      <c r="G692">
        <v>1846</v>
      </c>
    </row>
    <row r="693" spans="1:7">
      <c r="A693" t="s">
        <v>661</v>
      </c>
      <c r="D693">
        <v>130</v>
      </c>
      <c r="G693">
        <v>130</v>
      </c>
    </row>
    <row r="694" spans="1:7">
      <c r="A694" t="s">
        <v>293</v>
      </c>
      <c r="B694">
        <v>735</v>
      </c>
      <c r="E694">
        <v>1453</v>
      </c>
      <c r="G694">
        <v>2188</v>
      </c>
    </row>
    <row r="695" spans="1:7">
      <c r="A695" t="s">
        <v>654</v>
      </c>
      <c r="C695">
        <v>260</v>
      </c>
      <c r="E695">
        <v>315</v>
      </c>
      <c r="G695">
        <v>575</v>
      </c>
    </row>
    <row r="696" spans="1:7">
      <c r="A696" t="s">
        <v>799</v>
      </c>
      <c r="C696">
        <v>390</v>
      </c>
      <c r="G696">
        <v>390</v>
      </c>
    </row>
    <row r="697" spans="1:7">
      <c r="A697" t="s">
        <v>299</v>
      </c>
      <c r="C697">
        <v>558</v>
      </c>
      <c r="D697">
        <v>1248</v>
      </c>
      <c r="E697">
        <v>1260</v>
      </c>
      <c r="G697">
        <v>3066</v>
      </c>
    </row>
    <row r="698" spans="1:7">
      <c r="A698" t="s">
        <v>643</v>
      </c>
      <c r="C698">
        <v>1224</v>
      </c>
      <c r="D698">
        <v>967</v>
      </c>
      <c r="G698">
        <v>2191</v>
      </c>
    </row>
    <row r="699" spans="1:7">
      <c r="A699" t="s">
        <v>646</v>
      </c>
      <c r="D699">
        <v>1017</v>
      </c>
      <c r="G699">
        <v>1017</v>
      </c>
    </row>
    <row r="700" spans="1:7">
      <c r="A700" t="s">
        <v>622</v>
      </c>
    </row>
    <row r="701" spans="1:7">
      <c r="A701" t="s">
        <v>746</v>
      </c>
      <c r="B701">
        <v>3421</v>
      </c>
      <c r="C701">
        <v>4269</v>
      </c>
      <c r="D701">
        <v>5361</v>
      </c>
      <c r="E701">
        <v>3598</v>
      </c>
      <c r="F701">
        <v>1314</v>
      </c>
      <c r="G701">
        <v>17963</v>
      </c>
    </row>
    <row r="703" spans="1:7">
      <c r="A703" s="44" t="s">
        <v>744</v>
      </c>
      <c r="B703" s="44" t="s">
        <v>742</v>
      </c>
    </row>
    <row r="704" spans="1:7">
      <c r="A704" s="44" t="s">
        <v>745</v>
      </c>
      <c r="B704" s="113">
        <v>45901</v>
      </c>
      <c r="C704" s="113">
        <v>45902</v>
      </c>
      <c r="D704" s="113">
        <v>45903</v>
      </c>
      <c r="E704" s="113">
        <v>45904</v>
      </c>
      <c r="F704" s="113">
        <v>45905</v>
      </c>
      <c r="G704" t="s">
        <v>746</v>
      </c>
    </row>
    <row r="705" spans="1:7">
      <c r="A705" t="s">
        <v>775</v>
      </c>
    </row>
    <row r="706" spans="1:7">
      <c r="A706" t="s">
        <v>277</v>
      </c>
      <c r="E706">
        <v>99</v>
      </c>
      <c r="G706">
        <v>99</v>
      </c>
    </row>
    <row r="707" spans="1:7">
      <c r="A707" t="s">
        <v>270</v>
      </c>
    </row>
    <row r="708" spans="1:7">
      <c r="A708" t="s">
        <v>573</v>
      </c>
    </row>
    <row r="709" spans="1:7">
      <c r="A709" t="s">
        <v>274</v>
      </c>
      <c r="C709">
        <v>15</v>
      </c>
      <c r="D709">
        <v>65</v>
      </c>
      <c r="E709">
        <v>6</v>
      </c>
      <c r="G709">
        <v>86</v>
      </c>
    </row>
    <row r="710" spans="1:7">
      <c r="A710" t="s">
        <v>773</v>
      </c>
    </row>
    <row r="711" spans="1:7">
      <c r="A711" t="s">
        <v>778</v>
      </c>
      <c r="F711">
        <v>125</v>
      </c>
      <c r="G711">
        <v>125</v>
      </c>
    </row>
    <row r="712" spans="1:7">
      <c r="A712" t="s">
        <v>630</v>
      </c>
      <c r="D712">
        <v>130</v>
      </c>
      <c r="G712">
        <v>130</v>
      </c>
    </row>
    <row r="713" spans="1:7">
      <c r="A713" t="s">
        <v>627</v>
      </c>
      <c r="F713">
        <v>128</v>
      </c>
      <c r="G713">
        <v>128</v>
      </c>
    </row>
    <row r="714" spans="1:7">
      <c r="A714" t="s">
        <v>293</v>
      </c>
      <c r="D714">
        <v>2472</v>
      </c>
      <c r="G714">
        <v>2472</v>
      </c>
    </row>
    <row r="715" spans="1:7">
      <c r="A715" t="s">
        <v>299</v>
      </c>
      <c r="C715">
        <v>977</v>
      </c>
      <c r="G715">
        <v>977</v>
      </c>
    </row>
    <row r="716" spans="1:7">
      <c r="A716" t="s">
        <v>646</v>
      </c>
      <c r="D716">
        <v>2819</v>
      </c>
      <c r="G716">
        <v>2819</v>
      </c>
    </row>
    <row r="717" spans="1:7">
      <c r="A717" t="s">
        <v>622</v>
      </c>
      <c r="D717">
        <v>1491</v>
      </c>
      <c r="E717">
        <v>1549</v>
      </c>
      <c r="G717">
        <v>3040</v>
      </c>
    </row>
    <row r="718" spans="1:7">
      <c r="A718" t="s">
        <v>800</v>
      </c>
    </row>
    <row r="719" spans="1:7">
      <c r="A719" t="s">
        <v>339</v>
      </c>
      <c r="E719">
        <v>903</v>
      </c>
      <c r="G719">
        <v>903</v>
      </c>
    </row>
    <row r="720" spans="1:7">
      <c r="A720" t="s">
        <v>333</v>
      </c>
      <c r="F720">
        <v>285</v>
      </c>
      <c r="G720">
        <v>285</v>
      </c>
    </row>
    <row r="721" spans="1:7">
      <c r="A721" t="s">
        <v>746</v>
      </c>
      <c r="C721">
        <v>992</v>
      </c>
      <c r="D721">
        <v>6977</v>
      </c>
      <c r="E721">
        <v>2557</v>
      </c>
      <c r="F721">
        <v>538</v>
      </c>
      <c r="G721">
        <v>11064</v>
      </c>
    </row>
    <row r="724" spans="1:7">
      <c r="A724" s="44" t="s">
        <v>744</v>
      </c>
      <c r="B724" s="44" t="s">
        <v>742</v>
      </c>
    </row>
    <row r="725" spans="1:7">
      <c r="A725" s="44" t="s">
        <v>745</v>
      </c>
      <c r="B725" s="113">
        <v>45908</v>
      </c>
      <c r="C725" s="113">
        <v>45909</v>
      </c>
      <c r="D725" s="113">
        <v>45910</v>
      </c>
      <c r="E725" s="113">
        <v>45911</v>
      </c>
      <c r="F725" s="113">
        <v>45912</v>
      </c>
      <c r="G725" t="s">
        <v>746</v>
      </c>
    </row>
    <row r="726" spans="1:7">
      <c r="A726" t="s">
        <v>322</v>
      </c>
      <c r="E726">
        <v>279</v>
      </c>
      <c r="G726">
        <v>279</v>
      </c>
    </row>
    <row r="727" spans="1:7">
      <c r="A727" t="s">
        <v>778</v>
      </c>
      <c r="D727">
        <v>299</v>
      </c>
      <c r="E727">
        <v>302</v>
      </c>
      <c r="F727">
        <v>209</v>
      </c>
      <c r="G727">
        <v>810</v>
      </c>
    </row>
    <row r="728" spans="1:7">
      <c r="A728" t="s">
        <v>797</v>
      </c>
      <c r="B728">
        <v>2498</v>
      </c>
      <c r="C728">
        <v>1192</v>
      </c>
      <c r="D728">
        <v>1925</v>
      </c>
      <c r="G728">
        <v>5615</v>
      </c>
    </row>
    <row r="729" spans="1:7">
      <c r="A729" t="s">
        <v>798</v>
      </c>
      <c r="E729">
        <v>443</v>
      </c>
      <c r="G729">
        <v>443</v>
      </c>
    </row>
    <row r="730" spans="1:7">
      <c r="A730" t="s">
        <v>622</v>
      </c>
      <c r="B730">
        <v>918</v>
      </c>
      <c r="G730">
        <v>918</v>
      </c>
    </row>
    <row r="731" spans="1:7">
      <c r="A731" t="s">
        <v>339</v>
      </c>
      <c r="B731">
        <v>254</v>
      </c>
      <c r="C731">
        <v>1686</v>
      </c>
      <c r="D731">
        <v>611</v>
      </c>
      <c r="G731">
        <v>2551</v>
      </c>
    </row>
    <row r="732" spans="1:7">
      <c r="A732" t="s">
        <v>333</v>
      </c>
      <c r="E732">
        <v>82</v>
      </c>
      <c r="G732">
        <v>82</v>
      </c>
    </row>
    <row r="733" spans="1:7">
      <c r="A733" t="s">
        <v>683</v>
      </c>
      <c r="C733">
        <v>329</v>
      </c>
      <c r="D733">
        <v>333</v>
      </c>
      <c r="G733">
        <v>662</v>
      </c>
    </row>
    <row r="734" spans="1:7">
      <c r="A734" t="s">
        <v>356</v>
      </c>
      <c r="D734">
        <v>740</v>
      </c>
      <c r="G734">
        <v>740</v>
      </c>
    </row>
    <row r="735" spans="1:7">
      <c r="A735" t="s">
        <v>366</v>
      </c>
      <c r="E735">
        <v>267</v>
      </c>
      <c r="G735">
        <v>267</v>
      </c>
    </row>
    <row r="736" spans="1:7">
      <c r="A736" t="s">
        <v>217</v>
      </c>
      <c r="D736">
        <v>307</v>
      </c>
      <c r="E736">
        <v>920</v>
      </c>
      <c r="F736">
        <v>610</v>
      </c>
      <c r="G736">
        <v>1837</v>
      </c>
    </row>
    <row r="737" spans="1:7">
      <c r="A737" t="s">
        <v>746</v>
      </c>
      <c r="B737">
        <v>3670</v>
      </c>
      <c r="C737">
        <v>3207</v>
      </c>
      <c r="D737">
        <v>4215</v>
      </c>
      <c r="E737">
        <v>2293</v>
      </c>
      <c r="F737">
        <v>819</v>
      </c>
      <c r="G737">
        <v>14204</v>
      </c>
    </row>
    <row r="740" spans="1:7">
      <c r="A740" s="44" t="s">
        <v>744</v>
      </c>
      <c r="B740" s="44" t="s">
        <v>742</v>
      </c>
    </row>
    <row r="741" spans="1:7">
      <c r="A741" s="44" t="s">
        <v>745</v>
      </c>
      <c r="B741" s="113">
        <v>45915</v>
      </c>
      <c r="C741" s="113">
        <v>45916</v>
      </c>
      <c r="D741" s="113">
        <v>45917</v>
      </c>
      <c r="E741" s="113">
        <v>45918</v>
      </c>
      <c r="F741" s="113">
        <v>45919</v>
      </c>
      <c r="G741" t="s">
        <v>746</v>
      </c>
    </row>
    <row r="742" spans="1:7">
      <c r="A742" t="s">
        <v>277</v>
      </c>
    </row>
    <row r="743" spans="1:7">
      <c r="A743" t="s">
        <v>270</v>
      </c>
      <c r="D743">
        <v>139</v>
      </c>
      <c r="G743">
        <v>139</v>
      </c>
    </row>
    <row r="744" spans="1:7">
      <c r="A744" t="s">
        <v>274</v>
      </c>
    </row>
    <row r="745" spans="1:7">
      <c r="A745" t="s">
        <v>95</v>
      </c>
      <c r="E745">
        <v>97</v>
      </c>
      <c r="G745">
        <v>97</v>
      </c>
    </row>
    <row r="746" spans="1:7">
      <c r="A746" t="s">
        <v>778</v>
      </c>
      <c r="B746">
        <v>42</v>
      </c>
      <c r="C746">
        <v>219</v>
      </c>
      <c r="F746">
        <v>70</v>
      </c>
      <c r="G746">
        <v>331</v>
      </c>
    </row>
    <row r="747" spans="1:7">
      <c r="A747" t="s">
        <v>797</v>
      </c>
    </row>
    <row r="748" spans="1:7">
      <c r="A748" t="s">
        <v>339</v>
      </c>
      <c r="D748">
        <v>250</v>
      </c>
      <c r="G748">
        <v>250</v>
      </c>
    </row>
    <row r="749" spans="1:7">
      <c r="A749" t="s">
        <v>356</v>
      </c>
      <c r="B749">
        <v>1238</v>
      </c>
      <c r="C749">
        <v>1531</v>
      </c>
      <c r="D749">
        <v>1250</v>
      </c>
      <c r="E749">
        <v>361</v>
      </c>
      <c r="G749">
        <v>4380</v>
      </c>
    </row>
    <row r="750" spans="1:7">
      <c r="A750" t="s">
        <v>366</v>
      </c>
      <c r="B750">
        <v>711</v>
      </c>
      <c r="G750">
        <v>711</v>
      </c>
    </row>
    <row r="751" spans="1:7">
      <c r="A751" t="s">
        <v>801</v>
      </c>
      <c r="D751">
        <v>75</v>
      </c>
      <c r="G751">
        <v>75</v>
      </c>
    </row>
    <row r="752" spans="1:7">
      <c r="A752" t="s">
        <v>342</v>
      </c>
      <c r="C752">
        <v>1808</v>
      </c>
      <c r="E752">
        <v>1204</v>
      </c>
      <c r="G752">
        <v>3012</v>
      </c>
    </row>
    <row r="753" spans="1:7">
      <c r="A753" t="s">
        <v>279</v>
      </c>
      <c r="C753">
        <v>251</v>
      </c>
      <c r="D753">
        <v>253</v>
      </c>
      <c r="E753">
        <v>1076</v>
      </c>
      <c r="G753">
        <v>1580</v>
      </c>
    </row>
    <row r="754" spans="1:7">
      <c r="A754" t="s">
        <v>217</v>
      </c>
      <c r="B754">
        <v>829</v>
      </c>
      <c r="D754">
        <v>863</v>
      </c>
      <c r="E754">
        <v>499</v>
      </c>
      <c r="F754">
        <v>475</v>
      </c>
      <c r="G754">
        <v>2666</v>
      </c>
    </row>
    <row r="755" spans="1:7">
      <c r="A755" t="s">
        <v>354</v>
      </c>
      <c r="E755">
        <v>754</v>
      </c>
      <c r="G755">
        <v>754</v>
      </c>
    </row>
    <row r="756" spans="1:7">
      <c r="A756" t="s">
        <v>296</v>
      </c>
      <c r="E756">
        <v>562</v>
      </c>
      <c r="G756">
        <v>562</v>
      </c>
    </row>
    <row r="757" spans="1:7">
      <c r="A757" t="s">
        <v>746</v>
      </c>
      <c r="B757">
        <v>2820</v>
      </c>
      <c r="C757">
        <v>3809</v>
      </c>
      <c r="D757">
        <v>2830</v>
      </c>
      <c r="E757">
        <v>4553</v>
      </c>
      <c r="F757">
        <v>545</v>
      </c>
      <c r="G757">
        <v>14557</v>
      </c>
    </row>
    <row r="760" spans="1:7">
      <c r="A760" s="44" t="s">
        <v>744</v>
      </c>
      <c r="B760" s="44" t="s">
        <v>742</v>
      </c>
    </row>
    <row r="761" spans="1:7">
      <c r="A761" s="44" t="s">
        <v>745</v>
      </c>
      <c r="B761" s="113">
        <v>45922</v>
      </c>
      <c r="C761" s="113">
        <v>45923</v>
      </c>
      <c r="D761" s="113">
        <v>45924</v>
      </c>
      <c r="E761" s="113">
        <v>45925</v>
      </c>
      <c r="F761" s="113">
        <v>45926</v>
      </c>
      <c r="G761" t="s">
        <v>746</v>
      </c>
    </row>
    <row r="762" spans="1:7">
      <c r="A762" t="s">
        <v>277</v>
      </c>
    </row>
    <row r="763" spans="1:7">
      <c r="A763" t="s">
        <v>270</v>
      </c>
      <c r="B763">
        <v>60</v>
      </c>
      <c r="G763">
        <v>60</v>
      </c>
    </row>
    <row r="764" spans="1:7">
      <c r="A764" t="s">
        <v>89</v>
      </c>
      <c r="E764">
        <v>175</v>
      </c>
      <c r="G764">
        <v>175</v>
      </c>
    </row>
    <row r="765" spans="1:7">
      <c r="A765" t="s">
        <v>778</v>
      </c>
      <c r="C765">
        <v>224</v>
      </c>
      <c r="G765">
        <v>224</v>
      </c>
    </row>
    <row r="766" spans="1:7">
      <c r="A766" t="s">
        <v>263</v>
      </c>
      <c r="D766">
        <v>406</v>
      </c>
      <c r="G766">
        <v>406</v>
      </c>
    </row>
    <row r="767" spans="1:7">
      <c r="A767" t="s">
        <v>258</v>
      </c>
      <c r="D767">
        <v>362</v>
      </c>
      <c r="E767">
        <v>399</v>
      </c>
      <c r="G767">
        <v>761</v>
      </c>
    </row>
    <row r="768" spans="1:7">
      <c r="A768" t="s">
        <v>356</v>
      </c>
    </row>
    <row r="769" spans="1:7">
      <c r="A769" t="s">
        <v>342</v>
      </c>
    </row>
    <row r="770" spans="1:7">
      <c r="A770" t="s">
        <v>279</v>
      </c>
      <c r="C770">
        <v>120</v>
      </c>
      <c r="D770">
        <v>190</v>
      </c>
      <c r="G770">
        <v>310</v>
      </c>
    </row>
    <row r="771" spans="1:7">
      <c r="A771" t="s">
        <v>217</v>
      </c>
      <c r="B771">
        <v>839</v>
      </c>
      <c r="D771">
        <v>616</v>
      </c>
      <c r="E771">
        <v>969</v>
      </c>
      <c r="F771">
        <v>552</v>
      </c>
      <c r="G771">
        <v>2976</v>
      </c>
    </row>
    <row r="772" spans="1:7">
      <c r="A772" t="s">
        <v>354</v>
      </c>
      <c r="B772">
        <v>1285</v>
      </c>
      <c r="G772">
        <v>1285</v>
      </c>
    </row>
    <row r="773" spans="1:7">
      <c r="A773" t="s">
        <v>296</v>
      </c>
      <c r="B773">
        <v>978</v>
      </c>
      <c r="C773">
        <v>675</v>
      </c>
      <c r="D773">
        <v>170</v>
      </c>
      <c r="G773">
        <v>1823</v>
      </c>
    </row>
    <row r="774" spans="1:7">
      <c r="A774" t="s">
        <v>86</v>
      </c>
      <c r="B774">
        <v>153</v>
      </c>
      <c r="D774">
        <v>260</v>
      </c>
      <c r="G774">
        <v>413</v>
      </c>
    </row>
    <row r="775" spans="1:7">
      <c r="A775" t="s">
        <v>802</v>
      </c>
      <c r="B775">
        <v>329</v>
      </c>
      <c r="C775">
        <v>427</v>
      </c>
      <c r="D775">
        <v>537</v>
      </c>
      <c r="E775">
        <v>646</v>
      </c>
      <c r="F775">
        <v>793</v>
      </c>
      <c r="G775">
        <v>2732</v>
      </c>
    </row>
    <row r="776" spans="1:7">
      <c r="A776" t="s">
        <v>362</v>
      </c>
      <c r="B776">
        <v>335</v>
      </c>
      <c r="G776">
        <v>335</v>
      </c>
    </row>
    <row r="777" spans="1:7">
      <c r="A777" t="s">
        <v>803</v>
      </c>
      <c r="B777">
        <v>415</v>
      </c>
      <c r="C777">
        <v>291</v>
      </c>
      <c r="F777">
        <v>755</v>
      </c>
      <c r="G777">
        <v>1461</v>
      </c>
    </row>
    <row r="778" spans="1:7">
      <c r="A778" t="s">
        <v>348</v>
      </c>
      <c r="C778">
        <v>1231</v>
      </c>
      <c r="D778">
        <v>1538</v>
      </c>
      <c r="E778">
        <v>1377</v>
      </c>
      <c r="G778">
        <v>4146</v>
      </c>
    </row>
    <row r="779" spans="1:7">
      <c r="A779" t="s">
        <v>351</v>
      </c>
      <c r="D779">
        <v>1205</v>
      </c>
      <c r="E779">
        <v>1000</v>
      </c>
      <c r="G779">
        <v>2205</v>
      </c>
    </row>
    <row r="780" spans="1:7">
      <c r="A780" t="s">
        <v>337</v>
      </c>
      <c r="D780">
        <v>240</v>
      </c>
      <c r="E780">
        <v>504</v>
      </c>
      <c r="G780">
        <v>744</v>
      </c>
    </row>
    <row r="781" spans="1:7">
      <c r="A781" t="s">
        <v>804</v>
      </c>
      <c r="F781">
        <v>4135</v>
      </c>
      <c r="G781">
        <v>4135</v>
      </c>
    </row>
    <row r="782" spans="1:7">
      <c r="A782" t="s">
        <v>282</v>
      </c>
      <c r="F782">
        <v>551</v>
      </c>
      <c r="G782">
        <v>551</v>
      </c>
    </row>
    <row r="783" spans="1:7">
      <c r="A783" t="s">
        <v>805</v>
      </c>
    </row>
    <row r="784" spans="1:7">
      <c r="A784" t="s">
        <v>746</v>
      </c>
      <c r="B784">
        <v>4394</v>
      </c>
      <c r="C784">
        <v>2968</v>
      </c>
      <c r="D784">
        <v>5524</v>
      </c>
      <c r="E784">
        <v>5070</v>
      </c>
      <c r="F784">
        <v>6786</v>
      </c>
      <c r="G784">
        <v>24742</v>
      </c>
    </row>
    <row r="787" spans="1:7">
      <c r="A787" s="44" t="s">
        <v>744</v>
      </c>
      <c r="B787" s="44" t="s">
        <v>742</v>
      </c>
    </row>
    <row r="788" spans="1:7">
      <c r="A788" s="44" t="s">
        <v>745</v>
      </c>
      <c r="B788" s="113">
        <v>45929</v>
      </c>
      <c r="C788" s="113">
        <v>45930</v>
      </c>
      <c r="D788" s="113">
        <v>45931</v>
      </c>
      <c r="E788" s="113">
        <v>45932</v>
      </c>
      <c r="F788" s="113">
        <v>45933</v>
      </c>
      <c r="G788" t="s">
        <v>746</v>
      </c>
    </row>
    <row r="789" spans="1:7">
      <c r="A789" t="s">
        <v>277</v>
      </c>
    </row>
    <row r="790" spans="1:7">
      <c r="A790" t="s">
        <v>89</v>
      </c>
      <c r="B790">
        <v>229</v>
      </c>
      <c r="G790">
        <v>229</v>
      </c>
    </row>
    <row r="791" spans="1:7">
      <c r="A791" t="s">
        <v>95</v>
      </c>
      <c r="C791">
        <v>134</v>
      </c>
      <c r="E791">
        <v>450</v>
      </c>
      <c r="F791">
        <v>352</v>
      </c>
      <c r="G791">
        <v>936</v>
      </c>
    </row>
    <row r="792" spans="1:7">
      <c r="A792" t="s">
        <v>778</v>
      </c>
      <c r="D792">
        <v>201</v>
      </c>
      <c r="F792">
        <v>352</v>
      </c>
      <c r="G792">
        <v>553</v>
      </c>
    </row>
    <row r="793" spans="1:7">
      <c r="A793" t="s">
        <v>263</v>
      </c>
      <c r="C793">
        <v>665</v>
      </c>
      <c r="D793">
        <v>753</v>
      </c>
      <c r="E793">
        <v>305</v>
      </c>
      <c r="G793">
        <v>1723</v>
      </c>
    </row>
    <row r="794" spans="1:7">
      <c r="A794" t="s">
        <v>279</v>
      </c>
      <c r="B794">
        <v>479</v>
      </c>
      <c r="E794">
        <v>170</v>
      </c>
      <c r="G794">
        <v>649</v>
      </c>
    </row>
    <row r="795" spans="1:7">
      <c r="A795" t="s">
        <v>217</v>
      </c>
      <c r="B795">
        <v>1375</v>
      </c>
      <c r="C795">
        <v>1016</v>
      </c>
      <c r="D795">
        <v>312</v>
      </c>
      <c r="E795">
        <v>1304</v>
      </c>
      <c r="F795">
        <v>617</v>
      </c>
      <c r="G795">
        <v>4624</v>
      </c>
    </row>
    <row r="796" spans="1:7">
      <c r="A796" t="s">
        <v>354</v>
      </c>
    </row>
    <row r="797" spans="1:7">
      <c r="A797" t="s">
        <v>803</v>
      </c>
      <c r="B797">
        <v>1418</v>
      </c>
      <c r="C797">
        <v>701</v>
      </c>
      <c r="E797">
        <v>614</v>
      </c>
      <c r="F797">
        <v>486</v>
      </c>
      <c r="G797">
        <v>3219</v>
      </c>
    </row>
    <row r="798" spans="1:7">
      <c r="A798" t="s">
        <v>348</v>
      </c>
      <c r="B798">
        <v>600</v>
      </c>
      <c r="G798">
        <v>600</v>
      </c>
    </row>
    <row r="799" spans="1:7">
      <c r="A799" t="s">
        <v>351</v>
      </c>
      <c r="B799">
        <v>1002</v>
      </c>
      <c r="C799">
        <v>268</v>
      </c>
      <c r="G799">
        <v>1270</v>
      </c>
    </row>
    <row r="800" spans="1:7">
      <c r="A800" t="s">
        <v>337</v>
      </c>
      <c r="B800">
        <v>80</v>
      </c>
      <c r="G800">
        <v>80</v>
      </c>
    </row>
    <row r="801" spans="1:7">
      <c r="A801" t="s">
        <v>804</v>
      </c>
      <c r="B801">
        <v>2251</v>
      </c>
      <c r="C801">
        <v>2014</v>
      </c>
      <c r="D801">
        <v>1868</v>
      </c>
      <c r="E801">
        <v>2157</v>
      </c>
      <c r="F801">
        <v>2953</v>
      </c>
      <c r="G801">
        <v>11243</v>
      </c>
    </row>
    <row r="802" spans="1:7">
      <c r="A802" t="s">
        <v>282</v>
      </c>
      <c r="B802">
        <v>454</v>
      </c>
      <c r="C802">
        <v>251</v>
      </c>
      <c r="D802">
        <v>224</v>
      </c>
      <c r="E802">
        <v>789</v>
      </c>
      <c r="G802">
        <v>1718</v>
      </c>
    </row>
    <row r="803" spans="1:7">
      <c r="A803" t="s">
        <v>399</v>
      </c>
      <c r="C803">
        <v>1253</v>
      </c>
      <c r="D803">
        <v>1351</v>
      </c>
      <c r="E803">
        <v>443</v>
      </c>
      <c r="G803">
        <v>3047</v>
      </c>
    </row>
    <row r="804" spans="1:7">
      <c r="A804" t="s">
        <v>345</v>
      </c>
      <c r="C804">
        <v>1850</v>
      </c>
      <c r="D804">
        <v>1276</v>
      </c>
      <c r="E804">
        <v>1479</v>
      </c>
      <c r="G804">
        <v>4605</v>
      </c>
    </row>
    <row r="805" spans="1:7">
      <c r="A805" t="s">
        <v>360</v>
      </c>
      <c r="D805">
        <v>1118</v>
      </c>
      <c r="E805">
        <v>1472</v>
      </c>
      <c r="G805">
        <v>2590</v>
      </c>
    </row>
    <row r="806" spans="1:7">
      <c r="A806" t="s">
        <v>358</v>
      </c>
      <c r="E806">
        <v>1393</v>
      </c>
      <c r="G806">
        <v>1393</v>
      </c>
    </row>
    <row r="807" spans="1:7">
      <c r="A807" t="s">
        <v>746</v>
      </c>
      <c r="B807">
        <v>7888</v>
      </c>
      <c r="C807">
        <v>8152</v>
      </c>
      <c r="D807">
        <v>7103</v>
      </c>
      <c r="E807">
        <v>10576</v>
      </c>
      <c r="F807">
        <v>4760</v>
      </c>
      <c r="G807">
        <v>38479</v>
      </c>
    </row>
    <row r="811" spans="1:7">
      <c r="A811" s="44" t="s">
        <v>744</v>
      </c>
      <c r="B811" s="44" t="s">
        <v>742</v>
      </c>
    </row>
    <row r="812" spans="1:7">
      <c r="A812" s="44" t="s">
        <v>745</v>
      </c>
      <c r="B812" s="113">
        <v>45936</v>
      </c>
      <c r="C812" s="113">
        <v>45937</v>
      </c>
      <c r="D812" s="113">
        <v>45938</v>
      </c>
      <c r="E812" s="113">
        <v>45939</v>
      </c>
      <c r="F812" s="113">
        <v>45940</v>
      </c>
      <c r="G812" t="s">
        <v>746</v>
      </c>
    </row>
    <row r="813" spans="1:7">
      <c r="A813" t="s">
        <v>89</v>
      </c>
      <c r="E813">
        <v>270</v>
      </c>
      <c r="F813">
        <v>268</v>
      </c>
      <c r="G813">
        <v>538</v>
      </c>
    </row>
    <row r="814" spans="1:7">
      <c r="A814" t="s">
        <v>772</v>
      </c>
      <c r="D814">
        <v>126</v>
      </c>
      <c r="E814">
        <v>229</v>
      </c>
      <c r="G814">
        <v>355</v>
      </c>
    </row>
    <row r="815" spans="1:7">
      <c r="A815" t="s">
        <v>95</v>
      </c>
      <c r="B815">
        <v>175</v>
      </c>
      <c r="C815">
        <v>270</v>
      </c>
      <c r="G815">
        <v>445</v>
      </c>
    </row>
    <row r="816" spans="1:7">
      <c r="A816" t="s">
        <v>778</v>
      </c>
      <c r="B816">
        <v>65</v>
      </c>
      <c r="C816">
        <v>55</v>
      </c>
      <c r="G816">
        <v>120</v>
      </c>
    </row>
    <row r="817" spans="1:7">
      <c r="A817" t="s">
        <v>263</v>
      </c>
    </row>
    <row r="818" spans="1:7">
      <c r="A818" t="s">
        <v>279</v>
      </c>
      <c r="E818">
        <v>725</v>
      </c>
      <c r="G818">
        <v>725</v>
      </c>
    </row>
    <row r="819" spans="1:7">
      <c r="A819" t="s">
        <v>217</v>
      </c>
      <c r="B819">
        <v>768</v>
      </c>
      <c r="C819">
        <v>1014</v>
      </c>
      <c r="G819">
        <v>1782</v>
      </c>
    </row>
    <row r="820" spans="1:7">
      <c r="A820" t="s">
        <v>803</v>
      </c>
      <c r="B820">
        <v>225</v>
      </c>
      <c r="C820">
        <v>1287</v>
      </c>
      <c r="D820">
        <v>1185</v>
      </c>
      <c r="E820">
        <v>508</v>
      </c>
      <c r="G820">
        <v>3205</v>
      </c>
    </row>
    <row r="821" spans="1:7">
      <c r="A821" t="s">
        <v>351</v>
      </c>
      <c r="D821">
        <v>334</v>
      </c>
      <c r="G821">
        <v>334</v>
      </c>
    </row>
    <row r="822" spans="1:7">
      <c r="A822" t="s">
        <v>804</v>
      </c>
      <c r="C822">
        <v>216</v>
      </c>
      <c r="G822">
        <v>216</v>
      </c>
    </row>
    <row r="823" spans="1:7">
      <c r="A823" t="s">
        <v>282</v>
      </c>
      <c r="B823">
        <v>1088</v>
      </c>
      <c r="C823">
        <v>557</v>
      </c>
      <c r="D823">
        <v>512</v>
      </c>
      <c r="E823">
        <v>369</v>
      </c>
      <c r="G823">
        <v>2526</v>
      </c>
    </row>
    <row r="824" spans="1:7">
      <c r="A824" t="s">
        <v>399</v>
      </c>
      <c r="B824">
        <v>192</v>
      </c>
      <c r="G824">
        <v>192</v>
      </c>
    </row>
    <row r="825" spans="1:7">
      <c r="A825" t="s">
        <v>360</v>
      </c>
      <c r="B825">
        <v>1174</v>
      </c>
      <c r="C825">
        <v>1597</v>
      </c>
      <c r="D825">
        <v>308</v>
      </c>
      <c r="G825">
        <v>3079</v>
      </c>
    </row>
    <row r="826" spans="1:7">
      <c r="A826" t="s">
        <v>358</v>
      </c>
      <c r="B826">
        <v>1545</v>
      </c>
      <c r="C826">
        <v>995</v>
      </c>
      <c r="G826">
        <v>2540</v>
      </c>
    </row>
    <row r="827" spans="1:7">
      <c r="A827" t="s">
        <v>110</v>
      </c>
      <c r="D827">
        <v>333</v>
      </c>
      <c r="G827">
        <v>333</v>
      </c>
    </row>
    <row r="828" spans="1:7">
      <c r="A828" t="s">
        <v>806</v>
      </c>
      <c r="D828">
        <v>160</v>
      </c>
      <c r="G828">
        <v>160</v>
      </c>
    </row>
    <row r="829" spans="1:7">
      <c r="A829" t="s">
        <v>165</v>
      </c>
      <c r="D829">
        <v>1282</v>
      </c>
      <c r="E829">
        <v>980</v>
      </c>
      <c r="G829">
        <v>2262</v>
      </c>
    </row>
    <row r="830" spans="1:7">
      <c r="A830" t="s">
        <v>203</v>
      </c>
    </row>
    <row r="831" spans="1:7">
      <c r="A831" t="s">
        <v>746</v>
      </c>
      <c r="B831">
        <v>5232</v>
      </c>
      <c r="C831">
        <v>5991</v>
      </c>
      <c r="D831">
        <v>4240</v>
      </c>
      <c r="E831">
        <v>3081</v>
      </c>
      <c r="F831">
        <v>268</v>
      </c>
      <c r="G831">
        <v>18812</v>
      </c>
    </row>
    <row r="834" spans="1:7">
      <c r="A834" s="44" t="s">
        <v>744</v>
      </c>
      <c r="B834" s="44" t="s">
        <v>742</v>
      </c>
    </row>
    <row r="835" spans="1:7">
      <c r="A835" s="44" t="s">
        <v>745</v>
      </c>
      <c r="B835" s="113">
        <v>45943</v>
      </c>
      <c r="C835" s="113">
        <v>45944</v>
      </c>
      <c r="D835" s="113">
        <v>45945</v>
      </c>
      <c r="E835" s="113">
        <v>45946</v>
      </c>
      <c r="F835" s="113">
        <v>45947</v>
      </c>
      <c r="G835" t="s">
        <v>746</v>
      </c>
    </row>
    <row r="836" spans="1:7">
      <c r="A836" t="s">
        <v>772</v>
      </c>
      <c r="C836">
        <v>163</v>
      </c>
      <c r="D836">
        <v>535</v>
      </c>
      <c r="E836">
        <v>570</v>
      </c>
      <c r="G836">
        <v>1268</v>
      </c>
    </row>
    <row r="837" spans="1:7">
      <c r="A837" t="s">
        <v>778</v>
      </c>
    </row>
    <row r="838" spans="1:7">
      <c r="A838" t="s">
        <v>258</v>
      </c>
      <c r="E838">
        <v>170</v>
      </c>
      <c r="G838">
        <v>170</v>
      </c>
    </row>
    <row r="839" spans="1:7">
      <c r="A839" t="s">
        <v>217</v>
      </c>
      <c r="D839">
        <v>986</v>
      </c>
      <c r="G839">
        <v>986</v>
      </c>
    </row>
    <row r="840" spans="1:7">
      <c r="A840" t="s">
        <v>803</v>
      </c>
      <c r="B840">
        <v>916</v>
      </c>
      <c r="C840">
        <v>144</v>
      </c>
      <c r="G840">
        <v>1060</v>
      </c>
    </row>
    <row r="841" spans="1:7">
      <c r="A841" t="s">
        <v>360</v>
      </c>
    </row>
    <row r="842" spans="1:7">
      <c r="A842" t="s">
        <v>358</v>
      </c>
    </row>
    <row r="843" spans="1:7">
      <c r="A843" t="s">
        <v>165</v>
      </c>
      <c r="B843">
        <v>828</v>
      </c>
      <c r="C843">
        <v>150</v>
      </c>
      <c r="E843">
        <v>688</v>
      </c>
      <c r="G843">
        <v>1666</v>
      </c>
    </row>
    <row r="844" spans="1:7">
      <c r="A844" t="s">
        <v>807</v>
      </c>
      <c r="B844">
        <v>233</v>
      </c>
      <c r="G844">
        <v>233</v>
      </c>
    </row>
    <row r="845" spans="1:7">
      <c r="A845" t="s">
        <v>304</v>
      </c>
      <c r="B845">
        <v>1768</v>
      </c>
      <c r="C845">
        <v>510</v>
      </c>
      <c r="G845">
        <v>2278</v>
      </c>
    </row>
    <row r="846" spans="1:7">
      <c r="A846" t="s">
        <v>104</v>
      </c>
      <c r="B846">
        <v>220</v>
      </c>
      <c r="C846">
        <v>435</v>
      </c>
      <c r="D846">
        <v>227</v>
      </c>
      <c r="E846">
        <v>487</v>
      </c>
      <c r="F846">
        <v>123</v>
      </c>
      <c r="G846">
        <v>1492</v>
      </c>
    </row>
    <row r="847" spans="1:7">
      <c r="A847" t="s">
        <v>267</v>
      </c>
      <c r="B847">
        <v>60</v>
      </c>
      <c r="C847">
        <v>219</v>
      </c>
      <c r="G847">
        <v>279</v>
      </c>
    </row>
    <row r="848" spans="1:7">
      <c r="A848" t="s">
        <v>364</v>
      </c>
      <c r="D848">
        <v>240</v>
      </c>
      <c r="G848">
        <v>240</v>
      </c>
    </row>
    <row r="849" spans="1:7">
      <c r="A849" t="s">
        <v>808</v>
      </c>
      <c r="C849">
        <v>1603</v>
      </c>
      <c r="D849">
        <v>791</v>
      </c>
      <c r="E849">
        <v>2803</v>
      </c>
      <c r="G849">
        <v>5197</v>
      </c>
    </row>
    <row r="850" spans="1:7">
      <c r="A850" t="s">
        <v>227</v>
      </c>
      <c r="C850">
        <v>927</v>
      </c>
      <c r="D850">
        <v>1221</v>
      </c>
      <c r="E850">
        <v>1023</v>
      </c>
      <c r="G850">
        <v>3171</v>
      </c>
    </row>
    <row r="851" spans="1:7">
      <c r="A851" t="s">
        <v>306</v>
      </c>
      <c r="C851">
        <v>974</v>
      </c>
      <c r="D851">
        <v>1312</v>
      </c>
      <c r="E851">
        <v>359</v>
      </c>
      <c r="G851">
        <v>2645</v>
      </c>
    </row>
    <row r="852" spans="1:7">
      <c r="A852" t="s">
        <v>302</v>
      </c>
      <c r="D852">
        <v>1239</v>
      </c>
      <c r="E852">
        <v>1220</v>
      </c>
      <c r="G852">
        <v>2459</v>
      </c>
    </row>
    <row r="853" spans="1:7">
      <c r="A853" t="s">
        <v>235</v>
      </c>
      <c r="D853">
        <v>1457</v>
      </c>
      <c r="E853">
        <v>1142</v>
      </c>
      <c r="F853">
        <v>945</v>
      </c>
      <c r="G853">
        <v>3544</v>
      </c>
    </row>
    <row r="854" spans="1:7">
      <c r="A854" t="s">
        <v>746</v>
      </c>
      <c r="B854">
        <v>4025</v>
      </c>
      <c r="C854">
        <v>5125</v>
      </c>
      <c r="D854">
        <v>8008</v>
      </c>
      <c r="E854">
        <v>8462</v>
      </c>
      <c r="F854">
        <v>1068</v>
      </c>
      <c r="G854">
        <v>26688</v>
      </c>
    </row>
    <row r="857" spans="1:7">
      <c r="A857" s="44" t="s">
        <v>744</v>
      </c>
      <c r="B857" s="44" t="s">
        <v>742</v>
      </c>
    </row>
    <row r="858" spans="1:7">
      <c r="A858" s="44" t="s">
        <v>745</v>
      </c>
      <c r="B858" s="113">
        <v>45950</v>
      </c>
      <c r="C858" s="113">
        <v>45951</v>
      </c>
      <c r="D858" t="s">
        <v>746</v>
      </c>
    </row>
    <row r="859" spans="1:7">
      <c r="A859" t="s">
        <v>772</v>
      </c>
      <c r="B859">
        <v>92</v>
      </c>
      <c r="D859">
        <v>92</v>
      </c>
    </row>
    <row r="860" spans="1:7">
      <c r="A860" t="s">
        <v>95</v>
      </c>
      <c r="B860">
        <v>153</v>
      </c>
      <c r="C860">
        <v>244</v>
      </c>
      <c r="D860">
        <v>397</v>
      </c>
    </row>
    <row r="861" spans="1:7">
      <c r="A861" t="s">
        <v>778</v>
      </c>
      <c r="B861">
        <v>455</v>
      </c>
      <c r="D861">
        <v>455</v>
      </c>
    </row>
    <row r="862" spans="1:7">
      <c r="A862" t="s">
        <v>263</v>
      </c>
      <c r="B862">
        <v>151</v>
      </c>
      <c r="C862">
        <v>149</v>
      </c>
      <c r="D862">
        <v>300</v>
      </c>
    </row>
    <row r="863" spans="1:7">
      <c r="A863" t="s">
        <v>104</v>
      </c>
      <c r="C863">
        <v>413</v>
      </c>
      <c r="D863">
        <v>413</v>
      </c>
    </row>
    <row r="864" spans="1:7">
      <c r="A864" t="s">
        <v>808</v>
      </c>
      <c r="B864">
        <v>3343</v>
      </c>
      <c r="C864">
        <v>714</v>
      </c>
      <c r="D864">
        <v>4057</v>
      </c>
    </row>
    <row r="865" spans="1:4">
      <c r="A865" t="s">
        <v>227</v>
      </c>
      <c r="B865">
        <v>1100</v>
      </c>
      <c r="C865">
        <v>527</v>
      </c>
      <c r="D865">
        <v>1627</v>
      </c>
    </row>
    <row r="866" spans="1:4">
      <c r="A866" t="s">
        <v>306</v>
      </c>
      <c r="C866">
        <v>230</v>
      </c>
      <c r="D866">
        <v>230</v>
      </c>
    </row>
    <row r="867" spans="1:4">
      <c r="A867" t="s">
        <v>302</v>
      </c>
      <c r="B867">
        <v>853</v>
      </c>
      <c r="D867">
        <v>853</v>
      </c>
    </row>
    <row r="868" spans="1:4">
      <c r="A868" t="s">
        <v>235</v>
      </c>
      <c r="B868">
        <v>1186</v>
      </c>
      <c r="C868">
        <v>1564</v>
      </c>
      <c r="D868">
        <v>2750</v>
      </c>
    </row>
    <row r="869" spans="1:4">
      <c r="A869" t="s">
        <v>137</v>
      </c>
      <c r="C869">
        <v>1007</v>
      </c>
      <c r="D869">
        <v>1007</v>
      </c>
    </row>
    <row r="870" spans="1:4">
      <c r="A870" t="s">
        <v>153</v>
      </c>
      <c r="C870">
        <v>1182</v>
      </c>
      <c r="D870">
        <v>1182</v>
      </c>
    </row>
    <row r="871" spans="1:4">
      <c r="A871" t="s">
        <v>254</v>
      </c>
    </row>
    <row r="872" spans="1:4">
      <c r="A872" t="s">
        <v>746</v>
      </c>
      <c r="B872">
        <v>7333</v>
      </c>
      <c r="C872">
        <v>6030</v>
      </c>
      <c r="D872">
        <v>13363</v>
      </c>
    </row>
  </sheetData>
  <pageMargins left="0.7" right="0.7" top="0.75" bottom="0.75" header="0.3" footer="0.3"/>
  <extLst>
    <ext xmlns:x14="http://schemas.microsoft.com/office/spreadsheetml/2009/9/main" uri="{05C60535-1F16-4fd2-B633-F4F36F0B64E0}">
      <x14:sparklineGroups xmlns:xm="http://schemas.microsoft.com/office/excel/2006/main">
        <x14:sparklineGroup displayEmptyCellsAs="gap" xr2:uid="{530D99A6-5D80-42E2-8542-256CA98CCE04}">
          <x14:colorSeries rgb="FF376092"/>
          <x14:colorNegative rgb="FFD00000"/>
          <x14:colorAxis rgb="FF000000"/>
          <x14:colorMarkers rgb="FFD00000"/>
          <x14:colorFirst rgb="FFD00000"/>
          <x14:colorLast rgb="FFD00000"/>
          <x14:colorHigh rgb="FFD00000"/>
          <x14:colorLow rgb="FFD00000"/>
          <x14:sparklines>
            <x14:sparkline>
              <xm:f>'Production Summary'!O5:Q5</xm:f>
              <xm:sqref>S5</xm:sqref>
            </x14:sparkline>
            <x14:sparkline>
              <xm:f>'Production Summary'!O6:Q6</xm:f>
              <xm:sqref>S6</xm:sqref>
            </x14:sparkline>
            <x14:sparkline>
              <xm:f>'Production Summary'!O7:Q7</xm:f>
              <xm:sqref>S7</xm:sqref>
            </x14:sparkline>
            <x14:sparkline>
              <xm:f>'Production Summary'!O8:Q8</xm:f>
              <xm:sqref>S8</xm:sqref>
            </x14:sparkline>
            <x14:sparkline>
              <xm:f>'Production Summary'!O9:Q9</xm:f>
              <xm:sqref>S9</xm:sqref>
            </x14:sparkline>
            <x14:sparkline>
              <xm:f>'Production Summary'!O10:Q10</xm:f>
              <xm:sqref>S10</xm:sqref>
            </x14:sparkline>
            <x14:sparkline>
              <xm:f>'Production Summary'!O11:Q11</xm:f>
              <xm:sqref>S11</xm:sqref>
            </x14:sparkline>
            <x14:sparkline>
              <xm:f>'Production Summary'!O12:Q12</xm:f>
              <xm:sqref>S12</xm:sqref>
            </x14:sparkline>
            <x14:sparkline>
              <xm:f>'Production Summary'!O13:Q13</xm:f>
              <xm:sqref>S13</xm:sqref>
            </x14:sparkline>
            <x14:sparkline>
              <xm:f>'Production Summary'!O14:Q14</xm:f>
              <xm:sqref>S14</xm:sqref>
            </x14:sparkline>
            <x14:sparkline>
              <xm:f>'Production Summary'!O15:Q15</xm:f>
              <xm:sqref>S15</xm:sqref>
            </x14:sparkline>
            <x14:sparkline>
              <xm:f>'Production Summary'!O16:Q16</xm:f>
              <xm:sqref>S16</xm:sqref>
            </x14:sparkline>
            <x14:sparkline>
              <xm:f>'Production Summary'!O17:Q17</xm:f>
              <xm:sqref>S17</xm:sqref>
            </x14:sparkline>
            <x14:sparkline>
              <xm:f>'Production Summary'!O18:Q18</xm:f>
              <xm:sqref>S18</xm:sqref>
            </x14:sparkline>
            <x14:sparkline>
              <xm:f>'Production Summary'!O19:Q19</xm:f>
              <xm:sqref>S19</xm:sqref>
            </x14:sparkline>
            <x14:sparkline>
              <xm:f>'Production Summary'!O20:Q20</xm:f>
              <xm:sqref>S20</xm:sqref>
            </x14:sparkline>
            <x14:sparkline>
              <xm:f>'Production Summary'!O21:Q21</xm:f>
              <xm:sqref>S21</xm:sqref>
            </x14:sparkline>
            <x14:sparkline>
              <xm:f>'Production Summary'!O22:Q22</xm:f>
              <xm:sqref>S22</xm:sqref>
            </x14:sparkline>
            <x14:sparkline>
              <xm:f>'Production Summary'!O23:Q23</xm:f>
              <xm:sqref>S23</xm:sqref>
            </x14:sparkline>
            <x14:sparkline>
              <xm:f>'Production Summary'!O24:Q24</xm:f>
              <xm:sqref>S24</xm:sqref>
            </x14:sparkline>
            <x14:sparkline>
              <xm:f>'Production Summary'!O25:Q25</xm:f>
              <xm:sqref>S25</xm:sqref>
            </x14:sparkline>
            <x14:sparkline>
              <xm:f>'Production Summary'!O26:Q26</xm:f>
              <xm:sqref>S26</xm:sqref>
            </x14:sparkline>
            <x14:sparkline>
              <xm:f>'Production Summary'!O27:Q27</xm:f>
              <xm:sqref>S27</xm:sqref>
            </x14:sparkline>
          </x14:sparklines>
        </x14:sparklineGroup>
      </x14:sparklineGroups>
    </ext>
  </extLst>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3CD954-0D6D-4581-9427-135EA654A054}">
  <dimension ref="A1:M1841"/>
  <sheetViews>
    <sheetView workbookViewId="0">
      <pane ySplit="1" topLeftCell="A1822" activePane="bottomLeft" state="frozen"/>
      <selection pane="bottomLeft" activeCell="A1844" sqref="A1844"/>
    </sheetView>
  </sheetViews>
  <sheetFormatPr defaultColWidth="8.85546875" defaultRowHeight="15"/>
  <cols>
    <col min="1" max="1" width="20.28515625" style="253" customWidth="1"/>
    <col min="2" max="2" width="36.5703125" style="137" bestFit="1" customWidth="1"/>
    <col min="3" max="3" width="19" style="43" customWidth="1"/>
    <col min="4" max="4" width="28.42578125" style="43" customWidth="1"/>
    <col min="5" max="5" width="28.42578125" style="141" customWidth="1"/>
    <col min="6" max="6" width="83.85546875" style="43" bestFit="1" customWidth="1"/>
    <col min="7" max="7" width="16.140625" bestFit="1" customWidth="1"/>
    <col min="11" max="11" width="9.85546875" bestFit="1" customWidth="1"/>
  </cols>
  <sheetData>
    <row r="1" spans="1:7" ht="33.75" customHeight="1">
      <c r="A1" s="254" t="s">
        <v>745</v>
      </c>
      <c r="B1" s="255" t="s">
        <v>748</v>
      </c>
      <c r="C1" s="256" t="s">
        <v>742</v>
      </c>
      <c r="D1" s="256" t="s">
        <v>809</v>
      </c>
      <c r="E1" s="257" t="s">
        <v>810</v>
      </c>
      <c r="F1" s="256" t="s">
        <v>811</v>
      </c>
      <c r="G1" s="308" t="s">
        <v>747</v>
      </c>
    </row>
    <row r="2" spans="1:7" ht="15.75">
      <c r="A2" s="119" t="s">
        <v>509</v>
      </c>
      <c r="B2" s="247" t="s">
        <v>315</v>
      </c>
      <c r="C2" s="154">
        <v>45698</v>
      </c>
      <c r="D2" s="143">
        <v>2677</v>
      </c>
      <c r="E2" s="143"/>
      <c r="F2" s="143"/>
      <c r="G2" t="str">
        <f>TEXT(C2,"mmmm")</f>
        <v>February</v>
      </c>
    </row>
    <row r="3" spans="1:7" ht="15.75">
      <c r="A3" s="119" t="s">
        <v>393</v>
      </c>
      <c r="B3" s="247" t="s">
        <v>755</v>
      </c>
      <c r="C3" s="154">
        <v>45698</v>
      </c>
      <c r="D3" s="153"/>
      <c r="E3" s="153"/>
      <c r="F3" s="143" t="s">
        <v>812</v>
      </c>
      <c r="G3" t="str">
        <f t="shared" ref="G3:G66" si="0">TEXT(C3,"mmmm")</f>
        <v>February</v>
      </c>
    </row>
    <row r="4" spans="1:7" ht="15.75">
      <c r="A4" s="119" t="s">
        <v>691</v>
      </c>
      <c r="B4" s="160" t="s">
        <v>813</v>
      </c>
      <c r="C4" s="154">
        <v>45699</v>
      </c>
      <c r="D4" s="143">
        <v>202</v>
      </c>
      <c r="E4" s="143"/>
      <c r="F4" s="143"/>
      <c r="G4" t="str">
        <f t="shared" si="0"/>
        <v>February</v>
      </c>
    </row>
    <row r="5" spans="1:7" ht="15.75">
      <c r="A5" s="119" t="s">
        <v>393</v>
      </c>
      <c r="B5" s="247" t="s">
        <v>755</v>
      </c>
      <c r="C5" s="154">
        <v>45699</v>
      </c>
      <c r="D5" s="143">
        <v>241</v>
      </c>
      <c r="E5" s="143"/>
      <c r="F5" s="143"/>
      <c r="G5" t="str">
        <f t="shared" si="0"/>
        <v>February</v>
      </c>
    </row>
    <row r="6" spans="1:7" ht="15.75">
      <c r="A6" s="119" t="s">
        <v>598</v>
      </c>
      <c r="B6" s="247" t="s">
        <v>599</v>
      </c>
      <c r="C6" s="154">
        <v>45699</v>
      </c>
      <c r="D6" s="143">
        <v>1990</v>
      </c>
      <c r="E6" s="143"/>
      <c r="F6" s="143"/>
      <c r="G6" t="str">
        <f t="shared" si="0"/>
        <v>February</v>
      </c>
    </row>
    <row r="7" spans="1:7" ht="15.75">
      <c r="A7" s="251" t="s">
        <v>447</v>
      </c>
      <c r="B7" s="250" t="s">
        <v>448</v>
      </c>
      <c r="C7" s="154">
        <v>45699</v>
      </c>
      <c r="D7" s="143">
        <v>534</v>
      </c>
      <c r="E7" s="143"/>
      <c r="F7" s="143"/>
      <c r="G7" t="str">
        <f t="shared" si="0"/>
        <v>February</v>
      </c>
    </row>
    <row r="8" spans="1:7" ht="15.75">
      <c r="A8" s="119" t="s">
        <v>393</v>
      </c>
      <c r="B8" s="247" t="s">
        <v>755</v>
      </c>
      <c r="C8" s="154">
        <v>45700</v>
      </c>
      <c r="D8" s="143">
        <v>366</v>
      </c>
      <c r="E8" s="143"/>
      <c r="F8" s="143"/>
      <c r="G8" t="str">
        <f t="shared" si="0"/>
        <v>February</v>
      </c>
    </row>
    <row r="9" spans="1:7" ht="15.75">
      <c r="A9" s="251" t="s">
        <v>598</v>
      </c>
      <c r="B9" s="250" t="s">
        <v>448</v>
      </c>
      <c r="C9" s="154">
        <v>45700</v>
      </c>
      <c r="D9" s="143">
        <v>1045</v>
      </c>
      <c r="E9" s="143"/>
      <c r="F9" s="143"/>
      <c r="G9" t="str">
        <f t="shared" si="0"/>
        <v>February</v>
      </c>
    </row>
    <row r="10" spans="1:7" ht="15.75">
      <c r="A10" s="119" t="s">
        <v>447</v>
      </c>
      <c r="B10" s="250" t="s">
        <v>448</v>
      </c>
      <c r="C10" s="154">
        <v>45700</v>
      </c>
      <c r="D10" s="143">
        <v>460</v>
      </c>
      <c r="E10" s="143"/>
      <c r="F10" s="143"/>
      <c r="G10" t="str">
        <f t="shared" si="0"/>
        <v>February</v>
      </c>
    </row>
    <row r="11" spans="1:7" ht="15.75">
      <c r="A11" s="213" t="s">
        <v>591</v>
      </c>
      <c r="B11" s="247" t="s">
        <v>134</v>
      </c>
      <c r="C11" s="154">
        <v>45700</v>
      </c>
      <c r="D11" s="143">
        <v>1426</v>
      </c>
      <c r="E11" s="143"/>
      <c r="F11" s="143"/>
      <c r="G11" t="str">
        <f t="shared" si="0"/>
        <v>February</v>
      </c>
    </row>
    <row r="12" spans="1:7" ht="15.75">
      <c r="A12" s="119" t="s">
        <v>393</v>
      </c>
      <c r="B12" s="247" t="s">
        <v>755</v>
      </c>
      <c r="C12" s="154">
        <v>45701</v>
      </c>
      <c r="D12" s="136">
        <v>202</v>
      </c>
      <c r="E12" s="136"/>
      <c r="F12" s="143"/>
      <c r="G12" t="str">
        <f t="shared" si="0"/>
        <v>February</v>
      </c>
    </row>
    <row r="13" spans="1:7" ht="15.75">
      <c r="A13" s="119" t="s">
        <v>443</v>
      </c>
      <c r="B13" s="247" t="s">
        <v>755</v>
      </c>
      <c r="C13" s="154">
        <v>45701</v>
      </c>
      <c r="D13" s="136">
        <v>106</v>
      </c>
      <c r="E13" s="136"/>
      <c r="F13" s="143"/>
      <c r="G13" t="str">
        <f t="shared" si="0"/>
        <v>February</v>
      </c>
    </row>
    <row r="14" spans="1:7" ht="15.75">
      <c r="A14" s="119" t="s">
        <v>447</v>
      </c>
      <c r="B14" s="250" t="s">
        <v>448</v>
      </c>
      <c r="C14" s="154">
        <v>45701</v>
      </c>
      <c r="D14" s="136">
        <v>886</v>
      </c>
      <c r="E14" s="136"/>
      <c r="F14" s="143"/>
      <c r="G14" t="str">
        <f t="shared" si="0"/>
        <v>February</v>
      </c>
    </row>
    <row r="15" spans="1:7" ht="15.75">
      <c r="A15" s="119" t="s">
        <v>591</v>
      </c>
      <c r="B15" s="247" t="s">
        <v>134</v>
      </c>
      <c r="C15" s="154">
        <v>45701</v>
      </c>
      <c r="D15" s="145">
        <v>1190</v>
      </c>
      <c r="E15" s="145"/>
      <c r="F15" s="144"/>
      <c r="G15" t="str">
        <f t="shared" si="0"/>
        <v>February</v>
      </c>
    </row>
    <row r="16" spans="1:7" ht="15.75">
      <c r="A16" s="119" t="s">
        <v>393</v>
      </c>
      <c r="B16" s="247" t="s">
        <v>755</v>
      </c>
      <c r="C16" s="154">
        <v>45702</v>
      </c>
      <c r="D16" s="145">
        <v>120</v>
      </c>
      <c r="E16" s="145"/>
      <c r="F16" s="144"/>
      <c r="G16" t="str">
        <f t="shared" si="0"/>
        <v>February</v>
      </c>
    </row>
    <row r="17" spans="1:7" ht="15.75">
      <c r="A17" s="119" t="s">
        <v>447</v>
      </c>
      <c r="B17" s="250" t="s">
        <v>448</v>
      </c>
      <c r="C17" s="154">
        <v>45702</v>
      </c>
      <c r="D17" s="145">
        <v>202</v>
      </c>
      <c r="E17" s="145"/>
      <c r="F17" s="144"/>
      <c r="G17" t="str">
        <f t="shared" si="0"/>
        <v>February</v>
      </c>
    </row>
    <row r="18" spans="1:7" ht="15.75">
      <c r="A18" s="119" t="s">
        <v>591</v>
      </c>
      <c r="B18" s="247" t="s">
        <v>134</v>
      </c>
      <c r="C18" s="154">
        <v>45702</v>
      </c>
      <c r="D18" s="145">
        <v>23</v>
      </c>
      <c r="E18" s="145"/>
      <c r="F18" s="145"/>
      <c r="G18" t="str">
        <f t="shared" si="0"/>
        <v>February</v>
      </c>
    </row>
    <row r="19" spans="1:7" ht="15.75">
      <c r="A19" s="119" t="s">
        <v>502</v>
      </c>
      <c r="B19" s="248" t="s">
        <v>340</v>
      </c>
      <c r="C19" s="154">
        <v>45702</v>
      </c>
      <c r="D19" s="119">
        <v>1049</v>
      </c>
      <c r="E19" s="119"/>
      <c r="F19" s="120"/>
      <c r="G19" t="str">
        <f t="shared" si="0"/>
        <v>February</v>
      </c>
    </row>
    <row r="20" spans="1:7" ht="15.75">
      <c r="A20" s="119" t="s">
        <v>393</v>
      </c>
      <c r="B20" s="247" t="s">
        <v>755</v>
      </c>
      <c r="C20" s="155">
        <v>45705</v>
      </c>
      <c r="D20" s="136">
        <v>283</v>
      </c>
      <c r="E20" s="136"/>
      <c r="F20" s="120"/>
      <c r="G20" t="str">
        <f t="shared" si="0"/>
        <v>February</v>
      </c>
    </row>
    <row r="21" spans="1:7">
      <c r="A21" s="119" t="s">
        <v>447</v>
      </c>
      <c r="B21" s="250" t="s">
        <v>448</v>
      </c>
      <c r="C21" s="155">
        <v>45705</v>
      </c>
      <c r="D21" s="143">
        <v>383</v>
      </c>
      <c r="E21" s="143"/>
      <c r="F21" s="120"/>
      <c r="G21" t="str">
        <f t="shared" si="0"/>
        <v>February</v>
      </c>
    </row>
    <row r="22" spans="1:7">
      <c r="A22" s="119" t="s">
        <v>550</v>
      </c>
      <c r="B22" s="156" t="s">
        <v>373</v>
      </c>
      <c r="C22" s="155">
        <v>45706</v>
      </c>
      <c r="D22" s="119"/>
      <c r="E22" s="119"/>
      <c r="F22" s="136" t="s">
        <v>814</v>
      </c>
      <c r="G22" t="str">
        <f t="shared" si="0"/>
        <v>February</v>
      </c>
    </row>
    <row r="23" spans="1:7">
      <c r="A23" s="119" t="s">
        <v>447</v>
      </c>
      <c r="B23" s="250" t="s">
        <v>448</v>
      </c>
      <c r="C23" s="155">
        <v>45706</v>
      </c>
      <c r="D23" s="120">
        <v>1017</v>
      </c>
      <c r="E23" s="120"/>
      <c r="F23" s="120"/>
      <c r="G23" t="str">
        <f t="shared" si="0"/>
        <v>February</v>
      </c>
    </row>
    <row r="24" spans="1:7">
      <c r="A24" s="119" t="s">
        <v>563</v>
      </c>
      <c r="B24" s="160" t="s">
        <v>813</v>
      </c>
      <c r="C24" s="155">
        <v>45706</v>
      </c>
      <c r="D24" s="136">
        <v>300</v>
      </c>
      <c r="E24" s="136"/>
      <c r="F24" s="120"/>
      <c r="G24" t="str">
        <f t="shared" si="0"/>
        <v>February</v>
      </c>
    </row>
    <row r="25" spans="1:7">
      <c r="A25" s="119" t="s">
        <v>519</v>
      </c>
      <c r="B25" s="248" t="s">
        <v>315</v>
      </c>
      <c r="C25" s="155">
        <v>45706</v>
      </c>
      <c r="D25" s="119">
        <v>1240</v>
      </c>
      <c r="E25" s="119"/>
      <c r="F25" s="120"/>
      <c r="G25" t="str">
        <f t="shared" si="0"/>
        <v>February</v>
      </c>
    </row>
    <row r="26" spans="1:7" ht="15.75">
      <c r="A26" s="119" t="s">
        <v>464</v>
      </c>
      <c r="B26" s="247" t="s">
        <v>134</v>
      </c>
      <c r="C26" s="155">
        <v>45706</v>
      </c>
      <c r="D26" s="119">
        <v>1050</v>
      </c>
      <c r="E26" s="119"/>
      <c r="F26" s="120" t="s">
        <v>815</v>
      </c>
      <c r="G26" t="str">
        <f t="shared" si="0"/>
        <v>February</v>
      </c>
    </row>
    <row r="27" spans="1:7">
      <c r="A27" s="119" t="s">
        <v>691</v>
      </c>
      <c r="B27" s="160" t="s">
        <v>813</v>
      </c>
      <c r="C27" s="155">
        <v>45707</v>
      </c>
      <c r="D27" s="119"/>
      <c r="E27" s="119"/>
      <c r="F27" s="120" t="s">
        <v>816</v>
      </c>
      <c r="G27" t="str">
        <f t="shared" si="0"/>
        <v>February</v>
      </c>
    </row>
    <row r="28" spans="1:7">
      <c r="A28" s="119" t="s">
        <v>509</v>
      </c>
      <c r="B28" s="248" t="s">
        <v>315</v>
      </c>
      <c r="C28" s="155">
        <v>45707</v>
      </c>
      <c r="D28" s="119">
        <v>1319</v>
      </c>
      <c r="E28" s="119"/>
      <c r="F28" s="120"/>
      <c r="G28" t="str">
        <f t="shared" si="0"/>
        <v>February</v>
      </c>
    </row>
    <row r="29" spans="1:7" ht="15.75">
      <c r="A29" s="119" t="s">
        <v>393</v>
      </c>
      <c r="B29" s="247" t="s">
        <v>755</v>
      </c>
      <c r="C29" s="155">
        <v>45707</v>
      </c>
      <c r="D29" s="119">
        <v>732</v>
      </c>
      <c r="E29" s="119"/>
      <c r="F29" s="120"/>
      <c r="G29" t="str">
        <f t="shared" si="0"/>
        <v>February</v>
      </c>
    </row>
    <row r="30" spans="1:7">
      <c r="A30" s="119" t="s">
        <v>447</v>
      </c>
      <c r="B30" s="250" t="s">
        <v>448</v>
      </c>
      <c r="C30" s="155">
        <v>45707</v>
      </c>
      <c r="D30" s="119">
        <v>242</v>
      </c>
      <c r="E30" s="119"/>
      <c r="F30" s="120"/>
      <c r="G30" t="str">
        <f t="shared" si="0"/>
        <v>February</v>
      </c>
    </row>
    <row r="31" spans="1:7">
      <c r="A31" s="119" t="s">
        <v>563</v>
      </c>
      <c r="B31" s="160" t="s">
        <v>813</v>
      </c>
      <c r="C31" s="155">
        <v>45707</v>
      </c>
      <c r="D31" s="119">
        <v>696</v>
      </c>
      <c r="E31" s="119"/>
      <c r="F31" s="120"/>
      <c r="G31" t="str">
        <f t="shared" si="0"/>
        <v>February</v>
      </c>
    </row>
    <row r="32" spans="1:7">
      <c r="A32" s="119" t="s">
        <v>519</v>
      </c>
      <c r="B32" s="248" t="s">
        <v>315</v>
      </c>
      <c r="C32" s="155">
        <v>45707</v>
      </c>
      <c r="D32" s="119">
        <v>1978</v>
      </c>
      <c r="E32" s="119"/>
      <c r="F32" s="120" t="s">
        <v>817</v>
      </c>
      <c r="G32" t="str">
        <f t="shared" si="0"/>
        <v>February</v>
      </c>
    </row>
    <row r="33" spans="1:7">
      <c r="A33" s="119" t="s">
        <v>559</v>
      </c>
      <c r="B33" s="248" t="s">
        <v>377</v>
      </c>
      <c r="C33" s="155">
        <v>45707</v>
      </c>
      <c r="D33" s="119">
        <v>1606</v>
      </c>
      <c r="E33" s="119"/>
      <c r="F33" s="120"/>
      <c r="G33" t="str">
        <f t="shared" si="0"/>
        <v>February</v>
      </c>
    </row>
    <row r="34" spans="1:7">
      <c r="A34" s="119" t="s">
        <v>691</v>
      </c>
      <c r="B34" s="160" t="s">
        <v>813</v>
      </c>
      <c r="C34" s="155">
        <v>45708</v>
      </c>
      <c r="D34" s="119">
        <v>23</v>
      </c>
      <c r="E34" s="119"/>
      <c r="F34" s="120" t="s">
        <v>818</v>
      </c>
      <c r="G34" t="str">
        <f t="shared" si="0"/>
        <v>February</v>
      </c>
    </row>
    <row r="35" spans="1:7" ht="15.75">
      <c r="A35" s="119" t="s">
        <v>393</v>
      </c>
      <c r="B35" s="247" t="s">
        <v>755</v>
      </c>
      <c r="C35" s="155">
        <v>45708</v>
      </c>
      <c r="D35" s="119">
        <v>309</v>
      </c>
      <c r="E35" s="119"/>
      <c r="F35" s="120" t="s">
        <v>819</v>
      </c>
      <c r="G35" t="str">
        <f t="shared" si="0"/>
        <v>February</v>
      </c>
    </row>
    <row r="36" spans="1:7">
      <c r="A36" s="119" t="s">
        <v>447</v>
      </c>
      <c r="B36" s="250" t="s">
        <v>448</v>
      </c>
      <c r="C36" s="155">
        <v>45708</v>
      </c>
      <c r="D36" s="119">
        <v>424</v>
      </c>
      <c r="E36" s="119"/>
      <c r="F36" s="120"/>
      <c r="G36" t="str">
        <f t="shared" si="0"/>
        <v>February</v>
      </c>
    </row>
    <row r="37" spans="1:7">
      <c r="A37" s="119" t="s">
        <v>502</v>
      </c>
      <c r="B37" s="248" t="s">
        <v>340</v>
      </c>
      <c r="C37" s="155">
        <v>45708</v>
      </c>
      <c r="D37" s="119">
        <v>547</v>
      </c>
      <c r="E37" s="119"/>
      <c r="F37" s="120" t="s">
        <v>820</v>
      </c>
      <c r="G37" t="str">
        <f t="shared" si="0"/>
        <v>February</v>
      </c>
    </row>
    <row r="38" spans="1:7">
      <c r="A38" s="119" t="s">
        <v>563</v>
      </c>
      <c r="B38" s="160" t="s">
        <v>813</v>
      </c>
      <c r="C38" s="155">
        <v>45708</v>
      </c>
      <c r="D38" s="119">
        <v>227</v>
      </c>
      <c r="E38" s="119"/>
      <c r="F38" s="120"/>
      <c r="G38" t="str">
        <f t="shared" si="0"/>
        <v>February</v>
      </c>
    </row>
    <row r="39" spans="1:7">
      <c r="A39" s="119" t="s">
        <v>519</v>
      </c>
      <c r="B39" s="248" t="s">
        <v>315</v>
      </c>
      <c r="C39" s="155">
        <v>45708</v>
      </c>
      <c r="D39" s="119">
        <v>851</v>
      </c>
      <c r="E39" s="119"/>
      <c r="F39" s="120" t="s">
        <v>821</v>
      </c>
      <c r="G39" t="str">
        <f t="shared" si="0"/>
        <v>February</v>
      </c>
    </row>
    <row r="40" spans="1:7">
      <c r="A40" s="119" t="s">
        <v>559</v>
      </c>
      <c r="B40" s="248" t="s">
        <v>377</v>
      </c>
      <c r="C40" s="155">
        <v>45708</v>
      </c>
      <c r="D40" s="119">
        <v>1334</v>
      </c>
      <c r="E40" s="119"/>
      <c r="F40" s="120"/>
      <c r="G40" t="str">
        <f t="shared" si="0"/>
        <v>February</v>
      </c>
    </row>
    <row r="41" spans="1:7">
      <c r="A41" s="119" t="s">
        <v>501</v>
      </c>
      <c r="B41" s="156" t="s">
        <v>373</v>
      </c>
      <c r="C41" s="155">
        <v>45708</v>
      </c>
      <c r="D41" s="119">
        <v>1400</v>
      </c>
      <c r="E41" s="119"/>
      <c r="F41" s="120"/>
      <c r="G41" t="str">
        <f t="shared" si="0"/>
        <v>February</v>
      </c>
    </row>
    <row r="42" spans="1:7">
      <c r="A42" s="119" t="s">
        <v>383</v>
      </c>
      <c r="B42" s="156" t="s">
        <v>373</v>
      </c>
      <c r="C42" s="155">
        <v>45708</v>
      </c>
      <c r="D42" s="119">
        <v>1806</v>
      </c>
      <c r="E42" s="119"/>
      <c r="F42" s="120"/>
      <c r="G42" t="str">
        <f t="shared" si="0"/>
        <v>February</v>
      </c>
    </row>
    <row r="43" spans="1:7">
      <c r="A43" s="119" t="s">
        <v>428</v>
      </c>
      <c r="B43" s="248" t="s">
        <v>377</v>
      </c>
      <c r="C43" s="155">
        <v>45708</v>
      </c>
      <c r="D43" s="119">
        <v>47</v>
      </c>
      <c r="E43" s="119"/>
      <c r="F43" s="120"/>
      <c r="G43" t="str">
        <f t="shared" si="0"/>
        <v>February</v>
      </c>
    </row>
    <row r="44" spans="1:7">
      <c r="A44" s="119" t="s">
        <v>691</v>
      </c>
      <c r="B44" s="160" t="s">
        <v>813</v>
      </c>
      <c r="C44" s="155">
        <v>45709</v>
      </c>
      <c r="D44" s="119">
        <v>24</v>
      </c>
      <c r="E44" s="119"/>
      <c r="F44" s="120" t="s">
        <v>822</v>
      </c>
      <c r="G44" t="str">
        <f t="shared" si="0"/>
        <v>February</v>
      </c>
    </row>
    <row r="45" spans="1:7">
      <c r="A45" s="119" t="s">
        <v>314</v>
      </c>
      <c r="B45" s="248" t="s">
        <v>315</v>
      </c>
      <c r="C45" s="155">
        <v>45709</v>
      </c>
      <c r="D45" s="119"/>
      <c r="E45" s="119"/>
      <c r="F45" s="120" t="s">
        <v>823</v>
      </c>
      <c r="G45" t="str">
        <f t="shared" si="0"/>
        <v>February</v>
      </c>
    </row>
    <row r="46" spans="1:7" ht="15.75">
      <c r="A46" s="119" t="s">
        <v>443</v>
      </c>
      <c r="B46" s="247" t="s">
        <v>755</v>
      </c>
      <c r="C46" s="155">
        <v>45709</v>
      </c>
      <c r="D46" s="119">
        <v>21</v>
      </c>
      <c r="E46" s="119"/>
      <c r="F46" s="120" t="s">
        <v>820</v>
      </c>
      <c r="G46" t="str">
        <f t="shared" si="0"/>
        <v>February</v>
      </c>
    </row>
    <row r="47" spans="1:7">
      <c r="A47" s="119" t="s">
        <v>447</v>
      </c>
      <c r="B47" s="250" t="s">
        <v>448</v>
      </c>
      <c r="C47" s="155">
        <v>45709</v>
      </c>
      <c r="D47" s="119">
        <v>19</v>
      </c>
      <c r="E47" s="119"/>
      <c r="F47" s="120" t="s">
        <v>824</v>
      </c>
      <c r="G47" t="str">
        <f t="shared" si="0"/>
        <v>February</v>
      </c>
    </row>
    <row r="48" spans="1:7" ht="15.75">
      <c r="A48" s="119" t="s">
        <v>591</v>
      </c>
      <c r="B48" s="247" t="s">
        <v>134</v>
      </c>
      <c r="C48" s="155">
        <v>45709</v>
      </c>
      <c r="D48" s="119">
        <v>823</v>
      </c>
      <c r="E48" s="119"/>
      <c r="F48" s="120" t="s">
        <v>820</v>
      </c>
      <c r="G48" t="str">
        <f t="shared" si="0"/>
        <v>February</v>
      </c>
    </row>
    <row r="49" spans="1:7">
      <c r="A49" s="119" t="s">
        <v>502</v>
      </c>
      <c r="B49" s="248" t="s">
        <v>340</v>
      </c>
      <c r="C49" s="155">
        <v>45709</v>
      </c>
      <c r="D49" s="119">
        <v>792</v>
      </c>
      <c r="E49" s="119"/>
      <c r="F49" s="120" t="s">
        <v>820</v>
      </c>
      <c r="G49" t="str">
        <f t="shared" si="0"/>
        <v>February</v>
      </c>
    </row>
    <row r="50" spans="1:7">
      <c r="A50" s="119" t="s">
        <v>563</v>
      </c>
      <c r="B50" s="160" t="s">
        <v>813</v>
      </c>
      <c r="C50" s="155">
        <v>45709</v>
      </c>
      <c r="D50" s="119">
        <v>333</v>
      </c>
      <c r="E50" s="119"/>
      <c r="F50" s="120"/>
      <c r="G50" t="str">
        <f t="shared" si="0"/>
        <v>February</v>
      </c>
    </row>
    <row r="51" spans="1:7">
      <c r="A51" s="119" t="s">
        <v>383</v>
      </c>
      <c r="B51" s="156" t="s">
        <v>373</v>
      </c>
      <c r="C51" s="155">
        <v>45709</v>
      </c>
      <c r="D51" s="119">
        <v>345</v>
      </c>
      <c r="E51" s="119"/>
      <c r="F51" s="120"/>
      <c r="G51" t="str">
        <f t="shared" si="0"/>
        <v>February</v>
      </c>
    </row>
    <row r="52" spans="1:7">
      <c r="A52" s="119" t="s">
        <v>428</v>
      </c>
      <c r="B52" s="248" t="s">
        <v>377</v>
      </c>
      <c r="C52" s="155">
        <v>45709</v>
      </c>
      <c r="D52" s="119">
        <v>1494</v>
      </c>
      <c r="E52" s="119"/>
      <c r="F52" s="120"/>
      <c r="G52" t="str">
        <f t="shared" si="0"/>
        <v>February</v>
      </c>
    </row>
    <row r="53" spans="1:7" ht="15.75">
      <c r="A53" s="119" t="s">
        <v>498</v>
      </c>
      <c r="B53" s="247" t="s">
        <v>134</v>
      </c>
      <c r="C53" s="155">
        <v>45709</v>
      </c>
      <c r="D53" s="119">
        <v>1095</v>
      </c>
      <c r="E53" s="119"/>
      <c r="F53" s="120" t="s">
        <v>820</v>
      </c>
      <c r="G53" t="str">
        <f t="shared" si="0"/>
        <v>February</v>
      </c>
    </row>
    <row r="54" spans="1:7">
      <c r="A54" s="119" t="s">
        <v>501</v>
      </c>
      <c r="B54" s="156" t="s">
        <v>373</v>
      </c>
      <c r="C54" s="155">
        <v>45709</v>
      </c>
      <c r="D54" s="119">
        <v>1462</v>
      </c>
      <c r="E54" s="119"/>
      <c r="F54" s="120" t="s">
        <v>812</v>
      </c>
      <c r="G54" t="str">
        <f t="shared" si="0"/>
        <v>February</v>
      </c>
    </row>
    <row r="55" spans="1:7">
      <c r="A55" s="119" t="s">
        <v>380</v>
      </c>
      <c r="B55" s="248" t="s">
        <v>377</v>
      </c>
      <c r="C55" s="155">
        <v>45709</v>
      </c>
      <c r="D55" s="119">
        <v>2989</v>
      </c>
      <c r="E55" s="119"/>
      <c r="F55" s="120"/>
      <c r="G55" t="str">
        <f t="shared" si="0"/>
        <v>February</v>
      </c>
    </row>
    <row r="56" spans="1:7" ht="15.75">
      <c r="A56" s="119" t="s">
        <v>393</v>
      </c>
      <c r="B56" s="247" t="s">
        <v>755</v>
      </c>
      <c r="C56" s="155">
        <v>45712</v>
      </c>
      <c r="D56" s="119">
        <v>73</v>
      </c>
      <c r="E56" s="119"/>
      <c r="F56" s="120"/>
      <c r="G56" t="str">
        <f t="shared" si="0"/>
        <v>February</v>
      </c>
    </row>
    <row r="57" spans="1:7">
      <c r="A57" s="119" t="s">
        <v>428</v>
      </c>
      <c r="B57" s="248" t="s">
        <v>377</v>
      </c>
      <c r="C57" s="155">
        <v>45712</v>
      </c>
      <c r="D57" s="119">
        <v>2087</v>
      </c>
      <c r="E57" s="119"/>
      <c r="F57" s="120" t="s">
        <v>825</v>
      </c>
      <c r="G57" t="str">
        <f t="shared" si="0"/>
        <v>February</v>
      </c>
    </row>
    <row r="58" spans="1:7">
      <c r="A58" s="119" t="s">
        <v>594</v>
      </c>
      <c r="B58" s="248" t="s">
        <v>595</v>
      </c>
      <c r="C58" s="155">
        <v>45712</v>
      </c>
      <c r="D58" s="119">
        <v>555</v>
      </c>
      <c r="E58" s="119"/>
      <c r="F58" s="120"/>
      <c r="G58" t="str">
        <f t="shared" si="0"/>
        <v>February</v>
      </c>
    </row>
    <row r="59" spans="1:7">
      <c r="A59" s="119" t="s">
        <v>691</v>
      </c>
      <c r="B59" s="160" t="s">
        <v>813</v>
      </c>
      <c r="C59" s="155">
        <v>45713</v>
      </c>
      <c r="D59" s="119"/>
      <c r="E59" s="119"/>
      <c r="F59" s="120" t="s">
        <v>826</v>
      </c>
      <c r="G59" t="str">
        <f t="shared" si="0"/>
        <v>February</v>
      </c>
    </row>
    <row r="60" spans="1:7">
      <c r="A60" s="119" t="s">
        <v>509</v>
      </c>
      <c r="B60" s="249" t="s">
        <v>315</v>
      </c>
      <c r="C60" s="155">
        <v>45713</v>
      </c>
      <c r="D60" s="119"/>
      <c r="E60" s="119"/>
      <c r="F60" s="120"/>
      <c r="G60" t="str">
        <f t="shared" si="0"/>
        <v>February</v>
      </c>
    </row>
    <row r="61" spans="1:7">
      <c r="A61" s="119" t="s">
        <v>550</v>
      </c>
      <c r="B61" s="156" t="s">
        <v>373</v>
      </c>
      <c r="C61" s="155">
        <v>45713</v>
      </c>
      <c r="D61" s="119"/>
      <c r="E61" s="119"/>
      <c r="F61" s="120"/>
      <c r="G61" t="str">
        <f t="shared" si="0"/>
        <v>February</v>
      </c>
    </row>
    <row r="62" spans="1:7">
      <c r="A62" s="119" t="s">
        <v>314</v>
      </c>
      <c r="B62" s="249" t="s">
        <v>315</v>
      </c>
      <c r="C62" s="155">
        <v>45713</v>
      </c>
      <c r="D62" s="119"/>
      <c r="E62" s="119"/>
      <c r="F62" s="120"/>
      <c r="G62" t="str">
        <f t="shared" si="0"/>
        <v>February</v>
      </c>
    </row>
    <row r="63" spans="1:7" ht="15.75">
      <c r="A63" s="119" t="s">
        <v>598</v>
      </c>
      <c r="B63" s="247" t="s">
        <v>755</v>
      </c>
      <c r="C63" s="155">
        <v>45713</v>
      </c>
      <c r="D63" s="119">
        <v>74</v>
      </c>
      <c r="E63" s="119"/>
      <c r="F63" s="120"/>
      <c r="G63" t="str">
        <f t="shared" si="0"/>
        <v>February</v>
      </c>
    </row>
    <row r="64" spans="1:7">
      <c r="A64" s="119" t="s">
        <v>485</v>
      </c>
      <c r="B64" s="249" t="s">
        <v>441</v>
      </c>
      <c r="C64" s="155">
        <v>45713</v>
      </c>
      <c r="D64" s="119"/>
      <c r="E64" s="119"/>
      <c r="F64" s="120"/>
      <c r="G64" t="str">
        <f t="shared" si="0"/>
        <v>February</v>
      </c>
    </row>
    <row r="65" spans="1:7">
      <c r="A65" s="119" t="s">
        <v>440</v>
      </c>
      <c r="B65" s="249" t="s">
        <v>441</v>
      </c>
      <c r="C65" s="155">
        <v>45713</v>
      </c>
      <c r="D65" s="119"/>
      <c r="E65" s="119"/>
      <c r="F65" s="120"/>
      <c r="G65" t="str">
        <f t="shared" si="0"/>
        <v>February</v>
      </c>
    </row>
    <row r="66" spans="1:7" ht="15.75">
      <c r="A66" s="119" t="s">
        <v>443</v>
      </c>
      <c r="B66" s="247" t="s">
        <v>755</v>
      </c>
      <c r="C66" s="155">
        <v>45713</v>
      </c>
      <c r="D66" s="119"/>
      <c r="E66" s="119"/>
      <c r="F66" s="120"/>
      <c r="G66" t="str">
        <f t="shared" si="0"/>
        <v>February</v>
      </c>
    </row>
    <row r="67" spans="1:7" ht="15.75">
      <c r="A67" s="119" t="s">
        <v>445</v>
      </c>
      <c r="B67" s="247" t="s">
        <v>134</v>
      </c>
      <c r="C67" s="155">
        <v>45713</v>
      </c>
      <c r="D67" s="119"/>
      <c r="E67" s="119"/>
      <c r="F67" s="120"/>
      <c r="G67" t="str">
        <f t="shared" ref="G67:G130" si="1">TEXT(C67,"mmmm")</f>
        <v>February</v>
      </c>
    </row>
    <row r="68" spans="1:7" ht="16.5" customHeight="1">
      <c r="A68" s="119" t="s">
        <v>447</v>
      </c>
      <c r="B68" s="249" t="s">
        <v>827</v>
      </c>
      <c r="C68" s="155">
        <v>45713</v>
      </c>
      <c r="D68" s="119">
        <v>236</v>
      </c>
      <c r="E68" s="119"/>
      <c r="F68" s="120" t="s">
        <v>828</v>
      </c>
      <c r="G68" t="str">
        <f t="shared" si="1"/>
        <v>February</v>
      </c>
    </row>
    <row r="69" spans="1:7" ht="15.75">
      <c r="A69" s="119" t="s">
        <v>450</v>
      </c>
      <c r="B69" s="247" t="s">
        <v>134</v>
      </c>
      <c r="C69" s="155">
        <v>45713</v>
      </c>
      <c r="D69" s="119"/>
      <c r="E69" s="119"/>
      <c r="F69" s="120"/>
      <c r="G69" t="str">
        <f t="shared" si="1"/>
        <v>February</v>
      </c>
    </row>
    <row r="70" spans="1:7">
      <c r="A70" s="119" t="s">
        <v>475</v>
      </c>
      <c r="B70" s="249" t="s">
        <v>377</v>
      </c>
      <c r="C70" s="155">
        <v>45713</v>
      </c>
      <c r="D70" s="119">
        <v>214</v>
      </c>
      <c r="E70" s="119"/>
      <c r="F70" s="120"/>
      <c r="G70" t="str">
        <f t="shared" si="1"/>
        <v>February</v>
      </c>
    </row>
    <row r="71" spans="1:7" ht="15.75">
      <c r="A71" s="119" t="s">
        <v>591</v>
      </c>
      <c r="B71" s="247" t="s">
        <v>134</v>
      </c>
      <c r="C71" s="155">
        <v>45713</v>
      </c>
      <c r="D71" s="119"/>
      <c r="E71" s="119"/>
      <c r="F71" s="120"/>
      <c r="G71" t="str">
        <f t="shared" si="1"/>
        <v>February</v>
      </c>
    </row>
    <row r="72" spans="1:7">
      <c r="A72" s="119" t="s">
        <v>502</v>
      </c>
      <c r="B72" s="248" t="s">
        <v>340</v>
      </c>
      <c r="C72" s="155">
        <v>45713</v>
      </c>
      <c r="D72" s="119">
        <v>1277</v>
      </c>
      <c r="E72" s="119"/>
      <c r="F72" s="120" t="s">
        <v>829</v>
      </c>
      <c r="G72" t="str">
        <f t="shared" si="1"/>
        <v>February</v>
      </c>
    </row>
    <row r="73" spans="1:7">
      <c r="A73" s="119" t="s">
        <v>563</v>
      </c>
      <c r="B73" s="160" t="s">
        <v>813</v>
      </c>
      <c r="C73" s="155">
        <v>45713</v>
      </c>
      <c r="D73" s="119">
        <v>800</v>
      </c>
      <c r="E73" s="119"/>
      <c r="F73" s="120" t="s">
        <v>819</v>
      </c>
      <c r="G73" t="str">
        <f t="shared" si="1"/>
        <v>February</v>
      </c>
    </row>
    <row r="74" spans="1:7">
      <c r="A74" s="119" t="s">
        <v>519</v>
      </c>
      <c r="B74" s="249" t="s">
        <v>315</v>
      </c>
      <c r="C74" s="155">
        <v>45713</v>
      </c>
      <c r="D74" s="119"/>
      <c r="E74" s="119"/>
      <c r="F74" s="120"/>
      <c r="G74" t="str">
        <f t="shared" si="1"/>
        <v>February</v>
      </c>
    </row>
    <row r="75" spans="1:7" ht="15.75">
      <c r="A75" s="119" t="s">
        <v>464</v>
      </c>
      <c r="B75" s="247" t="s">
        <v>134</v>
      </c>
      <c r="C75" s="155">
        <v>45713</v>
      </c>
      <c r="D75" s="119"/>
      <c r="E75" s="119"/>
      <c r="F75" s="120"/>
      <c r="G75" t="str">
        <f t="shared" si="1"/>
        <v>February</v>
      </c>
    </row>
    <row r="76" spans="1:7">
      <c r="A76" s="119" t="s">
        <v>559</v>
      </c>
      <c r="B76" s="249" t="s">
        <v>377</v>
      </c>
      <c r="C76" s="155">
        <v>45713</v>
      </c>
      <c r="D76" s="119"/>
      <c r="E76" s="119"/>
      <c r="F76" s="120"/>
      <c r="G76" t="str">
        <f t="shared" si="1"/>
        <v>February</v>
      </c>
    </row>
    <row r="77" spans="1:7">
      <c r="A77" s="119" t="s">
        <v>501</v>
      </c>
      <c r="B77" s="156" t="s">
        <v>373</v>
      </c>
      <c r="C77" s="155">
        <v>45713</v>
      </c>
      <c r="D77" s="119"/>
      <c r="E77" s="119"/>
      <c r="F77" s="120"/>
      <c r="G77" t="str">
        <f t="shared" si="1"/>
        <v>February</v>
      </c>
    </row>
    <row r="78" spans="1:7">
      <c r="A78" s="119" t="s">
        <v>383</v>
      </c>
      <c r="B78" s="156" t="s">
        <v>373</v>
      </c>
      <c r="C78" s="155">
        <v>45713</v>
      </c>
      <c r="D78" s="119"/>
      <c r="E78" s="119"/>
      <c r="F78" s="120"/>
      <c r="G78" t="str">
        <f t="shared" si="1"/>
        <v>February</v>
      </c>
    </row>
    <row r="79" spans="1:7" ht="15.75">
      <c r="A79" s="119" t="s">
        <v>498</v>
      </c>
      <c r="B79" s="247" t="s">
        <v>134</v>
      </c>
      <c r="C79" s="155">
        <v>45713</v>
      </c>
      <c r="D79" s="119">
        <v>860</v>
      </c>
      <c r="E79" s="119"/>
      <c r="F79" s="120"/>
      <c r="G79" t="str">
        <f t="shared" si="1"/>
        <v>February</v>
      </c>
    </row>
    <row r="80" spans="1:7">
      <c r="A80" s="119" t="s">
        <v>380</v>
      </c>
      <c r="B80" s="249" t="s">
        <v>377</v>
      </c>
      <c r="C80" s="155">
        <v>45713</v>
      </c>
      <c r="D80" s="119">
        <v>967</v>
      </c>
      <c r="E80" s="119"/>
      <c r="F80" s="120"/>
      <c r="G80" t="str">
        <f t="shared" si="1"/>
        <v>February</v>
      </c>
    </row>
    <row r="81" spans="1:7">
      <c r="A81" s="119" t="s">
        <v>376</v>
      </c>
      <c r="B81" s="249" t="s">
        <v>830</v>
      </c>
      <c r="C81" s="155">
        <v>45713</v>
      </c>
      <c r="D81" s="119">
        <v>956</v>
      </c>
      <c r="E81" s="119"/>
      <c r="F81" s="120"/>
      <c r="G81" t="str">
        <f t="shared" si="1"/>
        <v>February</v>
      </c>
    </row>
    <row r="82" spans="1:7">
      <c r="A82" s="119" t="s">
        <v>757</v>
      </c>
      <c r="B82" s="160" t="s">
        <v>813</v>
      </c>
      <c r="C82" s="155">
        <v>45713</v>
      </c>
      <c r="D82" s="119"/>
      <c r="E82" s="119"/>
      <c r="F82" s="119" t="s">
        <v>831</v>
      </c>
      <c r="G82" t="str">
        <f t="shared" si="1"/>
        <v>February</v>
      </c>
    </row>
    <row r="83" spans="1:7">
      <c r="A83" s="119" t="s">
        <v>691</v>
      </c>
      <c r="B83" s="160" t="s">
        <v>813</v>
      </c>
      <c r="C83" s="155">
        <v>45714</v>
      </c>
      <c r="D83" s="119"/>
      <c r="E83" s="119"/>
      <c r="F83" s="119"/>
      <c r="G83" t="str">
        <f t="shared" si="1"/>
        <v>February</v>
      </c>
    </row>
    <row r="84" spans="1:7">
      <c r="A84" s="119" t="s">
        <v>509</v>
      </c>
      <c r="B84" s="249" t="s">
        <v>315</v>
      </c>
      <c r="C84" s="155">
        <v>45714</v>
      </c>
      <c r="D84" s="119"/>
      <c r="E84" s="119"/>
      <c r="F84" s="120"/>
      <c r="G84" t="str">
        <f t="shared" si="1"/>
        <v>February</v>
      </c>
    </row>
    <row r="85" spans="1:7" ht="15.75">
      <c r="A85" s="119" t="s">
        <v>393</v>
      </c>
      <c r="B85" s="247" t="s">
        <v>755</v>
      </c>
      <c r="C85" s="155">
        <v>45714</v>
      </c>
      <c r="D85" s="119">
        <v>25</v>
      </c>
      <c r="E85" s="119"/>
      <c r="F85" s="120"/>
      <c r="G85" t="str">
        <f t="shared" si="1"/>
        <v>February</v>
      </c>
    </row>
    <row r="86" spans="1:7">
      <c r="A86" s="119" t="s">
        <v>550</v>
      </c>
      <c r="B86" s="156" t="s">
        <v>373</v>
      </c>
      <c r="C86" s="155">
        <v>45714</v>
      </c>
      <c r="D86" s="119"/>
      <c r="E86" s="119"/>
      <c r="F86" s="120"/>
      <c r="G86" t="str">
        <f t="shared" si="1"/>
        <v>February</v>
      </c>
    </row>
    <row r="87" spans="1:7">
      <c r="A87" s="119" t="s">
        <v>314</v>
      </c>
      <c r="B87" s="249" t="s">
        <v>315</v>
      </c>
      <c r="C87" s="155">
        <v>45714</v>
      </c>
      <c r="D87" s="119"/>
      <c r="E87" s="119"/>
      <c r="F87" s="120"/>
      <c r="G87" t="str">
        <f t="shared" si="1"/>
        <v>February</v>
      </c>
    </row>
    <row r="88" spans="1:7" ht="15.75">
      <c r="A88" s="119" t="s">
        <v>598</v>
      </c>
      <c r="B88" s="247" t="s">
        <v>755</v>
      </c>
      <c r="C88" s="155">
        <v>45714</v>
      </c>
      <c r="D88" s="119">
        <v>671</v>
      </c>
      <c r="E88" s="119"/>
      <c r="F88" s="120"/>
      <c r="G88" t="str">
        <f t="shared" si="1"/>
        <v>February</v>
      </c>
    </row>
    <row r="89" spans="1:7">
      <c r="A89" s="119" t="s">
        <v>485</v>
      </c>
      <c r="B89" s="249" t="s">
        <v>441</v>
      </c>
      <c r="C89" s="155">
        <v>45714</v>
      </c>
      <c r="D89" s="119"/>
      <c r="E89" s="119"/>
      <c r="F89" s="120"/>
      <c r="G89" t="str">
        <f t="shared" si="1"/>
        <v>February</v>
      </c>
    </row>
    <row r="90" spans="1:7">
      <c r="A90" s="119" t="s">
        <v>440</v>
      </c>
      <c r="B90" s="249" t="s">
        <v>441</v>
      </c>
      <c r="C90" s="155">
        <v>45714</v>
      </c>
      <c r="D90" s="119"/>
      <c r="E90" s="119"/>
      <c r="F90" s="120"/>
      <c r="G90" t="str">
        <f t="shared" si="1"/>
        <v>February</v>
      </c>
    </row>
    <row r="91" spans="1:7" ht="15.75">
      <c r="A91" s="119" t="s">
        <v>443</v>
      </c>
      <c r="B91" s="247" t="s">
        <v>755</v>
      </c>
      <c r="C91" s="155">
        <v>45714</v>
      </c>
      <c r="D91" s="119"/>
      <c r="E91" s="119"/>
      <c r="F91" s="120"/>
      <c r="G91" t="str">
        <f t="shared" si="1"/>
        <v>February</v>
      </c>
    </row>
    <row r="92" spans="1:7" ht="15.75">
      <c r="A92" s="119" t="s">
        <v>445</v>
      </c>
      <c r="B92" s="247" t="s">
        <v>134</v>
      </c>
      <c r="C92" s="155">
        <v>45714</v>
      </c>
      <c r="D92" s="119"/>
      <c r="E92" s="119"/>
      <c r="F92" s="120"/>
      <c r="G92" t="str">
        <f t="shared" si="1"/>
        <v>February</v>
      </c>
    </row>
    <row r="93" spans="1:7">
      <c r="A93" s="119" t="s">
        <v>447</v>
      </c>
      <c r="B93" s="249" t="s">
        <v>827</v>
      </c>
      <c r="C93" s="155">
        <v>45714</v>
      </c>
      <c r="D93" s="119"/>
      <c r="E93" s="119"/>
      <c r="F93" s="120" t="s">
        <v>832</v>
      </c>
      <c r="G93" t="str">
        <f t="shared" si="1"/>
        <v>February</v>
      </c>
    </row>
    <row r="94" spans="1:7" ht="15.75">
      <c r="A94" s="119" t="s">
        <v>450</v>
      </c>
      <c r="B94" s="247" t="s">
        <v>134</v>
      </c>
      <c r="C94" s="155">
        <v>45714</v>
      </c>
      <c r="D94" s="119"/>
      <c r="E94" s="119"/>
      <c r="F94" s="120" t="s">
        <v>832</v>
      </c>
      <c r="G94" t="str">
        <f t="shared" si="1"/>
        <v>February</v>
      </c>
    </row>
    <row r="95" spans="1:7">
      <c r="A95" s="119" t="s">
        <v>475</v>
      </c>
      <c r="B95" s="249" t="s">
        <v>377</v>
      </c>
      <c r="C95" s="155">
        <v>45714</v>
      </c>
      <c r="D95" s="119"/>
      <c r="E95" s="119"/>
      <c r="F95" s="120"/>
      <c r="G95" t="str">
        <f t="shared" si="1"/>
        <v>February</v>
      </c>
    </row>
    <row r="96" spans="1:7" ht="15.75">
      <c r="A96" s="119" t="s">
        <v>591</v>
      </c>
      <c r="B96" s="247" t="s">
        <v>134</v>
      </c>
      <c r="C96" s="155">
        <v>45714</v>
      </c>
      <c r="D96" s="119"/>
      <c r="E96" s="119"/>
      <c r="F96" s="120"/>
      <c r="G96" t="str">
        <f t="shared" si="1"/>
        <v>February</v>
      </c>
    </row>
    <row r="97" spans="1:7">
      <c r="A97" s="119" t="s">
        <v>502</v>
      </c>
      <c r="B97" s="248" t="s">
        <v>340</v>
      </c>
      <c r="C97" s="155">
        <v>45714</v>
      </c>
      <c r="D97" s="119">
        <v>1721</v>
      </c>
      <c r="E97" s="119"/>
      <c r="F97" s="120" t="s">
        <v>833</v>
      </c>
      <c r="G97" t="str">
        <f t="shared" si="1"/>
        <v>February</v>
      </c>
    </row>
    <row r="98" spans="1:7">
      <c r="A98" s="119" t="s">
        <v>563</v>
      </c>
      <c r="B98" s="160" t="s">
        <v>813</v>
      </c>
      <c r="C98" s="155">
        <v>45714</v>
      </c>
      <c r="D98" s="119">
        <v>208</v>
      </c>
      <c r="E98" s="119"/>
      <c r="F98" s="120"/>
      <c r="G98" t="str">
        <f t="shared" si="1"/>
        <v>February</v>
      </c>
    </row>
    <row r="99" spans="1:7">
      <c r="A99" s="119" t="s">
        <v>519</v>
      </c>
      <c r="B99" s="249" t="s">
        <v>315</v>
      </c>
      <c r="C99" s="155">
        <v>45714</v>
      </c>
      <c r="D99" s="119"/>
      <c r="E99" s="119"/>
      <c r="F99" s="120"/>
      <c r="G99" t="str">
        <f t="shared" si="1"/>
        <v>February</v>
      </c>
    </row>
    <row r="100" spans="1:7" ht="15.75">
      <c r="A100" s="119" t="s">
        <v>464</v>
      </c>
      <c r="B100" s="247" t="s">
        <v>134</v>
      </c>
      <c r="C100" s="155">
        <v>45714</v>
      </c>
      <c r="D100" s="119"/>
      <c r="E100" s="119"/>
      <c r="F100" s="120"/>
      <c r="G100" t="str">
        <f t="shared" si="1"/>
        <v>February</v>
      </c>
    </row>
    <row r="101" spans="1:7">
      <c r="A101" s="119" t="s">
        <v>559</v>
      </c>
      <c r="B101" s="249" t="s">
        <v>377</v>
      </c>
      <c r="C101" s="155">
        <v>45714</v>
      </c>
      <c r="D101" s="119">
        <v>992</v>
      </c>
      <c r="E101" s="119"/>
      <c r="F101" s="120"/>
      <c r="G101" t="str">
        <f t="shared" si="1"/>
        <v>February</v>
      </c>
    </row>
    <row r="102" spans="1:7">
      <c r="A102" s="119" t="s">
        <v>501</v>
      </c>
      <c r="B102" s="156" t="s">
        <v>373</v>
      </c>
      <c r="C102" s="155">
        <v>45714</v>
      </c>
      <c r="D102" s="119"/>
      <c r="E102" s="119"/>
      <c r="F102" s="120"/>
      <c r="G102" t="str">
        <f t="shared" si="1"/>
        <v>February</v>
      </c>
    </row>
    <row r="103" spans="1:7">
      <c r="A103" s="119" t="s">
        <v>383</v>
      </c>
      <c r="B103" s="156" t="s">
        <v>373</v>
      </c>
      <c r="C103" s="155">
        <v>45714</v>
      </c>
      <c r="D103" s="119">
        <v>400</v>
      </c>
      <c r="E103" s="119"/>
      <c r="F103" s="120" t="s">
        <v>819</v>
      </c>
      <c r="G103" t="str">
        <f t="shared" si="1"/>
        <v>February</v>
      </c>
    </row>
    <row r="104" spans="1:7">
      <c r="A104" s="119" t="s">
        <v>428</v>
      </c>
      <c r="B104" s="215" t="s">
        <v>377</v>
      </c>
      <c r="C104" s="155">
        <v>45714</v>
      </c>
      <c r="D104" s="119"/>
      <c r="E104" s="119"/>
      <c r="F104" s="120"/>
      <c r="G104" t="str">
        <f t="shared" si="1"/>
        <v>February</v>
      </c>
    </row>
    <row r="105" spans="1:7" ht="15.75">
      <c r="A105" s="119" t="s">
        <v>498</v>
      </c>
      <c r="B105" s="247" t="s">
        <v>134</v>
      </c>
      <c r="C105" s="155">
        <v>45714</v>
      </c>
      <c r="D105" s="119">
        <v>1540</v>
      </c>
      <c r="E105" s="119"/>
      <c r="F105" s="120" t="s">
        <v>834</v>
      </c>
      <c r="G105" t="str">
        <f t="shared" si="1"/>
        <v>February</v>
      </c>
    </row>
    <row r="106" spans="1:7">
      <c r="A106" s="119" t="s">
        <v>380</v>
      </c>
      <c r="B106" s="249" t="s">
        <v>377</v>
      </c>
      <c r="C106" s="155">
        <v>45714</v>
      </c>
      <c r="D106" s="119">
        <v>1708</v>
      </c>
      <c r="E106" s="119"/>
      <c r="F106" s="120"/>
      <c r="G106" t="str">
        <f t="shared" si="1"/>
        <v>February</v>
      </c>
    </row>
    <row r="107" spans="1:7">
      <c r="A107" s="119" t="s">
        <v>594</v>
      </c>
      <c r="B107" s="215" t="s">
        <v>595</v>
      </c>
      <c r="C107" s="155">
        <v>45714</v>
      </c>
      <c r="D107" s="119"/>
      <c r="E107" s="119"/>
      <c r="F107" s="120"/>
      <c r="G107" t="str">
        <f t="shared" si="1"/>
        <v>February</v>
      </c>
    </row>
    <row r="108" spans="1:7">
      <c r="A108" s="119" t="s">
        <v>376</v>
      </c>
      <c r="B108" s="249" t="s">
        <v>830</v>
      </c>
      <c r="C108" s="155">
        <v>45714</v>
      </c>
      <c r="D108" s="119"/>
      <c r="E108" s="119"/>
      <c r="F108" s="120"/>
      <c r="G108" t="str">
        <f t="shared" si="1"/>
        <v>February</v>
      </c>
    </row>
    <row r="109" spans="1:7">
      <c r="A109" s="119" t="s">
        <v>757</v>
      </c>
      <c r="B109" s="160" t="s">
        <v>813</v>
      </c>
      <c r="C109" s="155">
        <v>45714</v>
      </c>
      <c r="D109" s="119"/>
      <c r="E109" s="119"/>
      <c r="F109" s="120"/>
      <c r="G109" t="str">
        <f t="shared" si="1"/>
        <v>February</v>
      </c>
    </row>
    <row r="110" spans="1:7">
      <c r="A110" s="119" t="s">
        <v>386</v>
      </c>
      <c r="B110" s="215" t="s">
        <v>830</v>
      </c>
      <c r="C110" s="155">
        <v>45714</v>
      </c>
      <c r="D110" s="119">
        <v>1090</v>
      </c>
      <c r="E110" s="119"/>
      <c r="F110" s="120"/>
      <c r="G110" t="str">
        <f t="shared" si="1"/>
        <v>February</v>
      </c>
    </row>
    <row r="111" spans="1:7">
      <c r="A111" s="119" t="s">
        <v>758</v>
      </c>
      <c r="B111" s="215" t="s">
        <v>827</v>
      </c>
      <c r="C111" s="155">
        <v>45714</v>
      </c>
      <c r="D111" s="119">
        <v>120</v>
      </c>
      <c r="E111" s="119"/>
      <c r="F111" s="120" t="s">
        <v>832</v>
      </c>
      <c r="G111" t="str">
        <f t="shared" si="1"/>
        <v>February</v>
      </c>
    </row>
    <row r="112" spans="1:7">
      <c r="A112" s="119" t="s">
        <v>554</v>
      </c>
      <c r="B112" s="143" t="s">
        <v>387</v>
      </c>
      <c r="C112" s="155">
        <v>45714</v>
      </c>
      <c r="D112" s="119">
        <v>399</v>
      </c>
      <c r="E112" s="119"/>
      <c r="F112" s="120" t="s">
        <v>835</v>
      </c>
      <c r="G112" t="str">
        <f t="shared" si="1"/>
        <v>February</v>
      </c>
    </row>
    <row r="113" spans="1:7">
      <c r="A113" s="119" t="s">
        <v>577</v>
      </c>
      <c r="B113" s="215" t="s">
        <v>517</v>
      </c>
      <c r="C113" s="155">
        <v>45714</v>
      </c>
      <c r="D113" s="119">
        <v>891</v>
      </c>
      <c r="E113" s="119"/>
      <c r="F113" s="120" t="s">
        <v>820</v>
      </c>
      <c r="G113" t="str">
        <f t="shared" si="1"/>
        <v>February</v>
      </c>
    </row>
    <row r="114" spans="1:7">
      <c r="A114" s="119" t="s">
        <v>691</v>
      </c>
      <c r="B114" s="160" t="s">
        <v>813</v>
      </c>
      <c r="C114" s="124">
        <v>45715</v>
      </c>
      <c r="D114" s="120"/>
      <c r="E114" s="120"/>
      <c r="F114" s="120"/>
      <c r="G114" t="str">
        <f t="shared" si="1"/>
        <v>February</v>
      </c>
    </row>
    <row r="115" spans="1:7">
      <c r="A115" s="119" t="s">
        <v>509</v>
      </c>
      <c r="B115" s="249" t="s">
        <v>315</v>
      </c>
      <c r="C115" s="124">
        <v>45715</v>
      </c>
      <c r="D115" s="120"/>
      <c r="E115" s="120"/>
      <c r="F115" s="120"/>
      <c r="G115" t="str">
        <f t="shared" si="1"/>
        <v>February</v>
      </c>
    </row>
    <row r="116" spans="1:7" ht="15.75">
      <c r="A116" s="119" t="s">
        <v>393</v>
      </c>
      <c r="B116" s="247" t="s">
        <v>755</v>
      </c>
      <c r="C116" s="124">
        <v>45715</v>
      </c>
      <c r="D116" s="120"/>
      <c r="E116" s="120"/>
      <c r="F116" s="136" t="s">
        <v>836</v>
      </c>
      <c r="G116" t="str">
        <f t="shared" si="1"/>
        <v>February</v>
      </c>
    </row>
    <row r="117" spans="1:7">
      <c r="A117" s="119" t="s">
        <v>550</v>
      </c>
      <c r="B117" s="156" t="s">
        <v>373</v>
      </c>
      <c r="C117" s="124">
        <v>45715</v>
      </c>
      <c r="D117" s="120">
        <v>437</v>
      </c>
      <c r="E117" s="120"/>
      <c r="F117" s="120" t="s">
        <v>837</v>
      </c>
      <c r="G117" t="str">
        <f t="shared" si="1"/>
        <v>February</v>
      </c>
    </row>
    <row r="118" spans="1:7">
      <c r="A118" s="119" t="s">
        <v>314</v>
      </c>
      <c r="B118" s="249" t="s">
        <v>315</v>
      </c>
      <c r="C118" s="124">
        <v>45715</v>
      </c>
      <c r="D118" s="120"/>
      <c r="E118" s="120"/>
      <c r="F118" s="120"/>
      <c r="G118" t="str">
        <f t="shared" si="1"/>
        <v>February</v>
      </c>
    </row>
    <row r="119" spans="1:7" ht="15.75">
      <c r="A119" s="119" t="s">
        <v>598</v>
      </c>
      <c r="B119" s="247" t="s">
        <v>755</v>
      </c>
      <c r="C119" s="124">
        <v>45715</v>
      </c>
      <c r="D119" s="120"/>
      <c r="E119" s="120"/>
      <c r="F119" s="120"/>
      <c r="G119" t="str">
        <f t="shared" si="1"/>
        <v>February</v>
      </c>
    </row>
    <row r="120" spans="1:7">
      <c r="A120" s="119" t="s">
        <v>485</v>
      </c>
      <c r="B120" s="249" t="s">
        <v>441</v>
      </c>
      <c r="C120" s="124">
        <v>45715</v>
      </c>
      <c r="D120" s="120"/>
      <c r="E120" s="120"/>
      <c r="F120" s="120"/>
      <c r="G120" t="str">
        <f t="shared" si="1"/>
        <v>February</v>
      </c>
    </row>
    <row r="121" spans="1:7">
      <c r="A121" s="119" t="s">
        <v>440</v>
      </c>
      <c r="B121" s="249" t="s">
        <v>441</v>
      </c>
      <c r="C121" s="124">
        <v>45715</v>
      </c>
      <c r="D121" s="120"/>
      <c r="E121" s="120"/>
      <c r="F121" s="120"/>
      <c r="G121" t="str">
        <f t="shared" si="1"/>
        <v>February</v>
      </c>
    </row>
    <row r="122" spans="1:7" ht="15.75">
      <c r="A122" s="119" t="s">
        <v>443</v>
      </c>
      <c r="B122" s="247" t="s">
        <v>755</v>
      </c>
      <c r="C122" s="124">
        <v>45715</v>
      </c>
      <c r="D122" s="120"/>
      <c r="E122" s="120"/>
      <c r="F122" s="136" t="s">
        <v>838</v>
      </c>
      <c r="G122" t="str">
        <f t="shared" si="1"/>
        <v>February</v>
      </c>
    </row>
    <row r="123" spans="1:7" ht="15.75">
      <c r="A123" s="119" t="s">
        <v>445</v>
      </c>
      <c r="B123" s="247" t="s">
        <v>134</v>
      </c>
      <c r="C123" s="124">
        <v>45715</v>
      </c>
      <c r="D123" s="120"/>
      <c r="E123" s="120"/>
      <c r="F123" s="136" t="s">
        <v>839</v>
      </c>
      <c r="G123" t="str">
        <f t="shared" si="1"/>
        <v>February</v>
      </c>
    </row>
    <row r="124" spans="1:7">
      <c r="A124" s="119" t="s">
        <v>447</v>
      </c>
      <c r="B124" s="249" t="s">
        <v>827</v>
      </c>
      <c r="C124" s="124">
        <v>45715</v>
      </c>
      <c r="D124" s="120"/>
      <c r="E124" s="120"/>
      <c r="F124" s="136" t="s">
        <v>838</v>
      </c>
      <c r="G124" t="str">
        <f t="shared" si="1"/>
        <v>February</v>
      </c>
    </row>
    <row r="125" spans="1:7" ht="15.75">
      <c r="A125" s="119" t="s">
        <v>450</v>
      </c>
      <c r="B125" s="247" t="s">
        <v>134</v>
      </c>
      <c r="C125" s="124">
        <v>45715</v>
      </c>
      <c r="D125" s="120"/>
      <c r="E125" s="120"/>
      <c r="F125" s="136" t="s">
        <v>838</v>
      </c>
      <c r="G125" t="str">
        <f t="shared" si="1"/>
        <v>February</v>
      </c>
    </row>
    <row r="126" spans="1:7">
      <c r="A126" s="119" t="s">
        <v>475</v>
      </c>
      <c r="B126" s="249" t="s">
        <v>377</v>
      </c>
      <c r="C126" s="124">
        <v>45715</v>
      </c>
      <c r="D126" s="120"/>
      <c r="E126" s="120"/>
      <c r="F126" s="136" t="s">
        <v>839</v>
      </c>
      <c r="G126" t="str">
        <f t="shared" si="1"/>
        <v>February</v>
      </c>
    </row>
    <row r="127" spans="1:7" ht="15.75">
      <c r="A127" s="119" t="s">
        <v>591</v>
      </c>
      <c r="B127" s="247" t="s">
        <v>134</v>
      </c>
      <c r="C127" s="124">
        <v>45715</v>
      </c>
      <c r="D127" s="120">
        <v>1422</v>
      </c>
      <c r="E127" s="120"/>
      <c r="F127" s="136" t="s">
        <v>828</v>
      </c>
      <c r="G127" t="str">
        <f t="shared" si="1"/>
        <v>February</v>
      </c>
    </row>
    <row r="128" spans="1:7">
      <c r="A128" s="119" t="s">
        <v>502</v>
      </c>
      <c r="B128" s="248" t="s">
        <v>340</v>
      </c>
      <c r="C128" s="124">
        <v>45715</v>
      </c>
      <c r="D128" s="120">
        <v>670</v>
      </c>
      <c r="E128" s="120"/>
      <c r="F128" s="136" t="s">
        <v>812</v>
      </c>
      <c r="G128" t="str">
        <f t="shared" si="1"/>
        <v>February</v>
      </c>
    </row>
    <row r="129" spans="1:7">
      <c r="A129" s="119" t="s">
        <v>563</v>
      </c>
      <c r="B129" s="160" t="s">
        <v>813</v>
      </c>
      <c r="C129" s="124">
        <v>45715</v>
      </c>
      <c r="D129" s="120">
        <v>529</v>
      </c>
      <c r="E129" s="120"/>
      <c r="F129" s="136"/>
      <c r="G129" t="str">
        <f t="shared" si="1"/>
        <v>February</v>
      </c>
    </row>
    <row r="130" spans="1:7">
      <c r="A130" s="119" t="s">
        <v>519</v>
      </c>
      <c r="B130" s="249" t="s">
        <v>315</v>
      </c>
      <c r="C130" s="124">
        <v>45715</v>
      </c>
      <c r="D130" s="120"/>
      <c r="E130" s="120"/>
      <c r="F130" s="136" t="s">
        <v>839</v>
      </c>
      <c r="G130" t="str">
        <f t="shared" si="1"/>
        <v>February</v>
      </c>
    </row>
    <row r="131" spans="1:7" ht="15.75">
      <c r="A131" s="119" t="s">
        <v>464</v>
      </c>
      <c r="B131" s="247" t="s">
        <v>134</v>
      </c>
      <c r="C131" s="124">
        <v>45715</v>
      </c>
      <c r="D131" s="120"/>
      <c r="E131" s="120"/>
      <c r="F131" s="136" t="s">
        <v>839</v>
      </c>
      <c r="G131" t="str">
        <f t="shared" ref="G131:G194" si="2">TEXT(C131,"mmmm")</f>
        <v>February</v>
      </c>
    </row>
    <row r="132" spans="1:7">
      <c r="A132" s="119" t="s">
        <v>559</v>
      </c>
      <c r="B132" s="249" t="s">
        <v>377</v>
      </c>
      <c r="C132" s="124">
        <v>45715</v>
      </c>
      <c r="D132" s="120">
        <v>513</v>
      </c>
      <c r="E132" s="120"/>
      <c r="F132" s="136" t="s">
        <v>812</v>
      </c>
      <c r="G132" t="str">
        <f t="shared" si="2"/>
        <v>February</v>
      </c>
    </row>
    <row r="133" spans="1:7">
      <c r="A133" s="119" t="s">
        <v>501</v>
      </c>
      <c r="B133" s="156" t="s">
        <v>373</v>
      </c>
      <c r="C133" s="124">
        <v>45715</v>
      </c>
      <c r="D133" s="120"/>
      <c r="E133" s="120"/>
      <c r="F133" s="136" t="s">
        <v>839</v>
      </c>
      <c r="G133" t="str">
        <f t="shared" si="2"/>
        <v>February</v>
      </c>
    </row>
    <row r="134" spans="1:7">
      <c r="A134" s="119" t="s">
        <v>383</v>
      </c>
      <c r="B134" s="156" t="s">
        <v>373</v>
      </c>
      <c r="C134" s="124">
        <v>45715</v>
      </c>
      <c r="D134" s="120"/>
      <c r="E134" s="120"/>
      <c r="F134" s="136" t="s">
        <v>839</v>
      </c>
      <c r="G134" t="str">
        <f t="shared" si="2"/>
        <v>February</v>
      </c>
    </row>
    <row r="135" spans="1:7">
      <c r="A135" s="119" t="s">
        <v>428</v>
      </c>
      <c r="B135" s="215" t="s">
        <v>377</v>
      </c>
      <c r="C135" s="124">
        <v>45715</v>
      </c>
      <c r="D135" s="120"/>
      <c r="E135" s="120"/>
      <c r="F135" s="136" t="s">
        <v>839</v>
      </c>
      <c r="G135" t="str">
        <f t="shared" si="2"/>
        <v>February</v>
      </c>
    </row>
    <row r="136" spans="1:7" ht="15.75">
      <c r="A136" s="119" t="s">
        <v>498</v>
      </c>
      <c r="B136" s="247" t="s">
        <v>134</v>
      </c>
      <c r="C136" s="124">
        <v>45715</v>
      </c>
      <c r="D136" s="120">
        <v>1360</v>
      </c>
      <c r="E136" s="120"/>
      <c r="F136" s="136" t="s">
        <v>820</v>
      </c>
      <c r="G136" t="str">
        <f t="shared" si="2"/>
        <v>February</v>
      </c>
    </row>
    <row r="137" spans="1:7">
      <c r="A137" s="119" t="s">
        <v>380</v>
      </c>
      <c r="B137" s="249" t="s">
        <v>377</v>
      </c>
      <c r="C137" s="124">
        <v>45715</v>
      </c>
      <c r="D137" s="120"/>
      <c r="E137" s="120"/>
      <c r="F137" s="136" t="s">
        <v>839</v>
      </c>
      <c r="G137" t="str">
        <f t="shared" si="2"/>
        <v>February</v>
      </c>
    </row>
    <row r="138" spans="1:7">
      <c r="A138" s="119" t="s">
        <v>594</v>
      </c>
      <c r="B138" s="215" t="s">
        <v>595</v>
      </c>
      <c r="C138" s="124">
        <v>45715</v>
      </c>
      <c r="D138" s="120">
        <v>577</v>
      </c>
      <c r="E138" s="120"/>
      <c r="F138" s="136" t="s">
        <v>812</v>
      </c>
      <c r="G138" t="str">
        <f t="shared" si="2"/>
        <v>February</v>
      </c>
    </row>
    <row r="139" spans="1:7">
      <c r="A139" s="119" t="s">
        <v>376</v>
      </c>
      <c r="B139" s="249" t="s">
        <v>830</v>
      </c>
      <c r="C139" s="124">
        <v>45715</v>
      </c>
      <c r="D139" s="120">
        <v>1168</v>
      </c>
      <c r="E139" s="120"/>
      <c r="F139" s="136" t="s">
        <v>840</v>
      </c>
      <c r="G139" t="str">
        <f t="shared" si="2"/>
        <v>February</v>
      </c>
    </row>
    <row r="140" spans="1:7">
      <c r="A140" s="119" t="s">
        <v>757</v>
      </c>
      <c r="B140" s="160" t="s">
        <v>813</v>
      </c>
      <c r="C140" s="124">
        <v>45715</v>
      </c>
      <c r="D140" s="120"/>
      <c r="E140" s="120"/>
      <c r="F140" s="136" t="s">
        <v>839</v>
      </c>
      <c r="G140" t="str">
        <f t="shared" si="2"/>
        <v>February</v>
      </c>
    </row>
    <row r="141" spans="1:7">
      <c r="A141" s="119" t="s">
        <v>386</v>
      </c>
      <c r="B141" s="215" t="s">
        <v>830</v>
      </c>
      <c r="C141" s="124">
        <v>45715</v>
      </c>
      <c r="D141" s="120">
        <v>840</v>
      </c>
      <c r="E141" s="120"/>
      <c r="F141" s="136"/>
      <c r="G141" t="str">
        <f t="shared" si="2"/>
        <v>February</v>
      </c>
    </row>
    <row r="142" spans="1:7">
      <c r="A142" s="119" t="s">
        <v>758</v>
      </c>
      <c r="B142" s="215" t="s">
        <v>827</v>
      </c>
      <c r="C142" s="124">
        <v>45715</v>
      </c>
      <c r="D142" s="120"/>
      <c r="E142" s="120"/>
      <c r="F142" s="136" t="s">
        <v>839</v>
      </c>
      <c r="G142" t="str">
        <f t="shared" si="2"/>
        <v>February</v>
      </c>
    </row>
    <row r="143" spans="1:7">
      <c r="A143" s="119" t="s">
        <v>554</v>
      </c>
      <c r="B143" s="143" t="s">
        <v>387</v>
      </c>
      <c r="C143" s="124">
        <v>45715</v>
      </c>
      <c r="D143" s="120">
        <v>335</v>
      </c>
      <c r="E143" s="120"/>
      <c r="F143" s="136" t="s">
        <v>819</v>
      </c>
      <c r="G143" t="str">
        <f t="shared" si="2"/>
        <v>February</v>
      </c>
    </row>
    <row r="144" spans="1:7">
      <c r="A144" s="119" t="s">
        <v>577</v>
      </c>
      <c r="B144" s="215" t="s">
        <v>517</v>
      </c>
      <c r="C144" s="124">
        <v>45715</v>
      </c>
      <c r="D144" s="120">
        <v>1213</v>
      </c>
      <c r="E144" s="120"/>
      <c r="F144" s="136" t="s">
        <v>820</v>
      </c>
      <c r="G144" t="str">
        <f t="shared" si="2"/>
        <v>February</v>
      </c>
    </row>
    <row r="145" spans="1:7">
      <c r="A145" s="119" t="s">
        <v>691</v>
      </c>
      <c r="B145" s="160" t="s">
        <v>813</v>
      </c>
      <c r="C145" s="124">
        <v>45716</v>
      </c>
      <c r="D145" s="125">
        <v>9</v>
      </c>
      <c r="E145" s="125"/>
      <c r="F145" s="120" t="s">
        <v>820</v>
      </c>
      <c r="G145" t="str">
        <f t="shared" si="2"/>
        <v>February</v>
      </c>
    </row>
    <row r="146" spans="1:7">
      <c r="A146" s="119" t="s">
        <v>509</v>
      </c>
      <c r="B146" s="249" t="s">
        <v>315</v>
      </c>
      <c r="C146" s="124">
        <v>45716</v>
      </c>
      <c r="D146" s="125" t="s">
        <v>839</v>
      </c>
      <c r="E146" s="125"/>
      <c r="F146" s="120"/>
      <c r="G146" t="str">
        <f t="shared" si="2"/>
        <v>February</v>
      </c>
    </row>
    <row r="147" spans="1:7" ht="15.75">
      <c r="A147" s="119" t="s">
        <v>393</v>
      </c>
      <c r="B147" s="247" t="s">
        <v>755</v>
      </c>
      <c r="C147" s="124">
        <v>45716</v>
      </c>
      <c r="D147" s="125"/>
      <c r="E147" s="125"/>
      <c r="F147" s="125" t="s">
        <v>836</v>
      </c>
      <c r="G147" t="str">
        <f t="shared" si="2"/>
        <v>February</v>
      </c>
    </row>
    <row r="148" spans="1:7">
      <c r="A148" s="119" t="s">
        <v>550</v>
      </c>
      <c r="B148" s="156" t="s">
        <v>373</v>
      </c>
      <c r="C148" s="124">
        <v>45716</v>
      </c>
      <c r="D148" s="125" t="s">
        <v>839</v>
      </c>
      <c r="E148" s="125"/>
      <c r="F148" s="120"/>
      <c r="G148" t="str">
        <f t="shared" si="2"/>
        <v>February</v>
      </c>
    </row>
    <row r="149" spans="1:7">
      <c r="A149" s="119" t="s">
        <v>314</v>
      </c>
      <c r="B149" s="249" t="s">
        <v>315</v>
      </c>
      <c r="C149" s="124">
        <v>45716</v>
      </c>
      <c r="D149" s="125" t="s">
        <v>839</v>
      </c>
      <c r="E149" s="125"/>
      <c r="F149" s="120"/>
      <c r="G149" t="str">
        <f t="shared" si="2"/>
        <v>February</v>
      </c>
    </row>
    <row r="150" spans="1:7" ht="15.75">
      <c r="A150" s="119" t="s">
        <v>598</v>
      </c>
      <c r="B150" s="247" t="s">
        <v>755</v>
      </c>
      <c r="C150" s="124">
        <v>45716</v>
      </c>
      <c r="D150" s="125" t="s">
        <v>839</v>
      </c>
      <c r="E150" s="125"/>
      <c r="F150" s="120"/>
      <c r="G150" t="str">
        <f t="shared" si="2"/>
        <v>February</v>
      </c>
    </row>
    <row r="151" spans="1:7">
      <c r="A151" s="119" t="s">
        <v>485</v>
      </c>
      <c r="B151" s="249" t="s">
        <v>441</v>
      </c>
      <c r="C151" s="124">
        <v>45716</v>
      </c>
      <c r="D151" s="125" t="s">
        <v>839</v>
      </c>
      <c r="E151" s="125"/>
      <c r="F151" s="120"/>
      <c r="G151" t="str">
        <f t="shared" si="2"/>
        <v>February</v>
      </c>
    </row>
    <row r="152" spans="1:7">
      <c r="A152" s="119" t="s">
        <v>440</v>
      </c>
      <c r="B152" s="249" t="s">
        <v>441</v>
      </c>
      <c r="C152" s="124">
        <v>45716</v>
      </c>
      <c r="D152" s="125" t="s">
        <v>839</v>
      </c>
      <c r="E152" s="125"/>
      <c r="F152" s="120"/>
      <c r="G152" t="str">
        <f t="shared" si="2"/>
        <v>February</v>
      </c>
    </row>
    <row r="153" spans="1:7" ht="15.75">
      <c r="A153" s="119" t="s">
        <v>443</v>
      </c>
      <c r="B153" s="247" t="s">
        <v>755</v>
      </c>
      <c r="C153" s="124">
        <v>45716</v>
      </c>
      <c r="D153" s="125">
        <v>3</v>
      </c>
      <c r="E153" s="125"/>
      <c r="F153" s="111" t="s">
        <v>841</v>
      </c>
      <c r="G153" t="str">
        <f t="shared" si="2"/>
        <v>February</v>
      </c>
    </row>
    <row r="154" spans="1:7" ht="15.75">
      <c r="A154" s="119" t="s">
        <v>445</v>
      </c>
      <c r="B154" s="247" t="s">
        <v>134</v>
      </c>
      <c r="C154" s="124">
        <v>45716</v>
      </c>
      <c r="D154" s="125" t="s">
        <v>839</v>
      </c>
      <c r="E154" s="125"/>
      <c r="F154" s="120"/>
      <c r="G154" t="str">
        <f t="shared" si="2"/>
        <v>February</v>
      </c>
    </row>
    <row r="155" spans="1:7">
      <c r="A155" s="119" t="s">
        <v>447</v>
      </c>
      <c r="B155" s="249" t="s">
        <v>827</v>
      </c>
      <c r="C155" s="124">
        <v>45716</v>
      </c>
      <c r="D155" s="125" t="s">
        <v>839</v>
      </c>
      <c r="E155" s="125"/>
      <c r="F155" s="120"/>
      <c r="G155" t="str">
        <f t="shared" si="2"/>
        <v>February</v>
      </c>
    </row>
    <row r="156" spans="1:7" ht="15.75">
      <c r="A156" s="119" t="s">
        <v>450</v>
      </c>
      <c r="B156" s="247" t="s">
        <v>134</v>
      </c>
      <c r="C156" s="124">
        <v>45716</v>
      </c>
      <c r="D156" s="125" t="s">
        <v>839</v>
      </c>
      <c r="E156" s="125"/>
      <c r="F156" s="120"/>
      <c r="G156" t="str">
        <f t="shared" si="2"/>
        <v>February</v>
      </c>
    </row>
    <row r="157" spans="1:7">
      <c r="A157" s="119" t="s">
        <v>475</v>
      </c>
      <c r="B157" s="249" t="s">
        <v>377</v>
      </c>
      <c r="C157" s="124">
        <v>45716</v>
      </c>
      <c r="D157" s="125" t="s">
        <v>839</v>
      </c>
      <c r="E157" s="125"/>
      <c r="F157" s="120"/>
      <c r="G157" t="str">
        <f t="shared" si="2"/>
        <v>February</v>
      </c>
    </row>
    <row r="158" spans="1:7" ht="15.75">
      <c r="A158" s="119" t="s">
        <v>591</v>
      </c>
      <c r="B158" s="247" t="s">
        <v>134</v>
      </c>
      <c r="C158" s="124">
        <v>45716</v>
      </c>
      <c r="D158" s="125">
        <v>946</v>
      </c>
      <c r="E158" s="125"/>
      <c r="F158" s="111" t="s">
        <v>820</v>
      </c>
      <c r="G158" t="str">
        <f t="shared" si="2"/>
        <v>February</v>
      </c>
    </row>
    <row r="159" spans="1:7">
      <c r="A159" s="119" t="s">
        <v>502</v>
      </c>
      <c r="B159" s="248" t="s">
        <v>340</v>
      </c>
      <c r="C159" s="124">
        <v>45716</v>
      </c>
      <c r="D159" s="125" t="s">
        <v>839</v>
      </c>
      <c r="E159" s="125"/>
      <c r="F159" s="120"/>
      <c r="G159" t="str">
        <f t="shared" si="2"/>
        <v>February</v>
      </c>
    </row>
    <row r="160" spans="1:7">
      <c r="A160" s="119" t="s">
        <v>563</v>
      </c>
      <c r="B160" s="160" t="s">
        <v>813</v>
      </c>
      <c r="C160" s="124">
        <v>45716</v>
      </c>
      <c r="D160" s="125">
        <v>327</v>
      </c>
      <c r="E160" s="125"/>
      <c r="F160" s="120"/>
      <c r="G160" t="str">
        <f t="shared" si="2"/>
        <v>February</v>
      </c>
    </row>
    <row r="161" spans="1:7">
      <c r="A161" s="119" t="s">
        <v>519</v>
      </c>
      <c r="B161" s="249" t="s">
        <v>315</v>
      </c>
      <c r="C161" s="124">
        <v>45716</v>
      </c>
      <c r="D161" s="125">
        <v>54</v>
      </c>
      <c r="E161" s="125"/>
      <c r="F161" s="111" t="s">
        <v>842</v>
      </c>
      <c r="G161" t="str">
        <f t="shared" si="2"/>
        <v>February</v>
      </c>
    </row>
    <row r="162" spans="1:7" ht="15.75">
      <c r="A162" s="119" t="s">
        <v>464</v>
      </c>
      <c r="B162" s="247" t="s">
        <v>134</v>
      </c>
      <c r="C162" s="124">
        <v>45716</v>
      </c>
      <c r="D162" s="125" t="s">
        <v>839</v>
      </c>
      <c r="E162" s="125"/>
      <c r="F162" s="120"/>
      <c r="G162" t="str">
        <f t="shared" si="2"/>
        <v>February</v>
      </c>
    </row>
    <row r="163" spans="1:7">
      <c r="A163" s="119" t="s">
        <v>559</v>
      </c>
      <c r="B163" s="249" t="s">
        <v>377</v>
      </c>
      <c r="C163" s="124">
        <v>45716</v>
      </c>
      <c r="D163" s="125" t="s">
        <v>839</v>
      </c>
      <c r="E163" s="125"/>
      <c r="F163" s="120"/>
      <c r="G163" t="str">
        <f t="shared" si="2"/>
        <v>February</v>
      </c>
    </row>
    <row r="164" spans="1:7">
      <c r="A164" s="119" t="s">
        <v>501</v>
      </c>
      <c r="B164" s="156" t="s">
        <v>373</v>
      </c>
      <c r="C164" s="124">
        <v>45716</v>
      </c>
      <c r="D164" s="125">
        <v>886</v>
      </c>
      <c r="E164" s="125"/>
      <c r="F164" s="120" t="s">
        <v>824</v>
      </c>
      <c r="G164" t="str">
        <f t="shared" si="2"/>
        <v>February</v>
      </c>
    </row>
    <row r="165" spans="1:7">
      <c r="A165" s="119" t="s">
        <v>383</v>
      </c>
      <c r="B165" s="156" t="s">
        <v>373</v>
      </c>
      <c r="C165" s="124">
        <v>45716</v>
      </c>
      <c r="D165" s="125">
        <v>384</v>
      </c>
      <c r="E165" s="125"/>
      <c r="F165" s="120" t="s">
        <v>822</v>
      </c>
      <c r="G165" t="str">
        <f t="shared" si="2"/>
        <v>February</v>
      </c>
    </row>
    <row r="166" spans="1:7">
      <c r="A166" s="119" t="s">
        <v>428</v>
      </c>
      <c r="B166" s="215" t="s">
        <v>377</v>
      </c>
      <c r="C166" s="124">
        <v>45716</v>
      </c>
      <c r="D166" s="125" t="s">
        <v>839</v>
      </c>
      <c r="E166" s="125"/>
      <c r="F166" s="120"/>
      <c r="G166" t="str">
        <f t="shared" si="2"/>
        <v>February</v>
      </c>
    </row>
    <row r="167" spans="1:7" ht="15.75">
      <c r="A167" s="119" t="s">
        <v>498</v>
      </c>
      <c r="B167" s="247" t="s">
        <v>134</v>
      </c>
      <c r="C167" s="124">
        <v>45716</v>
      </c>
      <c r="D167" s="125" t="s">
        <v>839</v>
      </c>
      <c r="E167" s="125"/>
      <c r="F167" s="120"/>
      <c r="G167" t="str">
        <f t="shared" si="2"/>
        <v>February</v>
      </c>
    </row>
    <row r="168" spans="1:7">
      <c r="A168" s="119" t="s">
        <v>380</v>
      </c>
      <c r="B168" s="249" t="s">
        <v>377</v>
      </c>
      <c r="C168" s="124">
        <v>45716</v>
      </c>
      <c r="D168" s="125">
        <v>229</v>
      </c>
      <c r="E168" s="125"/>
      <c r="F168" s="120"/>
      <c r="G168" t="str">
        <f t="shared" si="2"/>
        <v>February</v>
      </c>
    </row>
    <row r="169" spans="1:7">
      <c r="A169" s="119" t="s">
        <v>594</v>
      </c>
      <c r="B169" s="215" t="s">
        <v>595</v>
      </c>
      <c r="C169" s="124">
        <v>45716</v>
      </c>
      <c r="D169" s="125">
        <v>239</v>
      </c>
      <c r="E169" s="125"/>
      <c r="F169" s="111" t="s">
        <v>824</v>
      </c>
      <c r="G169" t="str">
        <f t="shared" si="2"/>
        <v>February</v>
      </c>
    </row>
    <row r="170" spans="1:7">
      <c r="A170" s="119" t="s">
        <v>376</v>
      </c>
      <c r="B170" s="249" t="s">
        <v>830</v>
      </c>
      <c r="C170" s="124">
        <v>45716</v>
      </c>
      <c r="D170" s="125" t="s">
        <v>839</v>
      </c>
      <c r="E170" s="125"/>
      <c r="F170" s="120"/>
      <c r="G170" t="str">
        <f t="shared" si="2"/>
        <v>February</v>
      </c>
    </row>
    <row r="171" spans="1:7">
      <c r="A171" s="119" t="s">
        <v>757</v>
      </c>
      <c r="B171" s="160" t="s">
        <v>813</v>
      </c>
      <c r="C171" s="124">
        <v>45716</v>
      </c>
      <c r="D171" s="125" t="s">
        <v>839</v>
      </c>
      <c r="E171" s="125"/>
      <c r="F171" s="120"/>
      <c r="G171" t="str">
        <f t="shared" si="2"/>
        <v>February</v>
      </c>
    </row>
    <row r="172" spans="1:7">
      <c r="A172" s="119" t="s">
        <v>386</v>
      </c>
      <c r="B172" s="215" t="s">
        <v>830</v>
      </c>
      <c r="C172" s="124">
        <v>45716</v>
      </c>
      <c r="D172" s="125">
        <v>530</v>
      </c>
      <c r="E172" s="125"/>
      <c r="F172" s="120"/>
      <c r="G172" t="str">
        <f t="shared" si="2"/>
        <v>February</v>
      </c>
    </row>
    <row r="173" spans="1:7">
      <c r="A173" s="119" t="s">
        <v>759</v>
      </c>
      <c r="B173" s="215" t="s">
        <v>827</v>
      </c>
      <c r="C173" s="124">
        <v>45716</v>
      </c>
      <c r="D173" s="125" t="s">
        <v>839</v>
      </c>
      <c r="E173" s="125"/>
      <c r="F173" s="120"/>
      <c r="G173" t="str">
        <f t="shared" si="2"/>
        <v>February</v>
      </c>
    </row>
    <row r="174" spans="1:7">
      <c r="A174" s="119" t="s">
        <v>554</v>
      </c>
      <c r="B174" s="143" t="s">
        <v>387</v>
      </c>
      <c r="C174" s="124">
        <v>45716</v>
      </c>
      <c r="D174" s="152">
        <v>1339</v>
      </c>
      <c r="E174" s="152"/>
      <c r="F174" s="111" t="s">
        <v>843</v>
      </c>
      <c r="G174" t="str">
        <f t="shared" si="2"/>
        <v>February</v>
      </c>
    </row>
    <row r="175" spans="1:7">
      <c r="A175" s="119" t="s">
        <v>577</v>
      </c>
      <c r="B175" s="215" t="s">
        <v>517</v>
      </c>
      <c r="C175" s="124">
        <v>45716</v>
      </c>
      <c r="D175" s="152">
        <v>1054</v>
      </c>
      <c r="E175" s="152"/>
      <c r="F175" s="120"/>
      <c r="G175" t="str">
        <f t="shared" si="2"/>
        <v>February</v>
      </c>
    </row>
    <row r="176" spans="1:7">
      <c r="A176" s="119" t="s">
        <v>691</v>
      </c>
      <c r="B176" s="160" t="s">
        <v>813</v>
      </c>
      <c r="C176" s="124">
        <v>45719</v>
      </c>
      <c r="D176" s="125" t="s">
        <v>839</v>
      </c>
      <c r="E176" s="125"/>
      <c r="F176" s="120"/>
      <c r="G176" t="str">
        <f t="shared" si="2"/>
        <v>March</v>
      </c>
    </row>
    <row r="177" spans="1:7">
      <c r="A177" s="119" t="s">
        <v>509</v>
      </c>
      <c r="B177" s="249" t="s">
        <v>315</v>
      </c>
      <c r="C177" s="124">
        <v>45719</v>
      </c>
      <c r="D177" s="125" t="s">
        <v>839</v>
      </c>
      <c r="E177" s="125"/>
      <c r="F177" s="120"/>
      <c r="G177" t="str">
        <f t="shared" si="2"/>
        <v>March</v>
      </c>
    </row>
    <row r="178" spans="1:7" ht="15.75">
      <c r="A178" s="119" t="s">
        <v>393</v>
      </c>
      <c r="B178" s="247" t="s">
        <v>755</v>
      </c>
      <c r="C178" s="124">
        <v>45719</v>
      </c>
      <c r="D178" s="125" t="s">
        <v>839</v>
      </c>
      <c r="E178" s="125"/>
      <c r="F178" s="120"/>
      <c r="G178" t="str">
        <f t="shared" si="2"/>
        <v>March</v>
      </c>
    </row>
    <row r="179" spans="1:7">
      <c r="A179" s="119" t="s">
        <v>550</v>
      </c>
      <c r="B179" s="156" t="s">
        <v>373</v>
      </c>
      <c r="C179" s="124">
        <v>45719</v>
      </c>
      <c r="D179" s="125" t="s">
        <v>839</v>
      </c>
      <c r="E179" s="125"/>
      <c r="F179" s="120"/>
      <c r="G179" t="str">
        <f t="shared" si="2"/>
        <v>March</v>
      </c>
    </row>
    <row r="180" spans="1:7">
      <c r="A180" s="119" t="s">
        <v>314</v>
      </c>
      <c r="B180" s="249" t="s">
        <v>315</v>
      </c>
      <c r="C180" s="124">
        <v>45719</v>
      </c>
      <c r="D180" s="125" t="s">
        <v>839</v>
      </c>
      <c r="E180" s="125"/>
      <c r="F180" s="120"/>
      <c r="G180" t="str">
        <f t="shared" si="2"/>
        <v>March</v>
      </c>
    </row>
    <row r="181" spans="1:7" ht="15.75">
      <c r="A181" s="119" t="s">
        <v>598</v>
      </c>
      <c r="B181" s="247" t="s">
        <v>755</v>
      </c>
      <c r="C181" s="124">
        <v>45719</v>
      </c>
      <c r="D181" s="125">
        <v>363</v>
      </c>
      <c r="E181" s="125"/>
      <c r="F181" s="120"/>
      <c r="G181" t="str">
        <f t="shared" si="2"/>
        <v>March</v>
      </c>
    </row>
    <row r="182" spans="1:7">
      <c r="A182" s="119" t="s">
        <v>485</v>
      </c>
      <c r="B182" s="249" t="s">
        <v>441</v>
      </c>
      <c r="C182" s="124">
        <v>45719</v>
      </c>
      <c r="D182" s="125" t="s">
        <v>839</v>
      </c>
      <c r="E182" s="125"/>
      <c r="F182" s="120"/>
      <c r="G182" t="str">
        <f t="shared" si="2"/>
        <v>March</v>
      </c>
    </row>
    <row r="183" spans="1:7">
      <c r="A183" s="119" t="s">
        <v>440</v>
      </c>
      <c r="B183" s="249" t="s">
        <v>441</v>
      </c>
      <c r="C183" s="124">
        <v>45719</v>
      </c>
      <c r="D183" s="125" t="s">
        <v>839</v>
      </c>
      <c r="E183" s="125"/>
      <c r="F183" s="120"/>
      <c r="G183" t="str">
        <f t="shared" si="2"/>
        <v>March</v>
      </c>
    </row>
    <row r="184" spans="1:7" ht="15.75">
      <c r="A184" s="119" t="s">
        <v>443</v>
      </c>
      <c r="B184" s="247" t="s">
        <v>755</v>
      </c>
      <c r="C184" s="124">
        <v>45719</v>
      </c>
      <c r="D184" s="125" t="s">
        <v>839</v>
      </c>
      <c r="E184" s="125"/>
      <c r="F184" s="120"/>
      <c r="G184" t="str">
        <f t="shared" si="2"/>
        <v>March</v>
      </c>
    </row>
    <row r="185" spans="1:7" ht="15.75">
      <c r="A185" s="119" t="s">
        <v>445</v>
      </c>
      <c r="B185" s="247" t="s">
        <v>134</v>
      </c>
      <c r="C185" s="124">
        <v>45719</v>
      </c>
      <c r="D185" s="125" t="s">
        <v>839</v>
      </c>
      <c r="E185" s="125"/>
      <c r="F185" s="120"/>
      <c r="G185" t="str">
        <f t="shared" si="2"/>
        <v>March</v>
      </c>
    </row>
    <row r="186" spans="1:7">
      <c r="A186" s="119" t="s">
        <v>447</v>
      </c>
      <c r="B186" s="249" t="s">
        <v>827</v>
      </c>
      <c r="C186" s="124">
        <v>45719</v>
      </c>
      <c r="D186" s="125" t="s">
        <v>839</v>
      </c>
      <c r="E186" s="125"/>
      <c r="F186" s="120"/>
      <c r="G186" t="str">
        <f t="shared" si="2"/>
        <v>March</v>
      </c>
    </row>
    <row r="187" spans="1:7" ht="15.75">
      <c r="A187" s="119" t="s">
        <v>450</v>
      </c>
      <c r="B187" s="247" t="s">
        <v>134</v>
      </c>
      <c r="C187" s="124">
        <v>45719</v>
      </c>
      <c r="D187" s="125" t="s">
        <v>839</v>
      </c>
      <c r="E187" s="125"/>
      <c r="F187" s="120"/>
      <c r="G187" t="str">
        <f t="shared" si="2"/>
        <v>March</v>
      </c>
    </row>
    <row r="188" spans="1:7">
      <c r="A188" s="119" t="s">
        <v>475</v>
      </c>
      <c r="B188" s="249" t="s">
        <v>377</v>
      </c>
      <c r="C188" s="124">
        <v>45719</v>
      </c>
      <c r="D188" s="125" t="s">
        <v>839</v>
      </c>
      <c r="E188" s="125"/>
      <c r="F188" s="120"/>
      <c r="G188" t="str">
        <f t="shared" si="2"/>
        <v>March</v>
      </c>
    </row>
    <row r="189" spans="1:7" ht="15.75">
      <c r="A189" s="119" t="s">
        <v>591</v>
      </c>
      <c r="B189" s="247" t="s">
        <v>134</v>
      </c>
      <c r="C189" s="124">
        <v>45719</v>
      </c>
      <c r="D189" s="125" t="s">
        <v>839</v>
      </c>
      <c r="E189" s="125"/>
      <c r="F189" s="120"/>
      <c r="G189" t="str">
        <f t="shared" si="2"/>
        <v>March</v>
      </c>
    </row>
    <row r="190" spans="1:7">
      <c r="A190" s="119" t="s">
        <v>502</v>
      </c>
      <c r="B190" s="248" t="s">
        <v>340</v>
      </c>
      <c r="C190" s="124">
        <v>45719</v>
      </c>
      <c r="D190" s="125" t="s">
        <v>839</v>
      </c>
      <c r="E190" s="125"/>
      <c r="F190" s="120"/>
      <c r="G190" t="str">
        <f t="shared" si="2"/>
        <v>March</v>
      </c>
    </row>
    <row r="191" spans="1:7">
      <c r="A191" s="119" t="s">
        <v>563</v>
      </c>
      <c r="B191" s="160" t="s">
        <v>813</v>
      </c>
      <c r="C191" s="124">
        <v>45719</v>
      </c>
      <c r="D191" s="125">
        <v>286</v>
      </c>
      <c r="E191" s="125"/>
      <c r="F191" s="120"/>
      <c r="G191" t="str">
        <f t="shared" si="2"/>
        <v>March</v>
      </c>
    </row>
    <row r="192" spans="1:7">
      <c r="A192" s="119" t="s">
        <v>519</v>
      </c>
      <c r="B192" s="249" t="s">
        <v>315</v>
      </c>
      <c r="C192" s="124">
        <v>45719</v>
      </c>
      <c r="D192" s="125" t="s">
        <v>839</v>
      </c>
      <c r="E192" s="125"/>
      <c r="F192" s="120"/>
      <c r="G192" t="str">
        <f t="shared" si="2"/>
        <v>March</v>
      </c>
    </row>
    <row r="193" spans="1:7" ht="15.75">
      <c r="A193" s="119" t="s">
        <v>464</v>
      </c>
      <c r="B193" s="247" t="s">
        <v>134</v>
      </c>
      <c r="C193" s="124">
        <v>45719</v>
      </c>
      <c r="D193" s="125" t="s">
        <v>839</v>
      </c>
      <c r="E193" s="125"/>
      <c r="F193" s="120"/>
      <c r="G193" t="str">
        <f t="shared" si="2"/>
        <v>March</v>
      </c>
    </row>
    <row r="194" spans="1:7">
      <c r="A194" s="119" t="s">
        <v>559</v>
      </c>
      <c r="B194" s="249" t="s">
        <v>377</v>
      </c>
      <c r="C194" s="124">
        <v>45719</v>
      </c>
      <c r="D194" s="125" t="s">
        <v>839</v>
      </c>
      <c r="E194" s="125"/>
      <c r="F194" s="120"/>
      <c r="G194" t="str">
        <f t="shared" si="2"/>
        <v>March</v>
      </c>
    </row>
    <row r="195" spans="1:7">
      <c r="A195" s="119" t="s">
        <v>501</v>
      </c>
      <c r="B195" s="156" t="s">
        <v>373</v>
      </c>
      <c r="C195" s="124">
        <v>45719</v>
      </c>
      <c r="D195" s="125">
        <v>134</v>
      </c>
      <c r="E195" s="125"/>
      <c r="F195" s="120"/>
      <c r="G195" t="str">
        <f t="shared" ref="G195:G258" si="3">TEXT(C195,"mmmm")</f>
        <v>March</v>
      </c>
    </row>
    <row r="196" spans="1:7">
      <c r="A196" s="119" t="s">
        <v>383</v>
      </c>
      <c r="B196" s="156" t="s">
        <v>373</v>
      </c>
      <c r="C196" s="124">
        <v>45719</v>
      </c>
      <c r="D196" s="125"/>
      <c r="E196" s="125"/>
      <c r="F196" s="125" t="s">
        <v>829</v>
      </c>
      <c r="G196" t="str">
        <f t="shared" si="3"/>
        <v>March</v>
      </c>
    </row>
    <row r="197" spans="1:7">
      <c r="A197" s="119" t="s">
        <v>428</v>
      </c>
      <c r="B197" s="215" t="s">
        <v>377</v>
      </c>
      <c r="C197" s="124">
        <v>45719</v>
      </c>
      <c r="D197" s="125" t="s">
        <v>839</v>
      </c>
      <c r="E197" s="125"/>
      <c r="F197" s="120"/>
      <c r="G197" t="str">
        <f t="shared" si="3"/>
        <v>March</v>
      </c>
    </row>
    <row r="198" spans="1:7" ht="15.75">
      <c r="A198" s="119" t="s">
        <v>498</v>
      </c>
      <c r="B198" s="247" t="s">
        <v>134</v>
      </c>
      <c r="C198" s="124">
        <v>45719</v>
      </c>
      <c r="D198" s="152">
        <v>1460</v>
      </c>
      <c r="E198" s="152"/>
      <c r="F198" s="111" t="s">
        <v>818</v>
      </c>
      <c r="G198" t="str">
        <f t="shared" si="3"/>
        <v>March</v>
      </c>
    </row>
    <row r="199" spans="1:7">
      <c r="A199" s="119" t="s">
        <v>380</v>
      </c>
      <c r="B199" s="249" t="s">
        <v>377</v>
      </c>
      <c r="C199" s="124">
        <v>45719</v>
      </c>
      <c r="D199" s="125">
        <v>182</v>
      </c>
      <c r="E199" s="125"/>
      <c r="F199" s="120"/>
      <c r="G199" t="str">
        <f t="shared" si="3"/>
        <v>March</v>
      </c>
    </row>
    <row r="200" spans="1:7">
      <c r="A200" s="119" t="s">
        <v>594</v>
      </c>
      <c r="B200" s="215" t="s">
        <v>595</v>
      </c>
      <c r="C200" s="124">
        <v>45719</v>
      </c>
      <c r="D200" s="125" t="s">
        <v>839</v>
      </c>
      <c r="E200" s="125"/>
      <c r="F200" s="120"/>
      <c r="G200" t="str">
        <f t="shared" si="3"/>
        <v>March</v>
      </c>
    </row>
    <row r="201" spans="1:7">
      <c r="A201" s="119" t="s">
        <v>376</v>
      </c>
      <c r="B201" s="249" t="s">
        <v>830</v>
      </c>
      <c r="C201" s="124">
        <v>45719</v>
      </c>
      <c r="D201" s="125" t="s">
        <v>839</v>
      </c>
      <c r="E201" s="125"/>
      <c r="F201" s="120"/>
      <c r="G201" t="str">
        <f t="shared" si="3"/>
        <v>March</v>
      </c>
    </row>
    <row r="202" spans="1:7">
      <c r="A202" s="119" t="s">
        <v>757</v>
      </c>
      <c r="B202" s="160" t="s">
        <v>813</v>
      </c>
      <c r="C202" s="124">
        <v>45719</v>
      </c>
      <c r="D202" s="125" t="s">
        <v>839</v>
      </c>
      <c r="E202" s="125"/>
      <c r="F202" s="120"/>
      <c r="G202" t="str">
        <f t="shared" si="3"/>
        <v>March</v>
      </c>
    </row>
    <row r="203" spans="1:7">
      <c r="A203" s="119" t="s">
        <v>386</v>
      </c>
      <c r="B203" s="215" t="s">
        <v>830</v>
      </c>
      <c r="C203" s="124">
        <v>45719</v>
      </c>
      <c r="D203" s="125" t="s">
        <v>839</v>
      </c>
      <c r="E203" s="125"/>
      <c r="F203" s="120"/>
      <c r="G203" t="str">
        <f t="shared" si="3"/>
        <v>March</v>
      </c>
    </row>
    <row r="204" spans="1:7">
      <c r="A204" s="119" t="s">
        <v>758</v>
      </c>
      <c r="B204" s="215" t="s">
        <v>827</v>
      </c>
      <c r="C204" s="124">
        <v>45719</v>
      </c>
      <c r="D204" s="125" t="s">
        <v>839</v>
      </c>
      <c r="E204" s="125"/>
      <c r="F204" s="120"/>
      <c r="G204" t="str">
        <f t="shared" si="3"/>
        <v>March</v>
      </c>
    </row>
    <row r="205" spans="1:7">
      <c r="A205" s="119" t="s">
        <v>554</v>
      </c>
      <c r="B205" s="143" t="s">
        <v>387</v>
      </c>
      <c r="C205" s="124">
        <v>45719</v>
      </c>
      <c r="D205" s="152">
        <v>1292</v>
      </c>
      <c r="E205" s="152"/>
      <c r="F205" s="111" t="s">
        <v>824</v>
      </c>
      <c r="G205" t="str">
        <f t="shared" si="3"/>
        <v>March</v>
      </c>
    </row>
    <row r="206" spans="1:7">
      <c r="A206" s="119" t="s">
        <v>577</v>
      </c>
      <c r="B206" s="215" t="s">
        <v>517</v>
      </c>
      <c r="C206" s="124">
        <v>45719</v>
      </c>
      <c r="D206" s="125" t="s">
        <v>839</v>
      </c>
      <c r="E206" s="125"/>
      <c r="F206" s="120"/>
      <c r="G206" t="str">
        <f t="shared" si="3"/>
        <v>March</v>
      </c>
    </row>
    <row r="207" spans="1:7">
      <c r="A207" s="119" t="s">
        <v>575</v>
      </c>
      <c r="B207" s="215" t="s">
        <v>517</v>
      </c>
      <c r="C207" s="124">
        <v>45719</v>
      </c>
      <c r="D207" s="125" t="s">
        <v>839</v>
      </c>
      <c r="E207" s="125"/>
      <c r="F207" s="120"/>
      <c r="G207" t="str">
        <f t="shared" si="3"/>
        <v>March</v>
      </c>
    </row>
    <row r="208" spans="1:7" ht="15.75">
      <c r="A208" s="119" t="s">
        <v>432</v>
      </c>
      <c r="B208" s="247" t="s">
        <v>134</v>
      </c>
      <c r="C208" s="124">
        <v>45719</v>
      </c>
      <c r="D208" s="152">
        <v>1454</v>
      </c>
      <c r="E208" s="152"/>
      <c r="F208" s="111" t="s">
        <v>844</v>
      </c>
      <c r="G208" t="str">
        <f t="shared" si="3"/>
        <v>March</v>
      </c>
    </row>
    <row r="209" spans="1:8">
      <c r="A209" s="119" t="s">
        <v>706</v>
      </c>
      <c r="B209" s="215" t="s">
        <v>595</v>
      </c>
      <c r="C209" s="124">
        <v>45719</v>
      </c>
      <c r="D209" s="152">
        <v>2215</v>
      </c>
      <c r="E209" s="152"/>
      <c r="F209" s="111" t="s">
        <v>845</v>
      </c>
      <c r="G209" t="str">
        <f t="shared" si="3"/>
        <v>March</v>
      </c>
    </row>
    <row r="210" spans="1:8">
      <c r="A210" s="119" t="s">
        <v>691</v>
      </c>
      <c r="B210" s="160" t="s">
        <v>813</v>
      </c>
      <c r="C210" s="124">
        <v>45720</v>
      </c>
      <c r="D210" s="125" t="s">
        <v>839</v>
      </c>
      <c r="E210" s="125"/>
      <c r="F210" s="120"/>
      <c r="G210" t="str">
        <f t="shared" si="3"/>
        <v>March</v>
      </c>
      <c r="H210" s="134"/>
    </row>
    <row r="211" spans="1:8" ht="15.75">
      <c r="A211" s="119" t="s">
        <v>393</v>
      </c>
      <c r="B211" s="247" t="s">
        <v>755</v>
      </c>
      <c r="C211" s="124">
        <v>45720</v>
      </c>
      <c r="D211" s="125">
        <v>414</v>
      </c>
      <c r="E211" s="125"/>
      <c r="F211" s="120"/>
      <c r="G211" t="str">
        <f t="shared" si="3"/>
        <v>March</v>
      </c>
    </row>
    <row r="212" spans="1:8" ht="15.75">
      <c r="A212" s="119" t="s">
        <v>598</v>
      </c>
      <c r="B212" s="247" t="s">
        <v>755</v>
      </c>
      <c r="C212" s="124">
        <v>45720</v>
      </c>
      <c r="D212" s="125">
        <v>171</v>
      </c>
      <c r="E212" s="125"/>
      <c r="F212" s="120"/>
      <c r="G212" t="str">
        <f t="shared" si="3"/>
        <v>March</v>
      </c>
    </row>
    <row r="213" spans="1:8">
      <c r="A213" s="119" t="s">
        <v>447</v>
      </c>
      <c r="B213" s="249" t="s">
        <v>827</v>
      </c>
      <c r="C213" s="124">
        <v>45720</v>
      </c>
      <c r="D213" s="125"/>
      <c r="E213" s="125"/>
      <c r="F213" s="125" t="s">
        <v>846</v>
      </c>
      <c r="G213" t="str">
        <f t="shared" si="3"/>
        <v>March</v>
      </c>
    </row>
    <row r="214" spans="1:8">
      <c r="A214" s="119" t="s">
        <v>502</v>
      </c>
      <c r="B214" s="248" t="s">
        <v>340</v>
      </c>
      <c r="C214" s="124">
        <v>45720</v>
      </c>
      <c r="D214" s="125"/>
      <c r="E214" s="125"/>
      <c r="F214" s="136" t="s">
        <v>847</v>
      </c>
      <c r="G214" t="str">
        <f t="shared" si="3"/>
        <v>March</v>
      </c>
    </row>
    <row r="215" spans="1:8">
      <c r="A215" s="119" t="s">
        <v>563</v>
      </c>
      <c r="B215" s="160" t="s">
        <v>813</v>
      </c>
      <c r="C215" s="124">
        <v>45720</v>
      </c>
      <c r="D215" s="125">
        <v>358</v>
      </c>
      <c r="E215" s="125"/>
      <c r="F215" s="120"/>
      <c r="G215" t="str">
        <f t="shared" si="3"/>
        <v>March</v>
      </c>
    </row>
    <row r="216" spans="1:8">
      <c r="A216" s="119" t="s">
        <v>501</v>
      </c>
      <c r="B216" s="156" t="s">
        <v>373</v>
      </c>
      <c r="C216" s="124">
        <v>45720</v>
      </c>
      <c r="D216" s="125">
        <v>408</v>
      </c>
      <c r="E216" s="125"/>
      <c r="F216" s="120" t="s">
        <v>832</v>
      </c>
      <c r="G216" t="str">
        <f t="shared" si="3"/>
        <v>March</v>
      </c>
    </row>
    <row r="217" spans="1:8">
      <c r="A217" s="119" t="s">
        <v>383</v>
      </c>
      <c r="B217" s="156" t="s">
        <v>373</v>
      </c>
      <c r="C217" s="124">
        <v>45720</v>
      </c>
      <c r="D217" s="125">
        <v>840</v>
      </c>
      <c r="E217" s="125"/>
      <c r="F217" s="111" t="s">
        <v>848</v>
      </c>
      <c r="G217" t="str">
        <f t="shared" si="3"/>
        <v>March</v>
      </c>
    </row>
    <row r="218" spans="1:8" ht="15.75">
      <c r="A218" s="119" t="s">
        <v>498</v>
      </c>
      <c r="B218" s="247" t="s">
        <v>134</v>
      </c>
      <c r="C218" s="124">
        <v>45720</v>
      </c>
      <c r="D218" s="125">
        <v>970</v>
      </c>
      <c r="E218" s="125"/>
      <c r="F218" s="111" t="s">
        <v>820</v>
      </c>
      <c r="G218" t="str">
        <f t="shared" si="3"/>
        <v>March</v>
      </c>
    </row>
    <row r="219" spans="1:8">
      <c r="A219" s="119" t="s">
        <v>554</v>
      </c>
      <c r="B219" s="143" t="s">
        <v>387</v>
      </c>
      <c r="C219" s="124">
        <v>45720</v>
      </c>
      <c r="D219" s="152">
        <v>1022</v>
      </c>
      <c r="E219" s="152"/>
      <c r="F219" s="111" t="s">
        <v>824</v>
      </c>
      <c r="G219" t="str">
        <f t="shared" si="3"/>
        <v>March</v>
      </c>
    </row>
    <row r="220" spans="1:8">
      <c r="A220" s="119" t="s">
        <v>577</v>
      </c>
      <c r="B220" s="215" t="s">
        <v>517</v>
      </c>
      <c r="C220" s="124">
        <v>45720</v>
      </c>
      <c r="D220" s="125" t="s">
        <v>839</v>
      </c>
      <c r="E220" s="125"/>
      <c r="F220" s="120"/>
      <c r="G220" t="str">
        <f t="shared" si="3"/>
        <v>March</v>
      </c>
    </row>
    <row r="221" spans="1:8">
      <c r="A221" s="119" t="s">
        <v>575</v>
      </c>
      <c r="B221" s="215" t="s">
        <v>517</v>
      </c>
      <c r="C221" s="124">
        <v>45720</v>
      </c>
      <c r="D221" s="152">
        <v>1570</v>
      </c>
      <c r="E221" s="152"/>
      <c r="F221" s="120" t="s">
        <v>818</v>
      </c>
      <c r="G221" t="str">
        <f t="shared" si="3"/>
        <v>March</v>
      </c>
    </row>
    <row r="222" spans="1:8" ht="15.75">
      <c r="A222" s="119" t="s">
        <v>432</v>
      </c>
      <c r="B222" s="247" t="s">
        <v>134</v>
      </c>
      <c r="C222" s="124">
        <v>45720</v>
      </c>
      <c r="D222" s="152">
        <v>1360</v>
      </c>
      <c r="E222" s="152"/>
      <c r="F222" s="111" t="s">
        <v>849</v>
      </c>
      <c r="G222" t="str">
        <f t="shared" si="3"/>
        <v>March</v>
      </c>
    </row>
    <row r="223" spans="1:8">
      <c r="A223" s="119" t="s">
        <v>706</v>
      </c>
      <c r="B223" s="215" t="s">
        <v>595</v>
      </c>
      <c r="C223" s="124">
        <v>45720</v>
      </c>
      <c r="D223" s="125" t="s">
        <v>839</v>
      </c>
      <c r="E223" s="125"/>
      <c r="F223" s="120"/>
      <c r="G223" t="str">
        <f t="shared" si="3"/>
        <v>March</v>
      </c>
    </row>
    <row r="224" spans="1:8" ht="15.75">
      <c r="A224" s="119" t="s">
        <v>760</v>
      </c>
      <c r="B224" s="247" t="s">
        <v>755</v>
      </c>
      <c r="C224" s="124">
        <v>45720</v>
      </c>
      <c r="D224" s="125">
        <v>285</v>
      </c>
      <c r="E224" s="125"/>
      <c r="F224" s="120"/>
      <c r="G224" t="str">
        <f t="shared" si="3"/>
        <v>March</v>
      </c>
    </row>
    <row r="225" spans="1:7">
      <c r="A225" s="119" t="s">
        <v>691</v>
      </c>
      <c r="B225" s="160" t="s">
        <v>813</v>
      </c>
      <c r="C225" s="124">
        <v>45721</v>
      </c>
      <c r="D225" s="125">
        <v>0</v>
      </c>
      <c r="E225" s="125"/>
      <c r="F225" s="120"/>
      <c r="G225" t="str">
        <f t="shared" si="3"/>
        <v>March</v>
      </c>
    </row>
    <row r="226" spans="1:7">
      <c r="A226" s="119" t="s">
        <v>509</v>
      </c>
      <c r="B226" s="249" t="s">
        <v>315</v>
      </c>
      <c r="C226" s="124">
        <v>45721</v>
      </c>
      <c r="D226" s="125">
        <v>0</v>
      </c>
      <c r="E226" s="125"/>
      <c r="F226" s="120"/>
      <c r="G226" t="str">
        <f t="shared" si="3"/>
        <v>March</v>
      </c>
    </row>
    <row r="227" spans="1:7" ht="15.75">
      <c r="A227" s="119" t="s">
        <v>393</v>
      </c>
      <c r="B227" s="247" t="s">
        <v>755</v>
      </c>
      <c r="C227" s="124">
        <v>45721</v>
      </c>
      <c r="D227" s="125">
        <v>367</v>
      </c>
      <c r="E227" s="125"/>
      <c r="F227" s="120"/>
      <c r="G227" t="str">
        <f t="shared" si="3"/>
        <v>March</v>
      </c>
    </row>
    <row r="228" spans="1:7">
      <c r="A228" s="119" t="s">
        <v>550</v>
      </c>
      <c r="B228" s="156" t="s">
        <v>373</v>
      </c>
      <c r="C228" s="124">
        <v>45721</v>
      </c>
      <c r="D228" s="125">
        <v>0</v>
      </c>
      <c r="E228" s="125"/>
      <c r="F228" s="120"/>
      <c r="G228" t="str">
        <f t="shared" si="3"/>
        <v>March</v>
      </c>
    </row>
    <row r="229" spans="1:7">
      <c r="A229" s="119" t="s">
        <v>314</v>
      </c>
      <c r="B229" s="249" t="s">
        <v>315</v>
      </c>
      <c r="C229" s="124">
        <v>45721</v>
      </c>
      <c r="D229" s="125">
        <v>0</v>
      </c>
      <c r="E229" s="125"/>
      <c r="F229" s="120"/>
      <c r="G229" t="str">
        <f t="shared" si="3"/>
        <v>March</v>
      </c>
    </row>
    <row r="230" spans="1:7" ht="15.75">
      <c r="A230" s="119" t="s">
        <v>598</v>
      </c>
      <c r="B230" s="247" t="s">
        <v>755</v>
      </c>
      <c r="C230" s="124">
        <v>45721</v>
      </c>
      <c r="D230" s="125">
        <v>0</v>
      </c>
      <c r="E230" s="125"/>
      <c r="F230" s="120"/>
      <c r="G230" t="str">
        <f t="shared" si="3"/>
        <v>March</v>
      </c>
    </row>
    <row r="231" spans="1:7">
      <c r="A231" s="119" t="s">
        <v>485</v>
      </c>
      <c r="B231" s="249" t="s">
        <v>441</v>
      </c>
      <c r="C231" s="124">
        <v>45721</v>
      </c>
      <c r="D231" s="125">
        <v>0</v>
      </c>
      <c r="E231" s="125"/>
      <c r="F231" s="120"/>
      <c r="G231" t="str">
        <f t="shared" si="3"/>
        <v>March</v>
      </c>
    </row>
    <row r="232" spans="1:7">
      <c r="A232" s="119" t="s">
        <v>440</v>
      </c>
      <c r="B232" s="249" t="s">
        <v>441</v>
      </c>
      <c r="C232" s="124">
        <v>45721</v>
      </c>
      <c r="D232" s="125">
        <v>0</v>
      </c>
      <c r="E232" s="125"/>
      <c r="F232" s="120"/>
      <c r="G232" t="str">
        <f t="shared" si="3"/>
        <v>March</v>
      </c>
    </row>
    <row r="233" spans="1:7" ht="15.75">
      <c r="A233" s="119" t="s">
        <v>443</v>
      </c>
      <c r="B233" s="247" t="s">
        <v>755</v>
      </c>
      <c r="C233" s="124">
        <v>45721</v>
      </c>
      <c r="D233" s="125">
        <v>0</v>
      </c>
      <c r="E233" s="125"/>
      <c r="F233" s="125" t="s">
        <v>850</v>
      </c>
      <c r="G233" t="str">
        <f t="shared" si="3"/>
        <v>March</v>
      </c>
    </row>
    <row r="234" spans="1:7" ht="15.75">
      <c r="A234" s="119" t="s">
        <v>445</v>
      </c>
      <c r="B234" s="247" t="s">
        <v>134</v>
      </c>
      <c r="C234" s="124">
        <v>45721</v>
      </c>
      <c r="D234" s="125">
        <v>0</v>
      </c>
      <c r="E234" s="125"/>
      <c r="F234" s="120"/>
      <c r="G234" t="str">
        <f t="shared" si="3"/>
        <v>March</v>
      </c>
    </row>
    <row r="235" spans="1:7">
      <c r="A235" s="119" t="s">
        <v>447</v>
      </c>
      <c r="B235" s="249" t="s">
        <v>827</v>
      </c>
      <c r="C235" s="124">
        <v>45721</v>
      </c>
      <c r="D235" s="125">
        <v>0</v>
      </c>
      <c r="E235" s="125"/>
      <c r="F235" s="120"/>
      <c r="G235" t="str">
        <f t="shared" si="3"/>
        <v>March</v>
      </c>
    </row>
    <row r="236" spans="1:7" ht="15.75">
      <c r="A236" s="119" t="s">
        <v>450</v>
      </c>
      <c r="B236" s="247" t="s">
        <v>134</v>
      </c>
      <c r="C236" s="124">
        <v>45721</v>
      </c>
      <c r="D236" s="125">
        <v>0</v>
      </c>
      <c r="E236" s="125"/>
      <c r="F236" s="120"/>
      <c r="G236" t="str">
        <f t="shared" si="3"/>
        <v>March</v>
      </c>
    </row>
    <row r="237" spans="1:7">
      <c r="A237" s="119" t="s">
        <v>475</v>
      </c>
      <c r="B237" s="249" t="s">
        <v>377</v>
      </c>
      <c r="C237" s="124">
        <v>45721</v>
      </c>
      <c r="D237" s="125">
        <v>32</v>
      </c>
      <c r="E237" s="125"/>
      <c r="F237" s="120"/>
      <c r="G237" t="str">
        <f t="shared" si="3"/>
        <v>March</v>
      </c>
    </row>
    <row r="238" spans="1:7" ht="15.75">
      <c r="A238" s="119" t="s">
        <v>591</v>
      </c>
      <c r="B238" s="247" t="s">
        <v>134</v>
      </c>
      <c r="C238" s="124">
        <v>45721</v>
      </c>
      <c r="D238" s="125">
        <v>0</v>
      </c>
      <c r="E238" s="125"/>
      <c r="F238" s="120"/>
      <c r="G238" t="str">
        <f t="shared" si="3"/>
        <v>March</v>
      </c>
    </row>
    <row r="239" spans="1:7">
      <c r="A239" s="119" t="s">
        <v>502</v>
      </c>
      <c r="B239" s="248" t="s">
        <v>340</v>
      </c>
      <c r="C239" s="124">
        <v>45721</v>
      </c>
      <c r="D239" s="125">
        <v>0</v>
      </c>
      <c r="E239" s="125"/>
      <c r="F239" s="120"/>
      <c r="G239" t="str">
        <f t="shared" si="3"/>
        <v>March</v>
      </c>
    </row>
    <row r="240" spans="1:7">
      <c r="A240" s="119" t="s">
        <v>563</v>
      </c>
      <c r="B240" s="160" t="s">
        <v>813</v>
      </c>
      <c r="C240" s="124">
        <v>45721</v>
      </c>
      <c r="D240" s="125">
        <v>0</v>
      </c>
      <c r="E240" s="125"/>
      <c r="F240" s="120"/>
      <c r="G240" t="str">
        <f t="shared" si="3"/>
        <v>March</v>
      </c>
    </row>
    <row r="241" spans="1:7">
      <c r="A241" s="119" t="s">
        <v>519</v>
      </c>
      <c r="B241" s="249" t="s">
        <v>315</v>
      </c>
      <c r="C241" s="124">
        <v>45721</v>
      </c>
      <c r="D241" s="125">
        <v>0</v>
      </c>
      <c r="E241" s="125"/>
      <c r="F241" s="120"/>
      <c r="G241" t="str">
        <f t="shared" si="3"/>
        <v>March</v>
      </c>
    </row>
    <row r="242" spans="1:7" ht="15.75">
      <c r="A242" s="119" t="s">
        <v>464</v>
      </c>
      <c r="B242" s="247" t="s">
        <v>134</v>
      </c>
      <c r="C242" s="124">
        <v>45721</v>
      </c>
      <c r="D242" s="125">
        <v>0</v>
      </c>
      <c r="E242" s="125"/>
      <c r="F242" s="120"/>
      <c r="G242" t="str">
        <f t="shared" si="3"/>
        <v>March</v>
      </c>
    </row>
    <row r="243" spans="1:7">
      <c r="A243" s="119" t="s">
        <v>559</v>
      </c>
      <c r="B243" s="249" t="s">
        <v>377</v>
      </c>
      <c r="C243" s="124">
        <v>45721</v>
      </c>
      <c r="D243" s="125">
        <v>0</v>
      </c>
      <c r="E243" s="125"/>
      <c r="F243" s="120"/>
      <c r="G243" t="str">
        <f t="shared" si="3"/>
        <v>March</v>
      </c>
    </row>
    <row r="244" spans="1:7">
      <c r="A244" s="119" t="s">
        <v>501</v>
      </c>
      <c r="B244" s="156" t="s">
        <v>373</v>
      </c>
      <c r="C244" s="124">
        <v>45721</v>
      </c>
      <c r="D244" s="125">
        <v>452</v>
      </c>
      <c r="E244" s="125"/>
      <c r="F244" s="111" t="s">
        <v>851</v>
      </c>
      <c r="G244" t="str">
        <f t="shared" si="3"/>
        <v>March</v>
      </c>
    </row>
    <row r="245" spans="1:7">
      <c r="A245" s="119" t="s">
        <v>383</v>
      </c>
      <c r="B245" s="156" t="s">
        <v>373</v>
      </c>
      <c r="C245" s="124">
        <v>45721</v>
      </c>
      <c r="D245" s="125">
        <v>0</v>
      </c>
      <c r="E245" s="125"/>
      <c r="F245" s="120"/>
      <c r="G245" t="str">
        <f t="shared" si="3"/>
        <v>March</v>
      </c>
    </row>
    <row r="246" spans="1:7">
      <c r="A246" s="119" t="s">
        <v>428</v>
      </c>
      <c r="B246" s="215" t="s">
        <v>377</v>
      </c>
      <c r="C246" s="124">
        <v>45721</v>
      </c>
      <c r="D246" s="125">
        <v>0</v>
      </c>
      <c r="E246" s="125"/>
      <c r="F246" s="120"/>
      <c r="G246" t="str">
        <f t="shared" si="3"/>
        <v>March</v>
      </c>
    </row>
    <row r="247" spans="1:7" ht="15.75">
      <c r="A247" s="119" t="s">
        <v>498</v>
      </c>
      <c r="B247" s="247" t="s">
        <v>134</v>
      </c>
      <c r="C247" s="124">
        <v>45721</v>
      </c>
      <c r="D247" s="125">
        <v>430</v>
      </c>
      <c r="E247" s="125"/>
      <c r="F247" s="111" t="s">
        <v>852</v>
      </c>
      <c r="G247" t="str">
        <f t="shared" si="3"/>
        <v>March</v>
      </c>
    </row>
    <row r="248" spans="1:7">
      <c r="A248" s="119" t="s">
        <v>380</v>
      </c>
      <c r="B248" s="249" t="s">
        <v>377</v>
      </c>
      <c r="C248" s="124">
        <v>45721</v>
      </c>
      <c r="D248" s="125">
        <v>0</v>
      </c>
      <c r="E248" s="125"/>
      <c r="F248" s="120"/>
      <c r="G248" t="str">
        <f t="shared" si="3"/>
        <v>March</v>
      </c>
    </row>
    <row r="249" spans="1:7">
      <c r="A249" s="119" t="s">
        <v>594</v>
      </c>
      <c r="B249" s="215" t="s">
        <v>595</v>
      </c>
      <c r="C249" s="124">
        <v>45721</v>
      </c>
      <c r="D249" s="125">
        <v>0</v>
      </c>
      <c r="E249" s="125"/>
      <c r="F249" s="120"/>
      <c r="G249" t="str">
        <f t="shared" si="3"/>
        <v>March</v>
      </c>
    </row>
    <row r="250" spans="1:7">
      <c r="A250" s="119" t="s">
        <v>376</v>
      </c>
      <c r="B250" s="249" t="s">
        <v>830</v>
      </c>
      <c r="C250" s="124">
        <v>45721</v>
      </c>
      <c r="D250" s="125">
        <v>0</v>
      </c>
      <c r="E250" s="125"/>
      <c r="F250" s="120"/>
      <c r="G250" t="str">
        <f t="shared" si="3"/>
        <v>March</v>
      </c>
    </row>
    <row r="251" spans="1:7">
      <c r="A251" s="119" t="s">
        <v>757</v>
      </c>
      <c r="B251" s="160" t="s">
        <v>813</v>
      </c>
      <c r="C251" s="124">
        <v>45721</v>
      </c>
      <c r="D251" s="125">
        <v>0</v>
      </c>
      <c r="E251" s="125"/>
      <c r="F251" s="120"/>
      <c r="G251" t="str">
        <f t="shared" si="3"/>
        <v>March</v>
      </c>
    </row>
    <row r="252" spans="1:7">
      <c r="A252" s="119" t="s">
        <v>386</v>
      </c>
      <c r="B252" s="215" t="s">
        <v>830</v>
      </c>
      <c r="C252" s="124">
        <v>45721</v>
      </c>
      <c r="D252" s="125">
        <v>372</v>
      </c>
      <c r="E252" s="125"/>
      <c r="F252" s="111" t="s">
        <v>853</v>
      </c>
      <c r="G252" t="str">
        <f t="shared" si="3"/>
        <v>March</v>
      </c>
    </row>
    <row r="253" spans="1:7">
      <c r="A253" s="119" t="s">
        <v>758</v>
      </c>
      <c r="B253" s="215" t="s">
        <v>827</v>
      </c>
      <c r="C253" s="124">
        <v>45721</v>
      </c>
      <c r="D253" s="125">
        <v>0</v>
      </c>
      <c r="E253" s="125"/>
      <c r="F253" s="120"/>
      <c r="G253" t="str">
        <f t="shared" si="3"/>
        <v>March</v>
      </c>
    </row>
    <row r="254" spans="1:7">
      <c r="A254" s="119" t="s">
        <v>554</v>
      </c>
      <c r="B254" s="143" t="s">
        <v>387</v>
      </c>
      <c r="C254" s="124">
        <v>45721</v>
      </c>
      <c r="D254" s="152">
        <v>1246</v>
      </c>
      <c r="E254" s="152"/>
      <c r="F254" s="135" t="s">
        <v>854</v>
      </c>
      <c r="G254" t="str">
        <f t="shared" si="3"/>
        <v>March</v>
      </c>
    </row>
    <row r="255" spans="1:7">
      <c r="A255" s="119" t="s">
        <v>577</v>
      </c>
      <c r="B255" s="215" t="s">
        <v>517</v>
      </c>
      <c r="C255" s="124">
        <v>45721</v>
      </c>
      <c r="D255" s="125">
        <v>0</v>
      </c>
      <c r="E255" s="125"/>
      <c r="F255" s="120"/>
      <c r="G255" t="str">
        <f t="shared" si="3"/>
        <v>March</v>
      </c>
    </row>
    <row r="256" spans="1:7">
      <c r="A256" s="119" t="s">
        <v>575</v>
      </c>
      <c r="B256" s="215" t="s">
        <v>517</v>
      </c>
      <c r="C256" s="124">
        <v>45721</v>
      </c>
      <c r="D256" s="125">
        <v>461</v>
      </c>
      <c r="E256" s="125"/>
      <c r="F256" s="111" t="s">
        <v>855</v>
      </c>
      <c r="G256" t="str">
        <f t="shared" si="3"/>
        <v>March</v>
      </c>
    </row>
    <row r="257" spans="1:7" ht="15.75">
      <c r="A257" s="119" t="s">
        <v>432</v>
      </c>
      <c r="B257" s="247" t="s">
        <v>134</v>
      </c>
      <c r="C257" s="124">
        <v>45721</v>
      </c>
      <c r="D257" s="152">
        <v>1263</v>
      </c>
      <c r="E257" s="152"/>
      <c r="F257" s="135" t="s">
        <v>856</v>
      </c>
      <c r="G257" t="str">
        <f t="shared" si="3"/>
        <v>March</v>
      </c>
    </row>
    <row r="258" spans="1:7">
      <c r="A258" s="119" t="s">
        <v>706</v>
      </c>
      <c r="B258" s="215" t="s">
        <v>595</v>
      </c>
      <c r="C258" s="124">
        <v>45721</v>
      </c>
      <c r="D258" s="125">
        <v>0</v>
      </c>
      <c r="E258" s="125"/>
      <c r="F258" s="120"/>
      <c r="G258" t="str">
        <f t="shared" si="3"/>
        <v>March</v>
      </c>
    </row>
    <row r="259" spans="1:7" ht="15.75">
      <c r="A259" s="120" t="s">
        <v>417</v>
      </c>
      <c r="B259" s="247" t="s">
        <v>755</v>
      </c>
      <c r="C259" s="124">
        <v>45721</v>
      </c>
      <c r="D259" s="125">
        <v>617</v>
      </c>
      <c r="E259" s="125"/>
      <c r="F259" s="120"/>
      <c r="G259" t="str">
        <f t="shared" ref="G259:G322" si="4">TEXT(C259,"mmmm")</f>
        <v>March</v>
      </c>
    </row>
    <row r="260" spans="1:7" ht="15.75">
      <c r="A260" s="120" t="s">
        <v>709</v>
      </c>
      <c r="B260" s="247" t="s">
        <v>134</v>
      </c>
      <c r="C260" s="124">
        <v>45721</v>
      </c>
      <c r="D260" s="125">
        <v>700</v>
      </c>
      <c r="E260" s="125"/>
      <c r="F260" s="111" t="s">
        <v>820</v>
      </c>
      <c r="G260" t="str">
        <f t="shared" si="4"/>
        <v>March</v>
      </c>
    </row>
    <row r="261" spans="1:7" ht="15.75">
      <c r="A261" s="120" t="s">
        <v>478</v>
      </c>
      <c r="B261" s="247" t="s">
        <v>755</v>
      </c>
      <c r="C261" s="124">
        <v>45721</v>
      </c>
      <c r="D261" s="125">
        <v>200</v>
      </c>
      <c r="E261" s="125"/>
      <c r="F261" s="120"/>
      <c r="G261" t="str">
        <f t="shared" si="4"/>
        <v>March</v>
      </c>
    </row>
    <row r="262" spans="1:7">
      <c r="A262" s="119" t="s">
        <v>691</v>
      </c>
      <c r="B262" s="160" t="s">
        <v>813</v>
      </c>
      <c r="C262" s="124">
        <v>45722</v>
      </c>
      <c r="D262" s="136">
        <v>0</v>
      </c>
      <c r="E262" s="136"/>
      <c r="F262" s="120"/>
      <c r="G262" t="str">
        <f t="shared" si="4"/>
        <v>March</v>
      </c>
    </row>
    <row r="263" spans="1:7">
      <c r="A263" s="119" t="s">
        <v>509</v>
      </c>
      <c r="B263" s="249" t="s">
        <v>315</v>
      </c>
      <c r="C263" s="124">
        <v>45722</v>
      </c>
      <c r="D263" s="136">
        <v>0</v>
      </c>
      <c r="E263" s="136"/>
      <c r="F263" s="120"/>
      <c r="G263" t="str">
        <f t="shared" si="4"/>
        <v>March</v>
      </c>
    </row>
    <row r="264" spans="1:7" ht="15.75">
      <c r="A264" s="119" t="s">
        <v>393</v>
      </c>
      <c r="B264" s="247" t="s">
        <v>755</v>
      </c>
      <c r="C264" s="124">
        <v>45722</v>
      </c>
      <c r="D264" s="136">
        <v>245</v>
      </c>
      <c r="E264" s="136"/>
      <c r="F264" s="111" t="s">
        <v>828</v>
      </c>
      <c r="G264" t="str">
        <f t="shared" si="4"/>
        <v>March</v>
      </c>
    </row>
    <row r="265" spans="1:7">
      <c r="A265" s="119" t="s">
        <v>550</v>
      </c>
      <c r="B265" s="156" t="s">
        <v>373</v>
      </c>
      <c r="C265" s="124">
        <v>45722</v>
      </c>
      <c r="D265" s="136">
        <v>0</v>
      </c>
      <c r="E265" s="136"/>
      <c r="F265" s="120"/>
      <c r="G265" t="str">
        <f t="shared" si="4"/>
        <v>March</v>
      </c>
    </row>
    <row r="266" spans="1:7">
      <c r="A266" s="119" t="s">
        <v>314</v>
      </c>
      <c r="B266" s="249" t="s">
        <v>315</v>
      </c>
      <c r="C266" s="124">
        <v>45722</v>
      </c>
      <c r="D266" s="136">
        <v>0</v>
      </c>
      <c r="E266" s="136"/>
      <c r="F266" s="120"/>
      <c r="G266" t="str">
        <f t="shared" si="4"/>
        <v>March</v>
      </c>
    </row>
    <row r="267" spans="1:7" ht="15.75">
      <c r="A267" s="119" t="s">
        <v>598</v>
      </c>
      <c r="B267" s="247" t="s">
        <v>755</v>
      </c>
      <c r="C267" s="124">
        <v>45722</v>
      </c>
      <c r="D267" s="136">
        <v>397</v>
      </c>
      <c r="E267" s="136"/>
      <c r="F267" s="111" t="s">
        <v>857</v>
      </c>
      <c r="G267" t="str">
        <f t="shared" si="4"/>
        <v>March</v>
      </c>
    </row>
    <row r="268" spans="1:7">
      <c r="A268" s="119" t="s">
        <v>452</v>
      </c>
      <c r="B268" s="249" t="s">
        <v>441</v>
      </c>
      <c r="C268" s="124">
        <v>45722</v>
      </c>
      <c r="D268" s="136">
        <v>0</v>
      </c>
      <c r="E268" s="136"/>
      <c r="F268" s="120"/>
      <c r="G268" t="str">
        <f t="shared" si="4"/>
        <v>March</v>
      </c>
    </row>
    <row r="269" spans="1:7">
      <c r="A269" s="119" t="s">
        <v>440</v>
      </c>
      <c r="B269" s="249" t="s">
        <v>441</v>
      </c>
      <c r="C269" s="124">
        <v>45722</v>
      </c>
      <c r="D269" s="136">
        <v>0</v>
      </c>
      <c r="E269" s="136"/>
      <c r="F269" s="120"/>
      <c r="G269" t="str">
        <f t="shared" si="4"/>
        <v>March</v>
      </c>
    </row>
    <row r="270" spans="1:7" ht="15.75">
      <c r="A270" s="119" t="s">
        <v>443</v>
      </c>
      <c r="B270" s="247" t="s">
        <v>755</v>
      </c>
      <c r="C270" s="124">
        <v>45722</v>
      </c>
      <c r="D270" s="136">
        <v>0</v>
      </c>
      <c r="E270" s="136"/>
      <c r="F270" s="120"/>
      <c r="G270" t="str">
        <f t="shared" si="4"/>
        <v>March</v>
      </c>
    </row>
    <row r="271" spans="1:7" ht="15.75">
      <c r="A271" s="119" t="s">
        <v>445</v>
      </c>
      <c r="B271" s="247" t="s">
        <v>134</v>
      </c>
      <c r="C271" s="124">
        <v>45722</v>
      </c>
      <c r="D271" s="136">
        <v>35</v>
      </c>
      <c r="E271" s="136"/>
      <c r="F271" s="120"/>
      <c r="G271" t="str">
        <f t="shared" si="4"/>
        <v>March</v>
      </c>
    </row>
    <row r="272" spans="1:7">
      <c r="A272" s="119" t="s">
        <v>447</v>
      </c>
      <c r="B272" s="249" t="s">
        <v>827</v>
      </c>
      <c r="C272" s="124">
        <v>45722</v>
      </c>
      <c r="D272" s="136">
        <v>0</v>
      </c>
      <c r="E272" s="136"/>
      <c r="F272" s="120"/>
      <c r="G272" t="str">
        <f t="shared" si="4"/>
        <v>March</v>
      </c>
    </row>
    <row r="273" spans="1:7" ht="15.75">
      <c r="A273" s="119" t="s">
        <v>450</v>
      </c>
      <c r="B273" s="247" t="s">
        <v>134</v>
      </c>
      <c r="C273" s="124">
        <v>45722</v>
      </c>
      <c r="D273" s="136">
        <v>0</v>
      </c>
      <c r="E273" s="136"/>
      <c r="F273" s="120"/>
      <c r="G273" t="str">
        <f t="shared" si="4"/>
        <v>March</v>
      </c>
    </row>
    <row r="274" spans="1:7">
      <c r="A274" s="119" t="s">
        <v>475</v>
      </c>
      <c r="B274" s="249" t="s">
        <v>377</v>
      </c>
      <c r="C274" s="124">
        <v>45722</v>
      </c>
      <c r="D274" s="136">
        <v>85</v>
      </c>
      <c r="E274" s="136"/>
      <c r="F274" s="120"/>
      <c r="G274" t="str">
        <f t="shared" si="4"/>
        <v>March</v>
      </c>
    </row>
    <row r="275" spans="1:7" ht="15.75">
      <c r="A275" s="119" t="s">
        <v>591</v>
      </c>
      <c r="B275" s="247" t="s">
        <v>134</v>
      </c>
      <c r="C275" s="124">
        <v>45722</v>
      </c>
      <c r="D275" s="136">
        <v>0</v>
      </c>
      <c r="E275" s="136"/>
      <c r="F275" s="120"/>
      <c r="G275" t="str">
        <f t="shared" si="4"/>
        <v>March</v>
      </c>
    </row>
    <row r="276" spans="1:7">
      <c r="A276" s="119" t="s">
        <v>502</v>
      </c>
      <c r="B276" s="248" t="s">
        <v>340</v>
      </c>
      <c r="C276" s="124">
        <v>45722</v>
      </c>
      <c r="D276" s="136">
        <v>0</v>
      </c>
      <c r="E276" s="136"/>
      <c r="F276" s="120"/>
      <c r="G276" t="str">
        <f t="shared" si="4"/>
        <v>March</v>
      </c>
    </row>
    <row r="277" spans="1:7">
      <c r="A277" s="119" t="s">
        <v>563</v>
      </c>
      <c r="B277" s="160" t="s">
        <v>813</v>
      </c>
      <c r="C277" s="124">
        <v>45722</v>
      </c>
      <c r="D277" s="136">
        <v>32</v>
      </c>
      <c r="E277" s="136"/>
      <c r="F277" s="136" t="s">
        <v>829</v>
      </c>
      <c r="G277" t="str">
        <f t="shared" si="4"/>
        <v>March</v>
      </c>
    </row>
    <row r="278" spans="1:7">
      <c r="A278" s="119" t="s">
        <v>519</v>
      </c>
      <c r="B278" s="249" t="s">
        <v>315</v>
      </c>
      <c r="C278" s="124">
        <v>45722</v>
      </c>
      <c r="D278" s="136">
        <v>0</v>
      </c>
      <c r="E278" s="136"/>
      <c r="F278" s="120"/>
      <c r="G278" t="str">
        <f t="shared" si="4"/>
        <v>March</v>
      </c>
    </row>
    <row r="279" spans="1:7" ht="15.75">
      <c r="A279" s="119" t="s">
        <v>464</v>
      </c>
      <c r="B279" s="247" t="s">
        <v>134</v>
      </c>
      <c r="C279" s="124">
        <v>45722</v>
      </c>
      <c r="D279" s="136">
        <v>0</v>
      </c>
      <c r="E279" s="136"/>
      <c r="F279" s="120"/>
      <c r="G279" t="str">
        <f t="shared" si="4"/>
        <v>March</v>
      </c>
    </row>
    <row r="280" spans="1:7">
      <c r="A280" s="119" t="s">
        <v>559</v>
      </c>
      <c r="B280" s="249" t="s">
        <v>377</v>
      </c>
      <c r="C280" s="124">
        <v>45722</v>
      </c>
      <c r="D280" s="136">
        <v>0</v>
      </c>
      <c r="E280" s="136"/>
      <c r="F280" s="120"/>
      <c r="G280" t="str">
        <f t="shared" si="4"/>
        <v>March</v>
      </c>
    </row>
    <row r="281" spans="1:7">
      <c r="A281" s="119" t="s">
        <v>501</v>
      </c>
      <c r="B281" s="156" t="s">
        <v>373</v>
      </c>
      <c r="C281" s="124">
        <v>45722</v>
      </c>
      <c r="D281" s="136">
        <v>0</v>
      </c>
      <c r="E281" s="136"/>
      <c r="F281" s="120"/>
      <c r="G281" t="str">
        <f t="shared" si="4"/>
        <v>March</v>
      </c>
    </row>
    <row r="282" spans="1:7">
      <c r="A282" s="119" t="s">
        <v>383</v>
      </c>
      <c r="B282" s="156" t="s">
        <v>373</v>
      </c>
      <c r="C282" s="124">
        <v>45722</v>
      </c>
      <c r="D282" s="136">
        <v>0</v>
      </c>
      <c r="E282" s="136"/>
      <c r="F282" s="120"/>
      <c r="G282" t="str">
        <f t="shared" si="4"/>
        <v>March</v>
      </c>
    </row>
    <row r="283" spans="1:7">
      <c r="A283" s="119" t="s">
        <v>428</v>
      </c>
      <c r="B283" s="215" t="s">
        <v>377</v>
      </c>
      <c r="C283" s="124">
        <v>45722</v>
      </c>
      <c r="D283" s="136">
        <v>0</v>
      </c>
      <c r="E283" s="136"/>
      <c r="F283" s="120"/>
      <c r="G283" t="str">
        <f t="shared" si="4"/>
        <v>March</v>
      </c>
    </row>
    <row r="284" spans="1:7" ht="15.75">
      <c r="A284" s="119" t="s">
        <v>498</v>
      </c>
      <c r="B284" s="247" t="s">
        <v>134</v>
      </c>
      <c r="C284" s="124">
        <v>45722</v>
      </c>
      <c r="D284" s="136">
        <v>0</v>
      </c>
      <c r="E284" s="136"/>
      <c r="F284" s="120"/>
      <c r="G284" t="str">
        <f t="shared" si="4"/>
        <v>March</v>
      </c>
    </row>
    <row r="285" spans="1:7">
      <c r="A285" s="119" t="s">
        <v>380</v>
      </c>
      <c r="B285" s="249" t="s">
        <v>377</v>
      </c>
      <c r="C285" s="124">
        <v>45722</v>
      </c>
      <c r="D285" s="136">
        <v>0</v>
      </c>
      <c r="E285" s="136"/>
      <c r="F285" s="120"/>
      <c r="G285" t="str">
        <f t="shared" si="4"/>
        <v>March</v>
      </c>
    </row>
    <row r="286" spans="1:7">
      <c r="A286" s="119" t="s">
        <v>594</v>
      </c>
      <c r="B286" s="215" t="s">
        <v>595</v>
      </c>
      <c r="C286" s="124">
        <v>45722</v>
      </c>
      <c r="D286" s="136">
        <v>0</v>
      </c>
      <c r="E286" s="136"/>
      <c r="F286" s="120"/>
      <c r="G286" t="str">
        <f t="shared" si="4"/>
        <v>March</v>
      </c>
    </row>
    <row r="287" spans="1:7">
      <c r="A287" s="119" t="s">
        <v>376</v>
      </c>
      <c r="B287" s="249" t="s">
        <v>830</v>
      </c>
      <c r="C287" s="124">
        <v>45722</v>
      </c>
      <c r="D287" s="136">
        <v>0</v>
      </c>
      <c r="E287" s="136"/>
      <c r="F287" s="120"/>
      <c r="G287" t="str">
        <f t="shared" si="4"/>
        <v>March</v>
      </c>
    </row>
    <row r="288" spans="1:7">
      <c r="A288" s="119" t="s">
        <v>757</v>
      </c>
      <c r="B288" s="160" t="s">
        <v>813</v>
      </c>
      <c r="C288" s="124">
        <v>45722</v>
      </c>
      <c r="D288" s="136">
        <v>0</v>
      </c>
      <c r="E288" s="136"/>
      <c r="F288" s="120"/>
      <c r="G288" t="str">
        <f t="shared" si="4"/>
        <v>March</v>
      </c>
    </row>
    <row r="289" spans="1:7">
      <c r="A289" s="119" t="s">
        <v>386</v>
      </c>
      <c r="B289" s="215" t="s">
        <v>830</v>
      </c>
      <c r="C289" s="124">
        <v>45722</v>
      </c>
      <c r="D289" s="136">
        <v>0</v>
      </c>
      <c r="E289" s="136"/>
      <c r="F289" s="120"/>
      <c r="G289" t="str">
        <f t="shared" si="4"/>
        <v>March</v>
      </c>
    </row>
    <row r="290" spans="1:7">
      <c r="A290" s="119" t="s">
        <v>758</v>
      </c>
      <c r="B290" s="215" t="s">
        <v>827</v>
      </c>
      <c r="C290" s="124">
        <v>45722</v>
      </c>
      <c r="D290" s="136">
        <v>0</v>
      </c>
      <c r="E290" s="136"/>
      <c r="F290" s="120"/>
      <c r="G290" t="str">
        <f t="shared" si="4"/>
        <v>March</v>
      </c>
    </row>
    <row r="291" spans="1:7">
      <c r="A291" s="119" t="s">
        <v>554</v>
      </c>
      <c r="B291" s="143" t="s">
        <v>387</v>
      </c>
      <c r="C291" s="124">
        <v>45722</v>
      </c>
      <c r="D291" s="136">
        <v>0</v>
      </c>
      <c r="E291" s="136"/>
      <c r="F291" s="120"/>
      <c r="G291" t="str">
        <f t="shared" si="4"/>
        <v>March</v>
      </c>
    </row>
    <row r="292" spans="1:7">
      <c r="A292" s="119" t="s">
        <v>577</v>
      </c>
      <c r="B292" s="215" t="s">
        <v>517</v>
      </c>
      <c r="C292" s="124">
        <v>45722</v>
      </c>
      <c r="D292" s="136">
        <v>0</v>
      </c>
      <c r="E292" s="136"/>
      <c r="F292" s="120"/>
      <c r="G292" t="str">
        <f t="shared" si="4"/>
        <v>March</v>
      </c>
    </row>
    <row r="293" spans="1:7">
      <c r="A293" s="119" t="s">
        <v>575</v>
      </c>
      <c r="B293" s="215" t="s">
        <v>517</v>
      </c>
      <c r="C293" s="124">
        <v>45722</v>
      </c>
      <c r="D293" s="153">
        <v>1109</v>
      </c>
      <c r="E293" s="153"/>
      <c r="F293" s="136" t="s">
        <v>858</v>
      </c>
      <c r="G293" t="str">
        <f t="shared" si="4"/>
        <v>March</v>
      </c>
    </row>
    <row r="294" spans="1:7" ht="15.75">
      <c r="A294" s="119" t="s">
        <v>432</v>
      </c>
      <c r="B294" s="247" t="s">
        <v>134</v>
      </c>
      <c r="C294" s="124">
        <v>45722</v>
      </c>
      <c r="D294" s="136">
        <v>0</v>
      </c>
      <c r="E294" s="136"/>
      <c r="F294" s="120"/>
      <c r="G294" t="str">
        <f t="shared" si="4"/>
        <v>March</v>
      </c>
    </row>
    <row r="295" spans="1:7">
      <c r="A295" s="119" t="s">
        <v>706</v>
      </c>
      <c r="B295" s="215" t="s">
        <v>595</v>
      </c>
      <c r="C295" s="124">
        <v>45722</v>
      </c>
      <c r="D295" s="136">
        <v>0</v>
      </c>
      <c r="E295" s="136"/>
      <c r="F295" s="120"/>
      <c r="G295" t="str">
        <f t="shared" si="4"/>
        <v>March</v>
      </c>
    </row>
    <row r="296" spans="1:7" ht="15.75">
      <c r="A296" s="120" t="s">
        <v>417</v>
      </c>
      <c r="B296" s="247" t="s">
        <v>755</v>
      </c>
      <c r="C296" s="124">
        <v>45722</v>
      </c>
      <c r="D296" s="136">
        <v>286</v>
      </c>
      <c r="E296" s="136"/>
      <c r="F296" s="120"/>
      <c r="G296" t="str">
        <f t="shared" si="4"/>
        <v>March</v>
      </c>
    </row>
    <row r="297" spans="1:7" ht="15.75">
      <c r="A297" s="120" t="s">
        <v>709</v>
      </c>
      <c r="B297" s="247" t="s">
        <v>134</v>
      </c>
      <c r="C297" s="124">
        <v>45722</v>
      </c>
      <c r="D297" s="153">
        <v>1590</v>
      </c>
      <c r="E297" s="153"/>
      <c r="F297" s="136" t="s">
        <v>817</v>
      </c>
      <c r="G297" t="str">
        <f t="shared" si="4"/>
        <v>March</v>
      </c>
    </row>
    <row r="298" spans="1:7" ht="15.75">
      <c r="A298" s="120" t="s">
        <v>478</v>
      </c>
      <c r="B298" s="247" t="s">
        <v>755</v>
      </c>
      <c r="C298" s="124">
        <v>45722</v>
      </c>
      <c r="D298" s="136">
        <v>489</v>
      </c>
      <c r="E298" s="136"/>
      <c r="F298" s="136" t="s">
        <v>859</v>
      </c>
      <c r="G298" t="str">
        <f t="shared" si="4"/>
        <v>March</v>
      </c>
    </row>
    <row r="299" spans="1:7">
      <c r="A299" s="120" t="s">
        <v>701</v>
      </c>
      <c r="B299" s="156" t="s">
        <v>373</v>
      </c>
      <c r="C299" s="124">
        <v>45722</v>
      </c>
      <c r="D299" s="136">
        <v>884</v>
      </c>
      <c r="E299" s="136"/>
      <c r="F299" s="136" t="s">
        <v>860</v>
      </c>
      <c r="G299" t="str">
        <f t="shared" si="4"/>
        <v>March</v>
      </c>
    </row>
    <row r="300" spans="1:7" ht="15.75">
      <c r="A300" s="120" t="s">
        <v>430</v>
      </c>
      <c r="B300" s="247" t="s">
        <v>134</v>
      </c>
      <c r="C300" s="124">
        <v>45722</v>
      </c>
      <c r="D300" s="153">
        <v>1357</v>
      </c>
      <c r="E300" s="153"/>
      <c r="F300" s="136" t="s">
        <v>833</v>
      </c>
      <c r="G300" t="str">
        <f t="shared" si="4"/>
        <v>March</v>
      </c>
    </row>
    <row r="301" spans="1:7">
      <c r="A301" s="120" t="s">
        <v>522</v>
      </c>
      <c r="B301" s="215" t="s">
        <v>517</v>
      </c>
      <c r="C301" s="124">
        <v>45722</v>
      </c>
      <c r="D301" s="136">
        <v>874</v>
      </c>
      <c r="E301" s="136"/>
      <c r="G301" t="str">
        <f t="shared" si="4"/>
        <v>March</v>
      </c>
    </row>
    <row r="302" spans="1:7">
      <c r="A302" s="119" t="s">
        <v>691</v>
      </c>
      <c r="B302" s="160" t="s">
        <v>813</v>
      </c>
      <c r="C302" s="56">
        <v>45723</v>
      </c>
      <c r="D302" s="136">
        <v>0</v>
      </c>
      <c r="E302" s="136"/>
      <c r="G302" t="str">
        <f t="shared" si="4"/>
        <v>March</v>
      </c>
    </row>
    <row r="303" spans="1:7">
      <c r="A303" s="119" t="s">
        <v>509</v>
      </c>
      <c r="B303" s="249" t="s">
        <v>315</v>
      </c>
      <c r="C303" s="56">
        <v>45723</v>
      </c>
      <c r="D303" s="136">
        <v>0</v>
      </c>
      <c r="E303" s="136"/>
      <c r="G303" t="str">
        <f t="shared" si="4"/>
        <v>March</v>
      </c>
    </row>
    <row r="304" spans="1:7" ht="15.75">
      <c r="A304" s="119" t="s">
        <v>393</v>
      </c>
      <c r="B304" s="247" t="s">
        <v>755</v>
      </c>
      <c r="C304" s="56">
        <v>45723</v>
      </c>
      <c r="D304" s="136">
        <v>0</v>
      </c>
      <c r="E304" s="136"/>
      <c r="F304" s="136" t="s">
        <v>861</v>
      </c>
      <c r="G304" t="str">
        <f t="shared" si="4"/>
        <v>March</v>
      </c>
    </row>
    <row r="305" spans="1:7">
      <c r="A305" s="119" t="s">
        <v>550</v>
      </c>
      <c r="B305" s="156" t="s">
        <v>373</v>
      </c>
      <c r="C305" s="56">
        <v>45723</v>
      </c>
      <c r="D305" s="136">
        <v>0</v>
      </c>
      <c r="E305" s="136"/>
      <c r="G305" t="str">
        <f t="shared" si="4"/>
        <v>March</v>
      </c>
    </row>
    <row r="306" spans="1:7">
      <c r="A306" s="119" t="s">
        <v>314</v>
      </c>
      <c r="B306" s="249" t="s">
        <v>315</v>
      </c>
      <c r="C306" s="56">
        <v>45723</v>
      </c>
      <c r="D306" s="136">
        <v>0</v>
      </c>
      <c r="E306" s="136"/>
      <c r="G306" t="str">
        <f t="shared" si="4"/>
        <v>March</v>
      </c>
    </row>
    <row r="307" spans="1:7" ht="15.75">
      <c r="A307" s="119" t="s">
        <v>598</v>
      </c>
      <c r="B307" s="247" t="s">
        <v>755</v>
      </c>
      <c r="C307" s="56">
        <v>45723</v>
      </c>
      <c r="D307" s="136">
        <v>88</v>
      </c>
      <c r="E307" s="136"/>
      <c r="G307" t="str">
        <f t="shared" si="4"/>
        <v>March</v>
      </c>
    </row>
    <row r="308" spans="1:7">
      <c r="A308" s="119" t="s">
        <v>485</v>
      </c>
      <c r="B308" s="249" t="s">
        <v>441</v>
      </c>
      <c r="C308" s="56">
        <v>45723</v>
      </c>
      <c r="D308" s="136">
        <v>0</v>
      </c>
      <c r="E308" s="136"/>
      <c r="G308" t="str">
        <f t="shared" si="4"/>
        <v>March</v>
      </c>
    </row>
    <row r="309" spans="1:7">
      <c r="A309" s="119" t="s">
        <v>440</v>
      </c>
      <c r="B309" s="249" t="s">
        <v>441</v>
      </c>
      <c r="C309" s="56">
        <v>45723</v>
      </c>
      <c r="D309" s="136">
        <v>0</v>
      </c>
      <c r="E309" s="136"/>
      <c r="G309" t="str">
        <f t="shared" si="4"/>
        <v>March</v>
      </c>
    </row>
    <row r="310" spans="1:7" ht="15.75">
      <c r="A310" s="119" t="s">
        <v>443</v>
      </c>
      <c r="B310" s="247" t="s">
        <v>755</v>
      </c>
      <c r="C310" s="56">
        <v>45723</v>
      </c>
      <c r="D310" s="136">
        <v>0</v>
      </c>
      <c r="E310" s="136"/>
      <c r="G310" t="str">
        <f t="shared" si="4"/>
        <v>March</v>
      </c>
    </row>
    <row r="311" spans="1:7" ht="15.75">
      <c r="A311" s="119" t="s">
        <v>445</v>
      </c>
      <c r="B311" s="247" t="s">
        <v>134</v>
      </c>
      <c r="C311" s="56">
        <v>45723</v>
      </c>
      <c r="D311" s="136">
        <v>0</v>
      </c>
      <c r="E311" s="136"/>
      <c r="G311" t="str">
        <f t="shared" si="4"/>
        <v>March</v>
      </c>
    </row>
    <row r="312" spans="1:7">
      <c r="A312" s="119" t="s">
        <v>447</v>
      </c>
      <c r="B312" s="249" t="s">
        <v>827</v>
      </c>
      <c r="C312" s="56">
        <v>45723</v>
      </c>
      <c r="D312" s="136">
        <v>0</v>
      </c>
      <c r="E312" s="136"/>
      <c r="G312" t="str">
        <f t="shared" si="4"/>
        <v>March</v>
      </c>
    </row>
    <row r="313" spans="1:7" ht="15.75">
      <c r="A313" s="119" t="s">
        <v>450</v>
      </c>
      <c r="B313" s="247" t="s">
        <v>134</v>
      </c>
      <c r="C313" s="56">
        <v>45723</v>
      </c>
      <c r="D313" s="136">
        <v>0</v>
      </c>
      <c r="E313" s="136"/>
      <c r="G313" t="str">
        <f t="shared" si="4"/>
        <v>March</v>
      </c>
    </row>
    <row r="314" spans="1:7">
      <c r="A314" s="119" t="s">
        <v>475</v>
      </c>
      <c r="B314" s="249" t="s">
        <v>377</v>
      </c>
      <c r="C314" s="56">
        <v>45723</v>
      </c>
      <c r="D314" s="136">
        <v>0</v>
      </c>
      <c r="E314" s="136"/>
      <c r="G314" t="str">
        <f t="shared" si="4"/>
        <v>March</v>
      </c>
    </row>
    <row r="315" spans="1:7" ht="15.75">
      <c r="A315" s="119" t="s">
        <v>591</v>
      </c>
      <c r="B315" s="247" t="s">
        <v>134</v>
      </c>
      <c r="C315" s="56">
        <v>45723</v>
      </c>
      <c r="D315" s="136">
        <v>0</v>
      </c>
      <c r="E315" s="136"/>
      <c r="G315" t="str">
        <f t="shared" si="4"/>
        <v>March</v>
      </c>
    </row>
    <row r="316" spans="1:7">
      <c r="A316" s="119" t="s">
        <v>502</v>
      </c>
      <c r="B316" s="248" t="s">
        <v>340</v>
      </c>
      <c r="C316" s="56">
        <v>45723</v>
      </c>
      <c r="D316" s="136">
        <v>0</v>
      </c>
      <c r="E316" s="136"/>
      <c r="G316" t="str">
        <f t="shared" si="4"/>
        <v>March</v>
      </c>
    </row>
    <row r="317" spans="1:7">
      <c r="A317" s="119" t="s">
        <v>563</v>
      </c>
      <c r="B317" s="160" t="s">
        <v>813</v>
      </c>
      <c r="C317" s="56">
        <v>45723</v>
      </c>
      <c r="D317" s="136">
        <v>9</v>
      </c>
      <c r="E317" s="136"/>
      <c r="F317" s="136" t="s">
        <v>820</v>
      </c>
      <c r="G317" t="str">
        <f t="shared" si="4"/>
        <v>March</v>
      </c>
    </row>
    <row r="318" spans="1:7">
      <c r="A318" s="119" t="s">
        <v>519</v>
      </c>
      <c r="B318" s="249" t="s">
        <v>315</v>
      </c>
      <c r="C318" s="56">
        <v>45723</v>
      </c>
      <c r="D318" s="136">
        <v>0</v>
      </c>
      <c r="E318" s="136"/>
      <c r="G318" t="str">
        <f t="shared" si="4"/>
        <v>March</v>
      </c>
    </row>
    <row r="319" spans="1:7" ht="15.75">
      <c r="A319" s="119" t="s">
        <v>464</v>
      </c>
      <c r="B319" s="247" t="s">
        <v>134</v>
      </c>
      <c r="C319" s="56">
        <v>45723</v>
      </c>
      <c r="D319" s="136">
        <v>0</v>
      </c>
      <c r="E319" s="136"/>
      <c r="G319" t="str">
        <f t="shared" si="4"/>
        <v>March</v>
      </c>
    </row>
    <row r="320" spans="1:7">
      <c r="A320" s="119" t="s">
        <v>559</v>
      </c>
      <c r="B320" s="249" t="s">
        <v>377</v>
      </c>
      <c r="C320" s="56">
        <v>45723</v>
      </c>
      <c r="D320" s="136">
        <v>201</v>
      </c>
      <c r="E320" s="136"/>
      <c r="F320" s="136" t="s">
        <v>862</v>
      </c>
      <c r="G320" t="str">
        <f t="shared" si="4"/>
        <v>March</v>
      </c>
    </row>
    <row r="321" spans="1:7">
      <c r="A321" s="119" t="s">
        <v>501</v>
      </c>
      <c r="B321" s="156" t="s">
        <v>373</v>
      </c>
      <c r="C321" s="56">
        <v>45723</v>
      </c>
      <c r="D321" s="136">
        <v>875</v>
      </c>
      <c r="E321" s="136"/>
      <c r="F321" s="136" t="s">
        <v>863</v>
      </c>
      <c r="G321" t="str">
        <f t="shared" si="4"/>
        <v>March</v>
      </c>
    </row>
    <row r="322" spans="1:7">
      <c r="A322" s="119" t="s">
        <v>383</v>
      </c>
      <c r="B322" s="156" t="s">
        <v>373</v>
      </c>
      <c r="C322" s="56">
        <v>45723</v>
      </c>
      <c r="D322" s="136">
        <v>0</v>
      </c>
      <c r="E322" s="136"/>
      <c r="G322" t="str">
        <f t="shared" si="4"/>
        <v>March</v>
      </c>
    </row>
    <row r="323" spans="1:7">
      <c r="A323" s="119" t="s">
        <v>428</v>
      </c>
      <c r="B323" s="215" t="s">
        <v>377</v>
      </c>
      <c r="C323" s="56">
        <v>45723</v>
      </c>
      <c r="D323" s="136">
        <v>0</v>
      </c>
      <c r="E323" s="136"/>
      <c r="G323" t="str">
        <f t="shared" ref="G323:G386" si="5">TEXT(C323,"mmmm")</f>
        <v>March</v>
      </c>
    </row>
    <row r="324" spans="1:7" ht="15.75">
      <c r="A324" s="119" t="s">
        <v>498</v>
      </c>
      <c r="B324" s="247" t="s">
        <v>134</v>
      </c>
      <c r="C324" s="56">
        <v>45723</v>
      </c>
      <c r="D324" s="136">
        <v>0</v>
      </c>
      <c r="E324" s="136"/>
      <c r="F324" s="136" t="s">
        <v>864</v>
      </c>
      <c r="G324" t="str">
        <f t="shared" si="5"/>
        <v>March</v>
      </c>
    </row>
    <row r="325" spans="1:7">
      <c r="A325" s="119" t="s">
        <v>380</v>
      </c>
      <c r="B325" s="249" t="s">
        <v>377</v>
      </c>
      <c r="C325" s="56">
        <v>45723</v>
      </c>
      <c r="D325" s="136">
        <v>0</v>
      </c>
      <c r="E325" s="136"/>
      <c r="G325" t="str">
        <f t="shared" si="5"/>
        <v>March</v>
      </c>
    </row>
    <row r="326" spans="1:7">
      <c r="A326" s="119" t="s">
        <v>594</v>
      </c>
      <c r="B326" s="215" t="s">
        <v>595</v>
      </c>
      <c r="C326" s="56">
        <v>45723</v>
      </c>
      <c r="D326" s="136">
        <v>0</v>
      </c>
      <c r="E326" s="136"/>
      <c r="G326" t="str">
        <f t="shared" si="5"/>
        <v>March</v>
      </c>
    </row>
    <row r="327" spans="1:7">
      <c r="A327" s="119" t="s">
        <v>376</v>
      </c>
      <c r="B327" s="249" t="s">
        <v>830</v>
      </c>
      <c r="C327" s="56">
        <v>45723</v>
      </c>
      <c r="D327" s="136">
        <v>0</v>
      </c>
      <c r="E327" s="136"/>
      <c r="G327" t="str">
        <f t="shared" si="5"/>
        <v>March</v>
      </c>
    </row>
    <row r="328" spans="1:7">
      <c r="A328" s="119" t="s">
        <v>757</v>
      </c>
      <c r="B328" s="160" t="s">
        <v>813</v>
      </c>
      <c r="C328" s="56">
        <v>45723</v>
      </c>
      <c r="D328" s="136">
        <v>0</v>
      </c>
      <c r="E328" s="136"/>
      <c r="G328" t="str">
        <f t="shared" si="5"/>
        <v>March</v>
      </c>
    </row>
    <row r="329" spans="1:7">
      <c r="A329" s="119" t="s">
        <v>386</v>
      </c>
      <c r="B329" s="215" t="s">
        <v>830</v>
      </c>
      <c r="C329" s="56">
        <v>45723</v>
      </c>
      <c r="D329" s="136">
        <v>0</v>
      </c>
      <c r="E329" s="136"/>
      <c r="G329" t="str">
        <f t="shared" si="5"/>
        <v>March</v>
      </c>
    </row>
    <row r="330" spans="1:7">
      <c r="A330" s="119" t="s">
        <v>758</v>
      </c>
      <c r="B330" s="215" t="s">
        <v>827</v>
      </c>
      <c r="C330" s="56">
        <v>45723</v>
      </c>
      <c r="D330" s="136">
        <v>0</v>
      </c>
      <c r="E330" s="136"/>
      <c r="G330" t="str">
        <f t="shared" si="5"/>
        <v>March</v>
      </c>
    </row>
    <row r="331" spans="1:7">
      <c r="A331" s="119" t="s">
        <v>554</v>
      </c>
      <c r="B331" s="143" t="s">
        <v>387</v>
      </c>
      <c r="C331" s="56">
        <v>45723</v>
      </c>
      <c r="D331" s="136">
        <v>288</v>
      </c>
      <c r="E331" s="136"/>
      <c r="F331" s="136" t="s">
        <v>865</v>
      </c>
      <c r="G331" t="str">
        <f t="shared" si="5"/>
        <v>March</v>
      </c>
    </row>
    <row r="332" spans="1:7">
      <c r="A332" s="119" t="s">
        <v>577</v>
      </c>
      <c r="B332" s="215" t="s">
        <v>517</v>
      </c>
      <c r="C332" s="56">
        <v>45723</v>
      </c>
      <c r="D332" s="136">
        <v>0</v>
      </c>
      <c r="E332" s="136"/>
      <c r="G332" t="str">
        <f t="shared" si="5"/>
        <v>March</v>
      </c>
    </row>
    <row r="333" spans="1:7">
      <c r="A333" s="119" t="s">
        <v>575</v>
      </c>
      <c r="B333" s="215" t="s">
        <v>517</v>
      </c>
      <c r="C333" s="56">
        <v>45723</v>
      </c>
      <c r="D333" s="136">
        <v>980</v>
      </c>
      <c r="E333" s="136"/>
      <c r="F333" s="136" t="s">
        <v>818</v>
      </c>
      <c r="G333" t="str">
        <f t="shared" si="5"/>
        <v>March</v>
      </c>
    </row>
    <row r="334" spans="1:7" ht="15.75">
      <c r="A334" s="119" t="s">
        <v>432</v>
      </c>
      <c r="B334" s="247" t="s">
        <v>134</v>
      </c>
      <c r="C334" s="56">
        <v>45723</v>
      </c>
      <c r="D334" s="136">
        <v>0</v>
      </c>
      <c r="E334" s="136"/>
      <c r="G334" t="str">
        <f t="shared" si="5"/>
        <v>March</v>
      </c>
    </row>
    <row r="335" spans="1:7">
      <c r="A335" s="119" t="s">
        <v>706</v>
      </c>
      <c r="B335" s="215" t="s">
        <v>595</v>
      </c>
      <c r="C335" s="56">
        <v>45723</v>
      </c>
      <c r="D335" s="136">
        <v>0</v>
      </c>
      <c r="E335" s="136"/>
      <c r="G335" t="str">
        <f t="shared" si="5"/>
        <v>March</v>
      </c>
    </row>
    <row r="336" spans="1:7" ht="15.75">
      <c r="A336" s="120" t="s">
        <v>417</v>
      </c>
      <c r="B336" s="247" t="s">
        <v>755</v>
      </c>
      <c r="C336" s="56">
        <v>45723</v>
      </c>
      <c r="D336" s="136">
        <v>0</v>
      </c>
      <c r="E336" s="136"/>
      <c r="F336" s="136" t="s">
        <v>866</v>
      </c>
      <c r="G336" t="str">
        <f t="shared" si="5"/>
        <v>March</v>
      </c>
    </row>
    <row r="337" spans="1:7" ht="15.75">
      <c r="A337" s="120" t="s">
        <v>709</v>
      </c>
      <c r="B337" s="247" t="s">
        <v>134</v>
      </c>
      <c r="C337" s="56">
        <v>45723</v>
      </c>
      <c r="D337" s="153">
        <v>1370</v>
      </c>
      <c r="E337" s="153"/>
      <c r="F337" s="136" t="s">
        <v>824</v>
      </c>
      <c r="G337" t="str">
        <f t="shared" si="5"/>
        <v>March</v>
      </c>
    </row>
    <row r="338" spans="1:7" ht="15.75">
      <c r="A338" s="120" t="s">
        <v>478</v>
      </c>
      <c r="B338" s="247" t="s">
        <v>755</v>
      </c>
      <c r="C338" s="56">
        <v>45723</v>
      </c>
      <c r="D338" s="136">
        <v>0</v>
      </c>
      <c r="E338" s="136"/>
      <c r="G338" t="str">
        <f t="shared" si="5"/>
        <v>March</v>
      </c>
    </row>
    <row r="339" spans="1:7">
      <c r="A339" s="120" t="s">
        <v>701</v>
      </c>
      <c r="B339" s="156" t="s">
        <v>373</v>
      </c>
      <c r="C339" s="56">
        <v>45723</v>
      </c>
      <c r="D339" s="136">
        <v>738</v>
      </c>
      <c r="E339" s="136"/>
      <c r="F339" s="136" t="s">
        <v>867</v>
      </c>
      <c r="G339" t="str">
        <f t="shared" si="5"/>
        <v>March</v>
      </c>
    </row>
    <row r="340" spans="1:7" ht="15.75">
      <c r="A340" s="120" t="s">
        <v>430</v>
      </c>
      <c r="B340" s="247" t="s">
        <v>134</v>
      </c>
      <c r="C340" s="56">
        <v>45723</v>
      </c>
      <c r="D340" s="136">
        <v>0</v>
      </c>
      <c r="E340" s="136"/>
      <c r="G340" t="str">
        <f t="shared" si="5"/>
        <v>March</v>
      </c>
    </row>
    <row r="341" spans="1:7">
      <c r="A341" s="120" t="s">
        <v>522</v>
      </c>
      <c r="B341" s="215" t="s">
        <v>517</v>
      </c>
      <c r="C341" s="56">
        <v>45723</v>
      </c>
      <c r="D341" s="153">
        <v>1602</v>
      </c>
      <c r="E341" s="153"/>
      <c r="F341" s="136" t="s">
        <v>820</v>
      </c>
      <c r="G341" t="str">
        <f t="shared" si="5"/>
        <v>March</v>
      </c>
    </row>
    <row r="342" spans="1:7" ht="15.75">
      <c r="A342" s="120" t="s">
        <v>481</v>
      </c>
      <c r="B342" s="247" t="s">
        <v>755</v>
      </c>
      <c r="C342" s="56">
        <v>45723</v>
      </c>
      <c r="D342" s="136">
        <v>20</v>
      </c>
      <c r="E342" s="136"/>
      <c r="G342" t="str">
        <f t="shared" si="5"/>
        <v>March</v>
      </c>
    </row>
    <row r="343" spans="1:7">
      <c r="A343" s="119" t="s">
        <v>691</v>
      </c>
      <c r="B343" s="160" t="s">
        <v>813</v>
      </c>
      <c r="C343" s="56">
        <v>45726</v>
      </c>
      <c r="D343" s="136">
        <v>0</v>
      </c>
      <c r="E343" s="136"/>
      <c r="G343" t="str">
        <f t="shared" si="5"/>
        <v>March</v>
      </c>
    </row>
    <row r="344" spans="1:7">
      <c r="A344" s="119" t="s">
        <v>509</v>
      </c>
      <c r="B344" s="249" t="s">
        <v>315</v>
      </c>
      <c r="C344" s="56">
        <v>45726</v>
      </c>
      <c r="D344" s="136">
        <v>0</v>
      </c>
      <c r="E344" s="136"/>
      <c r="G344" t="str">
        <f t="shared" si="5"/>
        <v>March</v>
      </c>
    </row>
    <row r="345" spans="1:7" ht="15.75">
      <c r="A345" s="119" t="s">
        <v>393</v>
      </c>
      <c r="B345" s="247" t="s">
        <v>755</v>
      </c>
      <c r="C345" s="56">
        <v>45726</v>
      </c>
      <c r="D345" s="136">
        <v>0</v>
      </c>
      <c r="E345" s="136"/>
      <c r="F345" s="136" t="s">
        <v>868</v>
      </c>
      <c r="G345" t="str">
        <f t="shared" si="5"/>
        <v>March</v>
      </c>
    </row>
    <row r="346" spans="1:7">
      <c r="A346" s="119" t="s">
        <v>550</v>
      </c>
      <c r="B346" s="156" t="s">
        <v>373</v>
      </c>
      <c r="C346" s="56">
        <v>45726</v>
      </c>
      <c r="D346" s="136">
        <v>0</v>
      </c>
      <c r="E346" s="136"/>
      <c r="G346" t="str">
        <f t="shared" si="5"/>
        <v>March</v>
      </c>
    </row>
    <row r="347" spans="1:7">
      <c r="A347" s="119" t="s">
        <v>314</v>
      </c>
      <c r="B347" s="249" t="s">
        <v>315</v>
      </c>
      <c r="C347" s="56">
        <v>45726</v>
      </c>
      <c r="D347" s="136">
        <v>0</v>
      </c>
      <c r="E347" s="136"/>
      <c r="G347" t="str">
        <f t="shared" si="5"/>
        <v>March</v>
      </c>
    </row>
    <row r="348" spans="1:7" ht="15.75">
      <c r="A348" s="119" t="s">
        <v>598</v>
      </c>
      <c r="B348" s="247" t="s">
        <v>755</v>
      </c>
      <c r="C348" s="56">
        <v>45726</v>
      </c>
      <c r="D348" s="136">
        <v>0</v>
      </c>
      <c r="E348" s="136"/>
      <c r="G348" t="str">
        <f t="shared" si="5"/>
        <v>March</v>
      </c>
    </row>
    <row r="349" spans="1:7">
      <c r="A349" s="119" t="s">
        <v>485</v>
      </c>
      <c r="B349" s="249" t="s">
        <v>441</v>
      </c>
      <c r="C349" s="56">
        <v>45726</v>
      </c>
      <c r="D349" s="136">
        <v>0</v>
      </c>
      <c r="E349" s="136"/>
      <c r="G349" t="str">
        <f t="shared" si="5"/>
        <v>March</v>
      </c>
    </row>
    <row r="350" spans="1:7">
      <c r="A350" s="119" t="s">
        <v>440</v>
      </c>
      <c r="B350" s="249" t="s">
        <v>441</v>
      </c>
      <c r="C350" s="56">
        <v>45726</v>
      </c>
      <c r="D350" s="136">
        <v>0</v>
      </c>
      <c r="E350" s="136"/>
      <c r="G350" t="str">
        <f t="shared" si="5"/>
        <v>March</v>
      </c>
    </row>
    <row r="351" spans="1:7" ht="15.75">
      <c r="A351" s="119" t="s">
        <v>443</v>
      </c>
      <c r="B351" s="247" t="s">
        <v>755</v>
      </c>
      <c r="C351" s="56">
        <v>45726</v>
      </c>
      <c r="D351" s="136">
        <v>0</v>
      </c>
      <c r="E351" s="136"/>
      <c r="G351" t="str">
        <f t="shared" si="5"/>
        <v>March</v>
      </c>
    </row>
    <row r="352" spans="1:7" ht="15.75">
      <c r="A352" s="119" t="s">
        <v>445</v>
      </c>
      <c r="B352" s="247" t="s">
        <v>134</v>
      </c>
      <c r="C352" s="56">
        <v>45726</v>
      </c>
      <c r="D352" s="136">
        <v>0</v>
      </c>
      <c r="E352" s="136"/>
      <c r="G352" t="str">
        <f t="shared" si="5"/>
        <v>March</v>
      </c>
    </row>
    <row r="353" spans="1:7">
      <c r="A353" s="119" t="s">
        <v>447</v>
      </c>
      <c r="B353" s="249" t="s">
        <v>827</v>
      </c>
      <c r="C353" s="56">
        <v>45726</v>
      </c>
      <c r="D353" s="136">
        <v>0</v>
      </c>
      <c r="E353" s="136"/>
      <c r="G353" t="str">
        <f t="shared" si="5"/>
        <v>March</v>
      </c>
    </row>
    <row r="354" spans="1:7" ht="15.75">
      <c r="A354" s="119" t="s">
        <v>450</v>
      </c>
      <c r="B354" s="247" t="s">
        <v>134</v>
      </c>
      <c r="C354" s="56">
        <v>45726</v>
      </c>
      <c r="D354" s="136">
        <v>0</v>
      </c>
      <c r="E354" s="136"/>
      <c r="G354" t="str">
        <f t="shared" si="5"/>
        <v>March</v>
      </c>
    </row>
    <row r="355" spans="1:7">
      <c r="A355" s="119" t="s">
        <v>475</v>
      </c>
      <c r="B355" s="249" t="s">
        <v>377</v>
      </c>
      <c r="C355" s="56">
        <v>45726</v>
      </c>
      <c r="D355" s="136">
        <v>0</v>
      </c>
      <c r="E355" s="136"/>
      <c r="G355" t="str">
        <f t="shared" si="5"/>
        <v>March</v>
      </c>
    </row>
    <row r="356" spans="1:7" ht="15.75">
      <c r="A356" s="119" t="s">
        <v>591</v>
      </c>
      <c r="B356" s="247" t="s">
        <v>134</v>
      </c>
      <c r="C356" s="56">
        <v>45726</v>
      </c>
      <c r="D356" s="136">
        <v>0</v>
      </c>
      <c r="E356" s="136"/>
      <c r="G356" t="str">
        <f t="shared" si="5"/>
        <v>March</v>
      </c>
    </row>
    <row r="357" spans="1:7">
      <c r="A357" s="119" t="s">
        <v>502</v>
      </c>
      <c r="B357" s="248" t="s">
        <v>340</v>
      </c>
      <c r="C357" s="56">
        <v>45726</v>
      </c>
      <c r="D357" s="136">
        <v>0</v>
      </c>
      <c r="E357" s="136"/>
      <c r="G357" t="str">
        <f t="shared" si="5"/>
        <v>March</v>
      </c>
    </row>
    <row r="358" spans="1:7">
      <c r="A358" s="119" t="s">
        <v>563</v>
      </c>
      <c r="B358" s="160" t="s">
        <v>813</v>
      </c>
      <c r="C358" s="56">
        <v>45726</v>
      </c>
      <c r="D358" s="136">
        <v>0</v>
      </c>
      <c r="E358" s="136"/>
      <c r="F358" s="136" t="s">
        <v>869</v>
      </c>
      <c r="G358" t="str">
        <f t="shared" si="5"/>
        <v>March</v>
      </c>
    </row>
    <row r="359" spans="1:7">
      <c r="A359" s="119" t="s">
        <v>519</v>
      </c>
      <c r="B359" s="249" t="s">
        <v>315</v>
      </c>
      <c r="C359" s="56">
        <v>45726</v>
      </c>
      <c r="D359" s="136">
        <v>0</v>
      </c>
      <c r="E359" s="136"/>
      <c r="G359" t="str">
        <f t="shared" si="5"/>
        <v>March</v>
      </c>
    </row>
    <row r="360" spans="1:7" ht="15.75">
      <c r="A360" s="119" t="s">
        <v>464</v>
      </c>
      <c r="B360" s="247" t="s">
        <v>134</v>
      </c>
      <c r="C360" s="56">
        <v>45726</v>
      </c>
      <c r="D360" s="136">
        <v>0</v>
      </c>
      <c r="E360" s="136"/>
      <c r="G360" t="str">
        <f t="shared" si="5"/>
        <v>March</v>
      </c>
    </row>
    <row r="361" spans="1:7">
      <c r="A361" s="119" t="s">
        <v>559</v>
      </c>
      <c r="B361" s="249" t="s">
        <v>377</v>
      </c>
      <c r="C361" s="56">
        <v>45726</v>
      </c>
      <c r="D361" s="136">
        <v>0</v>
      </c>
      <c r="E361" s="136"/>
      <c r="G361" t="str">
        <f t="shared" si="5"/>
        <v>March</v>
      </c>
    </row>
    <row r="362" spans="1:7">
      <c r="A362" s="119" t="s">
        <v>501</v>
      </c>
      <c r="B362" s="156" t="s">
        <v>373</v>
      </c>
      <c r="C362" s="56">
        <v>45726</v>
      </c>
      <c r="D362" s="136">
        <v>0</v>
      </c>
      <c r="E362" s="136"/>
      <c r="G362" t="str">
        <f t="shared" si="5"/>
        <v>March</v>
      </c>
    </row>
    <row r="363" spans="1:7">
      <c r="A363" s="119" t="s">
        <v>383</v>
      </c>
      <c r="B363" s="156" t="s">
        <v>373</v>
      </c>
      <c r="C363" s="56">
        <v>45726</v>
      </c>
      <c r="D363" s="136">
        <v>0</v>
      </c>
      <c r="E363" s="136"/>
      <c r="G363" t="str">
        <f t="shared" si="5"/>
        <v>March</v>
      </c>
    </row>
    <row r="364" spans="1:7">
      <c r="A364" s="119" t="s">
        <v>428</v>
      </c>
      <c r="B364" s="215" t="s">
        <v>377</v>
      </c>
      <c r="C364" s="56">
        <v>45726</v>
      </c>
      <c r="D364" s="136">
        <v>0</v>
      </c>
      <c r="E364" s="136"/>
      <c r="G364" t="str">
        <f t="shared" si="5"/>
        <v>March</v>
      </c>
    </row>
    <row r="365" spans="1:7" ht="15.75">
      <c r="A365" s="119" t="s">
        <v>498</v>
      </c>
      <c r="B365" s="247" t="s">
        <v>134</v>
      </c>
      <c r="C365" s="56">
        <v>45726</v>
      </c>
      <c r="D365" s="136">
        <v>0</v>
      </c>
      <c r="E365" s="136"/>
      <c r="G365" t="str">
        <f t="shared" si="5"/>
        <v>March</v>
      </c>
    </row>
    <row r="366" spans="1:7">
      <c r="A366" s="119" t="s">
        <v>380</v>
      </c>
      <c r="B366" s="249" t="s">
        <v>377</v>
      </c>
      <c r="C366" s="56">
        <v>45726</v>
      </c>
      <c r="D366" s="136">
        <v>0</v>
      </c>
      <c r="E366" s="136"/>
      <c r="G366" t="str">
        <f t="shared" si="5"/>
        <v>March</v>
      </c>
    </row>
    <row r="367" spans="1:7">
      <c r="A367" s="119" t="s">
        <v>594</v>
      </c>
      <c r="B367" s="215" t="s">
        <v>595</v>
      </c>
      <c r="C367" s="56">
        <v>45726</v>
      </c>
      <c r="D367" s="136">
        <v>0</v>
      </c>
      <c r="E367" s="136"/>
      <c r="G367" t="str">
        <f t="shared" si="5"/>
        <v>March</v>
      </c>
    </row>
    <row r="368" spans="1:7">
      <c r="A368" s="119" t="s">
        <v>376</v>
      </c>
      <c r="B368" s="249" t="s">
        <v>830</v>
      </c>
      <c r="C368" s="56">
        <v>45726</v>
      </c>
      <c r="D368" s="136">
        <v>0</v>
      </c>
      <c r="E368" s="136"/>
      <c r="G368" t="str">
        <f t="shared" si="5"/>
        <v>March</v>
      </c>
    </row>
    <row r="369" spans="1:7">
      <c r="A369" s="119" t="s">
        <v>757</v>
      </c>
      <c r="B369" s="160" t="s">
        <v>813</v>
      </c>
      <c r="C369" s="56">
        <v>45726</v>
      </c>
      <c r="D369" s="136">
        <v>0</v>
      </c>
      <c r="E369" s="136"/>
      <c r="G369" t="str">
        <f t="shared" si="5"/>
        <v>March</v>
      </c>
    </row>
    <row r="370" spans="1:7">
      <c r="A370" s="119" t="s">
        <v>386</v>
      </c>
      <c r="B370" s="215" t="s">
        <v>830</v>
      </c>
      <c r="C370" s="56">
        <v>45726</v>
      </c>
      <c r="D370" s="136">
        <v>649</v>
      </c>
      <c r="E370" s="136"/>
      <c r="F370" s="111" t="s">
        <v>818</v>
      </c>
      <c r="G370" t="str">
        <f t="shared" si="5"/>
        <v>March</v>
      </c>
    </row>
    <row r="371" spans="1:7">
      <c r="A371" s="119" t="s">
        <v>758</v>
      </c>
      <c r="B371" s="215" t="s">
        <v>827</v>
      </c>
      <c r="C371" s="56">
        <v>45726</v>
      </c>
      <c r="D371" s="136">
        <v>0</v>
      </c>
      <c r="E371" s="136"/>
      <c r="G371" t="str">
        <f t="shared" si="5"/>
        <v>March</v>
      </c>
    </row>
    <row r="372" spans="1:7">
      <c r="A372" s="119" t="s">
        <v>554</v>
      </c>
      <c r="B372" s="143" t="s">
        <v>387</v>
      </c>
      <c r="C372" s="56">
        <v>45726</v>
      </c>
      <c r="D372" s="136">
        <v>0</v>
      </c>
      <c r="E372" s="136"/>
      <c r="G372" t="str">
        <f t="shared" si="5"/>
        <v>March</v>
      </c>
    </row>
    <row r="373" spans="1:7">
      <c r="A373" s="119" t="s">
        <v>577</v>
      </c>
      <c r="B373" s="215" t="s">
        <v>517</v>
      </c>
      <c r="C373" s="56">
        <v>45726</v>
      </c>
      <c r="D373" s="136">
        <v>0</v>
      </c>
      <c r="E373" s="136"/>
      <c r="G373" t="str">
        <f t="shared" si="5"/>
        <v>March</v>
      </c>
    </row>
    <row r="374" spans="1:7">
      <c r="A374" s="119" t="s">
        <v>575</v>
      </c>
      <c r="B374" s="215" t="s">
        <v>517</v>
      </c>
      <c r="C374" s="56">
        <v>45726</v>
      </c>
      <c r="D374" s="136">
        <v>0</v>
      </c>
      <c r="E374" s="136"/>
      <c r="G374" t="str">
        <f t="shared" si="5"/>
        <v>March</v>
      </c>
    </row>
    <row r="375" spans="1:7" ht="15.75">
      <c r="A375" s="119" t="s">
        <v>432</v>
      </c>
      <c r="B375" s="247" t="s">
        <v>134</v>
      </c>
      <c r="C375" s="56">
        <v>45726</v>
      </c>
      <c r="D375" s="136">
        <v>0</v>
      </c>
      <c r="E375" s="136"/>
      <c r="G375" t="str">
        <f t="shared" si="5"/>
        <v>March</v>
      </c>
    </row>
    <row r="376" spans="1:7">
      <c r="A376" s="119" t="s">
        <v>706</v>
      </c>
      <c r="B376" s="215" t="s">
        <v>595</v>
      </c>
      <c r="C376" s="56">
        <v>45726</v>
      </c>
      <c r="D376" s="136">
        <v>0</v>
      </c>
      <c r="E376" s="136"/>
      <c r="G376" t="str">
        <f t="shared" si="5"/>
        <v>March</v>
      </c>
    </row>
    <row r="377" spans="1:7" ht="15.75">
      <c r="A377" s="120" t="s">
        <v>417</v>
      </c>
      <c r="B377" s="247" t="s">
        <v>755</v>
      </c>
      <c r="C377" s="56">
        <v>45726</v>
      </c>
      <c r="D377" s="136">
        <v>0</v>
      </c>
      <c r="E377" s="136"/>
      <c r="G377" t="str">
        <f t="shared" si="5"/>
        <v>March</v>
      </c>
    </row>
    <row r="378" spans="1:7" ht="15.75">
      <c r="A378" s="120" t="s">
        <v>709</v>
      </c>
      <c r="B378" s="247" t="s">
        <v>134</v>
      </c>
      <c r="C378" s="56">
        <v>45726</v>
      </c>
      <c r="D378" s="136">
        <v>0</v>
      </c>
      <c r="E378" s="136"/>
      <c r="G378" t="str">
        <f t="shared" si="5"/>
        <v>March</v>
      </c>
    </row>
    <row r="379" spans="1:7" ht="15.75">
      <c r="A379" s="120" t="s">
        <v>478</v>
      </c>
      <c r="B379" s="247" t="s">
        <v>755</v>
      </c>
      <c r="C379" s="56">
        <v>45726</v>
      </c>
      <c r="D379" s="136">
        <v>921</v>
      </c>
      <c r="E379" s="136"/>
      <c r="G379" t="str">
        <f t="shared" si="5"/>
        <v>March</v>
      </c>
    </row>
    <row r="380" spans="1:7">
      <c r="A380" s="120" t="s">
        <v>701</v>
      </c>
      <c r="B380" s="156" t="s">
        <v>373</v>
      </c>
      <c r="C380" s="56">
        <v>45726</v>
      </c>
      <c r="D380" s="136">
        <v>0</v>
      </c>
      <c r="E380" s="136"/>
      <c r="G380" t="str">
        <f t="shared" si="5"/>
        <v>March</v>
      </c>
    </row>
    <row r="381" spans="1:7" ht="15.75">
      <c r="A381" s="120" t="s">
        <v>430</v>
      </c>
      <c r="B381" s="247" t="s">
        <v>134</v>
      </c>
      <c r="C381" s="56">
        <v>45726</v>
      </c>
      <c r="D381" s="153">
        <v>1288</v>
      </c>
      <c r="E381" s="153"/>
      <c r="F381" s="111" t="s">
        <v>855</v>
      </c>
      <c r="G381" t="str">
        <f t="shared" si="5"/>
        <v>March</v>
      </c>
    </row>
    <row r="382" spans="1:7">
      <c r="A382" s="120" t="s">
        <v>522</v>
      </c>
      <c r="B382" s="215" t="s">
        <v>517</v>
      </c>
      <c r="C382" s="56">
        <v>45726</v>
      </c>
      <c r="D382" s="136">
        <v>834</v>
      </c>
      <c r="E382" s="136"/>
      <c r="G382" t="str">
        <f t="shared" si="5"/>
        <v>March</v>
      </c>
    </row>
    <row r="383" spans="1:7" ht="15.75">
      <c r="A383" s="120" t="s">
        <v>481</v>
      </c>
      <c r="B383" s="247" t="s">
        <v>755</v>
      </c>
      <c r="C383" s="56">
        <v>45726</v>
      </c>
      <c r="D383" s="136">
        <v>0</v>
      </c>
      <c r="E383" s="136"/>
      <c r="G383" t="str">
        <f t="shared" si="5"/>
        <v>March</v>
      </c>
    </row>
    <row r="384" spans="1:7">
      <c r="A384" s="119" t="s">
        <v>691</v>
      </c>
      <c r="B384" s="160" t="s">
        <v>813</v>
      </c>
      <c r="C384" s="56">
        <v>45727</v>
      </c>
      <c r="D384" s="125">
        <v>3</v>
      </c>
      <c r="E384" s="125"/>
      <c r="F384" s="111" t="s">
        <v>832</v>
      </c>
      <c r="G384" t="str">
        <f t="shared" si="5"/>
        <v>March</v>
      </c>
    </row>
    <row r="385" spans="1:7">
      <c r="A385" s="119" t="s">
        <v>509</v>
      </c>
      <c r="B385" s="249" t="s">
        <v>315</v>
      </c>
      <c r="C385" s="56">
        <v>45727</v>
      </c>
      <c r="D385" s="125">
        <v>0</v>
      </c>
      <c r="E385" s="125"/>
      <c r="G385" t="str">
        <f t="shared" si="5"/>
        <v>March</v>
      </c>
    </row>
    <row r="386" spans="1:7" ht="15.75">
      <c r="A386" s="119" t="s">
        <v>393</v>
      </c>
      <c r="B386" s="247" t="s">
        <v>755</v>
      </c>
      <c r="C386" s="56">
        <v>45727</v>
      </c>
      <c r="D386" s="125">
        <v>0</v>
      </c>
      <c r="E386" s="125"/>
      <c r="F386" s="125" t="s">
        <v>838</v>
      </c>
      <c r="G386" t="str">
        <f t="shared" si="5"/>
        <v>March</v>
      </c>
    </row>
    <row r="387" spans="1:7">
      <c r="A387" s="119" t="s">
        <v>550</v>
      </c>
      <c r="B387" s="156" t="s">
        <v>373</v>
      </c>
      <c r="C387" s="56">
        <v>45727</v>
      </c>
      <c r="D387" s="125">
        <v>0</v>
      </c>
      <c r="E387" s="125"/>
      <c r="G387" t="str">
        <f t="shared" ref="G387:G450" si="6">TEXT(C387,"mmmm")</f>
        <v>March</v>
      </c>
    </row>
    <row r="388" spans="1:7">
      <c r="A388" s="119" t="s">
        <v>314</v>
      </c>
      <c r="B388" s="249" t="s">
        <v>315</v>
      </c>
      <c r="C388" s="56">
        <v>45727</v>
      </c>
      <c r="D388" s="125">
        <v>0</v>
      </c>
      <c r="E388" s="125"/>
      <c r="G388" t="str">
        <f t="shared" si="6"/>
        <v>March</v>
      </c>
    </row>
    <row r="389" spans="1:7" ht="15.75">
      <c r="A389" s="119" t="s">
        <v>598</v>
      </c>
      <c r="B389" s="247" t="s">
        <v>755</v>
      </c>
      <c r="C389" s="56">
        <v>45727</v>
      </c>
      <c r="D389" s="125">
        <v>0</v>
      </c>
      <c r="E389" s="125"/>
      <c r="G389" t="str">
        <f t="shared" si="6"/>
        <v>March</v>
      </c>
    </row>
    <row r="390" spans="1:7">
      <c r="A390" s="119" t="s">
        <v>485</v>
      </c>
      <c r="B390" s="249" t="s">
        <v>441</v>
      </c>
      <c r="C390" s="56">
        <v>45727</v>
      </c>
      <c r="D390" s="125">
        <v>0</v>
      </c>
      <c r="E390" s="125"/>
      <c r="G390" t="str">
        <f t="shared" si="6"/>
        <v>March</v>
      </c>
    </row>
    <row r="391" spans="1:7">
      <c r="A391" s="119" t="s">
        <v>440</v>
      </c>
      <c r="B391" s="249" t="s">
        <v>441</v>
      </c>
      <c r="C391" s="56">
        <v>45727</v>
      </c>
      <c r="D391" s="125">
        <v>0</v>
      </c>
      <c r="E391" s="125"/>
      <c r="G391" t="str">
        <f t="shared" si="6"/>
        <v>March</v>
      </c>
    </row>
    <row r="392" spans="1:7" ht="15.75">
      <c r="A392" s="119" t="s">
        <v>443</v>
      </c>
      <c r="B392" s="247" t="s">
        <v>755</v>
      </c>
      <c r="C392" s="56">
        <v>45727</v>
      </c>
      <c r="D392" s="125">
        <v>0</v>
      </c>
      <c r="E392" s="125"/>
      <c r="G392" t="str">
        <f t="shared" si="6"/>
        <v>March</v>
      </c>
    </row>
    <row r="393" spans="1:7" ht="15.75">
      <c r="A393" s="119" t="s">
        <v>445</v>
      </c>
      <c r="B393" s="247" t="s">
        <v>134</v>
      </c>
      <c r="C393" s="56">
        <v>45727</v>
      </c>
      <c r="D393" s="125">
        <v>0</v>
      </c>
      <c r="E393" s="125"/>
      <c r="G393" t="str">
        <f t="shared" si="6"/>
        <v>March</v>
      </c>
    </row>
    <row r="394" spans="1:7">
      <c r="A394" s="119" t="s">
        <v>447</v>
      </c>
      <c r="B394" s="249" t="s">
        <v>827</v>
      </c>
      <c r="C394" s="56">
        <v>45727</v>
      </c>
      <c r="D394" s="125">
        <v>0</v>
      </c>
      <c r="E394" s="125"/>
      <c r="G394" t="str">
        <f t="shared" si="6"/>
        <v>March</v>
      </c>
    </row>
    <row r="395" spans="1:7" ht="15.75">
      <c r="A395" s="119" t="s">
        <v>450</v>
      </c>
      <c r="B395" s="247" t="s">
        <v>134</v>
      </c>
      <c r="C395" s="56">
        <v>45727</v>
      </c>
      <c r="D395" s="125">
        <v>0</v>
      </c>
      <c r="E395" s="125"/>
      <c r="G395" t="str">
        <f t="shared" si="6"/>
        <v>March</v>
      </c>
    </row>
    <row r="396" spans="1:7">
      <c r="A396" s="119" t="s">
        <v>475</v>
      </c>
      <c r="B396" s="249" t="s">
        <v>377</v>
      </c>
      <c r="C396" s="56">
        <v>45727</v>
      </c>
      <c r="D396" s="125">
        <v>0</v>
      </c>
      <c r="E396" s="125"/>
      <c r="G396" t="str">
        <f t="shared" si="6"/>
        <v>March</v>
      </c>
    </row>
    <row r="397" spans="1:7" ht="15.75">
      <c r="A397" s="119" t="s">
        <v>591</v>
      </c>
      <c r="B397" s="247" t="s">
        <v>134</v>
      </c>
      <c r="C397" s="56">
        <v>45727</v>
      </c>
      <c r="D397" s="125">
        <v>0</v>
      </c>
      <c r="E397" s="125"/>
      <c r="G397" t="str">
        <f t="shared" si="6"/>
        <v>March</v>
      </c>
    </row>
    <row r="398" spans="1:7">
      <c r="A398" s="119" t="s">
        <v>502</v>
      </c>
      <c r="B398" s="248" t="s">
        <v>340</v>
      </c>
      <c r="C398" s="56">
        <v>45727</v>
      </c>
      <c r="D398" s="125">
        <v>0</v>
      </c>
      <c r="E398" s="125"/>
      <c r="G398" t="str">
        <f t="shared" si="6"/>
        <v>March</v>
      </c>
    </row>
    <row r="399" spans="1:7">
      <c r="A399" s="119" t="s">
        <v>563</v>
      </c>
      <c r="B399" s="160" t="s">
        <v>813</v>
      </c>
      <c r="C399" s="56">
        <v>45727</v>
      </c>
      <c r="D399" s="125">
        <v>12</v>
      </c>
      <c r="E399" s="125"/>
      <c r="F399" s="111" t="s">
        <v>820</v>
      </c>
      <c r="G399" t="str">
        <f t="shared" si="6"/>
        <v>March</v>
      </c>
    </row>
    <row r="400" spans="1:7">
      <c r="A400" s="119" t="s">
        <v>519</v>
      </c>
      <c r="B400" s="249" t="s">
        <v>315</v>
      </c>
      <c r="C400" s="56">
        <v>45727</v>
      </c>
      <c r="D400" s="125">
        <v>0</v>
      </c>
      <c r="E400" s="125"/>
      <c r="G400" t="str">
        <f t="shared" si="6"/>
        <v>March</v>
      </c>
    </row>
    <row r="401" spans="1:7" ht="15.75">
      <c r="A401" s="119" t="s">
        <v>464</v>
      </c>
      <c r="B401" s="247" t="s">
        <v>134</v>
      </c>
      <c r="C401" s="56">
        <v>45727</v>
      </c>
      <c r="D401" s="125">
        <v>0</v>
      </c>
      <c r="E401" s="125"/>
      <c r="G401" t="str">
        <f t="shared" si="6"/>
        <v>March</v>
      </c>
    </row>
    <row r="402" spans="1:7">
      <c r="A402" s="119" t="s">
        <v>559</v>
      </c>
      <c r="B402" s="249" t="s">
        <v>377</v>
      </c>
      <c r="C402" s="56">
        <v>45727</v>
      </c>
      <c r="D402" s="125">
        <v>0</v>
      </c>
      <c r="E402" s="125"/>
      <c r="G402" t="str">
        <f t="shared" si="6"/>
        <v>March</v>
      </c>
    </row>
    <row r="403" spans="1:7">
      <c r="A403" s="119" t="s">
        <v>501</v>
      </c>
      <c r="B403" s="156" t="s">
        <v>373</v>
      </c>
      <c r="C403" s="56">
        <v>45727</v>
      </c>
      <c r="D403" s="125">
        <v>199</v>
      </c>
      <c r="E403" s="125"/>
      <c r="F403" s="111" t="s">
        <v>819</v>
      </c>
      <c r="G403" t="str">
        <f t="shared" si="6"/>
        <v>March</v>
      </c>
    </row>
    <row r="404" spans="1:7">
      <c r="A404" s="119" t="s">
        <v>383</v>
      </c>
      <c r="B404" s="156" t="s">
        <v>373</v>
      </c>
      <c r="C404" s="56">
        <v>45727</v>
      </c>
      <c r="D404" s="125">
        <v>0</v>
      </c>
      <c r="E404" s="125"/>
      <c r="G404" t="str">
        <f t="shared" si="6"/>
        <v>March</v>
      </c>
    </row>
    <row r="405" spans="1:7">
      <c r="A405" s="119" t="s">
        <v>428</v>
      </c>
      <c r="B405" s="215" t="s">
        <v>377</v>
      </c>
      <c r="C405" s="56">
        <v>45727</v>
      </c>
      <c r="D405" s="125">
        <v>0</v>
      </c>
      <c r="E405" s="125"/>
      <c r="G405" t="str">
        <f t="shared" si="6"/>
        <v>March</v>
      </c>
    </row>
    <row r="406" spans="1:7" ht="15.75">
      <c r="A406" s="119" t="s">
        <v>498</v>
      </c>
      <c r="B406" s="247" t="s">
        <v>134</v>
      </c>
      <c r="C406" s="56">
        <v>45727</v>
      </c>
      <c r="D406" s="125">
        <v>0</v>
      </c>
      <c r="E406" s="125"/>
      <c r="G406" t="str">
        <f t="shared" si="6"/>
        <v>March</v>
      </c>
    </row>
    <row r="407" spans="1:7">
      <c r="A407" s="119" t="s">
        <v>380</v>
      </c>
      <c r="B407" s="249" t="s">
        <v>377</v>
      </c>
      <c r="C407" s="56">
        <v>45727</v>
      </c>
      <c r="D407" s="125">
        <v>0</v>
      </c>
      <c r="E407" s="125"/>
      <c r="G407" t="str">
        <f t="shared" si="6"/>
        <v>March</v>
      </c>
    </row>
    <row r="408" spans="1:7">
      <c r="A408" s="119" t="s">
        <v>594</v>
      </c>
      <c r="B408" s="215" t="s">
        <v>595</v>
      </c>
      <c r="C408" s="56">
        <v>45727</v>
      </c>
      <c r="D408" s="125">
        <v>0</v>
      </c>
      <c r="E408" s="125"/>
      <c r="G408" t="str">
        <f t="shared" si="6"/>
        <v>March</v>
      </c>
    </row>
    <row r="409" spans="1:7">
      <c r="A409" s="119" t="s">
        <v>376</v>
      </c>
      <c r="B409" s="249" t="s">
        <v>830</v>
      </c>
      <c r="C409" s="56">
        <v>45727</v>
      </c>
      <c r="D409" s="125">
        <v>0</v>
      </c>
      <c r="E409" s="125"/>
      <c r="G409" t="str">
        <f t="shared" si="6"/>
        <v>March</v>
      </c>
    </row>
    <row r="410" spans="1:7">
      <c r="A410" s="119" t="s">
        <v>757</v>
      </c>
      <c r="B410" s="160" t="s">
        <v>813</v>
      </c>
      <c r="C410" s="56">
        <v>45727</v>
      </c>
      <c r="D410" s="125">
        <v>106</v>
      </c>
      <c r="E410" s="125"/>
      <c r="F410" s="125" t="s">
        <v>819</v>
      </c>
      <c r="G410" t="str">
        <f t="shared" si="6"/>
        <v>March</v>
      </c>
    </row>
    <row r="411" spans="1:7">
      <c r="A411" s="119" t="s">
        <v>386</v>
      </c>
      <c r="B411" s="215" t="s">
        <v>830</v>
      </c>
      <c r="C411" s="56">
        <v>45727</v>
      </c>
      <c r="D411" s="125">
        <v>528</v>
      </c>
      <c r="E411" s="125"/>
      <c r="F411" s="111" t="s">
        <v>870</v>
      </c>
      <c r="G411" t="str">
        <f t="shared" si="6"/>
        <v>March</v>
      </c>
    </row>
    <row r="412" spans="1:7">
      <c r="A412" s="119" t="s">
        <v>758</v>
      </c>
      <c r="B412" s="215" t="s">
        <v>827</v>
      </c>
      <c r="C412" s="56">
        <v>45727</v>
      </c>
      <c r="D412" s="125">
        <v>0</v>
      </c>
      <c r="E412" s="125"/>
      <c r="G412" t="str">
        <f t="shared" si="6"/>
        <v>March</v>
      </c>
    </row>
    <row r="413" spans="1:7">
      <c r="A413" s="119" t="s">
        <v>554</v>
      </c>
      <c r="B413" s="143" t="s">
        <v>387</v>
      </c>
      <c r="C413" s="56">
        <v>45727</v>
      </c>
      <c r="D413" s="125">
        <v>0</v>
      </c>
      <c r="E413" s="125"/>
      <c r="G413" t="str">
        <f t="shared" si="6"/>
        <v>March</v>
      </c>
    </row>
    <row r="414" spans="1:7">
      <c r="A414" s="119" t="s">
        <v>577</v>
      </c>
      <c r="B414" s="215" t="s">
        <v>517</v>
      </c>
      <c r="C414" s="56">
        <v>45727</v>
      </c>
      <c r="D414" s="125">
        <v>0</v>
      </c>
      <c r="E414" s="125"/>
      <c r="G414" t="str">
        <f t="shared" si="6"/>
        <v>March</v>
      </c>
    </row>
    <row r="415" spans="1:7">
      <c r="A415" s="119" t="s">
        <v>575</v>
      </c>
      <c r="B415" s="215" t="s">
        <v>517</v>
      </c>
      <c r="C415" s="56">
        <v>45727</v>
      </c>
      <c r="D415" s="125">
        <v>0</v>
      </c>
      <c r="E415" s="125"/>
      <c r="G415" t="str">
        <f t="shared" si="6"/>
        <v>March</v>
      </c>
    </row>
    <row r="416" spans="1:7" ht="15.75">
      <c r="A416" s="119" t="s">
        <v>432</v>
      </c>
      <c r="B416" s="247" t="s">
        <v>134</v>
      </c>
      <c r="C416" s="56">
        <v>45727</v>
      </c>
      <c r="D416" s="125">
        <v>0</v>
      </c>
      <c r="E416" s="125"/>
      <c r="G416" t="str">
        <f t="shared" si="6"/>
        <v>March</v>
      </c>
    </row>
    <row r="417" spans="1:7">
      <c r="A417" s="119" t="s">
        <v>706</v>
      </c>
      <c r="B417" s="215" t="s">
        <v>595</v>
      </c>
      <c r="C417" s="56">
        <v>45727</v>
      </c>
      <c r="D417" s="125">
        <v>0</v>
      </c>
      <c r="E417" s="125"/>
      <c r="G417" t="str">
        <f t="shared" si="6"/>
        <v>March</v>
      </c>
    </row>
    <row r="418" spans="1:7" ht="15.75">
      <c r="A418" s="120" t="s">
        <v>417</v>
      </c>
      <c r="B418" s="247" t="s">
        <v>755</v>
      </c>
      <c r="C418" s="56">
        <v>45727</v>
      </c>
      <c r="D418" s="125">
        <v>491</v>
      </c>
      <c r="E418" s="125"/>
      <c r="G418" t="str">
        <f t="shared" si="6"/>
        <v>March</v>
      </c>
    </row>
    <row r="419" spans="1:7" ht="15.75">
      <c r="A419" s="120" t="s">
        <v>709</v>
      </c>
      <c r="B419" s="247" t="s">
        <v>134</v>
      </c>
      <c r="C419" s="56">
        <v>45727</v>
      </c>
      <c r="D419" s="125">
        <v>0</v>
      </c>
      <c r="E419" s="125"/>
      <c r="G419" t="str">
        <f t="shared" si="6"/>
        <v>March</v>
      </c>
    </row>
    <row r="420" spans="1:7" ht="15.75">
      <c r="A420" s="120" t="s">
        <v>478</v>
      </c>
      <c r="B420" s="247" t="s">
        <v>755</v>
      </c>
      <c r="C420" s="56">
        <v>45727</v>
      </c>
      <c r="D420" s="125">
        <v>614</v>
      </c>
      <c r="E420" s="125"/>
      <c r="G420" t="str">
        <f t="shared" si="6"/>
        <v>March</v>
      </c>
    </row>
    <row r="421" spans="1:7">
      <c r="A421" s="120" t="s">
        <v>701</v>
      </c>
      <c r="B421" s="156" t="s">
        <v>373</v>
      </c>
      <c r="C421" s="56">
        <v>45727</v>
      </c>
      <c r="D421" s="125">
        <v>0</v>
      </c>
      <c r="E421" s="125"/>
      <c r="G421" t="str">
        <f t="shared" si="6"/>
        <v>March</v>
      </c>
    </row>
    <row r="422" spans="1:7" ht="15.75">
      <c r="A422" s="120" t="s">
        <v>430</v>
      </c>
      <c r="B422" s="247" t="s">
        <v>134</v>
      </c>
      <c r="C422" s="56">
        <v>45727</v>
      </c>
      <c r="D422" s="125">
        <v>685</v>
      </c>
      <c r="E422" s="125"/>
      <c r="F422" s="135" t="s">
        <v>871</v>
      </c>
      <c r="G422" t="str">
        <f t="shared" si="6"/>
        <v>March</v>
      </c>
    </row>
    <row r="423" spans="1:7">
      <c r="A423" s="120" t="s">
        <v>522</v>
      </c>
      <c r="B423" s="215" t="s">
        <v>517</v>
      </c>
      <c r="C423" s="56">
        <v>45727</v>
      </c>
      <c r="D423" s="152">
        <v>1081</v>
      </c>
      <c r="E423" s="152"/>
      <c r="G423" t="str">
        <f t="shared" si="6"/>
        <v>March</v>
      </c>
    </row>
    <row r="424" spans="1:7" ht="15.75">
      <c r="A424" s="120" t="s">
        <v>481</v>
      </c>
      <c r="B424" s="247" t="s">
        <v>755</v>
      </c>
      <c r="C424" s="56">
        <v>45727</v>
      </c>
      <c r="D424" s="125">
        <v>0</v>
      </c>
      <c r="E424" s="125"/>
      <c r="G424" t="str">
        <f t="shared" si="6"/>
        <v>March</v>
      </c>
    </row>
    <row r="425" spans="1:7" ht="15.75">
      <c r="A425" s="120" t="s">
        <v>458</v>
      </c>
      <c r="B425" s="247" t="s">
        <v>134</v>
      </c>
      <c r="C425" s="56">
        <v>45727</v>
      </c>
      <c r="D425" s="152">
        <v>1710</v>
      </c>
      <c r="E425" s="152"/>
      <c r="F425" s="111" t="s">
        <v>833</v>
      </c>
      <c r="G425" t="str">
        <f t="shared" si="6"/>
        <v>March</v>
      </c>
    </row>
    <row r="426" spans="1:7">
      <c r="A426" s="120" t="s">
        <v>586</v>
      </c>
      <c r="B426" s="156" t="s">
        <v>373</v>
      </c>
      <c r="C426" s="56">
        <v>45727</v>
      </c>
      <c r="D426" s="125">
        <v>304</v>
      </c>
      <c r="E426" s="125"/>
      <c r="G426" t="str">
        <f t="shared" si="6"/>
        <v>March</v>
      </c>
    </row>
    <row r="427" spans="1:7">
      <c r="A427" s="120" t="s">
        <v>761</v>
      </c>
      <c r="B427" s="159" t="s">
        <v>377</v>
      </c>
      <c r="C427" s="56">
        <v>45727</v>
      </c>
      <c r="D427" s="152">
        <v>1617</v>
      </c>
      <c r="E427" s="152"/>
      <c r="G427" t="str">
        <f t="shared" si="6"/>
        <v>March</v>
      </c>
    </row>
    <row r="428" spans="1:7">
      <c r="A428" s="120" t="s">
        <v>579</v>
      </c>
      <c r="B428" s="159" t="s">
        <v>377</v>
      </c>
      <c r="C428" s="56">
        <v>45727</v>
      </c>
      <c r="D428" s="125">
        <v>228</v>
      </c>
      <c r="E428" s="125"/>
      <c r="G428" t="str">
        <f t="shared" si="6"/>
        <v>March</v>
      </c>
    </row>
    <row r="429" spans="1:7">
      <c r="A429" s="120" t="s">
        <v>567</v>
      </c>
      <c r="B429" s="159" t="s">
        <v>517</v>
      </c>
      <c r="C429" s="56">
        <v>45727</v>
      </c>
      <c r="D429" s="152">
        <v>1257</v>
      </c>
      <c r="E429" s="152"/>
      <c r="G429" t="str">
        <f t="shared" si="6"/>
        <v>March</v>
      </c>
    </row>
    <row r="430" spans="1:7">
      <c r="A430" s="119" t="s">
        <v>691</v>
      </c>
      <c r="B430" s="160" t="s">
        <v>813</v>
      </c>
      <c r="C430" s="56">
        <v>45728</v>
      </c>
      <c r="D430" s="125"/>
      <c r="E430" s="125"/>
      <c r="F430" s="125" t="s">
        <v>872</v>
      </c>
      <c r="G430" t="str">
        <f t="shared" si="6"/>
        <v>March</v>
      </c>
    </row>
    <row r="431" spans="1:7">
      <c r="A431" s="119" t="s">
        <v>509</v>
      </c>
      <c r="B431" s="249" t="s">
        <v>315</v>
      </c>
      <c r="C431" s="56">
        <v>45728</v>
      </c>
      <c r="D431" s="125"/>
      <c r="E431" s="125"/>
      <c r="F431" s="125" t="s">
        <v>839</v>
      </c>
      <c r="G431" t="str">
        <f t="shared" si="6"/>
        <v>March</v>
      </c>
    </row>
    <row r="432" spans="1:7" ht="15.75">
      <c r="A432" s="119" t="s">
        <v>393</v>
      </c>
      <c r="B432" s="247" t="s">
        <v>755</v>
      </c>
      <c r="C432" s="56">
        <v>45728</v>
      </c>
      <c r="D432" s="125"/>
      <c r="E432" s="125"/>
      <c r="F432" s="125" t="s">
        <v>872</v>
      </c>
      <c r="G432" t="str">
        <f t="shared" si="6"/>
        <v>March</v>
      </c>
    </row>
    <row r="433" spans="1:7">
      <c r="A433" s="119" t="s">
        <v>550</v>
      </c>
      <c r="B433" s="156" t="s">
        <v>373</v>
      </c>
      <c r="C433" s="56">
        <v>45728</v>
      </c>
      <c r="D433" s="125" t="s">
        <v>839</v>
      </c>
      <c r="E433" s="125"/>
      <c r="G433" t="str">
        <f t="shared" si="6"/>
        <v>March</v>
      </c>
    </row>
    <row r="434" spans="1:7">
      <c r="A434" s="119" t="s">
        <v>314</v>
      </c>
      <c r="B434" s="249" t="s">
        <v>315</v>
      </c>
      <c r="C434" s="56">
        <v>45728</v>
      </c>
      <c r="D434" s="125" t="s">
        <v>839</v>
      </c>
      <c r="E434" s="125"/>
      <c r="G434" t="str">
        <f t="shared" si="6"/>
        <v>March</v>
      </c>
    </row>
    <row r="435" spans="1:7" ht="15.75">
      <c r="A435" s="119" t="s">
        <v>598</v>
      </c>
      <c r="B435" s="247" t="s">
        <v>755</v>
      </c>
      <c r="C435" s="56">
        <v>45728</v>
      </c>
      <c r="D435" s="125" t="s">
        <v>839</v>
      </c>
      <c r="E435" s="125"/>
      <c r="G435" t="str">
        <f t="shared" si="6"/>
        <v>March</v>
      </c>
    </row>
    <row r="436" spans="1:7">
      <c r="A436" s="119" t="s">
        <v>485</v>
      </c>
      <c r="B436" s="249" t="s">
        <v>441</v>
      </c>
      <c r="C436" s="56">
        <v>45728</v>
      </c>
      <c r="D436" s="125" t="s">
        <v>873</v>
      </c>
      <c r="E436" s="125"/>
      <c r="G436" t="str">
        <f t="shared" si="6"/>
        <v>March</v>
      </c>
    </row>
    <row r="437" spans="1:7">
      <c r="A437" s="119" t="s">
        <v>440</v>
      </c>
      <c r="B437" s="249" t="s">
        <v>441</v>
      </c>
      <c r="C437" s="56">
        <v>45728</v>
      </c>
      <c r="D437" s="125" t="s">
        <v>873</v>
      </c>
      <c r="E437" s="125"/>
      <c r="G437" t="str">
        <f t="shared" si="6"/>
        <v>March</v>
      </c>
    </row>
    <row r="438" spans="1:7" ht="15.75">
      <c r="A438" s="119" t="s">
        <v>443</v>
      </c>
      <c r="B438" s="247" t="s">
        <v>755</v>
      </c>
      <c r="C438" s="56">
        <v>45728</v>
      </c>
      <c r="D438" s="125" t="s">
        <v>839</v>
      </c>
      <c r="E438" s="125"/>
      <c r="G438" t="str">
        <f t="shared" si="6"/>
        <v>March</v>
      </c>
    </row>
    <row r="439" spans="1:7" ht="15.75">
      <c r="A439" s="119" t="s">
        <v>445</v>
      </c>
      <c r="B439" s="247" t="s">
        <v>134</v>
      </c>
      <c r="C439" s="56">
        <v>45728</v>
      </c>
      <c r="D439" s="125" t="s">
        <v>873</v>
      </c>
      <c r="E439" s="125"/>
      <c r="G439" t="str">
        <f t="shared" si="6"/>
        <v>March</v>
      </c>
    </row>
    <row r="440" spans="1:7">
      <c r="A440" s="119" t="s">
        <v>447</v>
      </c>
      <c r="B440" s="249" t="s">
        <v>827</v>
      </c>
      <c r="C440" s="56">
        <v>45728</v>
      </c>
      <c r="D440" s="125" t="s">
        <v>839</v>
      </c>
      <c r="E440" s="125"/>
      <c r="G440" t="str">
        <f t="shared" si="6"/>
        <v>March</v>
      </c>
    </row>
    <row r="441" spans="1:7" ht="15.75">
      <c r="A441" s="119" t="s">
        <v>450</v>
      </c>
      <c r="B441" s="247" t="s">
        <v>134</v>
      </c>
      <c r="C441" s="56">
        <v>45728</v>
      </c>
      <c r="D441" s="125" t="s">
        <v>873</v>
      </c>
      <c r="E441" s="125"/>
      <c r="G441" t="str">
        <f t="shared" si="6"/>
        <v>March</v>
      </c>
    </row>
    <row r="442" spans="1:7">
      <c r="A442" s="119" t="s">
        <v>475</v>
      </c>
      <c r="B442" s="249" t="s">
        <v>377</v>
      </c>
      <c r="C442" s="56">
        <v>45728</v>
      </c>
      <c r="D442" s="125" t="s">
        <v>839</v>
      </c>
      <c r="E442" s="125"/>
      <c r="G442" t="str">
        <f t="shared" si="6"/>
        <v>March</v>
      </c>
    </row>
    <row r="443" spans="1:7" ht="15.75">
      <c r="A443" s="119" t="s">
        <v>591</v>
      </c>
      <c r="B443" s="247" t="s">
        <v>134</v>
      </c>
      <c r="C443" s="56">
        <v>45728</v>
      </c>
      <c r="D443" s="125" t="s">
        <v>839</v>
      </c>
      <c r="E443" s="125"/>
      <c r="G443" t="str">
        <f t="shared" si="6"/>
        <v>March</v>
      </c>
    </row>
    <row r="444" spans="1:7">
      <c r="A444" s="119" t="s">
        <v>502</v>
      </c>
      <c r="B444" s="248" t="s">
        <v>340</v>
      </c>
      <c r="C444" s="56">
        <v>45728</v>
      </c>
      <c r="D444" s="125" t="s">
        <v>839</v>
      </c>
      <c r="E444" s="125"/>
      <c r="G444" t="str">
        <f t="shared" si="6"/>
        <v>March</v>
      </c>
    </row>
    <row r="445" spans="1:7">
      <c r="A445" s="119" t="s">
        <v>563</v>
      </c>
      <c r="B445" s="160" t="s">
        <v>813</v>
      </c>
      <c r="C445" s="56">
        <v>45728</v>
      </c>
      <c r="D445" s="125">
        <v>9</v>
      </c>
      <c r="E445" s="125"/>
      <c r="F445" s="111" t="s">
        <v>816</v>
      </c>
      <c r="G445" t="str">
        <f t="shared" si="6"/>
        <v>March</v>
      </c>
    </row>
    <row r="446" spans="1:7">
      <c r="A446" s="119" t="s">
        <v>519</v>
      </c>
      <c r="B446" s="249" t="s">
        <v>315</v>
      </c>
      <c r="C446" s="56">
        <v>45728</v>
      </c>
      <c r="D446" s="125" t="s">
        <v>839</v>
      </c>
      <c r="E446" s="125"/>
      <c r="G446" t="str">
        <f t="shared" si="6"/>
        <v>March</v>
      </c>
    </row>
    <row r="447" spans="1:7" ht="15.75">
      <c r="A447" s="119" t="s">
        <v>464</v>
      </c>
      <c r="B447" s="247" t="s">
        <v>134</v>
      </c>
      <c r="C447" s="56">
        <v>45728</v>
      </c>
      <c r="D447" s="125" t="s">
        <v>839</v>
      </c>
      <c r="E447" s="125"/>
      <c r="G447" t="str">
        <f t="shared" si="6"/>
        <v>March</v>
      </c>
    </row>
    <row r="448" spans="1:7">
      <c r="A448" s="119" t="s">
        <v>559</v>
      </c>
      <c r="B448" s="249" t="s">
        <v>377</v>
      </c>
      <c r="C448" s="56">
        <v>45728</v>
      </c>
      <c r="D448" s="125" t="s">
        <v>839</v>
      </c>
      <c r="E448" s="125"/>
      <c r="G448" t="str">
        <f t="shared" si="6"/>
        <v>March</v>
      </c>
    </row>
    <row r="449" spans="1:7">
      <c r="A449" s="119" t="s">
        <v>501</v>
      </c>
      <c r="B449" s="156" t="s">
        <v>373</v>
      </c>
      <c r="C449" s="56">
        <v>45728</v>
      </c>
      <c r="D449" s="125" t="s">
        <v>839</v>
      </c>
      <c r="E449" s="125"/>
      <c r="G449" t="str">
        <f t="shared" si="6"/>
        <v>March</v>
      </c>
    </row>
    <row r="450" spans="1:7">
      <c r="A450" s="119" t="s">
        <v>383</v>
      </c>
      <c r="B450" s="156" t="s">
        <v>373</v>
      </c>
      <c r="C450" s="56">
        <v>45728</v>
      </c>
      <c r="D450" s="125" t="s">
        <v>839</v>
      </c>
      <c r="E450" s="125"/>
      <c r="G450" t="str">
        <f t="shared" si="6"/>
        <v>March</v>
      </c>
    </row>
    <row r="451" spans="1:7">
      <c r="A451" s="119" t="s">
        <v>428</v>
      </c>
      <c r="B451" s="215" t="s">
        <v>377</v>
      </c>
      <c r="C451" s="56">
        <v>45728</v>
      </c>
      <c r="D451" s="125" t="s">
        <v>839</v>
      </c>
      <c r="E451" s="125"/>
      <c r="G451" t="str">
        <f t="shared" ref="G451:G514" si="7">TEXT(C451,"mmmm")</f>
        <v>March</v>
      </c>
    </row>
    <row r="452" spans="1:7" ht="15.75">
      <c r="A452" s="119" t="s">
        <v>498</v>
      </c>
      <c r="B452" s="247" t="s">
        <v>134</v>
      </c>
      <c r="C452" s="56">
        <v>45728</v>
      </c>
      <c r="D452" s="125" t="s">
        <v>839</v>
      </c>
      <c r="E452" s="125"/>
      <c r="G452" t="str">
        <f t="shared" si="7"/>
        <v>March</v>
      </c>
    </row>
    <row r="453" spans="1:7">
      <c r="A453" s="119" t="s">
        <v>380</v>
      </c>
      <c r="B453" s="249" t="s">
        <v>377</v>
      </c>
      <c r="C453" s="56">
        <v>45728</v>
      </c>
      <c r="D453" s="125" t="s">
        <v>839</v>
      </c>
      <c r="E453" s="125"/>
      <c r="G453" t="str">
        <f t="shared" si="7"/>
        <v>March</v>
      </c>
    </row>
    <row r="454" spans="1:7">
      <c r="A454" s="119" t="s">
        <v>594</v>
      </c>
      <c r="B454" s="215" t="s">
        <v>595</v>
      </c>
      <c r="C454" s="56">
        <v>45728</v>
      </c>
      <c r="D454" s="125" t="s">
        <v>839</v>
      </c>
      <c r="E454" s="125"/>
      <c r="G454" t="str">
        <f t="shared" si="7"/>
        <v>March</v>
      </c>
    </row>
    <row r="455" spans="1:7">
      <c r="A455" s="119" t="s">
        <v>376</v>
      </c>
      <c r="B455" s="249" t="s">
        <v>830</v>
      </c>
      <c r="C455" s="56">
        <v>45728</v>
      </c>
      <c r="D455" s="125">
        <v>201</v>
      </c>
      <c r="E455" s="125"/>
      <c r="G455" t="str">
        <f t="shared" si="7"/>
        <v>March</v>
      </c>
    </row>
    <row r="456" spans="1:7">
      <c r="A456" s="119" t="s">
        <v>757</v>
      </c>
      <c r="B456" s="160" t="s">
        <v>813</v>
      </c>
      <c r="C456" s="56">
        <v>45728</v>
      </c>
      <c r="D456" s="125" t="s">
        <v>839</v>
      </c>
      <c r="E456" s="125"/>
      <c r="G456" t="str">
        <f t="shared" si="7"/>
        <v>March</v>
      </c>
    </row>
    <row r="457" spans="1:7">
      <c r="A457" s="119" t="s">
        <v>386</v>
      </c>
      <c r="B457" s="215" t="s">
        <v>830</v>
      </c>
      <c r="C457" s="56">
        <v>45728</v>
      </c>
      <c r="D457" s="125">
        <v>489</v>
      </c>
      <c r="E457" s="125"/>
      <c r="F457" s="111" t="s">
        <v>822</v>
      </c>
      <c r="G457" t="str">
        <f t="shared" si="7"/>
        <v>March</v>
      </c>
    </row>
    <row r="458" spans="1:7">
      <c r="A458" s="119" t="s">
        <v>758</v>
      </c>
      <c r="B458" s="215" t="s">
        <v>827</v>
      </c>
      <c r="C458" s="56">
        <v>45728</v>
      </c>
      <c r="D458" s="125" t="s">
        <v>839</v>
      </c>
      <c r="E458" s="125"/>
      <c r="G458" t="str">
        <f t="shared" si="7"/>
        <v>March</v>
      </c>
    </row>
    <row r="459" spans="1:7">
      <c r="A459" s="119" t="s">
        <v>554</v>
      </c>
      <c r="B459" s="143" t="s">
        <v>387</v>
      </c>
      <c r="C459" s="56">
        <v>45728</v>
      </c>
      <c r="D459" s="125" t="s">
        <v>839</v>
      </c>
      <c r="E459" s="125"/>
      <c r="G459" t="str">
        <f t="shared" si="7"/>
        <v>March</v>
      </c>
    </row>
    <row r="460" spans="1:7">
      <c r="A460" s="119" t="s">
        <v>577</v>
      </c>
      <c r="B460" s="215" t="s">
        <v>517</v>
      </c>
      <c r="C460" s="56">
        <v>45728</v>
      </c>
      <c r="D460" s="125" t="s">
        <v>839</v>
      </c>
      <c r="E460" s="125"/>
      <c r="G460" t="str">
        <f t="shared" si="7"/>
        <v>March</v>
      </c>
    </row>
    <row r="461" spans="1:7">
      <c r="A461" s="119" t="s">
        <v>575</v>
      </c>
      <c r="B461" s="215" t="s">
        <v>517</v>
      </c>
      <c r="C461" s="56">
        <v>45728</v>
      </c>
      <c r="D461" s="125" t="s">
        <v>839</v>
      </c>
      <c r="E461" s="125"/>
      <c r="G461" t="str">
        <f t="shared" si="7"/>
        <v>March</v>
      </c>
    </row>
    <row r="462" spans="1:7" ht="15.75">
      <c r="A462" s="119" t="s">
        <v>432</v>
      </c>
      <c r="B462" s="247" t="s">
        <v>134</v>
      </c>
      <c r="C462" s="56">
        <v>45728</v>
      </c>
      <c r="D462" s="125" t="s">
        <v>839</v>
      </c>
      <c r="E462" s="125"/>
      <c r="G462" t="str">
        <f t="shared" si="7"/>
        <v>March</v>
      </c>
    </row>
    <row r="463" spans="1:7">
      <c r="A463" s="119" t="s">
        <v>706</v>
      </c>
      <c r="B463" s="215" t="s">
        <v>595</v>
      </c>
      <c r="C463" s="56">
        <v>45728</v>
      </c>
      <c r="D463" s="125" t="s">
        <v>839</v>
      </c>
      <c r="E463" s="125"/>
      <c r="G463" t="str">
        <f t="shared" si="7"/>
        <v>March</v>
      </c>
    </row>
    <row r="464" spans="1:7" ht="15.75">
      <c r="A464" s="120" t="s">
        <v>417</v>
      </c>
      <c r="B464" s="247" t="s">
        <v>755</v>
      </c>
      <c r="C464" s="56">
        <v>45728</v>
      </c>
      <c r="D464" s="125">
        <v>291</v>
      </c>
      <c r="E464" s="125"/>
      <c r="G464" t="str">
        <f t="shared" si="7"/>
        <v>March</v>
      </c>
    </row>
    <row r="465" spans="1:7" ht="15.75">
      <c r="A465" s="120" t="s">
        <v>709</v>
      </c>
      <c r="B465" s="247" t="s">
        <v>134</v>
      </c>
      <c r="C465" s="56">
        <v>45728</v>
      </c>
      <c r="D465" s="125" t="s">
        <v>839</v>
      </c>
      <c r="E465" s="125"/>
      <c r="G465" t="str">
        <f t="shared" si="7"/>
        <v>March</v>
      </c>
    </row>
    <row r="466" spans="1:7" ht="15.75">
      <c r="A466" s="120" t="s">
        <v>478</v>
      </c>
      <c r="B466" s="247" t="s">
        <v>755</v>
      </c>
      <c r="C466" s="56">
        <v>45728</v>
      </c>
      <c r="D466" s="152">
        <v>1004</v>
      </c>
      <c r="E466" s="152"/>
      <c r="F466" s="111" t="s">
        <v>866</v>
      </c>
      <c r="G466" t="str">
        <f t="shared" si="7"/>
        <v>March</v>
      </c>
    </row>
    <row r="467" spans="1:7">
      <c r="A467" s="120" t="s">
        <v>701</v>
      </c>
      <c r="B467" s="156" t="s">
        <v>373</v>
      </c>
      <c r="C467" s="56">
        <v>45728</v>
      </c>
      <c r="D467" s="125">
        <v>961</v>
      </c>
      <c r="E467" s="125"/>
      <c r="G467" t="str">
        <f t="shared" si="7"/>
        <v>March</v>
      </c>
    </row>
    <row r="468" spans="1:7" ht="15.75">
      <c r="A468" s="120" t="s">
        <v>430</v>
      </c>
      <c r="B468" s="247" t="s">
        <v>134</v>
      </c>
      <c r="C468" s="56">
        <v>45728</v>
      </c>
      <c r="D468" s="125" t="s">
        <v>839</v>
      </c>
      <c r="E468" s="125"/>
      <c r="G468" t="str">
        <f t="shared" si="7"/>
        <v>March</v>
      </c>
    </row>
    <row r="469" spans="1:7">
      <c r="A469" s="120" t="s">
        <v>522</v>
      </c>
      <c r="B469" s="215" t="s">
        <v>517</v>
      </c>
      <c r="C469" s="56">
        <v>45728</v>
      </c>
      <c r="D469" s="125">
        <v>688</v>
      </c>
      <c r="E469" s="125"/>
      <c r="G469" t="str">
        <f t="shared" si="7"/>
        <v>March</v>
      </c>
    </row>
    <row r="470" spans="1:7" ht="15.75">
      <c r="A470" s="120" t="s">
        <v>481</v>
      </c>
      <c r="B470" s="247" t="s">
        <v>755</v>
      </c>
      <c r="C470" s="56">
        <v>45728</v>
      </c>
      <c r="D470" s="125" t="s">
        <v>839</v>
      </c>
      <c r="E470" s="125"/>
      <c r="G470" t="str">
        <f t="shared" si="7"/>
        <v>March</v>
      </c>
    </row>
    <row r="471" spans="1:7" ht="15.75">
      <c r="A471" s="120" t="s">
        <v>458</v>
      </c>
      <c r="B471" s="247" t="s">
        <v>134</v>
      </c>
      <c r="C471" s="56">
        <v>45728</v>
      </c>
      <c r="D471" s="152">
        <v>1700</v>
      </c>
      <c r="E471" s="152"/>
      <c r="F471" s="111" t="s">
        <v>874</v>
      </c>
      <c r="G471" t="str">
        <f t="shared" si="7"/>
        <v>March</v>
      </c>
    </row>
    <row r="472" spans="1:7">
      <c r="A472" s="120" t="s">
        <v>586</v>
      </c>
      <c r="B472" s="156" t="s">
        <v>373</v>
      </c>
      <c r="C472" s="56">
        <v>45728</v>
      </c>
      <c r="D472" s="125">
        <v>205</v>
      </c>
      <c r="E472" s="125"/>
      <c r="G472" t="str">
        <f t="shared" si="7"/>
        <v>March</v>
      </c>
    </row>
    <row r="473" spans="1:7">
      <c r="A473" s="120" t="s">
        <v>761</v>
      </c>
      <c r="B473" s="159" t="s">
        <v>377</v>
      </c>
      <c r="C473" s="56">
        <v>45728</v>
      </c>
      <c r="D473" s="125" t="s">
        <v>839</v>
      </c>
      <c r="E473" s="125"/>
      <c r="G473" t="str">
        <f t="shared" si="7"/>
        <v>March</v>
      </c>
    </row>
    <row r="474" spans="1:7">
      <c r="A474" s="120" t="s">
        <v>579</v>
      </c>
      <c r="B474" s="159" t="s">
        <v>377</v>
      </c>
      <c r="C474" s="56">
        <v>45728</v>
      </c>
      <c r="D474" s="125" t="s">
        <v>839</v>
      </c>
      <c r="E474" s="125"/>
      <c r="G474" t="str">
        <f t="shared" si="7"/>
        <v>March</v>
      </c>
    </row>
    <row r="475" spans="1:7">
      <c r="A475" s="120" t="s">
        <v>567</v>
      </c>
      <c r="B475" s="159" t="s">
        <v>517</v>
      </c>
      <c r="C475" s="56">
        <v>45728</v>
      </c>
      <c r="D475" s="152">
        <v>2121</v>
      </c>
      <c r="E475" s="152"/>
      <c r="G475" t="str">
        <f t="shared" si="7"/>
        <v>March</v>
      </c>
    </row>
    <row r="476" spans="1:7">
      <c r="A476" s="120" t="s">
        <v>552</v>
      </c>
      <c r="B476" s="159" t="s">
        <v>377</v>
      </c>
      <c r="C476" s="56">
        <v>45728</v>
      </c>
      <c r="D476" s="125">
        <v>984</v>
      </c>
      <c r="E476" s="125"/>
      <c r="F476" s="111" t="s">
        <v>812</v>
      </c>
      <c r="G476" t="str">
        <f t="shared" si="7"/>
        <v>March</v>
      </c>
    </row>
    <row r="477" spans="1:7">
      <c r="A477" s="120" t="s">
        <v>720</v>
      </c>
      <c r="B477" s="159" t="s">
        <v>595</v>
      </c>
      <c r="C477" s="56">
        <v>45728</v>
      </c>
      <c r="D477" s="152">
        <v>2760</v>
      </c>
      <c r="E477" s="152"/>
      <c r="F477" s="111" t="s">
        <v>822</v>
      </c>
      <c r="G477" t="str">
        <f t="shared" si="7"/>
        <v>March</v>
      </c>
    </row>
    <row r="478" spans="1:7">
      <c r="A478" s="120" t="s">
        <v>557</v>
      </c>
      <c r="B478" s="248" t="s">
        <v>340</v>
      </c>
      <c r="C478" s="56">
        <v>45728</v>
      </c>
      <c r="D478" s="152">
        <v>1246</v>
      </c>
      <c r="E478" s="152"/>
      <c r="F478" s="111" t="s">
        <v>875</v>
      </c>
      <c r="G478" t="str">
        <f t="shared" si="7"/>
        <v>March</v>
      </c>
    </row>
    <row r="479" spans="1:7" ht="15.75">
      <c r="A479" s="120" t="s">
        <v>452</v>
      </c>
      <c r="B479" s="247" t="s">
        <v>134</v>
      </c>
      <c r="C479" s="56">
        <v>45728</v>
      </c>
      <c r="D479" s="152">
        <v>1353</v>
      </c>
      <c r="E479" s="152"/>
      <c r="F479" s="111" t="s">
        <v>818</v>
      </c>
      <c r="G479" t="str">
        <f t="shared" si="7"/>
        <v>March</v>
      </c>
    </row>
    <row r="480" spans="1:7">
      <c r="A480" s="119" t="s">
        <v>691</v>
      </c>
      <c r="B480" s="160" t="s">
        <v>813</v>
      </c>
      <c r="C480" s="56">
        <v>45729</v>
      </c>
      <c r="D480" s="125"/>
      <c r="E480" s="125"/>
      <c r="F480" s="125" t="s">
        <v>872</v>
      </c>
      <c r="G480" t="str">
        <f t="shared" si="7"/>
        <v>March</v>
      </c>
    </row>
    <row r="481" spans="1:7">
      <c r="A481" s="119" t="s">
        <v>509</v>
      </c>
      <c r="B481" s="249" t="s">
        <v>315</v>
      </c>
      <c r="C481" s="56">
        <v>45729</v>
      </c>
      <c r="D481" s="125"/>
      <c r="E481" s="125"/>
      <c r="G481" t="str">
        <f t="shared" si="7"/>
        <v>March</v>
      </c>
    </row>
    <row r="482" spans="1:7" ht="15.75">
      <c r="A482" s="119" t="s">
        <v>393</v>
      </c>
      <c r="B482" s="247" t="s">
        <v>755</v>
      </c>
      <c r="C482" s="56">
        <v>45729</v>
      </c>
      <c r="D482" s="125"/>
      <c r="E482" s="125"/>
      <c r="F482" s="125" t="s">
        <v>872</v>
      </c>
      <c r="G482" t="str">
        <f t="shared" si="7"/>
        <v>March</v>
      </c>
    </row>
    <row r="483" spans="1:7">
      <c r="A483" s="119" t="s">
        <v>550</v>
      </c>
      <c r="B483" s="156" t="s">
        <v>373</v>
      </c>
      <c r="C483" s="56">
        <v>45729</v>
      </c>
      <c r="D483" s="125"/>
      <c r="E483" s="125"/>
      <c r="G483" t="str">
        <f t="shared" si="7"/>
        <v>March</v>
      </c>
    </row>
    <row r="484" spans="1:7">
      <c r="A484" s="119" t="s">
        <v>314</v>
      </c>
      <c r="B484" s="249" t="s">
        <v>315</v>
      </c>
      <c r="C484" s="56">
        <v>45729</v>
      </c>
      <c r="D484" s="125"/>
      <c r="E484" s="125"/>
      <c r="G484" t="str">
        <f t="shared" si="7"/>
        <v>March</v>
      </c>
    </row>
    <row r="485" spans="1:7" ht="15.75">
      <c r="A485" s="119" t="s">
        <v>598</v>
      </c>
      <c r="B485" s="247" t="s">
        <v>755</v>
      </c>
      <c r="C485" s="56">
        <v>45729</v>
      </c>
      <c r="D485" s="125"/>
      <c r="E485" s="125"/>
      <c r="G485" t="str">
        <f t="shared" si="7"/>
        <v>March</v>
      </c>
    </row>
    <row r="486" spans="1:7">
      <c r="A486" s="119" t="s">
        <v>485</v>
      </c>
      <c r="B486" s="249" t="s">
        <v>441</v>
      </c>
      <c r="C486" s="56">
        <v>45729</v>
      </c>
      <c r="D486" s="125"/>
      <c r="E486" s="125"/>
      <c r="G486" t="str">
        <f t="shared" si="7"/>
        <v>March</v>
      </c>
    </row>
    <row r="487" spans="1:7">
      <c r="A487" s="119" t="s">
        <v>440</v>
      </c>
      <c r="B487" s="249" t="s">
        <v>441</v>
      </c>
      <c r="C487" s="56">
        <v>45729</v>
      </c>
      <c r="D487" s="125"/>
      <c r="E487" s="125"/>
      <c r="G487" t="str">
        <f t="shared" si="7"/>
        <v>March</v>
      </c>
    </row>
    <row r="488" spans="1:7" ht="15.75">
      <c r="A488" s="119" t="s">
        <v>443</v>
      </c>
      <c r="B488" s="247" t="s">
        <v>755</v>
      </c>
      <c r="C488" s="56">
        <v>45729</v>
      </c>
      <c r="D488" s="125"/>
      <c r="E488" s="125"/>
      <c r="G488" t="str">
        <f t="shared" si="7"/>
        <v>March</v>
      </c>
    </row>
    <row r="489" spans="1:7" ht="15.75">
      <c r="A489" s="119" t="s">
        <v>445</v>
      </c>
      <c r="B489" s="247" t="s">
        <v>134</v>
      </c>
      <c r="C489" s="56">
        <v>45729</v>
      </c>
      <c r="D489" s="125"/>
      <c r="E489" s="125"/>
      <c r="G489" t="str">
        <f t="shared" si="7"/>
        <v>March</v>
      </c>
    </row>
    <row r="490" spans="1:7">
      <c r="A490" s="119" t="s">
        <v>447</v>
      </c>
      <c r="B490" s="249" t="s">
        <v>827</v>
      </c>
      <c r="C490" s="56">
        <v>45729</v>
      </c>
      <c r="D490" s="125"/>
      <c r="E490" s="125"/>
      <c r="G490" t="str">
        <f t="shared" si="7"/>
        <v>March</v>
      </c>
    </row>
    <row r="491" spans="1:7" ht="15.75">
      <c r="A491" s="119" t="s">
        <v>450</v>
      </c>
      <c r="B491" s="247" t="s">
        <v>134</v>
      </c>
      <c r="C491" s="56">
        <v>45729</v>
      </c>
      <c r="D491" s="125"/>
      <c r="E491" s="125"/>
      <c r="G491" t="str">
        <f t="shared" si="7"/>
        <v>March</v>
      </c>
    </row>
    <row r="492" spans="1:7">
      <c r="A492" s="119" t="s">
        <v>475</v>
      </c>
      <c r="B492" s="249" t="s">
        <v>377</v>
      </c>
      <c r="C492" s="56">
        <v>45729</v>
      </c>
      <c r="D492" s="125"/>
      <c r="E492" s="125"/>
      <c r="G492" t="str">
        <f t="shared" si="7"/>
        <v>March</v>
      </c>
    </row>
    <row r="493" spans="1:7" ht="15.75">
      <c r="A493" s="119" t="s">
        <v>591</v>
      </c>
      <c r="B493" s="247" t="s">
        <v>134</v>
      </c>
      <c r="C493" s="56">
        <v>45729</v>
      </c>
      <c r="D493" s="125"/>
      <c r="E493" s="125"/>
      <c r="G493" t="str">
        <f t="shared" si="7"/>
        <v>March</v>
      </c>
    </row>
    <row r="494" spans="1:7">
      <c r="A494" s="119" t="s">
        <v>502</v>
      </c>
      <c r="B494" s="248" t="s">
        <v>340</v>
      </c>
      <c r="C494" s="56">
        <v>45729</v>
      </c>
      <c r="D494" s="125"/>
      <c r="E494" s="125"/>
      <c r="G494" t="str">
        <f t="shared" si="7"/>
        <v>March</v>
      </c>
    </row>
    <row r="495" spans="1:7">
      <c r="A495" s="119" t="s">
        <v>563</v>
      </c>
      <c r="B495" s="160" t="s">
        <v>813</v>
      </c>
      <c r="C495" s="56">
        <v>45729</v>
      </c>
      <c r="D495" s="125"/>
      <c r="E495" s="125"/>
      <c r="F495" s="125" t="s">
        <v>872</v>
      </c>
      <c r="G495" t="str">
        <f t="shared" si="7"/>
        <v>March</v>
      </c>
    </row>
    <row r="496" spans="1:7">
      <c r="A496" s="119" t="s">
        <v>519</v>
      </c>
      <c r="B496" s="249" t="s">
        <v>315</v>
      </c>
      <c r="C496" s="56">
        <v>45729</v>
      </c>
      <c r="D496" s="125" t="s">
        <v>839</v>
      </c>
      <c r="E496" s="125"/>
      <c r="G496" t="str">
        <f t="shared" si="7"/>
        <v>March</v>
      </c>
    </row>
    <row r="497" spans="1:7" ht="15.75">
      <c r="A497" s="119" t="s">
        <v>464</v>
      </c>
      <c r="B497" s="247" t="s">
        <v>134</v>
      </c>
      <c r="C497" s="56">
        <v>45729</v>
      </c>
      <c r="D497" s="125" t="s">
        <v>839</v>
      </c>
      <c r="E497" s="125"/>
      <c r="G497" t="str">
        <f t="shared" si="7"/>
        <v>March</v>
      </c>
    </row>
    <row r="498" spans="1:7">
      <c r="A498" s="119" t="s">
        <v>559</v>
      </c>
      <c r="B498" s="249" t="s">
        <v>377</v>
      </c>
      <c r="C498" s="56">
        <v>45729</v>
      </c>
      <c r="D498" s="125" t="s">
        <v>839</v>
      </c>
      <c r="E498" s="125"/>
      <c r="G498" t="str">
        <f t="shared" si="7"/>
        <v>March</v>
      </c>
    </row>
    <row r="499" spans="1:7">
      <c r="A499" s="119" t="s">
        <v>501</v>
      </c>
      <c r="B499" s="156" t="s">
        <v>373</v>
      </c>
      <c r="C499" s="56">
        <v>45729</v>
      </c>
      <c r="D499" s="125" t="s">
        <v>839</v>
      </c>
      <c r="E499" s="125"/>
      <c r="G499" t="str">
        <f t="shared" si="7"/>
        <v>March</v>
      </c>
    </row>
    <row r="500" spans="1:7">
      <c r="A500" s="119" t="s">
        <v>383</v>
      </c>
      <c r="B500" s="156" t="s">
        <v>373</v>
      </c>
      <c r="C500" s="56">
        <v>45729</v>
      </c>
      <c r="D500" s="125" t="s">
        <v>839</v>
      </c>
      <c r="E500" s="125"/>
      <c r="G500" t="str">
        <f t="shared" si="7"/>
        <v>March</v>
      </c>
    </row>
    <row r="501" spans="1:7">
      <c r="A501" s="119" t="s">
        <v>428</v>
      </c>
      <c r="B501" s="215" t="s">
        <v>377</v>
      </c>
      <c r="C501" s="56">
        <v>45729</v>
      </c>
      <c r="D501" s="125" t="s">
        <v>839</v>
      </c>
      <c r="E501" s="125"/>
      <c r="G501" t="str">
        <f t="shared" si="7"/>
        <v>March</v>
      </c>
    </row>
    <row r="502" spans="1:7" ht="15.75">
      <c r="A502" s="119" t="s">
        <v>498</v>
      </c>
      <c r="B502" s="247" t="s">
        <v>134</v>
      </c>
      <c r="C502" s="56">
        <v>45729</v>
      </c>
      <c r="D502" s="125" t="s">
        <v>839</v>
      </c>
      <c r="E502" s="125"/>
      <c r="G502" t="str">
        <f t="shared" si="7"/>
        <v>March</v>
      </c>
    </row>
    <row r="503" spans="1:7">
      <c r="A503" s="119" t="s">
        <v>380</v>
      </c>
      <c r="B503" s="249" t="s">
        <v>377</v>
      </c>
      <c r="C503" s="56">
        <v>45729</v>
      </c>
      <c r="D503" s="125" t="s">
        <v>839</v>
      </c>
      <c r="E503" s="125"/>
      <c r="G503" t="str">
        <f t="shared" si="7"/>
        <v>March</v>
      </c>
    </row>
    <row r="504" spans="1:7">
      <c r="A504" s="119" t="s">
        <v>594</v>
      </c>
      <c r="B504" s="215" t="s">
        <v>595</v>
      </c>
      <c r="C504" s="56">
        <v>45729</v>
      </c>
      <c r="D504" s="125" t="s">
        <v>839</v>
      </c>
      <c r="E504" s="125"/>
      <c r="G504" t="str">
        <f t="shared" si="7"/>
        <v>March</v>
      </c>
    </row>
    <row r="505" spans="1:7">
      <c r="A505" s="119" t="s">
        <v>376</v>
      </c>
      <c r="B505" s="249" t="s">
        <v>830</v>
      </c>
      <c r="C505" s="56">
        <v>45729</v>
      </c>
      <c r="D505" s="152">
        <v>1207</v>
      </c>
      <c r="E505" s="152"/>
      <c r="F505" s="111" t="s">
        <v>876</v>
      </c>
      <c r="G505" t="str">
        <f t="shared" si="7"/>
        <v>March</v>
      </c>
    </row>
    <row r="506" spans="1:7">
      <c r="A506" s="119" t="s">
        <v>757</v>
      </c>
      <c r="B506" s="160" t="s">
        <v>813</v>
      </c>
      <c r="C506" s="56">
        <v>45729</v>
      </c>
      <c r="D506" s="125" t="s">
        <v>839</v>
      </c>
      <c r="E506" s="125"/>
      <c r="G506" t="str">
        <f t="shared" si="7"/>
        <v>March</v>
      </c>
    </row>
    <row r="507" spans="1:7">
      <c r="A507" s="119" t="s">
        <v>386</v>
      </c>
      <c r="B507" s="215" t="s">
        <v>830</v>
      </c>
      <c r="C507" s="56">
        <v>45729</v>
      </c>
      <c r="D507" s="125">
        <v>534</v>
      </c>
      <c r="E507" s="125"/>
      <c r="F507" s="111" t="s">
        <v>877</v>
      </c>
      <c r="G507" t="str">
        <f t="shared" si="7"/>
        <v>March</v>
      </c>
    </row>
    <row r="508" spans="1:7">
      <c r="A508" s="119" t="s">
        <v>759</v>
      </c>
      <c r="B508" s="215" t="s">
        <v>827</v>
      </c>
      <c r="C508" s="56">
        <v>45729</v>
      </c>
      <c r="D508" s="125" t="s">
        <v>839</v>
      </c>
      <c r="E508" s="125"/>
      <c r="G508" t="str">
        <f t="shared" si="7"/>
        <v>March</v>
      </c>
    </row>
    <row r="509" spans="1:7">
      <c r="A509" s="119" t="s">
        <v>554</v>
      </c>
      <c r="B509" s="143" t="s">
        <v>387</v>
      </c>
      <c r="C509" s="56">
        <v>45729</v>
      </c>
      <c r="D509" s="125" t="s">
        <v>839</v>
      </c>
      <c r="E509" s="125"/>
      <c r="G509" t="str">
        <f t="shared" si="7"/>
        <v>March</v>
      </c>
    </row>
    <row r="510" spans="1:7">
      <c r="A510" s="119" t="s">
        <v>577</v>
      </c>
      <c r="B510" s="215" t="s">
        <v>517</v>
      </c>
      <c r="C510" s="56">
        <v>45729</v>
      </c>
      <c r="D510" s="125" t="s">
        <v>839</v>
      </c>
      <c r="E510" s="125"/>
      <c r="G510" t="str">
        <f t="shared" si="7"/>
        <v>March</v>
      </c>
    </row>
    <row r="511" spans="1:7">
      <c r="A511" s="119" t="s">
        <v>575</v>
      </c>
      <c r="B511" s="215" t="s">
        <v>517</v>
      </c>
      <c r="C511" s="56">
        <v>45729</v>
      </c>
      <c r="D511" s="125" t="s">
        <v>839</v>
      </c>
      <c r="E511" s="125"/>
      <c r="G511" t="str">
        <f t="shared" si="7"/>
        <v>March</v>
      </c>
    </row>
    <row r="512" spans="1:7" ht="15.75">
      <c r="A512" s="119" t="s">
        <v>432</v>
      </c>
      <c r="B512" s="247" t="s">
        <v>134</v>
      </c>
      <c r="C512" s="56">
        <v>45729</v>
      </c>
      <c r="D512" s="125" t="s">
        <v>839</v>
      </c>
      <c r="E512" s="125"/>
      <c r="G512" t="str">
        <f t="shared" si="7"/>
        <v>March</v>
      </c>
    </row>
    <row r="513" spans="1:7">
      <c r="A513" s="119" t="s">
        <v>706</v>
      </c>
      <c r="B513" s="215" t="s">
        <v>595</v>
      </c>
      <c r="C513" s="56">
        <v>45729</v>
      </c>
      <c r="D513" s="125" t="s">
        <v>839</v>
      </c>
      <c r="E513" s="125"/>
      <c r="G513" t="str">
        <f t="shared" si="7"/>
        <v>March</v>
      </c>
    </row>
    <row r="514" spans="1:7" ht="15.75">
      <c r="A514" s="120" t="s">
        <v>417</v>
      </c>
      <c r="B514" s="247" t="s">
        <v>755</v>
      </c>
      <c r="C514" s="56">
        <v>45729</v>
      </c>
      <c r="D514" s="125">
        <v>571</v>
      </c>
      <c r="E514" s="125"/>
      <c r="F514" s="111" t="s">
        <v>878</v>
      </c>
      <c r="G514" t="str">
        <f t="shared" si="7"/>
        <v>March</v>
      </c>
    </row>
    <row r="515" spans="1:7" ht="15.75">
      <c r="A515" s="120" t="s">
        <v>709</v>
      </c>
      <c r="B515" s="247" t="s">
        <v>134</v>
      </c>
      <c r="C515" s="56">
        <v>45729</v>
      </c>
      <c r="D515" s="152">
        <v>1170</v>
      </c>
      <c r="E515" s="152"/>
      <c r="F515" s="111" t="s">
        <v>828</v>
      </c>
      <c r="G515" t="str">
        <f t="shared" ref="G515:G578" si="8">TEXT(C515,"mmmm")</f>
        <v>March</v>
      </c>
    </row>
    <row r="516" spans="1:7" ht="15.75">
      <c r="A516" s="120" t="s">
        <v>478</v>
      </c>
      <c r="B516" s="247" t="s">
        <v>755</v>
      </c>
      <c r="C516" s="56">
        <v>45729</v>
      </c>
      <c r="D516" s="125" t="s">
        <v>839</v>
      </c>
      <c r="E516" s="125"/>
      <c r="G516" t="str">
        <f t="shared" si="8"/>
        <v>March</v>
      </c>
    </row>
    <row r="517" spans="1:7">
      <c r="A517" s="120" t="s">
        <v>701</v>
      </c>
      <c r="B517" s="156" t="s">
        <v>373</v>
      </c>
      <c r="C517" s="56">
        <v>45729</v>
      </c>
      <c r="D517" s="125">
        <v>914</v>
      </c>
      <c r="E517" s="125"/>
      <c r="F517" s="111" t="s">
        <v>879</v>
      </c>
      <c r="G517" t="str">
        <f t="shared" si="8"/>
        <v>March</v>
      </c>
    </row>
    <row r="518" spans="1:7" ht="15.75">
      <c r="A518" s="120" t="s">
        <v>430</v>
      </c>
      <c r="B518" s="247" t="s">
        <v>134</v>
      </c>
      <c r="C518" s="56">
        <v>45729</v>
      </c>
      <c r="D518" s="125" t="s">
        <v>839</v>
      </c>
      <c r="E518" s="125"/>
      <c r="G518" t="str">
        <f t="shared" si="8"/>
        <v>March</v>
      </c>
    </row>
    <row r="519" spans="1:7">
      <c r="A519" s="120" t="s">
        <v>522</v>
      </c>
      <c r="B519" s="215" t="s">
        <v>517</v>
      </c>
      <c r="C519" s="56">
        <v>45729</v>
      </c>
      <c r="D519" s="125" t="s">
        <v>839</v>
      </c>
      <c r="E519" s="125"/>
      <c r="G519" t="str">
        <f t="shared" si="8"/>
        <v>March</v>
      </c>
    </row>
    <row r="520" spans="1:7" ht="15.75">
      <c r="A520" s="120" t="s">
        <v>481</v>
      </c>
      <c r="B520" s="247" t="s">
        <v>755</v>
      </c>
      <c r="C520" s="56">
        <v>45729</v>
      </c>
      <c r="D520" s="125" t="s">
        <v>839</v>
      </c>
      <c r="E520" s="125"/>
      <c r="G520" t="str">
        <f t="shared" si="8"/>
        <v>March</v>
      </c>
    </row>
    <row r="521" spans="1:7" ht="15.75">
      <c r="A521" s="120" t="s">
        <v>458</v>
      </c>
      <c r="B521" s="247" t="s">
        <v>134</v>
      </c>
      <c r="C521" s="56">
        <v>45729</v>
      </c>
      <c r="D521" s="125" t="s">
        <v>839</v>
      </c>
      <c r="E521" s="125"/>
      <c r="G521" t="str">
        <f t="shared" si="8"/>
        <v>March</v>
      </c>
    </row>
    <row r="522" spans="1:7">
      <c r="A522" s="120" t="s">
        <v>586</v>
      </c>
      <c r="B522" s="156" t="s">
        <v>373</v>
      </c>
      <c r="C522" s="56">
        <v>45729</v>
      </c>
      <c r="D522" s="125">
        <v>451</v>
      </c>
      <c r="E522" s="125"/>
      <c r="G522" t="str">
        <f t="shared" si="8"/>
        <v>March</v>
      </c>
    </row>
    <row r="523" spans="1:7">
      <c r="A523" s="120" t="s">
        <v>761</v>
      </c>
      <c r="B523" s="159" t="s">
        <v>377</v>
      </c>
      <c r="C523" s="56">
        <v>45729</v>
      </c>
      <c r="D523" s="125">
        <v>101</v>
      </c>
      <c r="E523" s="125"/>
      <c r="G523" t="str">
        <f t="shared" si="8"/>
        <v>March</v>
      </c>
    </row>
    <row r="524" spans="1:7">
      <c r="A524" s="120" t="s">
        <v>579</v>
      </c>
      <c r="B524" s="159" t="s">
        <v>377</v>
      </c>
      <c r="C524" s="56">
        <v>45729</v>
      </c>
      <c r="D524" s="125" t="s">
        <v>839</v>
      </c>
      <c r="E524" s="125"/>
      <c r="G524" t="str">
        <f t="shared" si="8"/>
        <v>March</v>
      </c>
    </row>
    <row r="525" spans="1:7">
      <c r="A525" s="120" t="s">
        <v>567</v>
      </c>
      <c r="B525" s="159" t="s">
        <v>517</v>
      </c>
      <c r="C525" s="56">
        <v>45729</v>
      </c>
      <c r="D525" s="152">
        <v>2742</v>
      </c>
      <c r="E525" s="152"/>
      <c r="G525" t="str">
        <f t="shared" si="8"/>
        <v>March</v>
      </c>
    </row>
    <row r="526" spans="1:7">
      <c r="A526" s="120" t="s">
        <v>552</v>
      </c>
      <c r="B526" s="159" t="s">
        <v>377</v>
      </c>
      <c r="C526" s="56">
        <v>45729</v>
      </c>
      <c r="D526" s="152">
        <v>1078</v>
      </c>
      <c r="E526" s="152"/>
      <c r="F526" s="43" t="s">
        <v>880</v>
      </c>
      <c r="G526" t="str">
        <f t="shared" si="8"/>
        <v>March</v>
      </c>
    </row>
    <row r="527" spans="1:7">
      <c r="A527" s="120" t="s">
        <v>720</v>
      </c>
      <c r="B527" s="159" t="s">
        <v>595</v>
      </c>
      <c r="C527" s="56">
        <v>45729</v>
      </c>
      <c r="D527" s="125">
        <v>945</v>
      </c>
      <c r="E527" s="125"/>
      <c r="G527" t="str">
        <f t="shared" si="8"/>
        <v>March</v>
      </c>
    </row>
    <row r="528" spans="1:7">
      <c r="A528" s="120" t="s">
        <v>557</v>
      </c>
      <c r="B528" s="248" t="s">
        <v>340</v>
      </c>
      <c r="C528" s="56">
        <v>45729</v>
      </c>
      <c r="D528" s="125">
        <v>664</v>
      </c>
      <c r="E528" s="125"/>
      <c r="F528" s="43" t="s">
        <v>837</v>
      </c>
      <c r="G528" t="str">
        <f t="shared" si="8"/>
        <v>March</v>
      </c>
    </row>
    <row r="529" spans="1:7" ht="15.75">
      <c r="A529" s="120" t="s">
        <v>452</v>
      </c>
      <c r="B529" s="247" t="s">
        <v>134</v>
      </c>
      <c r="C529" s="56">
        <v>45729</v>
      </c>
      <c r="D529" s="152">
        <v>1123</v>
      </c>
      <c r="E529" s="152"/>
      <c r="F529" s="111" t="s">
        <v>881</v>
      </c>
      <c r="G529" t="str">
        <f t="shared" si="8"/>
        <v>March</v>
      </c>
    </row>
    <row r="530" spans="1:7">
      <c r="A530" s="213" t="s">
        <v>506</v>
      </c>
      <c r="B530" s="159" t="s">
        <v>377</v>
      </c>
      <c r="C530" s="56">
        <v>45729</v>
      </c>
      <c r="D530" s="43">
        <v>338</v>
      </c>
      <c r="E530" s="43"/>
      <c r="F530" s="43" t="s">
        <v>882</v>
      </c>
      <c r="G530" t="str">
        <f t="shared" si="8"/>
        <v>March</v>
      </c>
    </row>
    <row r="531" spans="1:7">
      <c r="A531" s="119" t="s">
        <v>691</v>
      </c>
      <c r="B531" s="160" t="s">
        <v>813</v>
      </c>
      <c r="C531" s="56">
        <v>45730</v>
      </c>
      <c r="D531" s="125"/>
      <c r="E531" s="125"/>
      <c r="F531" s="125" t="s">
        <v>872</v>
      </c>
      <c r="G531" t="str">
        <f t="shared" si="8"/>
        <v>March</v>
      </c>
    </row>
    <row r="532" spans="1:7">
      <c r="A532" s="119" t="s">
        <v>509</v>
      </c>
      <c r="B532" s="249" t="s">
        <v>315</v>
      </c>
      <c r="C532" s="56">
        <v>45730</v>
      </c>
      <c r="D532" s="125"/>
      <c r="E532" s="125"/>
      <c r="F532" s="125" t="s">
        <v>839</v>
      </c>
      <c r="G532" t="str">
        <f t="shared" si="8"/>
        <v>March</v>
      </c>
    </row>
    <row r="533" spans="1:7" ht="15.75">
      <c r="A533" s="119" t="s">
        <v>393</v>
      </c>
      <c r="B533" s="247" t="s">
        <v>755</v>
      </c>
      <c r="C533" s="56">
        <v>45730</v>
      </c>
      <c r="D533" s="125"/>
      <c r="E533" s="125"/>
      <c r="F533" s="125" t="s">
        <v>872</v>
      </c>
      <c r="G533" t="str">
        <f t="shared" si="8"/>
        <v>March</v>
      </c>
    </row>
    <row r="534" spans="1:7">
      <c r="A534" s="119" t="s">
        <v>550</v>
      </c>
      <c r="B534" s="156" t="s">
        <v>373</v>
      </c>
      <c r="C534" s="56">
        <v>45730</v>
      </c>
      <c r="D534" s="125"/>
      <c r="E534" s="125"/>
      <c r="F534" s="125" t="s">
        <v>839</v>
      </c>
      <c r="G534" t="str">
        <f t="shared" si="8"/>
        <v>March</v>
      </c>
    </row>
    <row r="535" spans="1:7">
      <c r="A535" s="119" t="s">
        <v>314</v>
      </c>
      <c r="B535" s="249" t="s">
        <v>315</v>
      </c>
      <c r="C535" s="56">
        <v>45730</v>
      </c>
      <c r="D535" s="125"/>
      <c r="E535" s="125"/>
      <c r="F535" s="125" t="s">
        <v>839</v>
      </c>
      <c r="G535" t="str">
        <f t="shared" si="8"/>
        <v>March</v>
      </c>
    </row>
    <row r="536" spans="1:7" ht="15.75">
      <c r="A536" s="119" t="s">
        <v>598</v>
      </c>
      <c r="B536" s="247" t="s">
        <v>755</v>
      </c>
      <c r="C536" s="56">
        <v>45730</v>
      </c>
      <c r="D536" s="125"/>
      <c r="E536" s="125"/>
      <c r="F536" s="125" t="s">
        <v>839</v>
      </c>
      <c r="G536" t="str">
        <f t="shared" si="8"/>
        <v>March</v>
      </c>
    </row>
    <row r="537" spans="1:7">
      <c r="A537" s="119" t="s">
        <v>485</v>
      </c>
      <c r="B537" s="249" t="s">
        <v>441</v>
      </c>
      <c r="C537" s="56">
        <v>45730</v>
      </c>
      <c r="D537" s="125"/>
      <c r="E537" s="125"/>
      <c r="F537" s="125" t="s">
        <v>839</v>
      </c>
      <c r="G537" t="str">
        <f t="shared" si="8"/>
        <v>March</v>
      </c>
    </row>
    <row r="538" spans="1:7">
      <c r="A538" s="119" t="s">
        <v>440</v>
      </c>
      <c r="B538" s="249" t="s">
        <v>441</v>
      </c>
      <c r="C538" s="56">
        <v>45730</v>
      </c>
      <c r="D538" s="125"/>
      <c r="E538" s="125"/>
      <c r="F538" s="125" t="s">
        <v>883</v>
      </c>
      <c r="G538" t="str">
        <f t="shared" si="8"/>
        <v>March</v>
      </c>
    </row>
    <row r="539" spans="1:7" ht="15.75">
      <c r="A539" s="119" t="s">
        <v>443</v>
      </c>
      <c r="B539" s="247" t="s">
        <v>755</v>
      </c>
      <c r="C539" s="56">
        <v>45730</v>
      </c>
      <c r="D539" s="125"/>
      <c r="E539" s="125"/>
      <c r="F539" s="125" t="s">
        <v>839</v>
      </c>
      <c r="G539" t="str">
        <f t="shared" si="8"/>
        <v>March</v>
      </c>
    </row>
    <row r="540" spans="1:7" ht="15.75">
      <c r="A540" s="119" t="s">
        <v>445</v>
      </c>
      <c r="B540" s="247" t="s">
        <v>134</v>
      </c>
      <c r="C540" s="56">
        <v>45730</v>
      </c>
      <c r="D540" s="125"/>
      <c r="E540" s="125"/>
      <c r="F540" s="125" t="s">
        <v>839</v>
      </c>
      <c r="G540" t="str">
        <f t="shared" si="8"/>
        <v>March</v>
      </c>
    </row>
    <row r="541" spans="1:7">
      <c r="A541" s="119" t="s">
        <v>447</v>
      </c>
      <c r="B541" s="249" t="s">
        <v>827</v>
      </c>
      <c r="C541" s="56">
        <v>45730</v>
      </c>
      <c r="D541" s="125"/>
      <c r="E541" s="125"/>
      <c r="F541" s="125" t="s">
        <v>883</v>
      </c>
      <c r="G541" t="str">
        <f t="shared" si="8"/>
        <v>March</v>
      </c>
    </row>
    <row r="542" spans="1:7" ht="15.75">
      <c r="A542" s="119" t="s">
        <v>450</v>
      </c>
      <c r="B542" s="247" t="s">
        <v>134</v>
      </c>
      <c r="C542" s="56">
        <v>45730</v>
      </c>
      <c r="D542" s="125"/>
      <c r="E542" s="125"/>
      <c r="F542" s="125" t="s">
        <v>839</v>
      </c>
      <c r="G542" t="str">
        <f t="shared" si="8"/>
        <v>March</v>
      </c>
    </row>
    <row r="543" spans="1:7">
      <c r="A543" s="119" t="s">
        <v>475</v>
      </c>
      <c r="B543" s="249" t="s">
        <v>377</v>
      </c>
      <c r="C543" s="56">
        <v>45730</v>
      </c>
      <c r="D543" s="125"/>
      <c r="E543" s="125"/>
      <c r="F543" s="125" t="s">
        <v>883</v>
      </c>
      <c r="G543" t="str">
        <f t="shared" si="8"/>
        <v>March</v>
      </c>
    </row>
    <row r="544" spans="1:7" ht="15.75">
      <c r="A544" s="119" t="s">
        <v>591</v>
      </c>
      <c r="B544" s="247" t="s">
        <v>134</v>
      </c>
      <c r="C544" s="56">
        <v>45730</v>
      </c>
      <c r="D544" s="125"/>
      <c r="E544" s="125"/>
      <c r="F544" s="125" t="s">
        <v>839</v>
      </c>
      <c r="G544" t="str">
        <f t="shared" si="8"/>
        <v>March</v>
      </c>
    </row>
    <row r="545" spans="1:7">
      <c r="A545" s="119" t="s">
        <v>502</v>
      </c>
      <c r="B545" s="248" t="s">
        <v>340</v>
      </c>
      <c r="C545" s="56">
        <v>45730</v>
      </c>
      <c r="D545" s="125"/>
      <c r="E545" s="125"/>
      <c r="F545" s="125" t="s">
        <v>839</v>
      </c>
      <c r="G545" t="str">
        <f t="shared" si="8"/>
        <v>March</v>
      </c>
    </row>
    <row r="546" spans="1:7">
      <c r="A546" s="119" t="s">
        <v>563</v>
      </c>
      <c r="B546" s="160" t="s">
        <v>813</v>
      </c>
      <c r="C546" s="56">
        <v>45730</v>
      </c>
      <c r="D546" s="125"/>
      <c r="E546" s="125"/>
      <c r="F546" s="125" t="s">
        <v>872</v>
      </c>
      <c r="G546" t="str">
        <f t="shared" si="8"/>
        <v>March</v>
      </c>
    </row>
    <row r="547" spans="1:7">
      <c r="A547" s="119" t="s">
        <v>519</v>
      </c>
      <c r="B547" s="249" t="s">
        <v>315</v>
      </c>
      <c r="C547" s="56">
        <v>45730</v>
      </c>
      <c r="D547" s="125"/>
      <c r="E547" s="125"/>
      <c r="F547" s="125" t="s">
        <v>839</v>
      </c>
      <c r="G547" t="str">
        <f t="shared" si="8"/>
        <v>March</v>
      </c>
    </row>
    <row r="548" spans="1:7" ht="15.75">
      <c r="A548" s="119" t="s">
        <v>464</v>
      </c>
      <c r="B548" s="247" t="s">
        <v>134</v>
      </c>
      <c r="C548" s="56">
        <v>45730</v>
      </c>
      <c r="D548" s="125"/>
      <c r="E548" s="125"/>
      <c r="F548" s="125" t="s">
        <v>839</v>
      </c>
      <c r="G548" t="str">
        <f t="shared" si="8"/>
        <v>March</v>
      </c>
    </row>
    <row r="549" spans="1:7">
      <c r="A549" s="119" t="s">
        <v>559</v>
      </c>
      <c r="B549" s="249" t="s">
        <v>377</v>
      </c>
      <c r="C549" s="56">
        <v>45730</v>
      </c>
      <c r="D549" s="125"/>
      <c r="E549" s="125"/>
      <c r="F549" s="125" t="s">
        <v>839</v>
      </c>
      <c r="G549" t="str">
        <f t="shared" si="8"/>
        <v>March</v>
      </c>
    </row>
    <row r="550" spans="1:7">
      <c r="A550" s="119" t="s">
        <v>501</v>
      </c>
      <c r="B550" s="156" t="s">
        <v>373</v>
      </c>
      <c r="C550" s="56">
        <v>45730</v>
      </c>
      <c r="D550" s="125"/>
      <c r="E550" s="125"/>
      <c r="F550" s="125" t="s">
        <v>839</v>
      </c>
      <c r="G550" t="str">
        <f t="shared" si="8"/>
        <v>March</v>
      </c>
    </row>
    <row r="551" spans="1:7">
      <c r="A551" s="119" t="s">
        <v>383</v>
      </c>
      <c r="B551" s="156" t="s">
        <v>373</v>
      </c>
      <c r="C551" s="56">
        <v>45730</v>
      </c>
      <c r="D551" s="125"/>
      <c r="E551" s="125"/>
      <c r="F551" s="125" t="s">
        <v>839</v>
      </c>
      <c r="G551" t="str">
        <f t="shared" si="8"/>
        <v>March</v>
      </c>
    </row>
    <row r="552" spans="1:7">
      <c r="A552" s="119" t="s">
        <v>428</v>
      </c>
      <c r="B552" s="215" t="s">
        <v>377</v>
      </c>
      <c r="C552" s="56">
        <v>45730</v>
      </c>
      <c r="D552" s="125"/>
      <c r="E552" s="125"/>
      <c r="F552" s="125" t="s">
        <v>883</v>
      </c>
      <c r="G552" t="str">
        <f t="shared" si="8"/>
        <v>March</v>
      </c>
    </row>
    <row r="553" spans="1:7" ht="15.75">
      <c r="A553" s="119" t="s">
        <v>498</v>
      </c>
      <c r="B553" s="247" t="s">
        <v>134</v>
      </c>
      <c r="C553" s="56">
        <v>45730</v>
      </c>
      <c r="D553" s="125" t="s">
        <v>839</v>
      </c>
      <c r="E553" s="125"/>
      <c r="F553" s="125" t="s">
        <v>839</v>
      </c>
      <c r="G553" t="str">
        <f t="shared" si="8"/>
        <v>March</v>
      </c>
    </row>
    <row r="554" spans="1:7">
      <c r="A554" s="119" t="s">
        <v>380</v>
      </c>
      <c r="B554" s="249" t="s">
        <v>377</v>
      </c>
      <c r="C554" s="56">
        <v>45730</v>
      </c>
      <c r="D554" s="125" t="s">
        <v>839</v>
      </c>
      <c r="E554" s="125"/>
      <c r="F554" s="125" t="s">
        <v>839</v>
      </c>
      <c r="G554" t="str">
        <f t="shared" si="8"/>
        <v>March</v>
      </c>
    </row>
    <row r="555" spans="1:7">
      <c r="A555" s="119" t="s">
        <v>594</v>
      </c>
      <c r="B555" s="215" t="s">
        <v>595</v>
      </c>
      <c r="C555" s="56">
        <v>45730</v>
      </c>
      <c r="D555" s="125" t="s">
        <v>839</v>
      </c>
      <c r="E555" s="125"/>
      <c r="F555" s="125" t="s">
        <v>839</v>
      </c>
      <c r="G555" t="str">
        <f t="shared" si="8"/>
        <v>March</v>
      </c>
    </row>
    <row r="556" spans="1:7">
      <c r="A556" s="119" t="s">
        <v>376</v>
      </c>
      <c r="B556" s="249" t="s">
        <v>830</v>
      </c>
      <c r="C556" s="56">
        <v>45730</v>
      </c>
      <c r="D556" s="125">
        <v>220</v>
      </c>
      <c r="E556" s="125"/>
      <c r="F556" s="111" t="s">
        <v>884</v>
      </c>
      <c r="G556" t="str">
        <f t="shared" si="8"/>
        <v>March</v>
      </c>
    </row>
    <row r="557" spans="1:7">
      <c r="A557" s="119" t="s">
        <v>757</v>
      </c>
      <c r="B557" s="160" t="s">
        <v>813</v>
      </c>
      <c r="C557" s="56">
        <v>45730</v>
      </c>
      <c r="D557" s="125" t="s">
        <v>839</v>
      </c>
      <c r="E557" s="125"/>
      <c r="F557" s="125"/>
      <c r="G557" t="str">
        <f t="shared" si="8"/>
        <v>March</v>
      </c>
    </row>
    <row r="558" spans="1:7">
      <c r="A558" s="119" t="s">
        <v>386</v>
      </c>
      <c r="B558" s="215" t="s">
        <v>830</v>
      </c>
      <c r="C558" s="56">
        <v>45730</v>
      </c>
      <c r="D558" s="125"/>
      <c r="E558" s="125"/>
      <c r="F558" s="125" t="s">
        <v>885</v>
      </c>
      <c r="G558" t="str">
        <f t="shared" si="8"/>
        <v>March</v>
      </c>
    </row>
    <row r="559" spans="1:7">
      <c r="A559" s="119" t="s">
        <v>759</v>
      </c>
      <c r="B559" s="215" t="s">
        <v>827</v>
      </c>
      <c r="C559" s="56">
        <v>45730</v>
      </c>
      <c r="D559" s="125" t="s">
        <v>839</v>
      </c>
      <c r="E559" s="125"/>
      <c r="F559" s="125"/>
      <c r="G559" t="str">
        <f t="shared" si="8"/>
        <v>March</v>
      </c>
    </row>
    <row r="560" spans="1:7">
      <c r="A560" s="119" t="s">
        <v>554</v>
      </c>
      <c r="B560" s="143" t="s">
        <v>387</v>
      </c>
      <c r="C560" s="56">
        <v>45730</v>
      </c>
      <c r="D560" s="125" t="s">
        <v>839</v>
      </c>
      <c r="E560" s="125"/>
      <c r="F560" s="125"/>
      <c r="G560" t="str">
        <f t="shared" si="8"/>
        <v>March</v>
      </c>
    </row>
    <row r="561" spans="1:7">
      <c r="A561" s="119" t="s">
        <v>577</v>
      </c>
      <c r="B561" s="215" t="s">
        <v>517</v>
      </c>
      <c r="C561" s="56">
        <v>45730</v>
      </c>
      <c r="D561" s="125" t="s">
        <v>839</v>
      </c>
      <c r="E561" s="125"/>
      <c r="F561" s="125"/>
      <c r="G561" t="str">
        <f t="shared" si="8"/>
        <v>March</v>
      </c>
    </row>
    <row r="562" spans="1:7">
      <c r="A562" s="119" t="s">
        <v>575</v>
      </c>
      <c r="B562" s="215" t="s">
        <v>517</v>
      </c>
      <c r="C562" s="56">
        <v>45730</v>
      </c>
      <c r="D562" s="125" t="s">
        <v>839</v>
      </c>
      <c r="E562" s="125"/>
      <c r="F562" s="125"/>
      <c r="G562" t="str">
        <f t="shared" si="8"/>
        <v>March</v>
      </c>
    </row>
    <row r="563" spans="1:7" ht="15.75">
      <c r="A563" s="119" t="s">
        <v>432</v>
      </c>
      <c r="B563" s="247" t="s">
        <v>134</v>
      </c>
      <c r="C563" s="56">
        <v>45730</v>
      </c>
      <c r="D563" s="125" t="s">
        <v>839</v>
      </c>
      <c r="E563" s="125"/>
      <c r="F563" s="125"/>
      <c r="G563" t="str">
        <f t="shared" si="8"/>
        <v>March</v>
      </c>
    </row>
    <row r="564" spans="1:7">
      <c r="A564" s="119" t="s">
        <v>706</v>
      </c>
      <c r="B564" s="215" t="s">
        <v>595</v>
      </c>
      <c r="C564" s="56">
        <v>45730</v>
      </c>
      <c r="D564" s="125" t="s">
        <v>839</v>
      </c>
      <c r="E564" s="125"/>
      <c r="F564" s="125"/>
      <c r="G564" t="str">
        <f t="shared" si="8"/>
        <v>March</v>
      </c>
    </row>
    <row r="565" spans="1:7" ht="15.75">
      <c r="A565" s="120" t="s">
        <v>417</v>
      </c>
      <c r="B565" s="247" t="s">
        <v>755</v>
      </c>
      <c r="C565" s="56">
        <v>45730</v>
      </c>
      <c r="D565" s="125" t="s">
        <v>839</v>
      </c>
      <c r="E565" s="125"/>
      <c r="F565" s="125"/>
      <c r="G565" t="str">
        <f t="shared" si="8"/>
        <v>March</v>
      </c>
    </row>
    <row r="566" spans="1:7" ht="15.75">
      <c r="A566" s="120" t="s">
        <v>709</v>
      </c>
      <c r="B566" s="247" t="s">
        <v>134</v>
      </c>
      <c r="C566" s="56">
        <v>45730</v>
      </c>
      <c r="D566" s="125" t="s">
        <v>839</v>
      </c>
      <c r="E566" s="125"/>
      <c r="F566" s="125"/>
      <c r="G566" t="str">
        <f t="shared" si="8"/>
        <v>March</v>
      </c>
    </row>
    <row r="567" spans="1:7" ht="15.75">
      <c r="A567" s="120" t="s">
        <v>478</v>
      </c>
      <c r="B567" s="247" t="s">
        <v>755</v>
      </c>
      <c r="C567" s="56">
        <v>45730</v>
      </c>
      <c r="D567" s="125"/>
      <c r="E567" s="125"/>
      <c r="F567" s="125" t="s">
        <v>886</v>
      </c>
      <c r="G567" t="str">
        <f t="shared" si="8"/>
        <v>March</v>
      </c>
    </row>
    <row r="568" spans="1:7">
      <c r="A568" s="120" t="s">
        <v>701</v>
      </c>
      <c r="B568" s="156" t="s">
        <v>373</v>
      </c>
      <c r="C568" s="56">
        <v>45730</v>
      </c>
      <c r="D568" s="152">
        <v>1903</v>
      </c>
      <c r="E568" s="152"/>
      <c r="F568" s="111" t="s">
        <v>887</v>
      </c>
      <c r="G568" t="str">
        <f t="shared" si="8"/>
        <v>March</v>
      </c>
    </row>
    <row r="569" spans="1:7" ht="15.75">
      <c r="A569" s="120" t="s">
        <v>430</v>
      </c>
      <c r="B569" s="247" t="s">
        <v>134</v>
      </c>
      <c r="C569" s="56">
        <v>45730</v>
      </c>
      <c r="D569" s="125" t="s">
        <v>839</v>
      </c>
      <c r="E569" s="125"/>
      <c r="F569" s="125"/>
      <c r="G569" t="str">
        <f t="shared" si="8"/>
        <v>March</v>
      </c>
    </row>
    <row r="570" spans="1:7">
      <c r="A570" s="120" t="s">
        <v>522</v>
      </c>
      <c r="B570" s="215" t="s">
        <v>517</v>
      </c>
      <c r="C570" s="56">
        <v>45730</v>
      </c>
      <c r="D570" s="125" t="s">
        <v>839</v>
      </c>
      <c r="E570" s="125"/>
      <c r="F570" s="125"/>
      <c r="G570" t="str">
        <f t="shared" si="8"/>
        <v>March</v>
      </c>
    </row>
    <row r="571" spans="1:7" ht="15.75">
      <c r="A571" s="120" t="s">
        <v>481</v>
      </c>
      <c r="B571" s="247" t="s">
        <v>755</v>
      </c>
      <c r="C571" s="56">
        <v>45730</v>
      </c>
      <c r="D571" s="125" t="s">
        <v>839</v>
      </c>
      <c r="E571" s="125"/>
      <c r="F571" s="125"/>
      <c r="G571" t="str">
        <f t="shared" si="8"/>
        <v>March</v>
      </c>
    </row>
    <row r="572" spans="1:7" ht="15.75">
      <c r="A572" s="120" t="s">
        <v>458</v>
      </c>
      <c r="B572" s="247" t="s">
        <v>134</v>
      </c>
      <c r="C572" s="56">
        <v>45730</v>
      </c>
      <c r="D572" s="125" t="s">
        <v>839</v>
      </c>
      <c r="E572" s="125"/>
      <c r="F572" s="125"/>
      <c r="G572" t="str">
        <f t="shared" si="8"/>
        <v>March</v>
      </c>
    </row>
    <row r="573" spans="1:7">
      <c r="A573" s="120" t="s">
        <v>586</v>
      </c>
      <c r="B573" s="156" t="s">
        <v>373</v>
      </c>
      <c r="C573" s="56">
        <v>45730</v>
      </c>
      <c r="D573" s="125" t="s">
        <v>839</v>
      </c>
      <c r="E573" s="125"/>
      <c r="F573" s="125"/>
      <c r="G573" t="str">
        <f t="shared" si="8"/>
        <v>March</v>
      </c>
    </row>
    <row r="574" spans="1:7">
      <c r="A574" s="120" t="s">
        <v>761</v>
      </c>
      <c r="B574" s="159" t="s">
        <v>377</v>
      </c>
      <c r="C574" s="56">
        <v>45730</v>
      </c>
      <c r="D574" s="125" t="s">
        <v>839</v>
      </c>
      <c r="E574" s="125"/>
      <c r="F574" s="125"/>
      <c r="G574" t="str">
        <f t="shared" si="8"/>
        <v>March</v>
      </c>
    </row>
    <row r="575" spans="1:7">
      <c r="A575" s="120" t="s">
        <v>579</v>
      </c>
      <c r="B575" s="159" t="s">
        <v>377</v>
      </c>
      <c r="C575" s="56">
        <v>45730</v>
      </c>
      <c r="D575" s="125" t="s">
        <v>839</v>
      </c>
      <c r="E575" s="125"/>
      <c r="F575" s="125"/>
      <c r="G575" t="str">
        <f t="shared" si="8"/>
        <v>March</v>
      </c>
    </row>
    <row r="576" spans="1:7">
      <c r="A576" s="120" t="s">
        <v>567</v>
      </c>
      <c r="B576" s="159" t="s">
        <v>517</v>
      </c>
      <c r="C576" s="56">
        <v>45730</v>
      </c>
      <c r="D576" s="125">
        <v>75</v>
      </c>
      <c r="E576" s="125"/>
      <c r="F576" s="135" t="s">
        <v>888</v>
      </c>
      <c r="G576" t="str">
        <f t="shared" si="8"/>
        <v>March</v>
      </c>
    </row>
    <row r="577" spans="1:7">
      <c r="A577" s="120" t="s">
        <v>552</v>
      </c>
      <c r="B577" s="159" t="s">
        <v>377</v>
      </c>
      <c r="C577" s="56">
        <v>45730</v>
      </c>
      <c r="D577" s="152">
        <v>2048</v>
      </c>
      <c r="E577" s="152"/>
      <c r="F577" s="111" t="s">
        <v>889</v>
      </c>
      <c r="G577" t="str">
        <f t="shared" si="8"/>
        <v>March</v>
      </c>
    </row>
    <row r="578" spans="1:7">
      <c r="A578" s="120" t="s">
        <v>720</v>
      </c>
      <c r="B578" s="159" t="s">
        <v>595</v>
      </c>
      <c r="C578" s="56">
        <v>45730</v>
      </c>
      <c r="D578" s="152">
        <v>1073</v>
      </c>
      <c r="E578" s="152"/>
      <c r="F578" s="152"/>
      <c r="G578" t="str">
        <f t="shared" si="8"/>
        <v>March</v>
      </c>
    </row>
    <row r="579" spans="1:7">
      <c r="A579" s="120" t="s">
        <v>557</v>
      </c>
      <c r="B579" s="248" t="s">
        <v>340</v>
      </c>
      <c r="C579" s="56">
        <v>45730</v>
      </c>
      <c r="D579" s="125">
        <v>834</v>
      </c>
      <c r="E579" s="125"/>
      <c r="F579" s="111" t="s">
        <v>890</v>
      </c>
      <c r="G579" t="str">
        <f t="shared" ref="G579:G642" si="9">TEXT(C579,"mmmm")</f>
        <v>March</v>
      </c>
    </row>
    <row r="580" spans="1:7" ht="15.75">
      <c r="A580" s="120" t="s">
        <v>452</v>
      </c>
      <c r="B580" s="247" t="s">
        <v>134</v>
      </c>
      <c r="C580" s="56">
        <v>45730</v>
      </c>
      <c r="D580" s="125" t="s">
        <v>839</v>
      </c>
      <c r="E580" s="125"/>
      <c r="F580" s="125"/>
      <c r="G580" t="str">
        <f t="shared" si="9"/>
        <v>March</v>
      </c>
    </row>
    <row r="581" spans="1:7">
      <c r="A581" s="213" t="s">
        <v>506</v>
      </c>
      <c r="B581" s="159" t="s">
        <v>377</v>
      </c>
      <c r="C581" s="56">
        <v>45730</v>
      </c>
      <c r="D581" s="125" t="s">
        <v>839</v>
      </c>
      <c r="E581" s="125"/>
      <c r="F581" s="125" t="s">
        <v>839</v>
      </c>
      <c r="G581" t="str">
        <f t="shared" si="9"/>
        <v>March</v>
      </c>
    </row>
    <row r="582" spans="1:7">
      <c r="A582" s="119" t="s">
        <v>691</v>
      </c>
      <c r="B582" s="160" t="s">
        <v>813</v>
      </c>
      <c r="C582" s="56">
        <v>45733</v>
      </c>
      <c r="E582" s="43"/>
      <c r="F582" s="125" t="s">
        <v>872</v>
      </c>
      <c r="G582" t="str">
        <f t="shared" si="9"/>
        <v>March</v>
      </c>
    </row>
    <row r="583" spans="1:7" ht="15.75">
      <c r="A583" s="119" t="s">
        <v>393</v>
      </c>
      <c r="B583" s="247" t="s">
        <v>755</v>
      </c>
      <c r="C583" s="56">
        <v>45733</v>
      </c>
      <c r="E583" s="43"/>
      <c r="F583" s="125" t="s">
        <v>872</v>
      </c>
      <c r="G583" t="str">
        <f t="shared" si="9"/>
        <v>March</v>
      </c>
    </row>
    <row r="584" spans="1:7">
      <c r="A584" s="119" t="s">
        <v>314</v>
      </c>
      <c r="B584" s="249" t="s">
        <v>315</v>
      </c>
      <c r="C584" s="56">
        <v>45733</v>
      </c>
      <c r="E584" s="43"/>
      <c r="F584" s="125" t="s">
        <v>839</v>
      </c>
      <c r="G584" t="str">
        <f t="shared" si="9"/>
        <v>March</v>
      </c>
    </row>
    <row r="585" spans="1:7" ht="15.75">
      <c r="A585" s="119" t="s">
        <v>598</v>
      </c>
      <c r="B585" s="247" t="s">
        <v>755</v>
      </c>
      <c r="C585" s="56">
        <v>45733</v>
      </c>
      <c r="E585" s="43"/>
      <c r="F585" s="125" t="s">
        <v>839</v>
      </c>
      <c r="G585" t="str">
        <f t="shared" si="9"/>
        <v>March</v>
      </c>
    </row>
    <row r="586" spans="1:7">
      <c r="A586" s="119" t="s">
        <v>475</v>
      </c>
      <c r="B586" s="249" t="s">
        <v>377</v>
      </c>
      <c r="C586" s="56">
        <v>45733</v>
      </c>
      <c r="E586" s="43"/>
      <c r="F586" s="125" t="s">
        <v>839</v>
      </c>
      <c r="G586" t="str">
        <f t="shared" si="9"/>
        <v>March</v>
      </c>
    </row>
    <row r="587" spans="1:7" ht="15.75">
      <c r="A587" s="119" t="s">
        <v>591</v>
      </c>
      <c r="B587" s="247" t="s">
        <v>134</v>
      </c>
      <c r="C587" s="56">
        <v>45733</v>
      </c>
      <c r="E587" s="43"/>
      <c r="F587" s="125" t="s">
        <v>839</v>
      </c>
      <c r="G587" t="str">
        <f t="shared" si="9"/>
        <v>March</v>
      </c>
    </row>
    <row r="588" spans="1:7">
      <c r="A588" s="119" t="s">
        <v>563</v>
      </c>
      <c r="B588" s="160" t="s">
        <v>813</v>
      </c>
      <c r="C588" s="56">
        <v>45733</v>
      </c>
      <c r="E588" s="43"/>
      <c r="F588" s="125" t="s">
        <v>872</v>
      </c>
      <c r="G588" t="str">
        <f t="shared" si="9"/>
        <v>March</v>
      </c>
    </row>
    <row r="589" spans="1:7">
      <c r="A589" s="119" t="s">
        <v>519</v>
      </c>
      <c r="B589" s="249" t="s">
        <v>315</v>
      </c>
      <c r="C589" s="56">
        <v>45733</v>
      </c>
      <c r="E589" s="43"/>
      <c r="F589" s="125" t="s">
        <v>839</v>
      </c>
      <c r="G589" t="str">
        <f t="shared" si="9"/>
        <v>March</v>
      </c>
    </row>
    <row r="590" spans="1:7">
      <c r="A590" s="119" t="s">
        <v>559</v>
      </c>
      <c r="B590" s="249" t="s">
        <v>377</v>
      </c>
      <c r="C590" s="56">
        <v>45733</v>
      </c>
      <c r="E590" s="43"/>
      <c r="F590" s="125" t="s">
        <v>839</v>
      </c>
      <c r="G590" t="str">
        <f t="shared" si="9"/>
        <v>March</v>
      </c>
    </row>
    <row r="591" spans="1:7">
      <c r="A591" s="119" t="s">
        <v>501</v>
      </c>
      <c r="B591" s="156" t="s">
        <v>373</v>
      </c>
      <c r="C591" s="56">
        <v>45733</v>
      </c>
      <c r="E591" s="43"/>
      <c r="F591" s="125" t="s">
        <v>839</v>
      </c>
      <c r="G591" t="str">
        <f t="shared" si="9"/>
        <v>March</v>
      </c>
    </row>
    <row r="592" spans="1:7">
      <c r="A592" s="119" t="s">
        <v>428</v>
      </c>
      <c r="B592" s="215" t="s">
        <v>377</v>
      </c>
      <c r="C592" s="56">
        <v>45733</v>
      </c>
      <c r="E592" s="43"/>
      <c r="F592" s="125" t="s">
        <v>839</v>
      </c>
      <c r="G592" t="str">
        <f t="shared" si="9"/>
        <v>March</v>
      </c>
    </row>
    <row r="593" spans="1:7">
      <c r="A593" s="119" t="s">
        <v>376</v>
      </c>
      <c r="B593" s="249" t="s">
        <v>830</v>
      </c>
      <c r="C593" s="56">
        <v>45733</v>
      </c>
      <c r="D593" s="43">
        <v>195</v>
      </c>
      <c r="E593" s="43"/>
      <c r="F593" s="125" t="s">
        <v>891</v>
      </c>
      <c r="G593" t="str">
        <f t="shared" si="9"/>
        <v>March</v>
      </c>
    </row>
    <row r="594" spans="1:7">
      <c r="A594" s="119" t="s">
        <v>757</v>
      </c>
      <c r="B594" s="160" t="s">
        <v>813</v>
      </c>
      <c r="C594" s="56">
        <v>45733</v>
      </c>
      <c r="E594" s="43"/>
      <c r="F594" s="125" t="s">
        <v>839</v>
      </c>
      <c r="G594" t="str">
        <f t="shared" si="9"/>
        <v>March</v>
      </c>
    </row>
    <row r="595" spans="1:7">
      <c r="A595" s="119" t="s">
        <v>759</v>
      </c>
      <c r="B595" s="215" t="s">
        <v>827</v>
      </c>
      <c r="C595" s="56">
        <v>45733</v>
      </c>
      <c r="E595" s="43"/>
      <c r="F595" s="125" t="s">
        <v>839</v>
      </c>
      <c r="G595" t="str">
        <f t="shared" si="9"/>
        <v>March</v>
      </c>
    </row>
    <row r="596" spans="1:7">
      <c r="A596" s="119" t="s">
        <v>577</v>
      </c>
      <c r="B596" s="215" t="s">
        <v>517</v>
      </c>
      <c r="C596" s="56">
        <v>45733</v>
      </c>
      <c r="E596" s="43"/>
      <c r="F596" s="125" t="s">
        <v>839</v>
      </c>
      <c r="G596" t="str">
        <f t="shared" si="9"/>
        <v>March</v>
      </c>
    </row>
    <row r="597" spans="1:7">
      <c r="A597" s="119" t="s">
        <v>575</v>
      </c>
      <c r="B597" s="215" t="s">
        <v>517</v>
      </c>
      <c r="C597" s="56">
        <v>45733</v>
      </c>
      <c r="E597" s="43"/>
      <c r="F597" s="125" t="s">
        <v>839</v>
      </c>
      <c r="G597" t="str">
        <f t="shared" si="9"/>
        <v>March</v>
      </c>
    </row>
    <row r="598" spans="1:7" ht="15.75">
      <c r="A598" s="119" t="s">
        <v>432</v>
      </c>
      <c r="B598" s="247" t="s">
        <v>134</v>
      </c>
      <c r="C598" s="56">
        <v>45733</v>
      </c>
      <c r="E598" s="43"/>
      <c r="F598" s="125" t="s">
        <v>839</v>
      </c>
      <c r="G598" t="str">
        <f t="shared" si="9"/>
        <v>March</v>
      </c>
    </row>
    <row r="599" spans="1:7">
      <c r="A599" s="119" t="s">
        <v>706</v>
      </c>
      <c r="B599" s="215" t="s">
        <v>595</v>
      </c>
      <c r="C599" s="56">
        <v>45733</v>
      </c>
      <c r="E599" s="43"/>
      <c r="F599" s="125" t="s">
        <v>839</v>
      </c>
      <c r="G599" t="str">
        <f t="shared" si="9"/>
        <v>March</v>
      </c>
    </row>
    <row r="600" spans="1:7" ht="15.75">
      <c r="A600" s="120" t="s">
        <v>417</v>
      </c>
      <c r="B600" s="247" t="s">
        <v>755</v>
      </c>
      <c r="C600" s="56">
        <v>45733</v>
      </c>
      <c r="D600" s="125">
        <v>436</v>
      </c>
      <c r="E600" s="125"/>
      <c r="F600" s="125"/>
      <c r="G600" t="str">
        <f t="shared" si="9"/>
        <v>March</v>
      </c>
    </row>
    <row r="601" spans="1:7" ht="15.75">
      <c r="A601" s="120" t="s">
        <v>709</v>
      </c>
      <c r="B601" s="247" t="s">
        <v>134</v>
      </c>
      <c r="C601" s="56">
        <v>45733</v>
      </c>
      <c r="E601" s="43"/>
      <c r="F601" s="125" t="s">
        <v>839</v>
      </c>
      <c r="G601" t="str">
        <f t="shared" si="9"/>
        <v>March</v>
      </c>
    </row>
    <row r="602" spans="1:7" ht="15.75">
      <c r="A602" s="120" t="s">
        <v>478</v>
      </c>
      <c r="B602" s="247" t="s">
        <v>755</v>
      </c>
      <c r="C602" s="56">
        <v>45733</v>
      </c>
      <c r="E602" s="43"/>
      <c r="F602" s="125" t="s">
        <v>839</v>
      </c>
      <c r="G602" t="str">
        <f t="shared" si="9"/>
        <v>March</v>
      </c>
    </row>
    <row r="603" spans="1:7" ht="15.75">
      <c r="A603" s="120" t="s">
        <v>430</v>
      </c>
      <c r="B603" s="247" t="s">
        <v>134</v>
      </c>
      <c r="C603" s="56">
        <v>45733</v>
      </c>
      <c r="E603" s="43"/>
      <c r="F603" s="125" t="s">
        <v>839</v>
      </c>
      <c r="G603" t="str">
        <f t="shared" si="9"/>
        <v>March</v>
      </c>
    </row>
    <row r="604" spans="1:7">
      <c r="A604" s="120" t="s">
        <v>522</v>
      </c>
      <c r="B604" s="215" t="s">
        <v>517</v>
      </c>
      <c r="C604" s="56">
        <v>45733</v>
      </c>
      <c r="D604" s="43">
        <v>15</v>
      </c>
      <c r="E604" s="43"/>
      <c r="F604" s="125" t="s">
        <v>892</v>
      </c>
      <c r="G604" t="str">
        <f t="shared" si="9"/>
        <v>March</v>
      </c>
    </row>
    <row r="605" spans="1:7" ht="15.75">
      <c r="A605" s="120" t="s">
        <v>481</v>
      </c>
      <c r="B605" s="247" t="s">
        <v>755</v>
      </c>
      <c r="C605" s="56">
        <v>45733</v>
      </c>
      <c r="E605" s="43"/>
      <c r="F605" s="125" t="s">
        <v>839</v>
      </c>
      <c r="G605" t="str">
        <f t="shared" si="9"/>
        <v>March</v>
      </c>
    </row>
    <row r="606" spans="1:7" ht="15.75">
      <c r="A606" s="120" t="s">
        <v>458</v>
      </c>
      <c r="B606" s="247" t="s">
        <v>134</v>
      </c>
      <c r="C606" s="56">
        <v>45733</v>
      </c>
      <c r="E606" s="43"/>
      <c r="F606" s="125" t="s">
        <v>839</v>
      </c>
      <c r="G606" t="str">
        <f t="shared" si="9"/>
        <v>March</v>
      </c>
    </row>
    <row r="607" spans="1:7">
      <c r="A607" s="120" t="s">
        <v>586</v>
      </c>
      <c r="B607" s="156" t="s">
        <v>373</v>
      </c>
      <c r="C607" s="56">
        <v>45733</v>
      </c>
      <c r="E607" s="43"/>
      <c r="F607" s="125" t="s">
        <v>839</v>
      </c>
      <c r="G607" t="str">
        <f t="shared" si="9"/>
        <v>March</v>
      </c>
    </row>
    <row r="608" spans="1:7">
      <c r="A608" s="120" t="s">
        <v>761</v>
      </c>
      <c r="B608" s="159" t="s">
        <v>377</v>
      </c>
      <c r="C608" s="56">
        <v>45733</v>
      </c>
      <c r="E608" s="43"/>
      <c r="F608" s="125" t="s">
        <v>839</v>
      </c>
      <c r="G608" t="str">
        <f t="shared" si="9"/>
        <v>March</v>
      </c>
    </row>
    <row r="609" spans="1:7">
      <c r="A609" s="120" t="s">
        <v>579</v>
      </c>
      <c r="B609" s="159" t="s">
        <v>377</v>
      </c>
      <c r="C609" s="56">
        <v>45733</v>
      </c>
      <c r="E609" s="43"/>
      <c r="F609" s="125" t="s">
        <v>839</v>
      </c>
      <c r="G609" t="str">
        <f t="shared" si="9"/>
        <v>March</v>
      </c>
    </row>
    <row r="610" spans="1:7">
      <c r="A610" s="120" t="s">
        <v>552</v>
      </c>
      <c r="B610" s="159" t="s">
        <v>377</v>
      </c>
      <c r="C610" s="56">
        <v>45733</v>
      </c>
      <c r="D610" s="43">
        <v>919</v>
      </c>
      <c r="E610" s="43"/>
      <c r="F610" s="125" t="s">
        <v>893</v>
      </c>
      <c r="G610" t="str">
        <f t="shared" si="9"/>
        <v>March</v>
      </c>
    </row>
    <row r="611" spans="1:7">
      <c r="A611" s="120" t="s">
        <v>720</v>
      </c>
      <c r="B611" s="159" t="s">
        <v>595</v>
      </c>
      <c r="C611" s="56">
        <v>45733</v>
      </c>
      <c r="D611" s="152">
        <v>2387</v>
      </c>
      <c r="E611" s="152"/>
      <c r="F611" s="152"/>
      <c r="G611" t="str">
        <f t="shared" si="9"/>
        <v>March</v>
      </c>
    </row>
    <row r="612" spans="1:7">
      <c r="A612" s="120" t="s">
        <v>557</v>
      </c>
      <c r="B612" s="248" t="s">
        <v>340</v>
      </c>
      <c r="C612" s="56">
        <v>45733</v>
      </c>
      <c r="D612" s="43">
        <v>1095</v>
      </c>
      <c r="E612" s="43"/>
      <c r="F612" s="125" t="s">
        <v>894</v>
      </c>
      <c r="G612" t="str">
        <f t="shared" si="9"/>
        <v>March</v>
      </c>
    </row>
    <row r="613" spans="1:7" ht="15.75">
      <c r="A613" s="120" t="s">
        <v>452</v>
      </c>
      <c r="B613" s="247" t="s">
        <v>134</v>
      </c>
      <c r="C613" s="56">
        <v>45733</v>
      </c>
      <c r="D613" s="43">
        <v>1105</v>
      </c>
      <c r="E613" s="43"/>
      <c r="F613" s="125" t="s">
        <v>895</v>
      </c>
      <c r="G613" t="str">
        <f t="shared" si="9"/>
        <v>March</v>
      </c>
    </row>
    <row r="614" spans="1:7">
      <c r="A614" s="213" t="s">
        <v>506</v>
      </c>
      <c r="B614" s="159" t="s">
        <v>377</v>
      </c>
      <c r="C614" s="56">
        <v>45733</v>
      </c>
      <c r="E614" s="43"/>
      <c r="F614" s="125" t="s">
        <v>839</v>
      </c>
      <c r="G614" t="str">
        <f t="shared" si="9"/>
        <v>March</v>
      </c>
    </row>
    <row r="615" spans="1:7" ht="15.75">
      <c r="A615" s="119" t="s">
        <v>426</v>
      </c>
      <c r="B615" s="247" t="s">
        <v>134</v>
      </c>
      <c r="C615" s="56">
        <v>45733</v>
      </c>
      <c r="D615" s="43">
        <v>920</v>
      </c>
      <c r="E615" s="43"/>
      <c r="F615" s="125" t="s">
        <v>896</v>
      </c>
      <c r="G615" t="str">
        <f t="shared" si="9"/>
        <v>March</v>
      </c>
    </row>
    <row r="616" spans="1:7">
      <c r="A616" s="119" t="s">
        <v>493</v>
      </c>
      <c r="B616" s="156" t="s">
        <v>373</v>
      </c>
      <c r="C616" s="56">
        <v>45733</v>
      </c>
      <c r="D616" s="43">
        <v>656</v>
      </c>
      <c r="E616" s="43"/>
      <c r="F616" s="125"/>
      <c r="G616" t="str">
        <f t="shared" si="9"/>
        <v>March</v>
      </c>
    </row>
    <row r="617" spans="1:7">
      <c r="A617" s="119" t="s">
        <v>691</v>
      </c>
      <c r="B617" s="160" t="s">
        <v>813</v>
      </c>
      <c r="C617" s="56">
        <v>45734</v>
      </c>
      <c r="E617" s="43"/>
      <c r="F617" s="136" t="s">
        <v>872</v>
      </c>
      <c r="G617" t="str">
        <f t="shared" si="9"/>
        <v>March</v>
      </c>
    </row>
    <row r="618" spans="1:7" ht="15.75">
      <c r="A618" s="119" t="s">
        <v>393</v>
      </c>
      <c r="B618" s="247" t="s">
        <v>755</v>
      </c>
      <c r="C618" s="56">
        <v>45734</v>
      </c>
      <c r="E618" s="43"/>
      <c r="F618" s="136" t="s">
        <v>872</v>
      </c>
      <c r="G618" t="str">
        <f t="shared" si="9"/>
        <v>March</v>
      </c>
    </row>
    <row r="619" spans="1:7">
      <c r="A619" s="119" t="s">
        <v>519</v>
      </c>
      <c r="B619" s="249" t="s">
        <v>315</v>
      </c>
      <c r="C619" s="56">
        <v>45734</v>
      </c>
      <c r="E619" s="43"/>
      <c r="F619" s="136" t="s">
        <v>872</v>
      </c>
      <c r="G619" t="str">
        <f t="shared" si="9"/>
        <v>March</v>
      </c>
    </row>
    <row r="620" spans="1:7">
      <c r="A620" s="119" t="s">
        <v>575</v>
      </c>
      <c r="B620" s="215" t="s">
        <v>517</v>
      </c>
      <c r="C620" s="56">
        <v>45734</v>
      </c>
      <c r="D620" s="43">
        <v>1342</v>
      </c>
      <c r="E620" s="43"/>
      <c r="F620" s="43" t="s">
        <v>833</v>
      </c>
      <c r="G620" t="str">
        <f t="shared" si="9"/>
        <v>March</v>
      </c>
    </row>
    <row r="621" spans="1:7" ht="15.75">
      <c r="A621" s="119" t="s">
        <v>432</v>
      </c>
      <c r="B621" s="247" t="s">
        <v>134</v>
      </c>
      <c r="C621" s="56">
        <v>45734</v>
      </c>
      <c r="E621" s="43"/>
      <c r="F621" s="136" t="s">
        <v>897</v>
      </c>
      <c r="G621" t="str">
        <f t="shared" si="9"/>
        <v>March</v>
      </c>
    </row>
    <row r="622" spans="1:7" ht="15.75">
      <c r="A622" s="120" t="s">
        <v>709</v>
      </c>
      <c r="B622" s="247" t="s">
        <v>134</v>
      </c>
      <c r="C622" s="56">
        <v>45734</v>
      </c>
      <c r="D622" s="43">
        <v>315</v>
      </c>
      <c r="E622" s="43"/>
      <c r="G622" t="str">
        <f t="shared" si="9"/>
        <v>March</v>
      </c>
    </row>
    <row r="623" spans="1:7" ht="15.75">
      <c r="A623" s="120" t="s">
        <v>478</v>
      </c>
      <c r="B623" s="247" t="s">
        <v>755</v>
      </c>
      <c r="C623" s="56">
        <v>45734</v>
      </c>
      <c r="D623" s="43">
        <v>1230</v>
      </c>
      <c r="E623" s="43"/>
      <c r="F623" s="43" t="s">
        <v>898</v>
      </c>
      <c r="G623" t="str">
        <f t="shared" si="9"/>
        <v>March</v>
      </c>
    </row>
    <row r="624" spans="1:7">
      <c r="A624" s="120" t="s">
        <v>720</v>
      </c>
      <c r="B624" s="159" t="s">
        <v>595</v>
      </c>
      <c r="C624" s="56">
        <v>45734</v>
      </c>
      <c r="D624" s="43">
        <v>841</v>
      </c>
      <c r="E624" s="43"/>
      <c r="F624" s="43" t="s">
        <v>899</v>
      </c>
      <c r="G624" t="str">
        <f t="shared" si="9"/>
        <v>March</v>
      </c>
    </row>
    <row r="625" spans="1:7">
      <c r="A625" s="120" t="s">
        <v>557</v>
      </c>
      <c r="B625" s="248" t="s">
        <v>340</v>
      </c>
      <c r="C625" s="56">
        <v>45734</v>
      </c>
      <c r="D625" s="43">
        <v>65</v>
      </c>
      <c r="E625" s="43"/>
      <c r="F625" s="43" t="s">
        <v>900</v>
      </c>
      <c r="G625" t="str">
        <f t="shared" si="9"/>
        <v>March</v>
      </c>
    </row>
    <row r="626" spans="1:7">
      <c r="A626" s="246" t="s">
        <v>689</v>
      </c>
      <c r="B626" s="156" t="s">
        <v>373</v>
      </c>
      <c r="C626" s="56">
        <v>45734</v>
      </c>
      <c r="D626" s="43">
        <v>977</v>
      </c>
      <c r="E626" s="43"/>
      <c r="F626" s="43" t="s">
        <v>901</v>
      </c>
      <c r="G626" t="str">
        <f t="shared" si="9"/>
        <v>March</v>
      </c>
    </row>
    <row r="627" spans="1:7">
      <c r="A627" s="246" t="s">
        <v>583</v>
      </c>
      <c r="B627" s="111" t="s">
        <v>539</v>
      </c>
      <c r="C627" s="56">
        <v>45734</v>
      </c>
      <c r="D627" s="43">
        <v>803</v>
      </c>
      <c r="E627" s="43"/>
      <c r="F627" s="43" t="s">
        <v>902</v>
      </c>
      <c r="G627" t="str">
        <f t="shared" si="9"/>
        <v>March</v>
      </c>
    </row>
    <row r="628" spans="1:7">
      <c r="A628" s="215" t="s">
        <v>762</v>
      </c>
      <c r="B628" s="160" t="s">
        <v>813</v>
      </c>
      <c r="C628" s="56">
        <v>45735</v>
      </c>
      <c r="D628" s="125"/>
      <c r="E628" s="43"/>
      <c r="F628" s="125" t="s">
        <v>872</v>
      </c>
      <c r="G628" t="str">
        <f t="shared" si="9"/>
        <v>March</v>
      </c>
    </row>
    <row r="629" spans="1:7" ht="15.75">
      <c r="A629" s="215" t="s">
        <v>393</v>
      </c>
      <c r="B629" s="247" t="s">
        <v>755</v>
      </c>
      <c r="C629" s="56">
        <v>45735</v>
      </c>
      <c r="D629" s="125"/>
      <c r="E629" s="43"/>
      <c r="F629" s="125" t="s">
        <v>872</v>
      </c>
      <c r="G629" t="str">
        <f t="shared" si="9"/>
        <v>March</v>
      </c>
    </row>
    <row r="630" spans="1:7">
      <c r="A630" s="215" t="s">
        <v>563</v>
      </c>
      <c r="B630" s="160" t="s">
        <v>813</v>
      </c>
      <c r="C630" s="56">
        <v>45735</v>
      </c>
      <c r="D630" s="125"/>
      <c r="E630" s="43"/>
      <c r="F630" s="125" t="s">
        <v>872</v>
      </c>
      <c r="G630" t="str">
        <f t="shared" si="9"/>
        <v>March</v>
      </c>
    </row>
    <row r="631" spans="1:7">
      <c r="A631" s="215" t="s">
        <v>376</v>
      </c>
      <c r="B631" s="143" t="s">
        <v>830</v>
      </c>
      <c r="C631" s="56">
        <v>45735</v>
      </c>
      <c r="D631" s="125">
        <v>187</v>
      </c>
      <c r="E631" s="43"/>
      <c r="G631" t="str">
        <f t="shared" si="9"/>
        <v>March</v>
      </c>
    </row>
    <row r="632" spans="1:7">
      <c r="A632" s="215" t="s">
        <v>577</v>
      </c>
      <c r="B632" s="143" t="s">
        <v>517</v>
      </c>
      <c r="C632" s="56">
        <v>45735</v>
      </c>
      <c r="D632" s="152">
        <v>1409</v>
      </c>
      <c r="E632" s="43"/>
      <c r="F632" s="111" t="s">
        <v>903</v>
      </c>
      <c r="G632" t="str">
        <f t="shared" si="9"/>
        <v>March</v>
      </c>
    </row>
    <row r="633" spans="1:7">
      <c r="A633" s="215" t="s">
        <v>478</v>
      </c>
      <c r="B633" s="143" t="s">
        <v>377</v>
      </c>
      <c r="C633" s="56">
        <v>45735</v>
      </c>
      <c r="D633" s="125">
        <v>200</v>
      </c>
      <c r="E633" s="43"/>
      <c r="F633" s="111" t="s">
        <v>904</v>
      </c>
      <c r="G633" t="str">
        <f t="shared" si="9"/>
        <v>March</v>
      </c>
    </row>
    <row r="634" spans="1:7">
      <c r="A634" s="215" t="s">
        <v>579</v>
      </c>
      <c r="B634" s="143" t="s">
        <v>377</v>
      </c>
      <c r="C634" s="56">
        <v>45735</v>
      </c>
      <c r="D634" s="152">
        <v>1460</v>
      </c>
      <c r="E634" s="43"/>
      <c r="F634" s="111" t="s">
        <v>905</v>
      </c>
      <c r="G634" t="str">
        <f t="shared" si="9"/>
        <v>March</v>
      </c>
    </row>
    <row r="635" spans="1:7">
      <c r="A635" s="215" t="s">
        <v>720</v>
      </c>
      <c r="B635" s="143" t="s">
        <v>595</v>
      </c>
      <c r="C635" s="56">
        <v>45735</v>
      </c>
      <c r="D635" s="125">
        <v>18</v>
      </c>
      <c r="E635" s="43"/>
      <c r="F635" s="111" t="s">
        <v>906</v>
      </c>
      <c r="G635" t="str">
        <f t="shared" si="9"/>
        <v>March</v>
      </c>
    </row>
    <row r="636" spans="1:7">
      <c r="A636" s="215" t="s">
        <v>493</v>
      </c>
      <c r="B636" s="156" t="s">
        <v>373</v>
      </c>
      <c r="C636" s="56">
        <v>45735</v>
      </c>
      <c r="D636" s="125">
        <v>728</v>
      </c>
      <c r="E636" s="43"/>
      <c r="F636" s="111" t="s">
        <v>907</v>
      </c>
      <c r="G636" t="str">
        <f t="shared" si="9"/>
        <v>March</v>
      </c>
    </row>
    <row r="637" spans="1:7">
      <c r="A637" s="215" t="s">
        <v>689</v>
      </c>
      <c r="B637" s="156" t="s">
        <v>373</v>
      </c>
      <c r="C637" s="56">
        <v>45735</v>
      </c>
      <c r="D637" s="125">
        <v>953</v>
      </c>
      <c r="E637" s="43"/>
      <c r="F637" s="111" t="s">
        <v>908</v>
      </c>
      <c r="G637" t="str">
        <f t="shared" si="9"/>
        <v>March</v>
      </c>
    </row>
    <row r="638" spans="1:7">
      <c r="A638" s="215" t="s">
        <v>583</v>
      </c>
      <c r="B638" s="143" t="s">
        <v>539</v>
      </c>
      <c r="C638" s="56">
        <v>45735</v>
      </c>
      <c r="D638" s="125">
        <v>551</v>
      </c>
      <c r="E638" s="43"/>
      <c r="G638" t="str">
        <f t="shared" si="9"/>
        <v>March</v>
      </c>
    </row>
    <row r="639" spans="1:7">
      <c r="A639" s="215" t="s">
        <v>561</v>
      </c>
      <c r="B639" s="248" t="s">
        <v>340</v>
      </c>
      <c r="C639" s="56">
        <v>45735</v>
      </c>
      <c r="D639" s="152">
        <v>1373</v>
      </c>
      <c r="E639" s="43"/>
      <c r="F639" s="111" t="s">
        <v>909</v>
      </c>
      <c r="G639" t="str">
        <f t="shared" si="9"/>
        <v>March</v>
      </c>
    </row>
    <row r="640" spans="1:7">
      <c r="A640" s="215" t="s">
        <v>763</v>
      </c>
      <c r="B640" s="249" t="s">
        <v>517</v>
      </c>
      <c r="C640" s="56">
        <v>45736</v>
      </c>
      <c r="D640" s="152">
        <v>1016</v>
      </c>
      <c r="E640" s="43"/>
      <c r="F640" s="111" t="s">
        <v>828</v>
      </c>
      <c r="G640" t="str">
        <f t="shared" si="9"/>
        <v>March</v>
      </c>
    </row>
    <row r="641" spans="1:7">
      <c r="A641" s="215" t="s">
        <v>97</v>
      </c>
      <c r="B641" s="249"/>
      <c r="C641" s="56">
        <v>45736</v>
      </c>
      <c r="D641" s="125">
        <v>353</v>
      </c>
      <c r="E641" s="43"/>
      <c r="G641" t="str">
        <f t="shared" si="9"/>
        <v>March</v>
      </c>
    </row>
    <row r="642" spans="1:7">
      <c r="A642" s="215" t="s">
        <v>720</v>
      </c>
      <c r="B642" s="215" t="s">
        <v>595</v>
      </c>
      <c r="C642" s="56">
        <v>45736</v>
      </c>
      <c r="D642" s="125" t="s">
        <v>839</v>
      </c>
      <c r="E642" s="43"/>
      <c r="G642" t="str">
        <f t="shared" si="9"/>
        <v>March</v>
      </c>
    </row>
    <row r="643" spans="1:7">
      <c r="A643" s="215" t="s">
        <v>493</v>
      </c>
      <c r="B643" s="156" t="s">
        <v>373</v>
      </c>
      <c r="C643" s="56">
        <v>45736</v>
      </c>
      <c r="D643" s="125">
        <v>700</v>
      </c>
      <c r="E643" s="43"/>
      <c r="F643" s="111" t="s">
        <v>910</v>
      </c>
      <c r="G643" t="str">
        <f t="shared" ref="G643:G706" si="10">TEXT(C643,"mmmm")</f>
        <v>March</v>
      </c>
    </row>
    <row r="644" spans="1:7">
      <c r="A644" s="215" t="s">
        <v>689</v>
      </c>
      <c r="B644" s="156" t="s">
        <v>373</v>
      </c>
      <c r="C644" s="56">
        <v>45736</v>
      </c>
      <c r="D644" s="152">
        <v>1236</v>
      </c>
      <c r="E644" s="43"/>
      <c r="F644" s="111" t="s">
        <v>911</v>
      </c>
      <c r="G644" t="str">
        <f t="shared" si="10"/>
        <v>March</v>
      </c>
    </row>
    <row r="645" spans="1:7">
      <c r="A645" s="215" t="s">
        <v>583</v>
      </c>
      <c r="B645" s="215" t="s">
        <v>539</v>
      </c>
      <c r="C645" s="56">
        <v>45736</v>
      </c>
      <c r="D645" s="125" t="s">
        <v>839</v>
      </c>
      <c r="E645" s="43"/>
      <c r="G645" t="str">
        <f t="shared" si="10"/>
        <v>March</v>
      </c>
    </row>
    <row r="646" spans="1:7">
      <c r="A646" s="215" t="s">
        <v>561</v>
      </c>
      <c r="B646" s="248" t="s">
        <v>340</v>
      </c>
      <c r="C646" s="56">
        <v>45736</v>
      </c>
      <c r="D646" s="152">
        <v>1964</v>
      </c>
      <c r="E646" s="43"/>
      <c r="F646" s="111" t="s">
        <v>912</v>
      </c>
      <c r="G646" t="str">
        <f t="shared" si="10"/>
        <v>March</v>
      </c>
    </row>
    <row r="647" spans="1:7">
      <c r="A647" s="215" t="s">
        <v>579</v>
      </c>
      <c r="B647" s="215" t="s">
        <v>377</v>
      </c>
      <c r="C647" s="56">
        <v>45736</v>
      </c>
      <c r="D647" s="125" t="s">
        <v>913</v>
      </c>
      <c r="E647" s="43"/>
      <c r="G647" t="str">
        <f t="shared" si="10"/>
        <v>March</v>
      </c>
    </row>
    <row r="648" spans="1:7" ht="15.75">
      <c r="A648" s="215" t="s">
        <v>376</v>
      </c>
      <c r="B648" s="247" t="s">
        <v>755</v>
      </c>
      <c r="C648" s="56">
        <v>45736</v>
      </c>
      <c r="D648" s="125">
        <v>170</v>
      </c>
      <c r="E648" s="43"/>
      <c r="F648" s="111" t="s">
        <v>884</v>
      </c>
      <c r="G648" t="str">
        <f t="shared" si="10"/>
        <v>March</v>
      </c>
    </row>
    <row r="649" spans="1:7">
      <c r="A649" s="215" t="s">
        <v>552</v>
      </c>
      <c r="B649" s="215"/>
      <c r="C649" s="56">
        <v>45736</v>
      </c>
      <c r="D649" s="125">
        <v>836</v>
      </c>
      <c r="E649" s="43"/>
      <c r="F649" s="135" t="s">
        <v>914</v>
      </c>
      <c r="G649" t="str">
        <f t="shared" si="10"/>
        <v>March</v>
      </c>
    </row>
    <row r="650" spans="1:7" ht="15.75">
      <c r="A650" s="215" t="s">
        <v>417</v>
      </c>
      <c r="B650" s="247" t="s">
        <v>755</v>
      </c>
      <c r="C650" s="56">
        <v>45736</v>
      </c>
      <c r="D650" s="214">
        <v>6275</v>
      </c>
      <c r="E650" s="43"/>
      <c r="F650" s="43" t="s">
        <v>883</v>
      </c>
      <c r="G650" t="str">
        <f t="shared" si="10"/>
        <v>March</v>
      </c>
    </row>
    <row r="651" spans="1:7">
      <c r="A651" s="215" t="s">
        <v>577</v>
      </c>
      <c r="B651" s="215" t="s">
        <v>517</v>
      </c>
      <c r="C651" s="56">
        <v>45736</v>
      </c>
      <c r="D651" s="152">
        <v>1016</v>
      </c>
      <c r="E651" s="43"/>
      <c r="F651" s="111" t="s">
        <v>828</v>
      </c>
      <c r="G651" t="str">
        <f t="shared" si="10"/>
        <v>March</v>
      </c>
    </row>
    <row r="652" spans="1:7">
      <c r="A652" s="215" t="s">
        <v>97</v>
      </c>
      <c r="B652" s="159"/>
      <c r="C652" s="56">
        <v>45736</v>
      </c>
      <c r="D652" s="125">
        <v>353</v>
      </c>
      <c r="E652" s="43"/>
      <c r="G652" t="str">
        <f t="shared" si="10"/>
        <v>March</v>
      </c>
    </row>
    <row r="653" spans="1:7">
      <c r="A653" s="215" t="s">
        <v>720</v>
      </c>
      <c r="B653" s="159" t="s">
        <v>595</v>
      </c>
      <c r="C653" s="56">
        <v>45736</v>
      </c>
      <c r="D653" s="125" t="s">
        <v>839</v>
      </c>
      <c r="E653" s="43"/>
      <c r="G653" t="str">
        <f t="shared" si="10"/>
        <v>March</v>
      </c>
    </row>
    <row r="654" spans="1:7">
      <c r="A654" s="215" t="s">
        <v>493</v>
      </c>
      <c r="B654" s="156" t="s">
        <v>373</v>
      </c>
      <c r="C654" s="56">
        <v>45736</v>
      </c>
      <c r="D654" s="125">
        <v>700</v>
      </c>
      <c r="E654" s="43"/>
      <c r="F654" s="111" t="s">
        <v>910</v>
      </c>
      <c r="G654" t="str">
        <f t="shared" si="10"/>
        <v>March</v>
      </c>
    </row>
    <row r="655" spans="1:7">
      <c r="A655" s="215" t="s">
        <v>689</v>
      </c>
      <c r="B655" s="156" t="s">
        <v>373</v>
      </c>
      <c r="C655" s="56">
        <v>45736</v>
      </c>
      <c r="D655" s="152">
        <v>1236</v>
      </c>
      <c r="E655" s="43"/>
      <c r="F655" s="111" t="s">
        <v>911</v>
      </c>
      <c r="G655" t="str">
        <f t="shared" si="10"/>
        <v>March</v>
      </c>
    </row>
    <row r="656" spans="1:7">
      <c r="A656" s="215" t="s">
        <v>583</v>
      </c>
      <c r="B656" s="159" t="s">
        <v>539</v>
      </c>
      <c r="C656" s="56">
        <v>45736</v>
      </c>
      <c r="D656" s="125" t="s">
        <v>839</v>
      </c>
      <c r="E656" s="43"/>
      <c r="G656" t="str">
        <f t="shared" si="10"/>
        <v>March</v>
      </c>
    </row>
    <row r="657" spans="1:7">
      <c r="A657" s="215" t="s">
        <v>561</v>
      </c>
      <c r="B657" s="248" t="s">
        <v>340</v>
      </c>
      <c r="C657" s="56">
        <v>45736</v>
      </c>
      <c r="D657" s="152">
        <v>1964</v>
      </c>
      <c r="E657" s="43"/>
      <c r="F657" s="111" t="s">
        <v>912</v>
      </c>
      <c r="G657" t="str">
        <f t="shared" si="10"/>
        <v>March</v>
      </c>
    </row>
    <row r="658" spans="1:7">
      <c r="A658" s="215" t="s">
        <v>579</v>
      </c>
      <c r="B658" s="159" t="s">
        <v>377</v>
      </c>
      <c r="C658" s="56">
        <v>45736</v>
      </c>
      <c r="D658" s="125"/>
      <c r="E658" s="43"/>
      <c r="F658" s="125" t="s">
        <v>913</v>
      </c>
      <c r="G658" t="str">
        <f t="shared" si="10"/>
        <v>March</v>
      </c>
    </row>
    <row r="659" spans="1:7" ht="15.75">
      <c r="A659" s="215" t="s">
        <v>376</v>
      </c>
      <c r="B659" s="247" t="s">
        <v>755</v>
      </c>
      <c r="C659" s="56">
        <v>45736</v>
      </c>
      <c r="D659" s="125">
        <v>170</v>
      </c>
      <c r="E659" s="43"/>
      <c r="F659" s="111" t="s">
        <v>884</v>
      </c>
      <c r="G659" t="str">
        <f t="shared" si="10"/>
        <v>March</v>
      </c>
    </row>
    <row r="660" spans="1:7">
      <c r="A660" s="215" t="s">
        <v>552</v>
      </c>
      <c r="B660" s="143"/>
      <c r="C660" s="56">
        <v>45736</v>
      </c>
      <c r="D660" s="125">
        <v>836</v>
      </c>
      <c r="E660" s="43"/>
      <c r="F660" s="135" t="s">
        <v>914</v>
      </c>
      <c r="G660" t="str">
        <f t="shared" si="10"/>
        <v>March</v>
      </c>
    </row>
    <row r="661" spans="1:7" ht="15.75">
      <c r="A661" s="215" t="s">
        <v>417</v>
      </c>
      <c r="B661" s="247" t="s">
        <v>755</v>
      </c>
      <c r="C661" s="56">
        <v>45736</v>
      </c>
      <c r="E661" s="43"/>
      <c r="F661" s="143" t="s">
        <v>883</v>
      </c>
      <c r="G661" t="str">
        <f t="shared" si="10"/>
        <v>March</v>
      </c>
    </row>
    <row r="662" spans="1:7">
      <c r="A662" s="215" t="s">
        <v>577</v>
      </c>
      <c r="B662" s="143" t="s">
        <v>517</v>
      </c>
      <c r="C662" s="56">
        <v>45737</v>
      </c>
      <c r="D662" s="125"/>
      <c r="E662" s="43"/>
      <c r="F662" s="125" t="s">
        <v>915</v>
      </c>
      <c r="G662" t="str">
        <f t="shared" si="10"/>
        <v>March</v>
      </c>
    </row>
    <row r="663" spans="1:7">
      <c r="A663" s="215" t="s">
        <v>720</v>
      </c>
      <c r="B663" s="111" t="s">
        <v>595</v>
      </c>
      <c r="C663" s="56">
        <v>45737</v>
      </c>
      <c r="D663" s="125"/>
      <c r="E663" s="43"/>
      <c r="F663" s="125" t="s">
        <v>916</v>
      </c>
      <c r="G663" t="str">
        <f t="shared" si="10"/>
        <v>March</v>
      </c>
    </row>
    <row r="664" spans="1:7">
      <c r="A664" s="215" t="s">
        <v>493</v>
      </c>
      <c r="B664" s="156" t="s">
        <v>373</v>
      </c>
      <c r="C664" s="56">
        <v>45737</v>
      </c>
      <c r="D664" s="125">
        <v>709</v>
      </c>
      <c r="E664" s="43"/>
      <c r="F664" s="111" t="s">
        <v>917</v>
      </c>
      <c r="G664" t="str">
        <f t="shared" si="10"/>
        <v>March</v>
      </c>
    </row>
    <row r="665" spans="1:7">
      <c r="A665" s="215" t="s">
        <v>689</v>
      </c>
      <c r="B665" s="156" t="s">
        <v>373</v>
      </c>
      <c r="C665" s="56">
        <v>45737</v>
      </c>
      <c r="D665" s="125">
        <v>399</v>
      </c>
      <c r="E665" s="43"/>
      <c r="F665" s="111" t="s">
        <v>918</v>
      </c>
      <c r="G665" t="str">
        <f t="shared" si="10"/>
        <v>March</v>
      </c>
    </row>
    <row r="666" spans="1:7">
      <c r="A666" s="215" t="s">
        <v>561</v>
      </c>
      <c r="B666" s="248" t="s">
        <v>340</v>
      </c>
      <c r="C666" s="56">
        <v>45737</v>
      </c>
      <c r="D666" s="152">
        <v>1528</v>
      </c>
      <c r="E666" s="43"/>
      <c r="F666" s="135" t="s">
        <v>919</v>
      </c>
      <c r="G666" t="str">
        <f t="shared" si="10"/>
        <v>March</v>
      </c>
    </row>
    <row r="667" spans="1:7">
      <c r="A667" s="215" t="s">
        <v>579</v>
      </c>
      <c r="B667" s="159" t="s">
        <v>377</v>
      </c>
      <c r="C667" s="56">
        <v>45737</v>
      </c>
      <c r="D667" s="125">
        <v>420</v>
      </c>
      <c r="E667" s="43"/>
      <c r="F667" s="111" t="s">
        <v>920</v>
      </c>
      <c r="G667" t="str">
        <f t="shared" si="10"/>
        <v>March</v>
      </c>
    </row>
    <row r="668" spans="1:7" ht="15.75">
      <c r="A668" s="215" t="s">
        <v>376</v>
      </c>
      <c r="B668" s="247" t="s">
        <v>755</v>
      </c>
      <c r="C668" s="56">
        <v>45737</v>
      </c>
      <c r="D668" s="125">
        <v>270</v>
      </c>
      <c r="E668" s="43"/>
      <c r="F668" s="111" t="s">
        <v>884</v>
      </c>
      <c r="G668" t="str">
        <f t="shared" si="10"/>
        <v>March</v>
      </c>
    </row>
    <row r="669" spans="1:7">
      <c r="A669" s="215" t="s">
        <v>552</v>
      </c>
      <c r="B669" s="159" t="s">
        <v>377</v>
      </c>
      <c r="C669" s="56">
        <v>45737</v>
      </c>
      <c r="D669" s="125" t="s">
        <v>839</v>
      </c>
      <c r="E669" s="43"/>
      <c r="G669" t="str">
        <f t="shared" si="10"/>
        <v>March</v>
      </c>
    </row>
    <row r="670" spans="1:7" ht="30">
      <c r="A670" s="215" t="s">
        <v>764</v>
      </c>
      <c r="B670" s="248" t="s">
        <v>340</v>
      </c>
      <c r="C670" s="56">
        <v>45737</v>
      </c>
      <c r="D670" s="125">
        <v>583</v>
      </c>
      <c r="E670" s="43"/>
      <c r="F670" s="111" t="s">
        <v>921</v>
      </c>
      <c r="G670" t="str">
        <f t="shared" si="10"/>
        <v>March</v>
      </c>
    </row>
    <row r="671" spans="1:7">
      <c r="A671" s="215" t="s">
        <v>522</v>
      </c>
      <c r="B671" s="159" t="s">
        <v>517</v>
      </c>
      <c r="C671" s="56">
        <v>45737</v>
      </c>
      <c r="D671" s="125"/>
      <c r="E671" s="43"/>
      <c r="F671" s="125" t="s">
        <v>915</v>
      </c>
      <c r="G671" t="str">
        <f t="shared" si="10"/>
        <v>March</v>
      </c>
    </row>
    <row r="672" spans="1:7">
      <c r="A672" s="215" t="s">
        <v>506</v>
      </c>
      <c r="B672" s="159" t="s">
        <v>377</v>
      </c>
      <c r="C672" s="56">
        <v>45737</v>
      </c>
      <c r="D672" s="125">
        <v>360</v>
      </c>
      <c r="E672" s="43"/>
      <c r="F672" s="111" t="s">
        <v>922</v>
      </c>
      <c r="G672" t="str">
        <f t="shared" si="10"/>
        <v>March</v>
      </c>
    </row>
    <row r="673" spans="1:7">
      <c r="A673" s="143" t="s">
        <v>598</v>
      </c>
      <c r="B673" s="248" t="s">
        <v>340</v>
      </c>
      <c r="C673" s="56">
        <v>45740</v>
      </c>
      <c r="D673" s="143">
        <v>762</v>
      </c>
      <c r="E673" s="111" t="s">
        <v>923</v>
      </c>
      <c r="G673" t="str">
        <f t="shared" si="10"/>
        <v>March</v>
      </c>
    </row>
    <row r="674" spans="1:7">
      <c r="A674" s="156" t="s">
        <v>563</v>
      </c>
      <c r="B674" s="156" t="s">
        <v>813</v>
      </c>
      <c r="C674" s="56">
        <v>45740</v>
      </c>
      <c r="D674" s="156"/>
      <c r="E674" s="43"/>
      <c r="F674" s="156" t="s">
        <v>924</v>
      </c>
      <c r="G674" t="str">
        <f t="shared" si="10"/>
        <v>March</v>
      </c>
    </row>
    <row r="675" spans="1:7">
      <c r="A675" s="143" t="s">
        <v>579</v>
      </c>
      <c r="B675" s="143" t="s">
        <v>377</v>
      </c>
      <c r="C675" s="56">
        <v>45740</v>
      </c>
      <c r="D675" s="143">
        <v>982</v>
      </c>
      <c r="E675" s="43" t="s">
        <v>925</v>
      </c>
      <c r="F675" s="111" t="s">
        <v>817</v>
      </c>
      <c r="G675" t="str">
        <f t="shared" si="10"/>
        <v>March</v>
      </c>
    </row>
    <row r="676" spans="1:7">
      <c r="A676" s="143" t="s">
        <v>487</v>
      </c>
      <c r="B676" s="143" t="s">
        <v>377</v>
      </c>
      <c r="C676" s="56">
        <v>45740</v>
      </c>
      <c r="D676" s="143">
        <v>691</v>
      </c>
      <c r="E676" s="43"/>
      <c r="F676" s="111" t="s">
        <v>926</v>
      </c>
      <c r="G676" t="str">
        <f t="shared" si="10"/>
        <v>March</v>
      </c>
    </row>
    <row r="677" spans="1:7" ht="15.75">
      <c r="A677" s="143" t="s">
        <v>490</v>
      </c>
      <c r="B677" s="247" t="s">
        <v>134</v>
      </c>
      <c r="C677" s="56">
        <v>45740</v>
      </c>
      <c r="D677" s="144">
        <v>1430</v>
      </c>
      <c r="E677" s="111" t="s">
        <v>818</v>
      </c>
      <c r="F677" s="111" t="s">
        <v>927</v>
      </c>
      <c r="G677" t="str">
        <f t="shared" si="10"/>
        <v>March</v>
      </c>
    </row>
    <row r="678" spans="1:7" ht="15.75">
      <c r="A678" s="143" t="s">
        <v>496</v>
      </c>
      <c r="B678" s="247" t="s">
        <v>134</v>
      </c>
      <c r="C678" s="56">
        <v>45740</v>
      </c>
      <c r="D678" s="144">
        <v>1460</v>
      </c>
      <c r="E678" s="43"/>
      <c r="F678" s="111" t="s">
        <v>817</v>
      </c>
      <c r="G678" t="str">
        <f t="shared" si="10"/>
        <v>March</v>
      </c>
    </row>
    <row r="679" spans="1:7">
      <c r="A679" s="143" t="s">
        <v>598</v>
      </c>
      <c r="B679" s="159" t="s">
        <v>517</v>
      </c>
      <c r="C679" s="56">
        <v>45740</v>
      </c>
      <c r="D679" s="143"/>
      <c r="E679" s="43"/>
      <c r="F679" s="143" t="s">
        <v>928</v>
      </c>
      <c r="G679" t="str">
        <f t="shared" si="10"/>
        <v>March</v>
      </c>
    </row>
    <row r="680" spans="1:7">
      <c r="A680" s="143" t="s">
        <v>493</v>
      </c>
      <c r="B680" s="156" t="s">
        <v>373</v>
      </c>
      <c r="C680" s="56">
        <v>45740</v>
      </c>
      <c r="D680" s="143">
        <v>905</v>
      </c>
      <c r="E680" s="111" t="s">
        <v>929</v>
      </c>
      <c r="F680" s="111" t="s">
        <v>816</v>
      </c>
      <c r="G680" t="str">
        <f t="shared" si="10"/>
        <v>March</v>
      </c>
    </row>
    <row r="681" spans="1:7" ht="15.75">
      <c r="A681" s="143" t="s">
        <v>766</v>
      </c>
      <c r="B681" s="247" t="s">
        <v>755</v>
      </c>
      <c r="C681" s="56">
        <v>45740</v>
      </c>
      <c r="D681" s="143"/>
      <c r="E681" s="43"/>
      <c r="F681" s="143" t="s">
        <v>930</v>
      </c>
      <c r="G681" t="str">
        <f t="shared" si="10"/>
        <v>March</v>
      </c>
    </row>
    <row r="682" spans="1:7">
      <c r="A682" s="143" t="s">
        <v>501</v>
      </c>
      <c r="B682" s="156" t="s">
        <v>373</v>
      </c>
      <c r="C682" s="56">
        <v>45740</v>
      </c>
      <c r="D682" s="143"/>
      <c r="E682" s="43"/>
      <c r="F682" s="143" t="s">
        <v>861</v>
      </c>
      <c r="G682" t="str">
        <f t="shared" si="10"/>
        <v>March</v>
      </c>
    </row>
    <row r="683" spans="1:7">
      <c r="A683" s="156" t="s">
        <v>765</v>
      </c>
      <c r="B683" s="156" t="s">
        <v>373</v>
      </c>
      <c r="C683" s="56">
        <v>45740</v>
      </c>
      <c r="D683" s="156"/>
      <c r="E683" s="43"/>
      <c r="F683" s="156" t="s">
        <v>924</v>
      </c>
      <c r="G683" t="str">
        <f t="shared" si="10"/>
        <v>March</v>
      </c>
    </row>
    <row r="684" spans="1:7" ht="15.75">
      <c r="A684" s="156" t="s">
        <v>767</v>
      </c>
      <c r="B684" s="247" t="s">
        <v>755</v>
      </c>
      <c r="C684" s="56">
        <v>45740</v>
      </c>
      <c r="D684" s="156"/>
      <c r="E684" s="43"/>
      <c r="F684" s="156" t="s">
        <v>924</v>
      </c>
      <c r="G684" t="str">
        <f t="shared" si="10"/>
        <v>March</v>
      </c>
    </row>
    <row r="685" spans="1:7" ht="15.75">
      <c r="A685" s="143" t="s">
        <v>376</v>
      </c>
      <c r="B685" s="247" t="s">
        <v>755</v>
      </c>
      <c r="C685" s="56">
        <v>45740</v>
      </c>
      <c r="D685" s="143">
        <v>58</v>
      </c>
      <c r="E685" s="43" t="s">
        <v>931</v>
      </c>
      <c r="F685" s="43" t="s">
        <v>932</v>
      </c>
      <c r="G685" t="str">
        <f t="shared" si="10"/>
        <v>March</v>
      </c>
    </row>
    <row r="686" spans="1:7">
      <c r="A686" s="143" t="s">
        <v>712</v>
      </c>
      <c r="B686" s="248" t="s">
        <v>340</v>
      </c>
      <c r="C686" s="56">
        <v>45741</v>
      </c>
      <c r="D686" s="143">
        <v>575</v>
      </c>
      <c r="E686" s="43"/>
      <c r="G686" t="str">
        <f t="shared" si="10"/>
        <v>March</v>
      </c>
    </row>
    <row r="687" spans="1:7">
      <c r="A687" s="156" t="s">
        <v>765</v>
      </c>
      <c r="B687" s="156" t="s">
        <v>373</v>
      </c>
      <c r="C687" s="56">
        <v>45741</v>
      </c>
      <c r="D687" s="156"/>
      <c r="E687" s="43"/>
      <c r="F687" s="156" t="s">
        <v>924</v>
      </c>
      <c r="G687" t="str">
        <f t="shared" si="10"/>
        <v>March</v>
      </c>
    </row>
    <row r="688" spans="1:7">
      <c r="A688" s="143" t="s">
        <v>579</v>
      </c>
      <c r="B688" s="143" t="s">
        <v>377</v>
      </c>
      <c r="C688" s="56">
        <v>45741</v>
      </c>
      <c r="D688" s="143">
        <v>749</v>
      </c>
      <c r="E688" s="43"/>
      <c r="F688" s="111" t="s">
        <v>933</v>
      </c>
      <c r="G688" t="str">
        <f t="shared" si="10"/>
        <v>March</v>
      </c>
    </row>
    <row r="689" spans="1:7">
      <c r="A689" s="143" t="s">
        <v>376</v>
      </c>
      <c r="B689" s="143" t="s">
        <v>377</v>
      </c>
      <c r="C689" s="56">
        <v>45741</v>
      </c>
      <c r="D689" s="143">
        <v>574</v>
      </c>
      <c r="E689" s="43"/>
      <c r="F689" s="111" t="s">
        <v>934</v>
      </c>
      <c r="G689" t="str">
        <f t="shared" si="10"/>
        <v>March</v>
      </c>
    </row>
    <row r="690" spans="1:7" ht="15.75">
      <c r="A690" s="143" t="s">
        <v>490</v>
      </c>
      <c r="B690" s="247" t="s">
        <v>134</v>
      </c>
      <c r="C690" s="56">
        <v>45741</v>
      </c>
      <c r="D690" s="144">
        <v>1383</v>
      </c>
      <c r="E690" s="111" t="s">
        <v>935</v>
      </c>
      <c r="F690" s="111" t="s">
        <v>936</v>
      </c>
      <c r="G690" t="str">
        <f t="shared" si="10"/>
        <v>March</v>
      </c>
    </row>
    <row r="691" spans="1:7" ht="15.75">
      <c r="A691" s="143" t="s">
        <v>496</v>
      </c>
      <c r="B691" s="247" t="s">
        <v>134</v>
      </c>
      <c r="C691" s="56">
        <v>45741</v>
      </c>
      <c r="D691" s="144">
        <v>1350</v>
      </c>
      <c r="E691" s="111" t="s">
        <v>937</v>
      </c>
      <c r="F691" s="111" t="s">
        <v>938</v>
      </c>
      <c r="G691" t="str">
        <f t="shared" si="10"/>
        <v>March</v>
      </c>
    </row>
    <row r="692" spans="1:7">
      <c r="A692" s="143" t="s">
        <v>522</v>
      </c>
      <c r="B692" s="159" t="s">
        <v>517</v>
      </c>
      <c r="C692" s="56">
        <v>45741</v>
      </c>
      <c r="D692" s="143" t="s">
        <v>839</v>
      </c>
      <c r="E692" s="43"/>
      <c r="G692" t="str">
        <f t="shared" si="10"/>
        <v>March</v>
      </c>
    </row>
    <row r="693" spans="1:7">
      <c r="A693" s="143" t="s">
        <v>598</v>
      </c>
      <c r="B693" s="159" t="s">
        <v>517</v>
      </c>
      <c r="C693" s="56">
        <v>45741</v>
      </c>
      <c r="D693" s="143" t="s">
        <v>839</v>
      </c>
      <c r="E693" s="43"/>
      <c r="G693" t="str">
        <f t="shared" si="10"/>
        <v>March</v>
      </c>
    </row>
    <row r="694" spans="1:7">
      <c r="A694" s="143" t="s">
        <v>493</v>
      </c>
      <c r="B694" s="156" t="s">
        <v>373</v>
      </c>
      <c r="C694" s="56">
        <v>45741</v>
      </c>
      <c r="D694" s="143">
        <v>630</v>
      </c>
      <c r="E694" s="43" t="s">
        <v>939</v>
      </c>
      <c r="F694" s="111" t="s">
        <v>938</v>
      </c>
      <c r="G694" t="str">
        <f t="shared" si="10"/>
        <v>March</v>
      </c>
    </row>
    <row r="695" spans="1:7">
      <c r="A695" s="143" t="s">
        <v>720</v>
      </c>
      <c r="B695" s="143" t="s">
        <v>595</v>
      </c>
      <c r="C695" s="56">
        <v>45741</v>
      </c>
      <c r="D695" s="143" t="s">
        <v>839</v>
      </c>
      <c r="E695" s="43"/>
      <c r="G695" t="str">
        <f t="shared" si="10"/>
        <v>March</v>
      </c>
    </row>
    <row r="696" spans="1:7" ht="15.75">
      <c r="A696" s="143" t="s">
        <v>502</v>
      </c>
      <c r="B696" s="247" t="s">
        <v>755</v>
      </c>
      <c r="C696" s="56">
        <v>45741</v>
      </c>
      <c r="D696" s="143"/>
      <c r="E696" s="143" t="s">
        <v>940</v>
      </c>
      <c r="G696" t="str">
        <f t="shared" si="10"/>
        <v>March</v>
      </c>
    </row>
    <row r="697" spans="1:7">
      <c r="A697" s="143" t="s">
        <v>383</v>
      </c>
      <c r="B697" s="156" t="s">
        <v>373</v>
      </c>
      <c r="C697" s="56">
        <v>45741</v>
      </c>
      <c r="D697" s="143"/>
      <c r="E697" s="43"/>
      <c r="F697" s="143" t="s">
        <v>861</v>
      </c>
      <c r="G697" t="str">
        <f t="shared" si="10"/>
        <v>March</v>
      </c>
    </row>
    <row r="698" spans="1:7">
      <c r="A698" s="143" t="s">
        <v>372</v>
      </c>
      <c r="B698" s="156" t="s">
        <v>373</v>
      </c>
      <c r="C698" s="56">
        <v>45741</v>
      </c>
      <c r="D698" s="144">
        <v>1065</v>
      </c>
      <c r="E698" s="143" t="s">
        <v>929</v>
      </c>
      <c r="F698" s="111" t="s">
        <v>941</v>
      </c>
      <c r="G698" t="str">
        <f t="shared" si="10"/>
        <v>March</v>
      </c>
    </row>
    <row r="699" spans="1:7">
      <c r="A699" s="143" t="s">
        <v>376</v>
      </c>
      <c r="B699" s="143" t="s">
        <v>387</v>
      </c>
      <c r="C699" s="56">
        <v>45741</v>
      </c>
      <c r="D699" s="143"/>
      <c r="E699" s="43"/>
      <c r="F699" s="143" t="s">
        <v>942</v>
      </c>
      <c r="G699" t="str">
        <f t="shared" si="10"/>
        <v>March</v>
      </c>
    </row>
    <row r="700" spans="1:7">
      <c r="A700" s="143" t="s">
        <v>701</v>
      </c>
      <c r="B700" s="156" t="s">
        <v>373</v>
      </c>
      <c r="C700" s="56">
        <v>45741</v>
      </c>
      <c r="D700" s="143"/>
      <c r="E700" s="43"/>
      <c r="F700" s="143" t="s">
        <v>861</v>
      </c>
      <c r="G700" t="str">
        <f t="shared" si="10"/>
        <v>March</v>
      </c>
    </row>
    <row r="701" spans="1:7" ht="15.75">
      <c r="A701" s="143" t="s">
        <v>714</v>
      </c>
      <c r="B701" s="247" t="s">
        <v>755</v>
      </c>
      <c r="C701" s="56">
        <v>45741</v>
      </c>
      <c r="D701" s="143"/>
      <c r="E701" s="43" t="s">
        <v>857</v>
      </c>
      <c r="F701" s="43" t="s">
        <v>943</v>
      </c>
      <c r="G701" t="str">
        <f t="shared" si="10"/>
        <v>March</v>
      </c>
    </row>
    <row r="702" spans="1:7">
      <c r="A702" s="156" t="s">
        <v>563</v>
      </c>
      <c r="B702" s="156" t="s">
        <v>813</v>
      </c>
      <c r="C702" s="56">
        <v>45741</v>
      </c>
      <c r="D702" s="156"/>
      <c r="E702" s="43"/>
      <c r="F702" s="156" t="s">
        <v>924</v>
      </c>
      <c r="G702" t="str">
        <f t="shared" si="10"/>
        <v>March</v>
      </c>
    </row>
    <row r="703" spans="1:7" ht="15.75">
      <c r="A703" s="143" t="s">
        <v>393</v>
      </c>
      <c r="B703" s="247" t="s">
        <v>755</v>
      </c>
      <c r="C703" s="56">
        <v>45741</v>
      </c>
      <c r="D703" s="156"/>
      <c r="E703" s="43"/>
      <c r="F703" s="156" t="s">
        <v>924</v>
      </c>
      <c r="G703" t="str">
        <f t="shared" si="10"/>
        <v>March</v>
      </c>
    </row>
    <row r="704" spans="1:7">
      <c r="A704" s="143" t="s">
        <v>588</v>
      </c>
      <c r="B704" s="143" t="s">
        <v>387</v>
      </c>
      <c r="C704" s="56">
        <v>45741</v>
      </c>
      <c r="D704" s="156">
        <v>442</v>
      </c>
      <c r="E704" s="43"/>
      <c r="G704" t="str">
        <f t="shared" si="10"/>
        <v>March</v>
      </c>
    </row>
    <row r="705" spans="1:7">
      <c r="A705" s="143" t="s">
        <v>417</v>
      </c>
      <c r="B705" s="143" t="s">
        <v>754</v>
      </c>
      <c r="C705" s="56">
        <v>45741</v>
      </c>
      <c r="D705" s="43">
        <v>380</v>
      </c>
      <c r="E705" s="43"/>
      <c r="G705" t="str">
        <f t="shared" si="10"/>
        <v>March</v>
      </c>
    </row>
    <row r="706" spans="1:7" ht="15.75">
      <c r="A706" s="143" t="s">
        <v>606</v>
      </c>
      <c r="B706" s="247" t="s">
        <v>134</v>
      </c>
      <c r="C706" s="56">
        <v>45741</v>
      </c>
      <c r="D706" s="157">
        <v>1740</v>
      </c>
      <c r="E706" s="43"/>
      <c r="G706" t="str">
        <f t="shared" si="10"/>
        <v>March</v>
      </c>
    </row>
    <row r="707" spans="1:7">
      <c r="A707" s="136" t="s">
        <v>277</v>
      </c>
      <c r="B707" s="143" t="s">
        <v>539</v>
      </c>
      <c r="C707" s="56">
        <v>45741</v>
      </c>
      <c r="D707" s="43">
        <v>483</v>
      </c>
      <c r="E707" s="43" t="s">
        <v>944</v>
      </c>
      <c r="F707" s="43" t="s">
        <v>932</v>
      </c>
      <c r="G707" t="str">
        <f t="shared" ref="G707:G770" si="11">TEXT(C707,"mmmm")</f>
        <v>March</v>
      </c>
    </row>
    <row r="708" spans="1:7">
      <c r="A708" s="136" t="s">
        <v>413</v>
      </c>
      <c r="B708" s="143" t="s">
        <v>414</v>
      </c>
      <c r="C708" s="56">
        <v>45741</v>
      </c>
      <c r="D708" s="43">
        <v>1333</v>
      </c>
      <c r="E708" s="43"/>
      <c r="G708" t="str">
        <f t="shared" si="11"/>
        <v>March</v>
      </c>
    </row>
    <row r="709" spans="1:7">
      <c r="A709" s="143" t="s">
        <v>699</v>
      </c>
      <c r="B709" s="248" t="s">
        <v>340</v>
      </c>
      <c r="C709" s="56">
        <v>45742</v>
      </c>
      <c r="D709" s="214">
        <v>1972</v>
      </c>
      <c r="E709" s="111" t="s">
        <v>945</v>
      </c>
      <c r="F709" s="111" t="s">
        <v>843</v>
      </c>
      <c r="G709" t="str">
        <f t="shared" si="11"/>
        <v>March</v>
      </c>
    </row>
    <row r="710" spans="1:7">
      <c r="A710" s="156" t="s">
        <v>765</v>
      </c>
      <c r="B710" s="160" t="s">
        <v>813</v>
      </c>
      <c r="C710" s="56">
        <v>45742</v>
      </c>
      <c r="D710" s="215"/>
      <c r="E710" s="43"/>
      <c r="F710" s="215" t="s">
        <v>924</v>
      </c>
      <c r="G710" t="str">
        <f t="shared" si="11"/>
        <v>March</v>
      </c>
    </row>
    <row r="711" spans="1:7">
      <c r="A711" s="143" t="s">
        <v>579</v>
      </c>
      <c r="B711" s="215" t="s">
        <v>377</v>
      </c>
      <c r="C711" s="56">
        <v>45742</v>
      </c>
      <c r="D711" s="215">
        <v>713</v>
      </c>
      <c r="E711" s="111"/>
      <c r="F711" s="111" t="s">
        <v>946</v>
      </c>
      <c r="G711" t="str">
        <f t="shared" si="11"/>
        <v>March</v>
      </c>
    </row>
    <row r="712" spans="1:7">
      <c r="A712" s="143" t="s">
        <v>376</v>
      </c>
      <c r="B712" s="215" t="s">
        <v>377</v>
      </c>
      <c r="C712" s="56">
        <v>45742</v>
      </c>
      <c r="D712" s="215">
        <v>545</v>
      </c>
      <c r="E712" s="43"/>
      <c r="F712" s="111" t="s">
        <v>947</v>
      </c>
      <c r="G712" t="str">
        <f t="shared" si="11"/>
        <v>March</v>
      </c>
    </row>
    <row r="713" spans="1:7" ht="15.75">
      <c r="A713" s="143" t="s">
        <v>490</v>
      </c>
      <c r="B713" s="247" t="s">
        <v>134</v>
      </c>
      <c r="C713" s="56">
        <v>45742</v>
      </c>
      <c r="D713" s="214">
        <v>1334</v>
      </c>
      <c r="E713" s="111" t="s">
        <v>857</v>
      </c>
      <c r="F713" s="111" t="s">
        <v>818</v>
      </c>
      <c r="G713" t="str">
        <f t="shared" si="11"/>
        <v>March</v>
      </c>
    </row>
    <row r="714" spans="1:7" ht="15.75">
      <c r="A714" s="143" t="s">
        <v>496</v>
      </c>
      <c r="B714" s="247" t="s">
        <v>134</v>
      </c>
      <c r="C714" s="56">
        <v>45742</v>
      </c>
      <c r="D714" s="214">
        <v>1507</v>
      </c>
      <c r="E714" s="111" t="s">
        <v>857</v>
      </c>
      <c r="F714" s="111" t="s">
        <v>818</v>
      </c>
      <c r="G714" t="str">
        <f t="shared" si="11"/>
        <v>March</v>
      </c>
    </row>
    <row r="715" spans="1:7">
      <c r="A715" s="143" t="s">
        <v>522</v>
      </c>
      <c r="B715" s="159" t="s">
        <v>517</v>
      </c>
      <c r="C715" s="56">
        <v>45742</v>
      </c>
      <c r="D715" s="215" t="s">
        <v>839</v>
      </c>
      <c r="E715" s="43"/>
      <c r="G715" t="str">
        <f t="shared" si="11"/>
        <v>March</v>
      </c>
    </row>
    <row r="716" spans="1:7">
      <c r="A716" s="143" t="s">
        <v>598</v>
      </c>
      <c r="B716" s="159" t="s">
        <v>517</v>
      </c>
      <c r="C716" s="56">
        <v>45742</v>
      </c>
      <c r="D716" s="215" t="s">
        <v>839</v>
      </c>
      <c r="E716" s="43"/>
      <c r="G716" t="str">
        <f t="shared" si="11"/>
        <v>March</v>
      </c>
    </row>
    <row r="717" spans="1:7">
      <c r="A717" s="143" t="s">
        <v>493</v>
      </c>
      <c r="B717" s="156" t="s">
        <v>373</v>
      </c>
      <c r="C717" s="56">
        <v>45742</v>
      </c>
      <c r="D717" s="215">
        <v>894</v>
      </c>
      <c r="E717" s="43" t="s">
        <v>940</v>
      </c>
      <c r="F717" s="111" t="s">
        <v>822</v>
      </c>
      <c r="G717" t="str">
        <f t="shared" si="11"/>
        <v>March</v>
      </c>
    </row>
    <row r="718" spans="1:7">
      <c r="A718" s="143" t="s">
        <v>720</v>
      </c>
      <c r="B718" s="215" t="s">
        <v>595</v>
      </c>
      <c r="C718" s="56">
        <v>45742</v>
      </c>
      <c r="D718" s="215" t="s">
        <v>839</v>
      </c>
      <c r="E718" s="43"/>
      <c r="G718" t="str">
        <f t="shared" si="11"/>
        <v>March</v>
      </c>
    </row>
    <row r="719" spans="1:7" ht="15.75">
      <c r="A719" s="143" t="s">
        <v>768</v>
      </c>
      <c r="B719" s="247" t="s">
        <v>755</v>
      </c>
      <c r="C719" s="56">
        <v>45742</v>
      </c>
      <c r="D719" s="215"/>
      <c r="E719" s="43"/>
      <c r="F719" s="215" t="s">
        <v>948</v>
      </c>
      <c r="G719" t="str">
        <f t="shared" si="11"/>
        <v>March</v>
      </c>
    </row>
    <row r="720" spans="1:7">
      <c r="A720" s="143" t="s">
        <v>372</v>
      </c>
      <c r="B720" s="156" t="s">
        <v>373</v>
      </c>
      <c r="C720" s="56">
        <v>45742</v>
      </c>
      <c r="D720" s="215">
        <v>825</v>
      </c>
      <c r="E720" s="43" t="s">
        <v>949</v>
      </c>
      <c r="F720" s="111" t="s">
        <v>824</v>
      </c>
      <c r="G720" t="str">
        <f t="shared" si="11"/>
        <v>March</v>
      </c>
    </row>
    <row r="721" spans="1:7">
      <c r="A721" s="143" t="s">
        <v>376</v>
      </c>
      <c r="B721" s="143" t="s">
        <v>387</v>
      </c>
      <c r="C721" s="56">
        <v>45742</v>
      </c>
      <c r="D721" s="215">
        <v>159</v>
      </c>
      <c r="E721" s="43" t="s">
        <v>940</v>
      </c>
      <c r="F721" s="111" t="s">
        <v>855</v>
      </c>
      <c r="G721" t="str">
        <f t="shared" si="11"/>
        <v>March</v>
      </c>
    </row>
    <row r="722" spans="1:7">
      <c r="A722" s="143" t="s">
        <v>701</v>
      </c>
      <c r="B722" s="156" t="s">
        <v>373</v>
      </c>
      <c r="C722" s="56">
        <v>45742</v>
      </c>
      <c r="D722" s="215"/>
      <c r="E722" s="43"/>
      <c r="F722" s="215" t="s">
        <v>861</v>
      </c>
      <c r="G722" t="str">
        <f t="shared" si="11"/>
        <v>March</v>
      </c>
    </row>
    <row r="723" spans="1:7">
      <c r="A723" s="143" t="s">
        <v>588</v>
      </c>
      <c r="B723" s="143" t="s">
        <v>387</v>
      </c>
      <c r="C723" s="56">
        <v>45742</v>
      </c>
      <c r="D723" s="143">
        <v>854</v>
      </c>
      <c r="E723" s="43"/>
      <c r="G723" t="str">
        <f t="shared" si="11"/>
        <v>March</v>
      </c>
    </row>
    <row r="724" spans="1:7">
      <c r="A724" s="143" t="s">
        <v>417</v>
      </c>
      <c r="B724" s="143" t="s">
        <v>754</v>
      </c>
      <c r="C724" s="56">
        <v>45742</v>
      </c>
      <c r="D724" s="143">
        <v>300</v>
      </c>
      <c r="E724" s="43"/>
      <c r="G724" t="str">
        <f t="shared" si="11"/>
        <v>March</v>
      </c>
    </row>
    <row r="725" spans="1:7" ht="15.75">
      <c r="A725" s="143" t="s">
        <v>606</v>
      </c>
      <c r="B725" s="247" t="s">
        <v>134</v>
      </c>
      <c r="C725" s="56">
        <v>45742</v>
      </c>
      <c r="D725" s="214">
        <v>2934</v>
      </c>
      <c r="E725" s="43"/>
      <c r="F725" s="111" t="s">
        <v>950</v>
      </c>
      <c r="G725" t="str">
        <f t="shared" si="11"/>
        <v>March</v>
      </c>
    </row>
    <row r="726" spans="1:7">
      <c r="A726" s="136" t="s">
        <v>277</v>
      </c>
      <c r="B726" s="143" t="s">
        <v>539</v>
      </c>
      <c r="C726" s="56">
        <v>45742</v>
      </c>
      <c r="D726" s="214">
        <v>1799</v>
      </c>
      <c r="E726" s="43"/>
      <c r="F726" s="111" t="s">
        <v>951</v>
      </c>
      <c r="G726" t="str">
        <f t="shared" si="11"/>
        <v>March</v>
      </c>
    </row>
    <row r="727" spans="1:7">
      <c r="A727" s="136" t="s">
        <v>413</v>
      </c>
      <c r="B727" s="143" t="s">
        <v>414</v>
      </c>
      <c r="C727" s="56">
        <v>45742</v>
      </c>
      <c r="D727" s="214">
        <v>1701</v>
      </c>
      <c r="E727" s="111" t="s">
        <v>925</v>
      </c>
      <c r="F727" s="111" t="s">
        <v>952</v>
      </c>
      <c r="G727" t="str">
        <f t="shared" si="11"/>
        <v>March</v>
      </c>
    </row>
    <row r="728" spans="1:7" ht="15.75">
      <c r="A728" s="143" t="s">
        <v>699</v>
      </c>
      <c r="B728" s="247" t="s">
        <v>755</v>
      </c>
      <c r="C728" s="56">
        <v>45743</v>
      </c>
      <c r="D728" s="215">
        <v>178</v>
      </c>
      <c r="E728" s="111" t="s">
        <v>925</v>
      </c>
      <c r="F728" s="111" t="s">
        <v>819</v>
      </c>
      <c r="G728" t="str">
        <f t="shared" si="11"/>
        <v>March</v>
      </c>
    </row>
    <row r="729" spans="1:7">
      <c r="A729" s="143" t="s">
        <v>588</v>
      </c>
      <c r="B729" s="143" t="s">
        <v>387</v>
      </c>
      <c r="C729" s="56">
        <v>45743</v>
      </c>
      <c r="D729" s="215">
        <v>290</v>
      </c>
      <c r="E729" s="43"/>
      <c r="G729" t="str">
        <f t="shared" si="11"/>
        <v>March</v>
      </c>
    </row>
    <row r="730" spans="1:7">
      <c r="A730" s="143" t="s">
        <v>579</v>
      </c>
      <c r="B730" s="143" t="s">
        <v>377</v>
      </c>
      <c r="C730" s="56">
        <v>45743</v>
      </c>
      <c r="D730" s="215"/>
      <c r="E730" s="43"/>
      <c r="F730" s="215" t="s">
        <v>953</v>
      </c>
      <c r="G730" t="str">
        <f t="shared" si="11"/>
        <v>March</v>
      </c>
    </row>
    <row r="731" spans="1:7">
      <c r="A731" s="143" t="s">
        <v>376</v>
      </c>
      <c r="B731" s="143" t="s">
        <v>377</v>
      </c>
      <c r="C731" s="56">
        <v>45743</v>
      </c>
      <c r="D731" s="215">
        <v>593</v>
      </c>
      <c r="E731" s="43"/>
      <c r="F731" s="111" t="s">
        <v>954</v>
      </c>
      <c r="G731" t="str">
        <f t="shared" si="11"/>
        <v>March</v>
      </c>
    </row>
    <row r="732" spans="1:7" ht="15.75">
      <c r="A732" s="143" t="s">
        <v>490</v>
      </c>
      <c r="B732" s="247" t="s">
        <v>134</v>
      </c>
      <c r="C732" s="56">
        <v>45743</v>
      </c>
      <c r="D732" s="214">
        <v>1548</v>
      </c>
      <c r="E732" s="111" t="s">
        <v>955</v>
      </c>
      <c r="F732" s="111" t="s">
        <v>817</v>
      </c>
      <c r="G732" t="str">
        <f t="shared" si="11"/>
        <v>March</v>
      </c>
    </row>
    <row r="733" spans="1:7">
      <c r="A733" s="143" t="s">
        <v>522</v>
      </c>
      <c r="B733" s="159" t="s">
        <v>517</v>
      </c>
      <c r="C733" s="56">
        <v>45743</v>
      </c>
      <c r="D733" s="215">
        <v>137</v>
      </c>
      <c r="E733" s="43" t="s">
        <v>956</v>
      </c>
      <c r="F733" s="135" t="s">
        <v>957</v>
      </c>
      <c r="G733" t="str">
        <f t="shared" si="11"/>
        <v>March</v>
      </c>
    </row>
    <row r="734" spans="1:7">
      <c r="A734" s="143" t="s">
        <v>598</v>
      </c>
      <c r="B734" s="159" t="s">
        <v>517</v>
      </c>
      <c r="C734" s="56">
        <v>45743</v>
      </c>
      <c r="D734" s="215" t="s">
        <v>839</v>
      </c>
      <c r="E734" s="43"/>
      <c r="G734" t="str">
        <f t="shared" si="11"/>
        <v>March</v>
      </c>
    </row>
    <row r="735" spans="1:7">
      <c r="A735" s="143" t="s">
        <v>586</v>
      </c>
      <c r="B735" s="156" t="s">
        <v>373</v>
      </c>
      <c r="C735" s="56">
        <v>45743</v>
      </c>
      <c r="D735" s="215">
        <v>310</v>
      </c>
      <c r="E735" s="43"/>
      <c r="G735" t="str">
        <f t="shared" si="11"/>
        <v>March</v>
      </c>
    </row>
    <row r="736" spans="1:7">
      <c r="A736" s="143" t="s">
        <v>720</v>
      </c>
      <c r="B736" s="143" t="s">
        <v>595</v>
      </c>
      <c r="C736" s="56">
        <v>45743</v>
      </c>
      <c r="D736" s="215" t="s">
        <v>839</v>
      </c>
      <c r="E736" s="43"/>
      <c r="G736" t="str">
        <f t="shared" si="11"/>
        <v>March</v>
      </c>
    </row>
    <row r="737" spans="1:13" ht="15.75">
      <c r="A737" s="143" t="s">
        <v>768</v>
      </c>
      <c r="B737" s="247" t="s">
        <v>755</v>
      </c>
      <c r="C737" s="56">
        <v>45743</v>
      </c>
      <c r="D737" s="215" t="s">
        <v>839</v>
      </c>
      <c r="E737" s="43"/>
      <c r="G737" t="str">
        <f t="shared" si="11"/>
        <v>March</v>
      </c>
    </row>
    <row r="738" spans="1:13">
      <c r="A738" s="143" t="s">
        <v>372</v>
      </c>
      <c r="B738" s="156" t="s">
        <v>373</v>
      </c>
      <c r="C738" s="56">
        <v>45743</v>
      </c>
      <c r="D738" s="215">
        <v>705</v>
      </c>
      <c r="E738" s="111" t="s">
        <v>929</v>
      </c>
      <c r="G738" t="str">
        <f t="shared" si="11"/>
        <v>March</v>
      </c>
      <c r="H738" s="166"/>
      <c r="I738" s="166"/>
      <c r="J738" s="166"/>
      <c r="K738" s="166"/>
      <c r="L738" s="166"/>
      <c r="M738" s="166"/>
    </row>
    <row r="739" spans="1:13">
      <c r="A739" s="143" t="s">
        <v>376</v>
      </c>
      <c r="B739" s="143" t="s">
        <v>387</v>
      </c>
      <c r="C739" s="56">
        <v>45743</v>
      </c>
      <c r="D739" s="215">
        <v>416</v>
      </c>
      <c r="E739" s="111" t="s">
        <v>958</v>
      </c>
      <c r="F739" s="111" t="s">
        <v>954</v>
      </c>
      <c r="G739" t="str">
        <f t="shared" si="11"/>
        <v>March</v>
      </c>
      <c r="H739" s="166"/>
      <c r="I739" s="259"/>
      <c r="J739" s="259"/>
      <c r="K739" s="166"/>
      <c r="L739" s="166"/>
      <c r="M739" s="166"/>
    </row>
    <row r="740" spans="1:13">
      <c r="A740" s="143" t="s">
        <v>701</v>
      </c>
      <c r="B740" s="156" t="s">
        <v>373</v>
      </c>
      <c r="C740" s="56">
        <v>45743</v>
      </c>
      <c r="D740" s="160"/>
      <c r="E740" s="43"/>
      <c r="F740" s="160" t="s">
        <v>959</v>
      </c>
      <c r="G740" t="str">
        <f t="shared" si="11"/>
        <v>March</v>
      </c>
      <c r="H740" s="166"/>
      <c r="I740" s="259"/>
      <c r="J740" s="259"/>
      <c r="K740" s="166"/>
      <c r="L740" s="166"/>
      <c r="M740" s="166"/>
    </row>
    <row r="741" spans="1:13" ht="15.75">
      <c r="A741" s="143" t="s">
        <v>496</v>
      </c>
      <c r="B741" s="247" t="s">
        <v>134</v>
      </c>
      <c r="C741" s="56">
        <v>45743</v>
      </c>
      <c r="D741" s="215"/>
      <c r="E741" s="43"/>
      <c r="F741" s="215" t="s">
        <v>960</v>
      </c>
      <c r="G741" t="str">
        <f t="shared" si="11"/>
        <v>March</v>
      </c>
      <c r="H741" s="166"/>
      <c r="I741" s="259"/>
      <c r="J741" s="259"/>
      <c r="K741" s="166"/>
      <c r="L741" s="166"/>
      <c r="M741" s="166"/>
    </row>
    <row r="742" spans="1:13">
      <c r="A742" s="143" t="s">
        <v>598</v>
      </c>
      <c r="B742" s="159" t="s">
        <v>961</v>
      </c>
      <c r="C742" s="56">
        <v>45743</v>
      </c>
      <c r="D742" s="143">
        <v>76</v>
      </c>
      <c r="E742" s="43"/>
      <c r="F742" s="111" t="s">
        <v>962</v>
      </c>
      <c r="G742" t="str">
        <f t="shared" si="11"/>
        <v>March</v>
      </c>
      <c r="H742" s="166"/>
      <c r="I742" s="166"/>
      <c r="J742" s="166"/>
      <c r="K742" s="166"/>
      <c r="L742" s="166"/>
      <c r="M742" s="166"/>
    </row>
    <row r="743" spans="1:13" ht="15.75">
      <c r="A743" s="143" t="s">
        <v>417</v>
      </c>
      <c r="B743" s="247" t="s">
        <v>755</v>
      </c>
      <c r="C743" s="56">
        <v>45743</v>
      </c>
      <c r="D743" s="143">
        <v>150</v>
      </c>
      <c r="E743" s="43"/>
      <c r="G743" t="str">
        <f t="shared" si="11"/>
        <v>March</v>
      </c>
      <c r="H743" s="166"/>
      <c r="I743" s="166"/>
      <c r="J743" s="166"/>
      <c r="K743" s="166"/>
      <c r="L743" s="166"/>
      <c r="M743" s="166"/>
    </row>
    <row r="744" spans="1:13" ht="15.75">
      <c r="A744" s="143" t="s">
        <v>419</v>
      </c>
      <c r="B744" s="247" t="s">
        <v>755</v>
      </c>
      <c r="C744" s="56">
        <v>45743</v>
      </c>
      <c r="D744" s="143">
        <v>195</v>
      </c>
      <c r="E744" s="43"/>
      <c r="G744" t="str">
        <f t="shared" si="11"/>
        <v>March</v>
      </c>
      <c r="H744" s="166"/>
      <c r="I744" s="166"/>
      <c r="J744" s="166"/>
      <c r="K744" s="166"/>
      <c r="L744" s="166"/>
      <c r="M744" s="166"/>
    </row>
    <row r="745" spans="1:13">
      <c r="A745" s="143" t="s">
        <v>699</v>
      </c>
      <c r="B745" s="143" t="s">
        <v>753</v>
      </c>
      <c r="C745" s="56">
        <v>45744</v>
      </c>
      <c r="D745" s="215">
        <v>266</v>
      </c>
      <c r="E745" s="43"/>
      <c r="F745" s="43" t="s">
        <v>962</v>
      </c>
      <c r="G745" t="str">
        <f t="shared" si="11"/>
        <v>March</v>
      </c>
      <c r="H745" s="166"/>
      <c r="I745" s="166"/>
      <c r="J745" s="166"/>
      <c r="K745" s="166"/>
      <c r="L745" s="166"/>
      <c r="M745" s="166"/>
    </row>
    <row r="746" spans="1:13">
      <c r="A746" s="143" t="s">
        <v>588</v>
      </c>
      <c r="B746" s="143" t="s">
        <v>387</v>
      </c>
      <c r="C746" s="56">
        <v>45744</v>
      </c>
      <c r="D746" s="215">
        <v>673</v>
      </c>
      <c r="E746" s="43"/>
      <c r="G746" t="str">
        <f t="shared" si="11"/>
        <v>March</v>
      </c>
      <c r="H746" s="166"/>
      <c r="I746" s="166"/>
      <c r="J746" s="166"/>
      <c r="K746" s="166"/>
      <c r="L746" s="166"/>
      <c r="M746" s="166"/>
    </row>
    <row r="747" spans="1:13">
      <c r="A747" s="143" t="s">
        <v>687</v>
      </c>
      <c r="B747" s="143" t="s">
        <v>377</v>
      </c>
      <c r="C747" s="56">
        <v>45744</v>
      </c>
      <c r="D747" s="215" t="s">
        <v>839</v>
      </c>
      <c r="E747" s="43"/>
      <c r="G747" t="str">
        <f t="shared" si="11"/>
        <v>March</v>
      </c>
      <c r="H747" s="166"/>
      <c r="I747" s="166"/>
      <c r="J747" s="166"/>
      <c r="K747" s="166"/>
      <c r="L747" s="166"/>
      <c r="M747" s="166"/>
    </row>
    <row r="748" spans="1:13">
      <c r="A748" s="143" t="s">
        <v>376</v>
      </c>
      <c r="B748" s="143" t="s">
        <v>377</v>
      </c>
      <c r="C748" s="56">
        <v>45744</v>
      </c>
      <c r="D748" s="215" t="s">
        <v>839</v>
      </c>
      <c r="E748" s="43"/>
      <c r="G748" t="str">
        <f t="shared" si="11"/>
        <v>March</v>
      </c>
      <c r="H748" s="166"/>
      <c r="I748" s="166"/>
      <c r="J748" s="166"/>
      <c r="K748" s="166"/>
      <c r="L748" s="166"/>
      <c r="M748" s="166"/>
    </row>
    <row r="749" spans="1:13" ht="15.75">
      <c r="A749" s="143" t="s">
        <v>496</v>
      </c>
      <c r="B749" s="247" t="s">
        <v>134</v>
      </c>
      <c r="C749" s="56">
        <v>45744</v>
      </c>
      <c r="D749" s="214">
        <v>1530</v>
      </c>
      <c r="E749" s="111" t="s">
        <v>828</v>
      </c>
      <c r="F749" s="111" t="s">
        <v>925</v>
      </c>
      <c r="G749" t="str">
        <f t="shared" si="11"/>
        <v>March</v>
      </c>
      <c r="H749" s="166"/>
      <c r="I749" s="166"/>
      <c r="J749" s="166"/>
      <c r="K749" s="166"/>
      <c r="L749" s="166"/>
      <c r="M749" s="166"/>
    </row>
    <row r="750" spans="1:13" ht="15.75">
      <c r="A750" s="143" t="s">
        <v>496</v>
      </c>
      <c r="B750" s="247" t="s">
        <v>134</v>
      </c>
      <c r="C750" s="56">
        <v>45744</v>
      </c>
      <c r="D750" s="215">
        <v>757</v>
      </c>
      <c r="E750" s="43" t="s">
        <v>927</v>
      </c>
      <c r="F750" s="43" t="s">
        <v>816</v>
      </c>
      <c r="G750" t="str">
        <f t="shared" si="11"/>
        <v>March</v>
      </c>
      <c r="H750" s="166"/>
      <c r="I750" s="166"/>
      <c r="J750" s="166"/>
      <c r="K750" s="166"/>
      <c r="L750" s="166"/>
      <c r="M750" s="166"/>
    </row>
    <row r="751" spans="1:13">
      <c r="A751" s="143" t="s">
        <v>522</v>
      </c>
      <c r="B751" s="159" t="s">
        <v>517</v>
      </c>
      <c r="C751" s="56">
        <v>45744</v>
      </c>
      <c r="D751" s="215"/>
      <c r="E751" s="43"/>
      <c r="F751" s="215" t="s">
        <v>963</v>
      </c>
      <c r="G751" t="str">
        <f t="shared" si="11"/>
        <v>March</v>
      </c>
      <c r="H751" s="166"/>
      <c r="I751" s="166"/>
      <c r="J751" s="166"/>
      <c r="K751" s="166"/>
      <c r="L751" s="166"/>
      <c r="M751" s="166"/>
    </row>
    <row r="752" spans="1:13">
      <c r="A752" s="143" t="s">
        <v>598</v>
      </c>
      <c r="B752" s="159" t="s">
        <v>517</v>
      </c>
      <c r="C752" s="56">
        <v>45744</v>
      </c>
      <c r="D752" s="215"/>
      <c r="E752" s="43"/>
      <c r="F752" s="215" t="s">
        <v>839</v>
      </c>
      <c r="G752" t="str">
        <f t="shared" si="11"/>
        <v>March</v>
      </c>
      <c r="H752" s="166"/>
      <c r="I752" s="166"/>
      <c r="J752" s="166"/>
      <c r="K752" s="166"/>
      <c r="L752" s="166"/>
      <c r="M752" s="166"/>
    </row>
    <row r="753" spans="1:13">
      <c r="A753" s="143" t="s">
        <v>720</v>
      </c>
      <c r="B753" s="143" t="s">
        <v>595</v>
      </c>
      <c r="C753" s="56">
        <v>45744</v>
      </c>
      <c r="D753" s="215"/>
      <c r="E753" s="43"/>
      <c r="F753" s="215" t="s">
        <v>883</v>
      </c>
      <c r="G753" t="str">
        <f t="shared" si="11"/>
        <v>March</v>
      </c>
      <c r="H753" s="166"/>
      <c r="I753" s="166"/>
      <c r="J753" s="166"/>
      <c r="K753" s="166"/>
      <c r="L753" s="166"/>
      <c r="M753" s="166"/>
    </row>
    <row r="754" spans="1:13" ht="15.75">
      <c r="A754" s="143" t="s">
        <v>768</v>
      </c>
      <c r="B754" s="247" t="s">
        <v>755</v>
      </c>
      <c r="C754" s="56">
        <v>45744</v>
      </c>
      <c r="D754" s="215"/>
      <c r="E754" s="43"/>
      <c r="F754" s="215" t="s">
        <v>960</v>
      </c>
      <c r="G754" t="str">
        <f t="shared" si="11"/>
        <v>March</v>
      </c>
      <c r="H754" s="166"/>
      <c r="I754" s="166"/>
      <c r="J754" s="166"/>
      <c r="K754" s="166"/>
      <c r="L754" s="166"/>
      <c r="M754" s="166"/>
    </row>
    <row r="755" spans="1:13">
      <c r="A755" s="143" t="s">
        <v>376</v>
      </c>
      <c r="B755" s="143" t="s">
        <v>387</v>
      </c>
      <c r="C755" s="56">
        <v>45744</v>
      </c>
      <c r="D755" s="215">
        <v>200</v>
      </c>
      <c r="E755" s="43"/>
      <c r="F755" s="43" t="s">
        <v>964</v>
      </c>
      <c r="G755" t="str">
        <f t="shared" si="11"/>
        <v>March</v>
      </c>
      <c r="H755" s="261"/>
      <c r="I755" s="261"/>
      <c r="J755" s="261"/>
      <c r="K755" s="166"/>
      <c r="L755" s="166"/>
      <c r="M755" s="166"/>
    </row>
    <row r="756" spans="1:13" ht="15.75">
      <c r="A756" s="143" t="s">
        <v>417</v>
      </c>
      <c r="B756" s="247" t="s">
        <v>755</v>
      </c>
      <c r="C756" s="56">
        <v>45744</v>
      </c>
      <c r="E756" s="43"/>
      <c r="F756" s="143" t="s">
        <v>965</v>
      </c>
      <c r="G756" t="str">
        <f t="shared" si="11"/>
        <v>March</v>
      </c>
      <c r="H756" s="166"/>
      <c r="I756" s="166"/>
      <c r="J756" s="166"/>
      <c r="K756" s="170"/>
      <c r="L756" s="166"/>
      <c r="M756" s="166"/>
    </row>
    <row r="757" spans="1:13" ht="15.75">
      <c r="A757" s="143" t="s">
        <v>769</v>
      </c>
      <c r="B757" s="247" t="s">
        <v>755</v>
      </c>
      <c r="C757" s="56">
        <v>45744</v>
      </c>
      <c r="E757" s="43"/>
      <c r="G757" t="str">
        <f t="shared" si="11"/>
        <v>March</v>
      </c>
    </row>
    <row r="758" spans="1:13" ht="15.75">
      <c r="A758" s="143" t="s">
        <v>606</v>
      </c>
      <c r="B758" s="247" t="s">
        <v>134</v>
      </c>
      <c r="C758" s="56">
        <v>45744</v>
      </c>
      <c r="D758" s="215"/>
      <c r="E758" s="43"/>
      <c r="F758" s="215" t="s">
        <v>960</v>
      </c>
      <c r="G758" t="str">
        <f t="shared" si="11"/>
        <v>March</v>
      </c>
    </row>
    <row r="759" spans="1:13">
      <c r="A759" s="136" t="s">
        <v>277</v>
      </c>
      <c r="B759" s="143" t="s">
        <v>539</v>
      </c>
      <c r="C759" s="56">
        <v>45744</v>
      </c>
      <c r="D759" s="215" t="s">
        <v>839</v>
      </c>
      <c r="E759" s="43"/>
      <c r="G759" t="str">
        <f t="shared" si="11"/>
        <v>March</v>
      </c>
    </row>
    <row r="760" spans="1:13">
      <c r="A760" s="136" t="s">
        <v>606</v>
      </c>
      <c r="B760" s="143" t="s">
        <v>414</v>
      </c>
      <c r="C760" s="56">
        <v>45744</v>
      </c>
      <c r="D760" s="215">
        <v>161</v>
      </c>
      <c r="E760" s="43" t="s">
        <v>857</v>
      </c>
      <c r="F760" s="43" t="s">
        <v>966</v>
      </c>
      <c r="G760" t="str">
        <f t="shared" si="11"/>
        <v>March</v>
      </c>
    </row>
    <row r="761" spans="1:13">
      <c r="A761" s="136" t="s">
        <v>413</v>
      </c>
      <c r="B761" s="143" t="s">
        <v>414</v>
      </c>
      <c r="C761" s="56">
        <v>45744</v>
      </c>
      <c r="D761" s="215">
        <v>546</v>
      </c>
      <c r="E761" s="43" t="s">
        <v>967</v>
      </c>
      <c r="F761" s="135" t="s">
        <v>968</v>
      </c>
      <c r="G761" t="str">
        <f t="shared" si="11"/>
        <v>March</v>
      </c>
    </row>
    <row r="762" spans="1:13">
      <c r="A762" s="143" t="s">
        <v>699</v>
      </c>
      <c r="B762" s="143" t="s">
        <v>753</v>
      </c>
      <c r="C762" s="56">
        <v>45747</v>
      </c>
      <c r="D762" s="215">
        <v>715</v>
      </c>
      <c r="E762" s="111" t="s">
        <v>925</v>
      </c>
      <c r="F762" s="111" t="s">
        <v>969</v>
      </c>
      <c r="G762" t="str">
        <f t="shared" si="11"/>
        <v>March</v>
      </c>
    </row>
    <row r="763" spans="1:13">
      <c r="A763" s="143" t="s">
        <v>383</v>
      </c>
      <c r="B763" s="156" t="s">
        <v>373</v>
      </c>
      <c r="C763" s="56">
        <v>45747</v>
      </c>
      <c r="D763" s="215">
        <v>0</v>
      </c>
      <c r="E763" s="43"/>
      <c r="F763" s="215" t="s">
        <v>861</v>
      </c>
      <c r="G763" t="str">
        <f t="shared" si="11"/>
        <v>March</v>
      </c>
    </row>
    <row r="764" spans="1:13">
      <c r="A764" s="143" t="s">
        <v>687</v>
      </c>
      <c r="B764" s="143" t="s">
        <v>377</v>
      </c>
      <c r="C764" s="56">
        <v>45747</v>
      </c>
      <c r="D764" s="214">
        <v>1880</v>
      </c>
      <c r="E764" s="111" t="s">
        <v>923</v>
      </c>
      <c r="F764" s="111" t="s">
        <v>812</v>
      </c>
      <c r="G764" t="str">
        <f t="shared" si="11"/>
        <v>March</v>
      </c>
    </row>
    <row r="765" spans="1:13">
      <c r="A765" s="143" t="s">
        <v>376</v>
      </c>
      <c r="B765" s="143" t="s">
        <v>377</v>
      </c>
      <c r="C765" s="56">
        <v>45747</v>
      </c>
      <c r="D765" s="215">
        <v>265</v>
      </c>
      <c r="E765" s="43"/>
      <c r="F765" s="43" t="s">
        <v>970</v>
      </c>
      <c r="G765" t="str">
        <f t="shared" si="11"/>
        <v>March</v>
      </c>
    </row>
    <row r="766" spans="1:13" ht="15.75">
      <c r="A766" s="143" t="s">
        <v>496</v>
      </c>
      <c r="B766" s="247" t="s">
        <v>134</v>
      </c>
      <c r="C766" s="56">
        <v>45747</v>
      </c>
      <c r="D766" s="215">
        <v>695</v>
      </c>
      <c r="E766" s="111" t="s">
        <v>940</v>
      </c>
      <c r="F766" s="111" t="s">
        <v>812</v>
      </c>
      <c r="G766" t="str">
        <f t="shared" si="11"/>
        <v>March</v>
      </c>
    </row>
    <row r="767" spans="1:13">
      <c r="A767" s="143" t="s">
        <v>598</v>
      </c>
      <c r="B767" s="159" t="s">
        <v>517</v>
      </c>
      <c r="C767" s="56">
        <v>45747</v>
      </c>
      <c r="D767" s="215">
        <v>644</v>
      </c>
      <c r="E767" s="43"/>
      <c r="F767" s="111" t="s">
        <v>971</v>
      </c>
      <c r="G767" t="str">
        <f t="shared" si="11"/>
        <v>March</v>
      </c>
    </row>
    <row r="768" spans="1:13">
      <c r="A768" s="143" t="s">
        <v>770</v>
      </c>
      <c r="B768" s="159" t="s">
        <v>517</v>
      </c>
      <c r="C768" s="56">
        <v>45747</v>
      </c>
      <c r="D768" s="215">
        <v>349</v>
      </c>
      <c r="E768" s="43"/>
      <c r="F768" s="111" t="s">
        <v>972</v>
      </c>
      <c r="G768" t="str">
        <f t="shared" si="11"/>
        <v>March</v>
      </c>
    </row>
    <row r="769" spans="1:11" ht="15.75">
      <c r="A769" s="143" t="s">
        <v>699</v>
      </c>
      <c r="B769" s="247" t="s">
        <v>755</v>
      </c>
      <c r="C769" s="56">
        <v>45747</v>
      </c>
      <c r="D769" s="215">
        <v>374</v>
      </c>
      <c r="E769" s="111" t="s">
        <v>857</v>
      </c>
      <c r="F769" s="111" t="s">
        <v>812</v>
      </c>
      <c r="G769" t="str">
        <f t="shared" si="11"/>
        <v>March</v>
      </c>
      <c r="H769" s="166"/>
      <c r="I769" s="166"/>
      <c r="J769" s="166"/>
      <c r="K769" s="166"/>
    </row>
    <row r="770" spans="1:11">
      <c r="A770" s="143" t="s">
        <v>376</v>
      </c>
      <c r="B770" s="143" t="s">
        <v>387</v>
      </c>
      <c r="C770" s="56">
        <v>45747</v>
      </c>
      <c r="D770" s="215">
        <v>0</v>
      </c>
      <c r="E770" s="43"/>
      <c r="F770" s="215" t="s">
        <v>973</v>
      </c>
      <c r="G770" t="str">
        <f t="shared" si="11"/>
        <v>March</v>
      </c>
      <c r="H770" s="259"/>
      <c r="I770" s="259"/>
      <c r="J770" s="259"/>
      <c r="K770" s="166"/>
    </row>
    <row r="771" spans="1:11">
      <c r="A771" s="143" t="s">
        <v>552</v>
      </c>
      <c r="B771" s="156" t="s">
        <v>373</v>
      </c>
      <c r="C771" s="56">
        <v>45747</v>
      </c>
      <c r="D771" s="215">
        <v>0</v>
      </c>
      <c r="E771" s="43"/>
      <c r="F771" s="215" t="s">
        <v>974</v>
      </c>
      <c r="G771" t="str">
        <f t="shared" ref="G771:G834" si="12">TEXT(C771,"mmmm")</f>
        <v>March</v>
      </c>
      <c r="H771" s="259"/>
      <c r="I771" s="259"/>
      <c r="J771" s="259"/>
      <c r="K771" s="166"/>
    </row>
    <row r="772" spans="1:11">
      <c r="A772" s="143" t="s">
        <v>498</v>
      </c>
      <c r="B772" s="143" t="s">
        <v>377</v>
      </c>
      <c r="C772" s="56">
        <v>45747</v>
      </c>
      <c r="D772" s="143">
        <v>745</v>
      </c>
      <c r="E772" s="43"/>
      <c r="F772" s="111" t="s">
        <v>975</v>
      </c>
      <c r="G772" t="str">
        <f t="shared" si="12"/>
        <v>March</v>
      </c>
      <c r="H772" s="259"/>
      <c r="I772" s="259"/>
      <c r="J772" s="259"/>
      <c r="K772" s="166"/>
    </row>
    <row r="773" spans="1:11">
      <c r="A773" s="143" t="s">
        <v>419</v>
      </c>
      <c r="B773" s="143" t="s">
        <v>754</v>
      </c>
      <c r="C773" s="56">
        <v>45747</v>
      </c>
      <c r="D773" s="143">
        <v>453</v>
      </c>
      <c r="E773" s="43"/>
      <c r="G773" t="str">
        <f t="shared" si="12"/>
        <v>March</v>
      </c>
      <c r="H773" s="259"/>
      <c r="I773" s="259"/>
      <c r="J773" s="259"/>
      <c r="K773" s="166"/>
    </row>
    <row r="774" spans="1:11">
      <c r="A774" s="143" t="s">
        <v>460</v>
      </c>
      <c r="B774" s="143" t="s">
        <v>754</v>
      </c>
      <c r="C774" s="56">
        <v>45747</v>
      </c>
      <c r="D774" s="144">
        <v>1413</v>
      </c>
      <c r="E774" s="43"/>
      <c r="F774" s="111" t="s">
        <v>828</v>
      </c>
      <c r="G774" t="str">
        <f t="shared" si="12"/>
        <v>March</v>
      </c>
      <c r="H774" s="259"/>
      <c r="I774" s="259"/>
      <c r="J774" s="259"/>
      <c r="K774" s="166"/>
    </row>
    <row r="775" spans="1:11" ht="15.75">
      <c r="A775" s="143" t="s">
        <v>606</v>
      </c>
      <c r="B775" s="247" t="s">
        <v>134</v>
      </c>
      <c r="C775" s="56">
        <v>45747</v>
      </c>
      <c r="D775" s="143">
        <v>418</v>
      </c>
      <c r="E775" s="43"/>
      <c r="G775" t="str">
        <f t="shared" si="12"/>
        <v>March</v>
      </c>
      <c r="H775" s="259"/>
      <c r="I775" s="259"/>
      <c r="J775" s="259"/>
      <c r="K775" s="166"/>
    </row>
    <row r="776" spans="1:11">
      <c r="A776" s="136" t="s">
        <v>277</v>
      </c>
      <c r="B776" s="143" t="s">
        <v>539</v>
      </c>
      <c r="C776" s="56">
        <v>45747</v>
      </c>
      <c r="D776" s="143">
        <v>499</v>
      </c>
      <c r="E776" s="43"/>
      <c r="F776" s="111" t="s">
        <v>976</v>
      </c>
      <c r="G776" t="str">
        <f t="shared" si="12"/>
        <v>March</v>
      </c>
      <c r="H776" s="166"/>
      <c r="I776" s="166"/>
      <c r="J776" s="166"/>
      <c r="K776" s="166"/>
    </row>
    <row r="777" spans="1:11">
      <c r="A777" s="136" t="s">
        <v>606</v>
      </c>
      <c r="B777" s="143" t="s">
        <v>414</v>
      </c>
      <c r="C777" s="56">
        <v>45747</v>
      </c>
      <c r="D777" s="143">
        <v>0</v>
      </c>
      <c r="E777" s="43"/>
      <c r="F777" s="143" t="s">
        <v>838</v>
      </c>
      <c r="G777" t="str">
        <f t="shared" si="12"/>
        <v>March</v>
      </c>
      <c r="H777" s="166"/>
      <c r="I777" s="166"/>
      <c r="J777" s="166"/>
      <c r="K777" s="166"/>
    </row>
    <row r="778" spans="1:11" ht="15.75">
      <c r="A778" s="143" t="s">
        <v>609</v>
      </c>
      <c r="B778" s="247" t="s">
        <v>134</v>
      </c>
      <c r="C778" s="56">
        <v>45747</v>
      </c>
      <c r="D778" s="144">
        <v>1355</v>
      </c>
      <c r="E778" s="43"/>
      <c r="G778" t="str">
        <f t="shared" si="12"/>
        <v>March</v>
      </c>
      <c r="H778" s="166"/>
      <c r="I778" s="166"/>
      <c r="J778" s="166"/>
      <c r="K778" s="166"/>
    </row>
    <row r="779" spans="1:11">
      <c r="A779" s="143" t="s">
        <v>270</v>
      </c>
      <c r="B779" s="143" t="s">
        <v>414</v>
      </c>
      <c r="C779" s="56">
        <v>45747</v>
      </c>
      <c r="D779" s="144">
        <v>2227</v>
      </c>
      <c r="E779" s="43"/>
      <c r="G779" t="str">
        <f t="shared" si="12"/>
        <v>March</v>
      </c>
      <c r="H779" s="166"/>
      <c r="I779" s="166"/>
      <c r="J779" s="166"/>
      <c r="K779" s="166"/>
    </row>
    <row r="780" spans="1:11">
      <c r="A780" s="143" t="s">
        <v>699</v>
      </c>
      <c r="B780" s="143" t="s">
        <v>753</v>
      </c>
      <c r="C780" s="56">
        <v>45748</v>
      </c>
      <c r="D780" s="143" t="s">
        <v>839</v>
      </c>
      <c r="E780" s="43"/>
      <c r="G780" t="str">
        <f t="shared" si="12"/>
        <v>April</v>
      </c>
      <c r="H780" s="166"/>
      <c r="I780" s="166"/>
      <c r="J780" s="166"/>
      <c r="K780" s="166"/>
    </row>
    <row r="781" spans="1:11">
      <c r="A781" s="143" t="s">
        <v>689</v>
      </c>
      <c r="B781" s="156" t="s">
        <v>373</v>
      </c>
      <c r="C781" s="56">
        <v>45748</v>
      </c>
      <c r="D781" s="143"/>
      <c r="E781" s="43"/>
      <c r="F781" s="143" t="s">
        <v>861</v>
      </c>
      <c r="G781" t="str">
        <f t="shared" si="12"/>
        <v>April</v>
      </c>
      <c r="H781" s="166"/>
      <c r="I781" s="166"/>
      <c r="J781" s="166"/>
      <c r="K781" s="166"/>
    </row>
    <row r="782" spans="1:11">
      <c r="A782" s="143" t="s">
        <v>687</v>
      </c>
      <c r="B782" s="143" t="s">
        <v>377</v>
      </c>
      <c r="C782" s="56">
        <v>45748</v>
      </c>
      <c r="D782" s="143" t="s">
        <v>839</v>
      </c>
      <c r="E782" s="43"/>
      <c r="G782" t="str">
        <f t="shared" si="12"/>
        <v>April</v>
      </c>
      <c r="H782" s="166"/>
      <c r="I782" s="166"/>
      <c r="J782" s="166"/>
      <c r="K782" s="166"/>
    </row>
    <row r="783" spans="1:11">
      <c r="A783" s="143" t="s">
        <v>376</v>
      </c>
      <c r="B783" s="143" t="s">
        <v>377</v>
      </c>
      <c r="C783" s="56">
        <v>45748</v>
      </c>
      <c r="D783" s="143" t="s">
        <v>839</v>
      </c>
      <c r="E783" s="43"/>
      <c r="G783" t="str">
        <f t="shared" si="12"/>
        <v>April</v>
      </c>
      <c r="H783" s="166"/>
      <c r="I783" s="166"/>
      <c r="J783" s="166"/>
      <c r="K783" s="166"/>
    </row>
    <row r="784" spans="1:11">
      <c r="A784" s="143" t="s">
        <v>770</v>
      </c>
      <c r="B784" s="159" t="s">
        <v>517</v>
      </c>
      <c r="C784" s="56">
        <v>45748</v>
      </c>
      <c r="D784" s="143">
        <v>952</v>
      </c>
      <c r="E784" s="43"/>
      <c r="F784" s="111" t="s">
        <v>820</v>
      </c>
      <c r="G784" t="str">
        <f t="shared" si="12"/>
        <v>April</v>
      </c>
      <c r="H784" s="166"/>
      <c r="I784" s="166"/>
      <c r="J784" s="166"/>
      <c r="K784" s="166"/>
    </row>
    <row r="785" spans="1:11" ht="15.75">
      <c r="A785" s="143" t="s">
        <v>699</v>
      </c>
      <c r="B785" s="247" t="s">
        <v>755</v>
      </c>
      <c r="C785" s="56">
        <v>45748</v>
      </c>
      <c r="D785" s="143" t="s">
        <v>839</v>
      </c>
      <c r="E785" s="43"/>
      <c r="G785" t="str">
        <f t="shared" si="12"/>
        <v>April</v>
      </c>
      <c r="H785" s="166"/>
      <c r="I785" s="166"/>
      <c r="J785" s="166"/>
      <c r="K785" s="166"/>
    </row>
    <row r="786" spans="1:11">
      <c r="A786" s="143" t="s">
        <v>701</v>
      </c>
      <c r="B786" s="156" t="s">
        <v>373</v>
      </c>
      <c r="C786" s="56">
        <v>45748</v>
      </c>
      <c r="D786" s="143"/>
      <c r="E786" s="43"/>
      <c r="F786" s="143" t="s">
        <v>883</v>
      </c>
      <c r="G786" t="str">
        <f t="shared" si="12"/>
        <v>April</v>
      </c>
      <c r="H786" s="166"/>
      <c r="I786" s="166"/>
      <c r="J786" s="166"/>
      <c r="K786" s="166"/>
    </row>
    <row r="787" spans="1:11">
      <c r="A787" s="143" t="s">
        <v>390</v>
      </c>
      <c r="B787" s="143" t="s">
        <v>414</v>
      </c>
      <c r="C787" s="56">
        <v>45748</v>
      </c>
      <c r="D787" s="143" t="s">
        <v>839</v>
      </c>
      <c r="E787" s="43"/>
      <c r="G787" t="str">
        <f t="shared" si="12"/>
        <v>April</v>
      </c>
      <c r="H787" s="166"/>
      <c r="I787" s="166"/>
      <c r="J787" s="166"/>
      <c r="K787" s="166"/>
    </row>
    <row r="788" spans="1:11">
      <c r="A788" s="143" t="s">
        <v>419</v>
      </c>
      <c r="B788" s="143" t="s">
        <v>754</v>
      </c>
      <c r="C788" s="56">
        <v>45748</v>
      </c>
      <c r="D788" s="143">
        <v>166</v>
      </c>
      <c r="E788" s="43"/>
      <c r="G788" t="str">
        <f t="shared" si="12"/>
        <v>April</v>
      </c>
      <c r="H788" s="166"/>
      <c r="I788" s="166"/>
      <c r="J788" s="166"/>
      <c r="K788" s="166"/>
    </row>
    <row r="789" spans="1:11" ht="15.75">
      <c r="A789" s="143" t="s">
        <v>460</v>
      </c>
      <c r="B789" s="247" t="s">
        <v>134</v>
      </c>
      <c r="C789" s="56">
        <v>45748</v>
      </c>
      <c r="D789" s="143" t="s">
        <v>977</v>
      </c>
      <c r="E789" s="43"/>
      <c r="G789" t="str">
        <f t="shared" si="12"/>
        <v>April</v>
      </c>
      <c r="H789" s="166"/>
      <c r="I789" s="166"/>
      <c r="J789" s="166"/>
      <c r="K789" s="166"/>
    </row>
    <row r="790" spans="1:11" ht="15.75">
      <c r="A790" s="143" t="s">
        <v>609</v>
      </c>
      <c r="B790" s="247" t="s">
        <v>134</v>
      </c>
      <c r="C790" s="56">
        <v>45748</v>
      </c>
      <c r="D790" s="143"/>
      <c r="E790" s="43"/>
      <c r="F790" s="143" t="s">
        <v>978</v>
      </c>
      <c r="G790" t="str">
        <f t="shared" si="12"/>
        <v>April</v>
      </c>
      <c r="H790" s="166"/>
      <c r="I790" s="166"/>
      <c r="J790" s="166"/>
      <c r="K790" s="166"/>
    </row>
    <row r="791" spans="1:11">
      <c r="A791" s="136" t="s">
        <v>277</v>
      </c>
      <c r="B791" s="143" t="s">
        <v>539</v>
      </c>
      <c r="C791" s="56">
        <v>45748</v>
      </c>
      <c r="D791" s="143" t="s">
        <v>839</v>
      </c>
      <c r="E791" s="43"/>
      <c r="G791" t="str">
        <f t="shared" si="12"/>
        <v>April</v>
      </c>
      <c r="H791" s="166"/>
      <c r="I791" s="166"/>
      <c r="J791" s="166"/>
      <c r="K791" s="166"/>
    </row>
    <row r="792" spans="1:11">
      <c r="A792" s="136" t="s">
        <v>606</v>
      </c>
      <c r="B792" s="143" t="s">
        <v>754</v>
      </c>
      <c r="C792" s="56">
        <v>45748</v>
      </c>
      <c r="D792" s="143" t="s">
        <v>839</v>
      </c>
      <c r="E792" s="43"/>
      <c r="G792" t="str">
        <f t="shared" si="12"/>
        <v>April</v>
      </c>
      <c r="H792" s="166"/>
      <c r="I792" s="166"/>
      <c r="J792" s="166"/>
      <c r="K792" s="166"/>
    </row>
    <row r="793" spans="1:11">
      <c r="A793" s="143" t="s">
        <v>327</v>
      </c>
      <c r="B793" s="143" t="s">
        <v>756</v>
      </c>
      <c r="C793" s="56">
        <v>45748</v>
      </c>
      <c r="D793" s="144">
        <v>1149</v>
      </c>
      <c r="E793" s="43"/>
      <c r="F793" s="43" t="s">
        <v>979</v>
      </c>
      <c r="G793" t="str">
        <f t="shared" si="12"/>
        <v>April</v>
      </c>
      <c r="H793" s="166"/>
      <c r="I793" s="166"/>
      <c r="J793" s="166"/>
      <c r="K793" s="166"/>
    </row>
    <row r="794" spans="1:11">
      <c r="A794" s="143" t="s">
        <v>699</v>
      </c>
      <c r="B794" s="143" t="s">
        <v>753</v>
      </c>
      <c r="C794" s="56">
        <v>45749</v>
      </c>
      <c r="D794" s="143" t="s">
        <v>839</v>
      </c>
      <c r="E794" s="43"/>
      <c r="G794" t="str">
        <f t="shared" si="12"/>
        <v>April</v>
      </c>
      <c r="H794" s="166"/>
      <c r="I794" s="166"/>
      <c r="J794" s="166"/>
      <c r="K794" s="166"/>
    </row>
    <row r="795" spans="1:11">
      <c r="A795" s="143" t="s">
        <v>689</v>
      </c>
      <c r="B795" s="156" t="s">
        <v>373</v>
      </c>
      <c r="C795" s="56">
        <v>45749</v>
      </c>
      <c r="D795" s="143">
        <v>0</v>
      </c>
      <c r="E795" s="43"/>
      <c r="F795" s="143" t="s">
        <v>861</v>
      </c>
      <c r="G795" t="str">
        <f t="shared" si="12"/>
        <v>April</v>
      </c>
      <c r="H795" s="166"/>
      <c r="I795" s="166"/>
      <c r="J795" s="166"/>
      <c r="K795" s="166"/>
    </row>
    <row r="796" spans="1:11">
      <c r="A796" s="143" t="s">
        <v>687</v>
      </c>
      <c r="B796" s="143" t="s">
        <v>377</v>
      </c>
      <c r="C796" s="56">
        <v>45749</v>
      </c>
      <c r="D796" s="143" t="s">
        <v>839</v>
      </c>
      <c r="E796" s="43"/>
      <c r="G796" t="str">
        <f t="shared" si="12"/>
        <v>April</v>
      </c>
      <c r="H796" s="259"/>
      <c r="I796" s="259"/>
      <c r="J796" s="166"/>
      <c r="K796" s="166"/>
    </row>
    <row r="797" spans="1:11">
      <c r="A797" s="143" t="s">
        <v>376</v>
      </c>
      <c r="B797" s="143" t="s">
        <v>377</v>
      </c>
      <c r="C797" s="56">
        <v>45749</v>
      </c>
      <c r="D797" s="143" t="s">
        <v>839</v>
      </c>
      <c r="E797" s="43"/>
      <c r="G797" t="str">
        <f t="shared" si="12"/>
        <v>April</v>
      </c>
      <c r="H797" s="259"/>
      <c r="I797" s="259"/>
      <c r="J797" s="166"/>
      <c r="K797" s="166"/>
    </row>
    <row r="798" spans="1:11">
      <c r="A798" s="143" t="s">
        <v>770</v>
      </c>
      <c r="B798" s="159" t="s">
        <v>517</v>
      </c>
      <c r="C798" s="56">
        <v>45749</v>
      </c>
      <c r="D798" s="143">
        <v>952</v>
      </c>
      <c r="E798" s="43"/>
      <c r="F798" s="43" t="s">
        <v>820</v>
      </c>
      <c r="G798" t="str">
        <f t="shared" si="12"/>
        <v>April</v>
      </c>
      <c r="H798" s="259"/>
      <c r="I798" s="259"/>
      <c r="J798" s="166"/>
      <c r="K798" s="166"/>
    </row>
    <row r="799" spans="1:11" ht="15.75">
      <c r="A799" s="143" t="s">
        <v>699</v>
      </c>
      <c r="B799" s="247" t="s">
        <v>755</v>
      </c>
      <c r="C799" s="56">
        <v>45749</v>
      </c>
      <c r="D799" s="143" t="s">
        <v>839</v>
      </c>
      <c r="E799" s="43"/>
      <c r="G799" t="str">
        <f t="shared" si="12"/>
        <v>April</v>
      </c>
      <c r="H799" s="259"/>
      <c r="I799" s="259"/>
      <c r="J799" s="166"/>
      <c r="K799" s="166"/>
    </row>
    <row r="800" spans="1:11">
      <c r="A800" s="143" t="s">
        <v>701</v>
      </c>
      <c r="B800" s="156" t="s">
        <v>373</v>
      </c>
      <c r="C800" s="56">
        <v>45749</v>
      </c>
      <c r="D800" s="143">
        <v>0</v>
      </c>
      <c r="E800" s="43"/>
      <c r="F800" s="143" t="s">
        <v>883</v>
      </c>
      <c r="G800" t="str">
        <f t="shared" si="12"/>
        <v>April</v>
      </c>
      <c r="H800" s="259"/>
      <c r="I800" s="259"/>
      <c r="J800" s="166"/>
      <c r="K800" s="166"/>
    </row>
    <row r="801" spans="1:11">
      <c r="A801" s="143" t="s">
        <v>390</v>
      </c>
      <c r="B801" s="143" t="s">
        <v>414</v>
      </c>
      <c r="C801" s="56">
        <v>45749</v>
      </c>
      <c r="D801" s="143" t="s">
        <v>839</v>
      </c>
      <c r="E801" s="43"/>
      <c r="G801" t="str">
        <f t="shared" si="12"/>
        <v>April</v>
      </c>
      <c r="H801" s="260"/>
      <c r="I801" s="259"/>
      <c r="J801" s="166"/>
      <c r="K801" s="166"/>
    </row>
    <row r="802" spans="1:11">
      <c r="A802" s="143" t="s">
        <v>419</v>
      </c>
      <c r="B802" s="143" t="s">
        <v>754</v>
      </c>
      <c r="C802" s="56">
        <v>45749</v>
      </c>
      <c r="D802" s="143">
        <v>166</v>
      </c>
      <c r="E802" s="43"/>
      <c r="G802" t="str">
        <f t="shared" si="12"/>
        <v>April</v>
      </c>
      <c r="H802" s="260"/>
      <c r="I802" s="259"/>
      <c r="J802" s="166"/>
      <c r="K802" s="166"/>
    </row>
    <row r="803" spans="1:11" ht="15.75">
      <c r="A803" s="143" t="s">
        <v>460</v>
      </c>
      <c r="B803" s="247" t="s">
        <v>134</v>
      </c>
      <c r="C803" s="56">
        <v>45749</v>
      </c>
      <c r="D803" s="144">
        <v>1394</v>
      </c>
      <c r="E803" s="43"/>
      <c r="F803" s="43" t="s">
        <v>817</v>
      </c>
      <c r="G803" t="str">
        <f t="shared" si="12"/>
        <v>April</v>
      </c>
    </row>
    <row r="804" spans="1:11" ht="15.75">
      <c r="A804" s="143" t="s">
        <v>609</v>
      </c>
      <c r="B804" s="247" t="s">
        <v>134</v>
      </c>
      <c r="C804" s="56">
        <v>45749</v>
      </c>
      <c r="D804" s="143">
        <v>0</v>
      </c>
      <c r="E804" s="43"/>
      <c r="F804" s="143" t="s">
        <v>978</v>
      </c>
      <c r="G804" t="str">
        <f t="shared" si="12"/>
        <v>April</v>
      </c>
    </row>
    <row r="805" spans="1:11">
      <c r="A805" s="136" t="s">
        <v>277</v>
      </c>
      <c r="B805" s="143" t="s">
        <v>539</v>
      </c>
      <c r="C805" s="56">
        <v>45749</v>
      </c>
      <c r="D805" s="143" t="s">
        <v>839</v>
      </c>
      <c r="E805" s="43"/>
      <c r="G805" t="str">
        <f t="shared" si="12"/>
        <v>April</v>
      </c>
    </row>
    <row r="806" spans="1:11">
      <c r="A806" s="136" t="s">
        <v>606</v>
      </c>
      <c r="B806" s="143" t="s">
        <v>754</v>
      </c>
      <c r="C806" s="56">
        <v>45749</v>
      </c>
      <c r="D806" s="143" t="s">
        <v>839</v>
      </c>
      <c r="E806" s="43"/>
      <c r="G806" t="str">
        <f t="shared" si="12"/>
        <v>April</v>
      </c>
    </row>
    <row r="807" spans="1:11">
      <c r="A807" s="143" t="s">
        <v>327</v>
      </c>
      <c r="B807" s="143" t="s">
        <v>756</v>
      </c>
      <c r="C807" s="56">
        <v>45749</v>
      </c>
      <c r="D807" s="144">
        <v>1149</v>
      </c>
      <c r="E807" s="43"/>
      <c r="F807" s="43" t="s">
        <v>979</v>
      </c>
      <c r="G807" t="str">
        <f t="shared" si="12"/>
        <v>April</v>
      </c>
    </row>
    <row r="808" spans="1:11" ht="15.75">
      <c r="A808" s="143" t="s">
        <v>699</v>
      </c>
      <c r="B808" s="247" t="s">
        <v>755</v>
      </c>
      <c r="C808" s="56">
        <v>45750</v>
      </c>
      <c r="E808" s="43"/>
      <c r="F808" s="156" t="s">
        <v>980</v>
      </c>
      <c r="G808" t="str">
        <f t="shared" si="12"/>
        <v>April</v>
      </c>
    </row>
    <row r="809" spans="1:11">
      <c r="A809" s="143" t="s">
        <v>583</v>
      </c>
      <c r="B809" s="156" t="s">
        <v>373</v>
      </c>
      <c r="C809" s="56">
        <v>45750</v>
      </c>
      <c r="D809" s="43">
        <v>192</v>
      </c>
      <c r="E809" s="43"/>
      <c r="G809" t="str">
        <f t="shared" si="12"/>
        <v>April</v>
      </c>
    </row>
    <row r="810" spans="1:11">
      <c r="A810" s="143" t="s">
        <v>487</v>
      </c>
      <c r="B810" s="143" t="s">
        <v>377</v>
      </c>
      <c r="C810" s="56">
        <v>45750</v>
      </c>
      <c r="D810" s="157">
        <v>3867</v>
      </c>
      <c r="E810" s="43"/>
      <c r="F810" s="43" t="s">
        <v>981</v>
      </c>
      <c r="G810" t="str">
        <f t="shared" si="12"/>
        <v>April</v>
      </c>
    </row>
    <row r="811" spans="1:11">
      <c r="A811" s="143" t="s">
        <v>770</v>
      </c>
      <c r="B811" s="159" t="s">
        <v>517</v>
      </c>
      <c r="C811" s="56">
        <v>45750</v>
      </c>
      <c r="D811" s="157">
        <v>1328</v>
      </c>
      <c r="E811" s="43"/>
      <c r="F811" s="43" t="s">
        <v>982</v>
      </c>
      <c r="G811" t="str">
        <f t="shared" si="12"/>
        <v>April</v>
      </c>
    </row>
    <row r="812" spans="1:11">
      <c r="A812" s="143" t="s">
        <v>581</v>
      </c>
      <c r="B812" s="248" t="s">
        <v>340</v>
      </c>
      <c r="C812" s="56">
        <v>45750</v>
      </c>
      <c r="D812" s="43">
        <v>313</v>
      </c>
      <c r="E812" s="43"/>
      <c r="F812" s="43" t="s">
        <v>983</v>
      </c>
      <c r="G812" t="str">
        <f t="shared" si="12"/>
        <v>April</v>
      </c>
    </row>
    <row r="813" spans="1:11">
      <c r="A813" s="143" t="s">
        <v>390</v>
      </c>
      <c r="B813" s="143" t="s">
        <v>414</v>
      </c>
      <c r="C813" s="56">
        <v>45750</v>
      </c>
      <c r="D813" s="43">
        <v>344</v>
      </c>
      <c r="E813" s="43"/>
      <c r="F813" s="43" t="s">
        <v>984</v>
      </c>
      <c r="G813" t="str">
        <f t="shared" si="12"/>
        <v>April</v>
      </c>
    </row>
    <row r="814" spans="1:11">
      <c r="A814" s="143" t="s">
        <v>573</v>
      </c>
      <c r="B814" s="143" t="s">
        <v>414</v>
      </c>
      <c r="C814" s="56">
        <v>45750</v>
      </c>
      <c r="D814" s="157">
        <v>1265</v>
      </c>
      <c r="E814" s="43"/>
      <c r="F814" s="78" t="s">
        <v>985</v>
      </c>
      <c r="G814" t="str">
        <f t="shared" si="12"/>
        <v>April</v>
      </c>
    </row>
    <row r="815" spans="1:11" ht="15.75">
      <c r="A815" s="143" t="s">
        <v>419</v>
      </c>
      <c r="B815" s="247" t="s">
        <v>755</v>
      </c>
      <c r="C815" s="56">
        <v>45750</v>
      </c>
      <c r="D815" s="43">
        <v>302</v>
      </c>
      <c r="E815" s="43"/>
      <c r="F815" s="43" t="s">
        <v>964</v>
      </c>
      <c r="G815" t="str">
        <f t="shared" si="12"/>
        <v>April</v>
      </c>
    </row>
    <row r="816" spans="1:11" ht="15.75">
      <c r="A816" s="143" t="s">
        <v>462</v>
      </c>
      <c r="B816" s="247" t="s">
        <v>134</v>
      </c>
      <c r="C816" s="56">
        <v>45750</v>
      </c>
      <c r="D816" s="157">
        <v>1334</v>
      </c>
      <c r="E816" s="43"/>
      <c r="F816" s="43" t="s">
        <v>986</v>
      </c>
      <c r="G816" t="str">
        <f t="shared" si="12"/>
        <v>April</v>
      </c>
    </row>
    <row r="817" spans="1:7" ht="15.75">
      <c r="A817" s="143" t="s">
        <v>454</v>
      </c>
      <c r="B817" s="247" t="s">
        <v>134</v>
      </c>
      <c r="C817" s="56">
        <v>45750</v>
      </c>
      <c r="D817" s="157">
        <v>1970</v>
      </c>
      <c r="E817" s="43"/>
      <c r="F817" s="43" t="s">
        <v>987</v>
      </c>
      <c r="G817" t="str">
        <f t="shared" si="12"/>
        <v>April</v>
      </c>
    </row>
    <row r="818" spans="1:7" ht="15.75">
      <c r="A818" s="143" t="s">
        <v>609</v>
      </c>
      <c r="B818" s="247" t="s">
        <v>134</v>
      </c>
      <c r="C818" s="56">
        <v>45750</v>
      </c>
      <c r="E818" s="43"/>
      <c r="F818" s="143" t="s">
        <v>988</v>
      </c>
      <c r="G818" t="str">
        <f t="shared" si="12"/>
        <v>April</v>
      </c>
    </row>
    <row r="819" spans="1:7">
      <c r="A819" s="136" t="s">
        <v>274</v>
      </c>
      <c r="B819" s="143" t="s">
        <v>539</v>
      </c>
      <c r="C819" s="56">
        <v>45750</v>
      </c>
      <c r="E819" s="43"/>
      <c r="F819" s="143" t="s">
        <v>988</v>
      </c>
      <c r="G819" t="str">
        <f t="shared" si="12"/>
        <v>April</v>
      </c>
    </row>
    <row r="820" spans="1:7" ht="15.75">
      <c r="A820" s="136" t="s">
        <v>606</v>
      </c>
      <c r="B820" s="247" t="s">
        <v>755</v>
      </c>
      <c r="C820" s="56">
        <v>45750</v>
      </c>
      <c r="E820" s="43"/>
      <c r="F820" s="143" t="s">
        <v>988</v>
      </c>
      <c r="G820" t="str">
        <f t="shared" si="12"/>
        <v>April</v>
      </c>
    </row>
    <row r="821" spans="1:7">
      <c r="A821" s="143" t="s">
        <v>327</v>
      </c>
      <c r="B821" s="143" t="s">
        <v>756</v>
      </c>
      <c r="C821" s="56">
        <v>45750</v>
      </c>
      <c r="E821" s="43"/>
      <c r="F821" s="143" t="s">
        <v>988</v>
      </c>
      <c r="G821" t="str">
        <f t="shared" si="12"/>
        <v>April</v>
      </c>
    </row>
    <row r="822" spans="1:7">
      <c r="A822" s="143" t="s">
        <v>376</v>
      </c>
      <c r="B822" s="248" t="s">
        <v>340</v>
      </c>
      <c r="C822" s="56">
        <v>45751</v>
      </c>
      <c r="D822" s="43">
        <v>635</v>
      </c>
      <c r="E822" s="43"/>
      <c r="F822" s="43" t="s">
        <v>989</v>
      </c>
      <c r="G822" t="str">
        <f t="shared" si="12"/>
        <v>April</v>
      </c>
    </row>
    <row r="823" spans="1:7">
      <c r="A823" s="143" t="s">
        <v>493</v>
      </c>
      <c r="B823" s="156" t="s">
        <v>373</v>
      </c>
      <c r="C823" s="56">
        <v>45751</v>
      </c>
      <c r="E823" s="43"/>
      <c r="F823" s="143" t="s">
        <v>949</v>
      </c>
      <c r="G823" t="str">
        <f t="shared" si="12"/>
        <v>April</v>
      </c>
    </row>
    <row r="824" spans="1:7">
      <c r="A824" s="143" t="s">
        <v>487</v>
      </c>
      <c r="B824" s="143" t="s">
        <v>377</v>
      </c>
      <c r="C824" s="56">
        <v>45751</v>
      </c>
      <c r="D824" s="43">
        <v>594</v>
      </c>
      <c r="E824" s="43"/>
      <c r="F824" s="43" t="s">
        <v>990</v>
      </c>
      <c r="G824" t="str">
        <f t="shared" si="12"/>
        <v>April</v>
      </c>
    </row>
    <row r="825" spans="1:7">
      <c r="A825" s="143" t="s">
        <v>376</v>
      </c>
      <c r="B825" s="143" t="s">
        <v>377</v>
      </c>
      <c r="C825" s="56">
        <v>45751</v>
      </c>
      <c r="E825" s="43"/>
      <c r="F825" s="143" t="s">
        <v>991</v>
      </c>
      <c r="G825" t="str">
        <f t="shared" si="12"/>
        <v>April</v>
      </c>
    </row>
    <row r="826" spans="1:7">
      <c r="A826" s="143" t="s">
        <v>506</v>
      </c>
      <c r="B826" s="143" t="s">
        <v>377</v>
      </c>
      <c r="C826" s="56">
        <v>45751</v>
      </c>
      <c r="E826" s="43"/>
      <c r="F826" s="143" t="s">
        <v>960</v>
      </c>
      <c r="G826" t="str">
        <f t="shared" si="12"/>
        <v>April</v>
      </c>
    </row>
    <row r="827" spans="1:7">
      <c r="A827" s="143" t="s">
        <v>770</v>
      </c>
      <c r="B827" s="159" t="s">
        <v>517</v>
      </c>
      <c r="C827" s="56">
        <v>45751</v>
      </c>
      <c r="D827" s="43">
        <v>397</v>
      </c>
      <c r="E827" s="43"/>
      <c r="F827" s="43" t="s">
        <v>992</v>
      </c>
      <c r="G827" t="str">
        <f t="shared" si="12"/>
        <v>April</v>
      </c>
    </row>
    <row r="828" spans="1:7">
      <c r="A828" s="143" t="s">
        <v>570</v>
      </c>
      <c r="B828" s="143" t="s">
        <v>414</v>
      </c>
      <c r="C828" s="56">
        <v>45751</v>
      </c>
      <c r="D828" s="157">
        <v>2144</v>
      </c>
      <c r="E828" s="43"/>
      <c r="F828" s="43" t="s">
        <v>993</v>
      </c>
      <c r="G828" t="str">
        <f t="shared" si="12"/>
        <v>April</v>
      </c>
    </row>
    <row r="829" spans="1:7" ht="15.75">
      <c r="A829" s="143" t="s">
        <v>417</v>
      </c>
      <c r="B829" s="247" t="s">
        <v>755</v>
      </c>
      <c r="C829" s="56">
        <v>45751</v>
      </c>
      <c r="E829" s="43"/>
      <c r="F829" s="156" t="s">
        <v>866</v>
      </c>
      <c r="G829" t="str">
        <f t="shared" si="12"/>
        <v>April</v>
      </c>
    </row>
    <row r="830" spans="1:7" ht="15.75">
      <c r="A830" s="143" t="s">
        <v>419</v>
      </c>
      <c r="B830" s="247" t="s">
        <v>755</v>
      </c>
      <c r="C830" s="56">
        <v>45751</v>
      </c>
      <c r="E830" s="43"/>
      <c r="F830" s="156" t="s">
        <v>866</v>
      </c>
      <c r="G830" t="str">
        <f t="shared" si="12"/>
        <v>April</v>
      </c>
    </row>
    <row r="831" spans="1:7" ht="15.75">
      <c r="A831" s="143" t="s">
        <v>609</v>
      </c>
      <c r="B831" s="247" t="s">
        <v>134</v>
      </c>
      <c r="C831" s="56">
        <v>45751</v>
      </c>
      <c r="E831" s="43"/>
      <c r="F831" s="143" t="s">
        <v>988</v>
      </c>
      <c r="G831" t="str">
        <f t="shared" si="12"/>
        <v>April</v>
      </c>
    </row>
    <row r="832" spans="1:7">
      <c r="A832" s="136" t="s">
        <v>274</v>
      </c>
      <c r="B832" s="143" t="s">
        <v>539</v>
      </c>
      <c r="C832" s="56">
        <v>45751</v>
      </c>
      <c r="E832" s="43"/>
      <c r="F832" s="143" t="s">
        <v>988</v>
      </c>
      <c r="G832" t="str">
        <f t="shared" si="12"/>
        <v>April</v>
      </c>
    </row>
    <row r="833" spans="1:7" ht="15.75">
      <c r="A833" s="136" t="s">
        <v>606</v>
      </c>
      <c r="B833" s="247" t="s">
        <v>755</v>
      </c>
      <c r="C833" s="56">
        <v>45751</v>
      </c>
      <c r="E833" s="43"/>
      <c r="F833" s="143" t="s">
        <v>988</v>
      </c>
      <c r="G833" t="str">
        <f t="shared" si="12"/>
        <v>April</v>
      </c>
    </row>
    <row r="834" spans="1:7">
      <c r="A834" s="143" t="s">
        <v>327</v>
      </c>
      <c r="B834" s="143" t="s">
        <v>756</v>
      </c>
      <c r="C834" s="56">
        <v>45751</v>
      </c>
      <c r="E834" s="43"/>
      <c r="F834" s="143" t="s">
        <v>988</v>
      </c>
      <c r="G834" t="str">
        <f t="shared" si="12"/>
        <v>April</v>
      </c>
    </row>
    <row r="835" spans="1:7" ht="15.75">
      <c r="A835" s="252" t="s">
        <v>454</v>
      </c>
      <c r="B835" s="247" t="s">
        <v>134</v>
      </c>
      <c r="C835" s="56">
        <v>45754</v>
      </c>
      <c r="E835" s="43"/>
      <c r="F835" s="43" t="s">
        <v>994</v>
      </c>
      <c r="G835" t="str">
        <f t="shared" ref="G835:G898" si="13">TEXT(C835,"mmmm")</f>
        <v>April</v>
      </c>
    </row>
    <row r="836" spans="1:7">
      <c r="A836" s="143" t="s">
        <v>570</v>
      </c>
      <c r="B836" s="143" t="s">
        <v>414</v>
      </c>
      <c r="C836" s="56">
        <v>45754</v>
      </c>
      <c r="D836" s="43">
        <v>990</v>
      </c>
      <c r="E836" s="43"/>
      <c r="F836" s="43" t="s">
        <v>975</v>
      </c>
      <c r="G836" t="str">
        <f t="shared" si="13"/>
        <v>April</v>
      </c>
    </row>
    <row r="837" spans="1:7">
      <c r="A837" s="143" t="s">
        <v>487</v>
      </c>
      <c r="B837" s="143" t="s">
        <v>377</v>
      </c>
      <c r="C837" s="56">
        <v>45754</v>
      </c>
      <c r="D837" s="43">
        <v>367</v>
      </c>
      <c r="E837" s="43"/>
      <c r="F837" s="43" t="s">
        <v>995</v>
      </c>
      <c r="G837" t="str">
        <f t="shared" si="13"/>
        <v>April</v>
      </c>
    </row>
    <row r="838" spans="1:7">
      <c r="A838" s="143" t="s">
        <v>493</v>
      </c>
      <c r="B838" s="156" t="s">
        <v>373</v>
      </c>
      <c r="C838" s="56">
        <v>45754</v>
      </c>
      <c r="D838" s="143">
        <v>132</v>
      </c>
      <c r="E838" s="43"/>
      <c r="G838" t="str">
        <f t="shared" si="13"/>
        <v>April</v>
      </c>
    </row>
    <row r="839" spans="1:7">
      <c r="A839" s="143" t="s">
        <v>598</v>
      </c>
      <c r="B839" s="156" t="s">
        <v>373</v>
      </c>
      <c r="C839" s="56">
        <v>45754</v>
      </c>
      <c r="D839" s="143">
        <v>370</v>
      </c>
      <c r="E839" s="43"/>
      <c r="G839" t="str">
        <f t="shared" si="13"/>
        <v>April</v>
      </c>
    </row>
    <row r="840" spans="1:7">
      <c r="A840" s="143" t="s">
        <v>322</v>
      </c>
      <c r="B840" s="143" t="s">
        <v>595</v>
      </c>
      <c r="C840" s="56">
        <v>45754</v>
      </c>
      <c r="D840" s="143">
        <v>590</v>
      </c>
      <c r="E840" s="43"/>
      <c r="G840" t="str">
        <f t="shared" si="13"/>
        <v>April</v>
      </c>
    </row>
    <row r="841" spans="1:7" ht="15.75">
      <c r="A841" s="143" t="s">
        <v>405</v>
      </c>
      <c r="B841" s="247" t="s">
        <v>755</v>
      </c>
      <c r="C841" s="56">
        <v>45754</v>
      </c>
      <c r="D841" s="43">
        <v>198</v>
      </c>
      <c r="E841" s="43">
        <v>198</v>
      </c>
      <c r="F841" s="43" t="s">
        <v>996</v>
      </c>
      <c r="G841" t="str">
        <f t="shared" si="13"/>
        <v>April</v>
      </c>
    </row>
    <row r="842" spans="1:7" ht="15.75">
      <c r="A842" s="143" t="s">
        <v>598</v>
      </c>
      <c r="B842" s="247" t="s">
        <v>755</v>
      </c>
      <c r="C842" s="56">
        <v>45754</v>
      </c>
      <c r="D842" s="43">
        <v>180</v>
      </c>
      <c r="E842" s="43"/>
      <c r="F842" s="43" t="s">
        <v>900</v>
      </c>
      <c r="G842" t="str">
        <f t="shared" si="13"/>
        <v>April</v>
      </c>
    </row>
    <row r="843" spans="1:7">
      <c r="A843" s="143" t="s">
        <v>720</v>
      </c>
      <c r="B843" s="143" t="s">
        <v>595</v>
      </c>
      <c r="C843" s="56">
        <v>45754</v>
      </c>
      <c r="E843" s="157">
        <v>5575</v>
      </c>
      <c r="F843" s="43" t="s">
        <v>997</v>
      </c>
      <c r="G843" t="str">
        <f t="shared" si="13"/>
        <v>April</v>
      </c>
    </row>
    <row r="844" spans="1:7" ht="15.75">
      <c r="A844" s="143" t="s">
        <v>419</v>
      </c>
      <c r="B844" s="247" t="s">
        <v>755</v>
      </c>
      <c r="C844" s="56">
        <v>45754</v>
      </c>
      <c r="D844" s="43">
        <v>43</v>
      </c>
      <c r="E844" s="43"/>
      <c r="G844" t="str">
        <f t="shared" si="13"/>
        <v>April</v>
      </c>
    </row>
    <row r="845" spans="1:7" ht="15.75">
      <c r="A845" s="143" t="s">
        <v>462</v>
      </c>
      <c r="B845" s="247" t="s">
        <v>134</v>
      </c>
      <c r="C845" s="56">
        <v>45754</v>
      </c>
      <c r="D845" s="43">
        <v>618</v>
      </c>
      <c r="E845" s="43"/>
      <c r="F845" s="43" t="s">
        <v>998</v>
      </c>
      <c r="G845" t="str">
        <f t="shared" si="13"/>
        <v>April</v>
      </c>
    </row>
    <row r="846" spans="1:7" ht="15.75">
      <c r="A846" s="143" t="s">
        <v>456</v>
      </c>
      <c r="B846" s="247" t="s">
        <v>134</v>
      </c>
      <c r="C846" s="56">
        <v>45754</v>
      </c>
      <c r="D846" s="157">
        <v>1840</v>
      </c>
      <c r="E846" s="43"/>
      <c r="F846" s="43" t="s">
        <v>903</v>
      </c>
      <c r="G846" t="str">
        <f t="shared" si="13"/>
        <v>April</v>
      </c>
    </row>
    <row r="847" spans="1:7">
      <c r="A847" s="143" t="s">
        <v>570</v>
      </c>
      <c r="B847" s="143" t="s">
        <v>414</v>
      </c>
      <c r="C847" s="56">
        <v>45755</v>
      </c>
      <c r="D847" s="157">
        <v>1871</v>
      </c>
      <c r="E847" s="43"/>
      <c r="F847" s="43" t="s">
        <v>999</v>
      </c>
      <c r="G847" t="str">
        <f t="shared" si="13"/>
        <v>April</v>
      </c>
    </row>
    <row r="848" spans="1:7">
      <c r="A848" s="143" t="s">
        <v>322</v>
      </c>
      <c r="B848" s="143" t="s">
        <v>595</v>
      </c>
      <c r="C848" s="56">
        <v>45755</v>
      </c>
      <c r="D848" s="43">
        <v>343</v>
      </c>
      <c r="E848" s="43"/>
      <c r="G848" t="str">
        <f t="shared" si="13"/>
        <v>April</v>
      </c>
    </row>
    <row r="849" spans="1:7">
      <c r="A849" s="143" t="s">
        <v>720</v>
      </c>
      <c r="B849" s="159" t="s">
        <v>517</v>
      </c>
      <c r="C849" s="56">
        <v>45755</v>
      </c>
      <c r="E849" s="157">
        <v>2372</v>
      </c>
      <c r="G849" t="str">
        <f t="shared" si="13"/>
        <v>April</v>
      </c>
    </row>
    <row r="850" spans="1:7" ht="15.75">
      <c r="A850" s="143" t="s">
        <v>417</v>
      </c>
      <c r="B850" s="247" t="s">
        <v>755</v>
      </c>
      <c r="C850" s="56">
        <v>45755</v>
      </c>
      <c r="D850" s="43">
        <v>45</v>
      </c>
      <c r="E850" s="43"/>
      <c r="G850" t="str">
        <f t="shared" si="13"/>
        <v>April</v>
      </c>
    </row>
    <row r="851" spans="1:7" ht="15.75">
      <c r="A851" s="143" t="s">
        <v>462</v>
      </c>
      <c r="B851" s="247" t="s">
        <v>134</v>
      </c>
      <c r="C851" s="56">
        <v>45755</v>
      </c>
      <c r="D851" s="43">
        <v>700</v>
      </c>
      <c r="E851" s="43"/>
      <c r="F851" s="43" t="s">
        <v>822</v>
      </c>
      <c r="G851" t="str">
        <f t="shared" si="13"/>
        <v>April</v>
      </c>
    </row>
    <row r="852" spans="1:7" ht="15.75">
      <c r="A852" s="143" t="s">
        <v>456</v>
      </c>
      <c r="B852" s="247" t="s">
        <v>134</v>
      </c>
      <c r="C852" s="56">
        <v>45755</v>
      </c>
      <c r="D852" s="157">
        <v>1520</v>
      </c>
      <c r="E852" s="43"/>
      <c r="F852" s="43" t="s">
        <v>903</v>
      </c>
      <c r="G852" t="str">
        <f t="shared" si="13"/>
        <v>April</v>
      </c>
    </row>
    <row r="853" spans="1:7" ht="15.75">
      <c r="A853" s="143" t="s">
        <v>478</v>
      </c>
      <c r="B853" s="247" t="s">
        <v>134</v>
      </c>
      <c r="C853" s="56">
        <v>45755</v>
      </c>
      <c r="D853" s="43">
        <v>150</v>
      </c>
      <c r="E853" s="43"/>
      <c r="G853" t="str">
        <f t="shared" si="13"/>
        <v>April</v>
      </c>
    </row>
    <row r="854" spans="1:7" ht="15.75">
      <c r="A854" s="143" t="s">
        <v>609</v>
      </c>
      <c r="B854" s="247" t="s">
        <v>134</v>
      </c>
      <c r="C854" s="56">
        <v>45755</v>
      </c>
      <c r="E854" s="43"/>
      <c r="F854" s="143" t="s">
        <v>988</v>
      </c>
      <c r="G854" t="str">
        <f t="shared" si="13"/>
        <v>April</v>
      </c>
    </row>
    <row r="855" spans="1:7">
      <c r="A855" s="136" t="s">
        <v>274</v>
      </c>
      <c r="B855" s="143" t="s">
        <v>539</v>
      </c>
      <c r="C855" s="56">
        <v>45755</v>
      </c>
      <c r="E855" s="43"/>
      <c r="F855" s="143" t="s">
        <v>988</v>
      </c>
      <c r="G855" t="str">
        <f t="shared" si="13"/>
        <v>April</v>
      </c>
    </row>
    <row r="856" spans="1:7" ht="15.75">
      <c r="A856" s="136" t="s">
        <v>606</v>
      </c>
      <c r="B856" s="247" t="s">
        <v>755</v>
      </c>
      <c r="C856" s="56">
        <v>45755</v>
      </c>
      <c r="E856" s="43"/>
      <c r="F856" s="143" t="s">
        <v>988</v>
      </c>
      <c r="G856" t="str">
        <f t="shared" si="13"/>
        <v>April</v>
      </c>
    </row>
    <row r="857" spans="1:7">
      <c r="A857" s="143" t="s">
        <v>327</v>
      </c>
      <c r="B857" s="143" t="s">
        <v>756</v>
      </c>
      <c r="C857" s="56">
        <v>45755</v>
      </c>
      <c r="E857" s="43"/>
      <c r="F857" s="143" t="s">
        <v>988</v>
      </c>
      <c r="G857" t="str">
        <f t="shared" si="13"/>
        <v>April</v>
      </c>
    </row>
    <row r="858" spans="1:7">
      <c r="A858" s="143" t="s">
        <v>570</v>
      </c>
      <c r="B858" s="143" t="s">
        <v>414</v>
      </c>
      <c r="C858" s="56">
        <v>45756</v>
      </c>
      <c r="D858" s="157">
        <v>1307</v>
      </c>
      <c r="E858" s="43"/>
      <c r="F858" s="78" t="s">
        <v>1000</v>
      </c>
      <c r="G858" t="str">
        <f t="shared" si="13"/>
        <v>April</v>
      </c>
    </row>
    <row r="859" spans="1:7">
      <c r="A859" s="143" t="s">
        <v>487</v>
      </c>
      <c r="B859" s="143" t="s">
        <v>377</v>
      </c>
      <c r="C859" s="56">
        <v>45756</v>
      </c>
      <c r="E859" s="43"/>
      <c r="F859" s="78" t="s">
        <v>1001</v>
      </c>
      <c r="G859" t="str">
        <f t="shared" si="13"/>
        <v>April</v>
      </c>
    </row>
    <row r="860" spans="1:7">
      <c r="A860" s="143" t="s">
        <v>524</v>
      </c>
      <c r="B860" s="156" t="s">
        <v>373</v>
      </c>
      <c r="C860" s="56">
        <v>45756</v>
      </c>
      <c r="D860" s="157">
        <v>1376</v>
      </c>
      <c r="E860" s="43"/>
      <c r="F860" s="43" t="s">
        <v>1002</v>
      </c>
      <c r="G860" t="str">
        <f t="shared" si="13"/>
        <v>April</v>
      </c>
    </row>
    <row r="861" spans="1:7">
      <c r="A861" s="143" t="s">
        <v>396</v>
      </c>
      <c r="B861" s="143" t="s">
        <v>387</v>
      </c>
      <c r="C861" s="56">
        <v>45756</v>
      </c>
      <c r="D861" s="43">
        <v>617</v>
      </c>
      <c r="E861" s="43"/>
      <c r="G861" t="str">
        <f t="shared" si="13"/>
        <v>April</v>
      </c>
    </row>
    <row r="862" spans="1:7" ht="15.75">
      <c r="A862" s="143" t="s">
        <v>417</v>
      </c>
      <c r="B862" s="247" t="s">
        <v>755</v>
      </c>
      <c r="C862" s="56">
        <v>45756</v>
      </c>
      <c r="E862" s="43"/>
      <c r="F862" s="143" t="s">
        <v>866</v>
      </c>
      <c r="G862" t="str">
        <f t="shared" si="13"/>
        <v>April</v>
      </c>
    </row>
    <row r="863" spans="1:7" ht="15.75">
      <c r="A863" s="143" t="s">
        <v>456</v>
      </c>
      <c r="B863" s="247" t="s">
        <v>134</v>
      </c>
      <c r="C863" s="56">
        <v>45756</v>
      </c>
      <c r="D863" s="157">
        <v>2060</v>
      </c>
      <c r="E863" s="43"/>
      <c r="F863" s="43" t="s">
        <v>903</v>
      </c>
      <c r="G863" t="str">
        <f t="shared" si="13"/>
        <v>April</v>
      </c>
    </row>
    <row r="864" spans="1:7">
      <c r="A864" s="143" t="s">
        <v>478</v>
      </c>
      <c r="B864" s="143" t="s">
        <v>754</v>
      </c>
      <c r="C864" s="56">
        <v>45756</v>
      </c>
      <c r="D864" s="43">
        <v>295</v>
      </c>
      <c r="E864" s="43"/>
      <c r="G864" t="str">
        <f t="shared" si="13"/>
        <v>April</v>
      </c>
    </row>
    <row r="865" spans="1:7" ht="15.75">
      <c r="A865" s="143" t="s">
        <v>609</v>
      </c>
      <c r="B865" s="247" t="s">
        <v>134</v>
      </c>
      <c r="C865" s="56">
        <v>45756</v>
      </c>
      <c r="E865" s="43"/>
      <c r="F865" s="143" t="s">
        <v>988</v>
      </c>
      <c r="G865" t="str">
        <f t="shared" si="13"/>
        <v>April</v>
      </c>
    </row>
    <row r="866" spans="1:7">
      <c r="A866" s="136" t="s">
        <v>274</v>
      </c>
      <c r="B866" s="143" t="s">
        <v>539</v>
      </c>
      <c r="C866" s="56">
        <v>45756</v>
      </c>
      <c r="E866" s="43"/>
      <c r="F866" s="143" t="s">
        <v>988</v>
      </c>
      <c r="G866" t="str">
        <f t="shared" si="13"/>
        <v>April</v>
      </c>
    </row>
    <row r="867" spans="1:7">
      <c r="A867" s="136" t="s">
        <v>606</v>
      </c>
      <c r="B867" s="143" t="s">
        <v>754</v>
      </c>
      <c r="C867" s="56">
        <v>45756</v>
      </c>
      <c r="E867" s="43"/>
      <c r="F867" s="143" t="s">
        <v>988</v>
      </c>
      <c r="G867" t="str">
        <f t="shared" si="13"/>
        <v>April</v>
      </c>
    </row>
    <row r="868" spans="1:7">
      <c r="A868" s="143" t="s">
        <v>327</v>
      </c>
      <c r="B868" s="143" t="s">
        <v>756</v>
      </c>
      <c r="C868" s="56">
        <v>45756</v>
      </c>
      <c r="E868" s="43"/>
      <c r="F868" s="143" t="s">
        <v>988</v>
      </c>
      <c r="G868" t="str">
        <f t="shared" si="13"/>
        <v>April</v>
      </c>
    </row>
    <row r="869" spans="1:7">
      <c r="A869" s="252" t="s">
        <v>570</v>
      </c>
      <c r="B869" s="143" t="s">
        <v>414</v>
      </c>
      <c r="C869" s="56">
        <v>45757</v>
      </c>
      <c r="E869" s="43"/>
      <c r="F869" s="143" t="s">
        <v>883</v>
      </c>
      <c r="G869" t="str">
        <f t="shared" si="13"/>
        <v>April</v>
      </c>
    </row>
    <row r="870" spans="1:7">
      <c r="A870" s="252" t="s">
        <v>573</v>
      </c>
      <c r="B870" s="143" t="s">
        <v>414</v>
      </c>
      <c r="C870" s="56">
        <v>45757</v>
      </c>
      <c r="E870" s="43"/>
      <c r="F870" s="143" t="s">
        <v>883</v>
      </c>
      <c r="G870" t="str">
        <f t="shared" si="13"/>
        <v>April</v>
      </c>
    </row>
    <row r="871" spans="1:7">
      <c r="A871" s="143" t="s">
        <v>524</v>
      </c>
      <c r="B871" s="156" t="s">
        <v>373</v>
      </c>
      <c r="C871" s="56">
        <v>45757</v>
      </c>
      <c r="D871" s="43">
        <v>875</v>
      </c>
      <c r="E871" s="43"/>
      <c r="F871" s="43" t="s">
        <v>1003</v>
      </c>
      <c r="G871" t="str">
        <f t="shared" si="13"/>
        <v>April</v>
      </c>
    </row>
    <row r="872" spans="1:7">
      <c r="A872" s="143" t="s">
        <v>548</v>
      </c>
      <c r="B872" s="143" t="s">
        <v>387</v>
      </c>
      <c r="C872" s="56">
        <v>45757</v>
      </c>
      <c r="D872" s="43">
        <v>711</v>
      </c>
      <c r="E872" s="43"/>
      <c r="F872" s="43" t="s">
        <v>1004</v>
      </c>
      <c r="G872" t="str">
        <f t="shared" si="13"/>
        <v>April</v>
      </c>
    </row>
    <row r="873" spans="1:7">
      <c r="A873" s="143" t="s">
        <v>396</v>
      </c>
      <c r="B873" s="248" t="s">
        <v>340</v>
      </c>
      <c r="C873" s="56">
        <v>45757</v>
      </c>
      <c r="D873" s="43">
        <v>627</v>
      </c>
      <c r="E873" s="43"/>
      <c r="G873" t="str">
        <f t="shared" si="13"/>
        <v>April</v>
      </c>
    </row>
    <row r="874" spans="1:7" ht="15.75">
      <c r="A874" s="143" t="s">
        <v>598</v>
      </c>
      <c r="B874" s="247" t="s">
        <v>755</v>
      </c>
      <c r="C874" s="56">
        <v>45757</v>
      </c>
      <c r="D874" s="43">
        <v>426</v>
      </c>
      <c r="E874" s="43">
        <v>360</v>
      </c>
      <c r="F874" s="43" t="s">
        <v>1005</v>
      </c>
      <c r="G874" t="str">
        <f t="shared" si="13"/>
        <v>April</v>
      </c>
    </row>
    <row r="875" spans="1:7" ht="15.75">
      <c r="A875" s="143" t="s">
        <v>478</v>
      </c>
      <c r="B875" s="247" t="s">
        <v>755</v>
      </c>
      <c r="C875" s="56">
        <v>45757</v>
      </c>
      <c r="D875" s="43">
        <v>504</v>
      </c>
      <c r="E875" s="43"/>
      <c r="G875" t="str">
        <f t="shared" si="13"/>
        <v>April</v>
      </c>
    </row>
    <row r="876" spans="1:7" ht="15.75">
      <c r="A876" s="143" t="s">
        <v>456</v>
      </c>
      <c r="B876" s="247" t="s">
        <v>134</v>
      </c>
      <c r="C876" s="56">
        <v>45757</v>
      </c>
      <c r="D876" s="157">
        <v>1330</v>
      </c>
      <c r="E876" s="43"/>
      <c r="F876" s="78" t="s">
        <v>1006</v>
      </c>
      <c r="G876" t="str">
        <f t="shared" si="13"/>
        <v>April</v>
      </c>
    </row>
    <row r="877" spans="1:7">
      <c r="A877" s="143" t="s">
        <v>396</v>
      </c>
      <c r="B877" s="143" t="s">
        <v>387</v>
      </c>
      <c r="C877" s="56">
        <v>45758</v>
      </c>
      <c r="D877" s="43">
        <v>431</v>
      </c>
      <c r="E877" s="43"/>
      <c r="G877" t="str">
        <f t="shared" si="13"/>
        <v>April</v>
      </c>
    </row>
    <row r="878" spans="1:7">
      <c r="A878" s="143" t="s">
        <v>524</v>
      </c>
      <c r="B878" s="156" t="s">
        <v>373</v>
      </c>
      <c r="C878" s="56">
        <v>45758</v>
      </c>
      <c r="D878" s="157">
        <v>1301</v>
      </c>
      <c r="E878" s="43"/>
      <c r="F878" s="43" t="s">
        <v>1007</v>
      </c>
      <c r="G878" t="str">
        <f t="shared" si="13"/>
        <v>April</v>
      </c>
    </row>
    <row r="879" spans="1:7">
      <c r="A879" s="143" t="s">
        <v>548</v>
      </c>
      <c r="B879" s="248" t="s">
        <v>340</v>
      </c>
      <c r="C879" s="56">
        <v>45758</v>
      </c>
      <c r="D879" s="43">
        <v>695</v>
      </c>
      <c r="E879" s="43"/>
      <c r="F879" s="43" t="s">
        <v>1008</v>
      </c>
      <c r="G879" t="str">
        <f t="shared" si="13"/>
        <v>April</v>
      </c>
    </row>
    <row r="880" spans="1:7">
      <c r="A880" s="143" t="s">
        <v>570</v>
      </c>
      <c r="B880" s="143" t="s">
        <v>414</v>
      </c>
      <c r="C880" s="56">
        <v>45758</v>
      </c>
      <c r="E880" s="43"/>
      <c r="F880" s="143" t="s">
        <v>883</v>
      </c>
      <c r="G880" t="str">
        <f t="shared" si="13"/>
        <v>April</v>
      </c>
    </row>
    <row r="881" spans="1:7">
      <c r="A881" s="143" t="s">
        <v>390</v>
      </c>
      <c r="B881" s="143" t="s">
        <v>414</v>
      </c>
      <c r="C881" s="56">
        <v>45758</v>
      </c>
      <c r="E881" s="43"/>
      <c r="F881" s="143" t="s">
        <v>883</v>
      </c>
      <c r="G881" t="str">
        <f t="shared" si="13"/>
        <v>April</v>
      </c>
    </row>
    <row r="882" spans="1:7">
      <c r="A882" s="143" t="s">
        <v>487</v>
      </c>
      <c r="B882" s="143" t="s">
        <v>328</v>
      </c>
      <c r="C882" s="56">
        <v>45758</v>
      </c>
      <c r="E882" s="43"/>
      <c r="F882" s="143" t="s">
        <v>1009</v>
      </c>
      <c r="G882" t="str">
        <f t="shared" si="13"/>
        <v>April</v>
      </c>
    </row>
    <row r="883" spans="1:7">
      <c r="A883" s="143" t="s">
        <v>579</v>
      </c>
      <c r="B883" s="143" t="s">
        <v>328</v>
      </c>
      <c r="C883" s="56">
        <v>45758</v>
      </c>
      <c r="E883" s="43"/>
      <c r="F883" s="143" t="s">
        <v>1010</v>
      </c>
      <c r="G883" t="str">
        <f t="shared" si="13"/>
        <v>April</v>
      </c>
    </row>
    <row r="884" spans="1:7">
      <c r="A884" s="143" t="s">
        <v>588</v>
      </c>
      <c r="B884" s="156" t="s">
        <v>373</v>
      </c>
      <c r="C884" s="56">
        <v>45758</v>
      </c>
      <c r="D884" s="43">
        <v>314</v>
      </c>
      <c r="E884" s="43"/>
      <c r="G884" t="str">
        <f t="shared" si="13"/>
        <v>April</v>
      </c>
    </row>
    <row r="885" spans="1:7" ht="15.75">
      <c r="A885" s="143" t="s">
        <v>419</v>
      </c>
      <c r="B885" s="247" t="s">
        <v>755</v>
      </c>
      <c r="C885" s="56">
        <v>45758</v>
      </c>
      <c r="E885" s="157">
        <v>1275</v>
      </c>
      <c r="F885" s="43" t="s">
        <v>1011</v>
      </c>
      <c r="G885" t="str">
        <f t="shared" si="13"/>
        <v>April</v>
      </c>
    </row>
    <row r="886" spans="1:7" ht="15.75">
      <c r="A886" s="252" t="s">
        <v>456</v>
      </c>
      <c r="B886" s="247" t="s">
        <v>755</v>
      </c>
      <c r="C886" s="56">
        <v>45758</v>
      </c>
      <c r="E886" s="43"/>
      <c r="F886" s="43" t="s">
        <v>1012</v>
      </c>
      <c r="G886" t="str">
        <f t="shared" si="13"/>
        <v>April</v>
      </c>
    </row>
    <row r="887" spans="1:7" ht="15.75">
      <c r="A887" s="252" t="s">
        <v>478</v>
      </c>
      <c r="B887" s="247" t="s">
        <v>134</v>
      </c>
      <c r="C887" s="56">
        <v>45758</v>
      </c>
      <c r="E887" s="43">
        <v>899</v>
      </c>
      <c r="F887" s="43" t="s">
        <v>1013</v>
      </c>
      <c r="G887" t="str">
        <f t="shared" si="13"/>
        <v>April</v>
      </c>
    </row>
    <row r="888" spans="1:7">
      <c r="A888" s="143" t="s">
        <v>396</v>
      </c>
      <c r="B888" s="143" t="s">
        <v>387</v>
      </c>
      <c r="C888" s="56">
        <v>45761</v>
      </c>
      <c r="D888" s="43">
        <v>276</v>
      </c>
      <c r="E888" s="43"/>
      <c r="F888" s="143"/>
      <c r="G888" t="str">
        <f t="shared" si="13"/>
        <v>April</v>
      </c>
    </row>
    <row r="889" spans="1:7">
      <c r="A889" s="143" t="s">
        <v>524</v>
      </c>
      <c r="B889" s="156" t="s">
        <v>373</v>
      </c>
      <c r="C889" s="56">
        <v>45761</v>
      </c>
      <c r="E889" s="43"/>
      <c r="F889" s="143" t="s">
        <v>1014</v>
      </c>
      <c r="G889" t="str">
        <f t="shared" si="13"/>
        <v>April</v>
      </c>
    </row>
    <row r="890" spans="1:7" ht="15.75">
      <c r="A890" s="143" t="s">
        <v>528</v>
      </c>
      <c r="B890" s="247" t="s">
        <v>134</v>
      </c>
      <c r="C890" s="56">
        <v>45761</v>
      </c>
      <c r="D890" s="157">
        <v>1335</v>
      </c>
      <c r="E890" s="43"/>
      <c r="F890" s="43" t="s">
        <v>817</v>
      </c>
      <c r="G890" t="str">
        <f t="shared" si="13"/>
        <v>April</v>
      </c>
    </row>
    <row r="891" spans="1:7" ht="15.75">
      <c r="A891" s="143" t="s">
        <v>546</v>
      </c>
      <c r="B891" s="247" t="s">
        <v>134</v>
      </c>
      <c r="C891" s="56">
        <v>45761</v>
      </c>
      <c r="E891" s="43"/>
      <c r="G891" t="str">
        <f t="shared" si="13"/>
        <v>April</v>
      </c>
    </row>
    <row r="892" spans="1:7">
      <c r="A892" s="143" t="s">
        <v>548</v>
      </c>
      <c r="B892" s="248" t="s">
        <v>340</v>
      </c>
      <c r="C892" s="56">
        <v>45761</v>
      </c>
      <c r="D892" s="43">
        <v>796</v>
      </c>
      <c r="E892" s="43"/>
      <c r="F892" s="43" t="s">
        <v>1015</v>
      </c>
      <c r="G892" t="str">
        <f t="shared" si="13"/>
        <v>April</v>
      </c>
    </row>
    <row r="893" spans="1:7">
      <c r="A893" s="143" t="s">
        <v>696</v>
      </c>
      <c r="B893" s="143" t="s">
        <v>387</v>
      </c>
      <c r="C893" s="56">
        <v>45761</v>
      </c>
      <c r="D893" s="43">
        <v>547</v>
      </c>
      <c r="E893" s="43"/>
      <c r="G893" t="str">
        <f t="shared" si="13"/>
        <v>April</v>
      </c>
    </row>
    <row r="894" spans="1:7">
      <c r="A894" s="143" t="s">
        <v>487</v>
      </c>
      <c r="B894" s="143" t="s">
        <v>328</v>
      </c>
      <c r="C894" s="56">
        <v>45761</v>
      </c>
      <c r="E894" s="43"/>
      <c r="G894" t="str">
        <f t="shared" si="13"/>
        <v>April</v>
      </c>
    </row>
    <row r="895" spans="1:7">
      <c r="A895" s="143" t="s">
        <v>579</v>
      </c>
      <c r="B895" s="143" t="s">
        <v>328</v>
      </c>
      <c r="C895" s="56">
        <v>45761</v>
      </c>
      <c r="E895" s="43"/>
      <c r="G895" t="str">
        <f t="shared" si="13"/>
        <v>April</v>
      </c>
    </row>
    <row r="896" spans="1:7" ht="15.75">
      <c r="A896" s="143" t="s">
        <v>417</v>
      </c>
      <c r="B896" s="247" t="s">
        <v>755</v>
      </c>
      <c r="C896" s="56">
        <v>45761</v>
      </c>
      <c r="E896" s="43"/>
      <c r="F896" s="43" t="s">
        <v>1016</v>
      </c>
      <c r="G896" t="str">
        <f t="shared" si="13"/>
        <v>April</v>
      </c>
    </row>
    <row r="897" spans="1:7" ht="15.75">
      <c r="A897" s="156" t="s">
        <v>436</v>
      </c>
      <c r="B897" s="247" t="s">
        <v>755</v>
      </c>
      <c r="C897" s="56">
        <v>45761</v>
      </c>
      <c r="D897" s="43">
        <v>259</v>
      </c>
      <c r="E897" s="43"/>
      <c r="G897" t="str">
        <f t="shared" si="13"/>
        <v>April</v>
      </c>
    </row>
    <row r="898" spans="1:7">
      <c r="A898" s="143" t="s">
        <v>396</v>
      </c>
      <c r="B898" s="143" t="s">
        <v>387</v>
      </c>
      <c r="C898" s="56">
        <v>45762</v>
      </c>
      <c r="D898" s="43">
        <v>779</v>
      </c>
      <c r="E898" s="43"/>
      <c r="F898" s="43" t="s">
        <v>837</v>
      </c>
      <c r="G898" t="str">
        <f t="shared" si="13"/>
        <v>April</v>
      </c>
    </row>
    <row r="899" spans="1:7">
      <c r="A899" s="143" t="s">
        <v>524</v>
      </c>
      <c r="B899" s="156" t="s">
        <v>373</v>
      </c>
      <c r="C899" s="56">
        <v>45762</v>
      </c>
      <c r="D899" s="157">
        <v>1018</v>
      </c>
      <c r="E899" s="43"/>
      <c r="F899" s="43" t="s">
        <v>1017</v>
      </c>
      <c r="G899" t="str">
        <f t="shared" ref="G899:G949" si="14">TEXT(C899,"mmmm")</f>
        <v>April</v>
      </c>
    </row>
    <row r="900" spans="1:7" ht="15.75">
      <c r="A900" s="143" t="s">
        <v>528</v>
      </c>
      <c r="B900" s="247" t="s">
        <v>134</v>
      </c>
      <c r="C900" s="56">
        <v>45762</v>
      </c>
      <c r="D900" s="157">
        <v>1133</v>
      </c>
      <c r="E900" s="43"/>
      <c r="F900" s="43" t="s">
        <v>1018</v>
      </c>
      <c r="G900" t="str">
        <f t="shared" si="14"/>
        <v>April</v>
      </c>
    </row>
    <row r="901" spans="1:7" ht="15.75">
      <c r="A901" s="143" t="s">
        <v>546</v>
      </c>
      <c r="B901" s="247" t="s">
        <v>134</v>
      </c>
      <c r="C901" s="56">
        <v>45762</v>
      </c>
      <c r="D901" s="157">
        <v>1526</v>
      </c>
      <c r="E901" s="43"/>
      <c r="F901" s="43" t="s">
        <v>1019</v>
      </c>
      <c r="G901" t="str">
        <f t="shared" si="14"/>
        <v>April</v>
      </c>
    </row>
    <row r="902" spans="1:7">
      <c r="A902" s="143" t="s">
        <v>548</v>
      </c>
      <c r="B902" s="248" t="s">
        <v>340</v>
      </c>
      <c r="C902" s="56">
        <v>45762</v>
      </c>
      <c r="D902" s="157">
        <v>1929</v>
      </c>
      <c r="E902" s="43"/>
      <c r="F902" s="43" t="s">
        <v>1020</v>
      </c>
      <c r="G902" t="str">
        <f t="shared" si="14"/>
        <v>April</v>
      </c>
    </row>
    <row r="903" spans="1:7">
      <c r="A903" s="143" t="s">
        <v>696</v>
      </c>
      <c r="B903" s="143" t="s">
        <v>387</v>
      </c>
      <c r="C903" s="56">
        <v>45762</v>
      </c>
      <c r="D903" s="43">
        <v>845</v>
      </c>
      <c r="E903" s="43"/>
      <c r="G903" t="str">
        <f t="shared" si="14"/>
        <v>April</v>
      </c>
    </row>
    <row r="904" spans="1:7" ht="15.75">
      <c r="A904" s="143" t="s">
        <v>598</v>
      </c>
      <c r="B904" s="247" t="s">
        <v>755</v>
      </c>
      <c r="C904" s="56">
        <v>45762</v>
      </c>
      <c r="D904" s="43">
        <v>561</v>
      </c>
      <c r="E904" s="43"/>
      <c r="G904" t="str">
        <f t="shared" si="14"/>
        <v>April</v>
      </c>
    </row>
    <row r="905" spans="1:7">
      <c r="A905" s="143" t="s">
        <v>487</v>
      </c>
      <c r="B905" s="143" t="s">
        <v>328</v>
      </c>
      <c r="C905" s="56">
        <v>45762</v>
      </c>
      <c r="E905" s="43"/>
      <c r="F905" s="143" t="s">
        <v>1021</v>
      </c>
      <c r="G905" t="str">
        <f t="shared" si="14"/>
        <v>April</v>
      </c>
    </row>
    <row r="906" spans="1:7">
      <c r="A906" s="143" t="s">
        <v>579</v>
      </c>
      <c r="B906" s="143" t="s">
        <v>328</v>
      </c>
      <c r="C906" s="56">
        <v>45762</v>
      </c>
      <c r="E906" s="43"/>
      <c r="F906" s="143" t="s">
        <v>1021</v>
      </c>
      <c r="G906" t="str">
        <f t="shared" si="14"/>
        <v>April</v>
      </c>
    </row>
    <row r="907" spans="1:7">
      <c r="A907" s="143" t="s">
        <v>559</v>
      </c>
      <c r="B907" s="143" t="s">
        <v>328</v>
      </c>
      <c r="C907" s="56">
        <v>45762</v>
      </c>
      <c r="E907" s="43"/>
      <c r="F907" s="143" t="s">
        <v>883</v>
      </c>
      <c r="G907" t="str">
        <f t="shared" si="14"/>
        <v>April</v>
      </c>
    </row>
    <row r="908" spans="1:7" ht="15.75">
      <c r="A908" s="143" t="s">
        <v>417</v>
      </c>
      <c r="B908" s="247" t="s">
        <v>755</v>
      </c>
      <c r="C908" s="56">
        <v>45762</v>
      </c>
      <c r="D908" s="43">
        <v>37</v>
      </c>
      <c r="E908" s="43"/>
      <c r="G908" t="str">
        <f t="shared" si="14"/>
        <v>April</v>
      </c>
    </row>
    <row r="909" spans="1:7" ht="15.75">
      <c r="A909" s="156" t="s">
        <v>436</v>
      </c>
      <c r="B909" s="247" t="s">
        <v>755</v>
      </c>
      <c r="C909" s="56">
        <v>45762</v>
      </c>
      <c r="D909" s="43">
        <v>243</v>
      </c>
      <c r="E909" s="43"/>
      <c r="F909" s="43" t="s">
        <v>962</v>
      </c>
      <c r="G909" t="str">
        <f t="shared" si="14"/>
        <v>April</v>
      </c>
    </row>
    <row r="910" spans="1:7" ht="15.75">
      <c r="A910" s="156" t="s">
        <v>512</v>
      </c>
      <c r="B910" s="247" t="s">
        <v>414</v>
      </c>
      <c r="C910" s="56">
        <v>45762</v>
      </c>
      <c r="D910" s="157">
        <v>1538</v>
      </c>
      <c r="E910" s="43"/>
      <c r="F910" s="43" t="s">
        <v>1022</v>
      </c>
      <c r="G910" t="str">
        <f t="shared" si="14"/>
        <v>April</v>
      </c>
    </row>
    <row r="911" spans="1:7">
      <c r="A911" s="143" t="s">
        <v>691</v>
      </c>
      <c r="B911" s="156" t="s">
        <v>373</v>
      </c>
      <c r="C911" s="56">
        <v>45763</v>
      </c>
      <c r="E911" s="43"/>
      <c r="F911" s="143" t="s">
        <v>1023</v>
      </c>
      <c r="G911" t="str">
        <f t="shared" si="14"/>
        <v>April</v>
      </c>
    </row>
    <row r="912" spans="1:7">
      <c r="A912" s="143" t="s">
        <v>512</v>
      </c>
      <c r="B912" s="143" t="s">
        <v>414</v>
      </c>
      <c r="C912" s="56">
        <v>45763</v>
      </c>
      <c r="D912" s="157">
        <v>2713</v>
      </c>
      <c r="E912" s="43"/>
      <c r="F912" s="43" t="s">
        <v>1024</v>
      </c>
      <c r="G912" t="str">
        <f t="shared" si="14"/>
        <v>April</v>
      </c>
    </row>
    <row r="913" spans="1:7">
      <c r="A913" s="143" t="s">
        <v>396</v>
      </c>
      <c r="B913" s="143" t="s">
        <v>387</v>
      </c>
      <c r="C913" s="56">
        <v>45763</v>
      </c>
      <c r="D913" s="43">
        <v>868</v>
      </c>
      <c r="E913" s="43"/>
      <c r="F913" s="43" t="s">
        <v>1025</v>
      </c>
      <c r="G913" t="str">
        <f t="shared" si="14"/>
        <v>April</v>
      </c>
    </row>
    <row r="914" spans="1:7" ht="15.75">
      <c r="A914" s="143" t="s">
        <v>528</v>
      </c>
      <c r="B914" s="247" t="s">
        <v>134</v>
      </c>
      <c r="C914" s="56">
        <v>45763</v>
      </c>
      <c r="D914" s="157">
        <v>1624</v>
      </c>
      <c r="E914" s="43"/>
      <c r="F914" s="43" t="s">
        <v>1026</v>
      </c>
      <c r="G914" t="str">
        <f t="shared" si="14"/>
        <v>April</v>
      </c>
    </row>
    <row r="915" spans="1:7" ht="15.75">
      <c r="A915" s="143" t="s">
        <v>546</v>
      </c>
      <c r="B915" s="247" t="s">
        <v>134</v>
      </c>
      <c r="C915" s="56">
        <v>45763</v>
      </c>
      <c r="D915" s="157">
        <v>1503</v>
      </c>
      <c r="E915" s="43"/>
      <c r="F915" s="43" t="s">
        <v>1027</v>
      </c>
      <c r="G915" t="str">
        <f t="shared" si="14"/>
        <v>April</v>
      </c>
    </row>
    <row r="916" spans="1:7">
      <c r="A916" s="143" t="s">
        <v>548</v>
      </c>
      <c r="B916" s="248" t="s">
        <v>340</v>
      </c>
      <c r="C916" s="56">
        <v>45763</v>
      </c>
      <c r="D916" s="43">
        <v>876</v>
      </c>
      <c r="E916" s="43"/>
      <c r="F916" s="78" t="s">
        <v>1028</v>
      </c>
      <c r="G916" t="str">
        <f t="shared" si="14"/>
        <v>April</v>
      </c>
    </row>
    <row r="917" spans="1:7">
      <c r="A917" s="143" t="s">
        <v>696</v>
      </c>
      <c r="B917" s="143" t="s">
        <v>387</v>
      </c>
      <c r="C917" s="56">
        <v>45763</v>
      </c>
      <c r="D917" s="43">
        <v>400</v>
      </c>
      <c r="E917" s="43"/>
      <c r="G917" t="str">
        <f t="shared" si="14"/>
        <v>April</v>
      </c>
    </row>
    <row r="918" spans="1:7" ht="15.75">
      <c r="A918" s="143" t="s">
        <v>598</v>
      </c>
      <c r="B918" s="247" t="s">
        <v>755</v>
      </c>
      <c r="C918" s="56">
        <v>45763</v>
      </c>
      <c r="D918" s="43">
        <v>260</v>
      </c>
      <c r="E918" s="43"/>
      <c r="F918" s="43" t="s">
        <v>1029</v>
      </c>
      <c r="G918" t="str">
        <f t="shared" si="14"/>
        <v>April</v>
      </c>
    </row>
    <row r="919" spans="1:7">
      <c r="A919" s="143" t="s">
        <v>561</v>
      </c>
      <c r="B919" s="248" t="s">
        <v>340</v>
      </c>
      <c r="C919" s="56">
        <v>45763</v>
      </c>
      <c r="D919" s="43">
        <v>173</v>
      </c>
      <c r="E919" s="43"/>
      <c r="G919" t="str">
        <f t="shared" si="14"/>
        <v>April</v>
      </c>
    </row>
    <row r="920" spans="1:7">
      <c r="A920" s="143" t="s">
        <v>552</v>
      </c>
      <c r="B920" s="143" t="s">
        <v>328</v>
      </c>
      <c r="C920" s="56">
        <v>45763</v>
      </c>
      <c r="E920" s="43"/>
      <c r="F920" s="143" t="s">
        <v>883</v>
      </c>
      <c r="G920" t="str">
        <f t="shared" si="14"/>
        <v>April</v>
      </c>
    </row>
    <row r="921" spans="1:7">
      <c r="A921" s="143" t="s">
        <v>559</v>
      </c>
      <c r="B921" s="143" t="s">
        <v>328</v>
      </c>
      <c r="C921" s="56">
        <v>45763</v>
      </c>
      <c r="E921" s="43"/>
      <c r="F921" s="143" t="s">
        <v>883</v>
      </c>
      <c r="G921" t="str">
        <f t="shared" si="14"/>
        <v>April</v>
      </c>
    </row>
    <row r="922" spans="1:7">
      <c r="A922" s="143" t="s">
        <v>557</v>
      </c>
      <c r="B922" s="248" t="s">
        <v>340</v>
      </c>
      <c r="C922" s="56">
        <v>45763</v>
      </c>
      <c r="E922" s="43"/>
      <c r="F922" s="143" t="s">
        <v>883</v>
      </c>
      <c r="G922" t="str">
        <f t="shared" si="14"/>
        <v>April</v>
      </c>
    </row>
    <row r="923" spans="1:7" ht="15.75">
      <c r="A923" s="143" t="s">
        <v>417</v>
      </c>
      <c r="B923" s="247" t="s">
        <v>755</v>
      </c>
      <c r="C923" s="56">
        <v>45763</v>
      </c>
      <c r="D923" s="43">
        <v>115</v>
      </c>
      <c r="E923" s="43"/>
      <c r="F923" s="43" t="s">
        <v>900</v>
      </c>
      <c r="G923" t="str">
        <f t="shared" si="14"/>
        <v>April</v>
      </c>
    </row>
    <row r="924" spans="1:7" ht="15.75">
      <c r="A924" s="156" t="s">
        <v>436</v>
      </c>
      <c r="B924" s="247" t="s">
        <v>755</v>
      </c>
      <c r="C924" s="56">
        <v>45763</v>
      </c>
      <c r="E924" s="43"/>
      <c r="F924" s="43" t="s">
        <v>960</v>
      </c>
      <c r="G924" t="str">
        <f t="shared" si="14"/>
        <v>April</v>
      </c>
    </row>
    <row r="925" spans="1:7">
      <c r="A925" s="143" t="s">
        <v>512</v>
      </c>
      <c r="B925" s="143" t="s">
        <v>414</v>
      </c>
      <c r="C925" s="56">
        <v>45764</v>
      </c>
      <c r="D925" s="43">
        <v>862</v>
      </c>
      <c r="E925" s="43"/>
      <c r="F925" s="43" t="s">
        <v>1030</v>
      </c>
      <c r="G925" t="str">
        <f t="shared" si="14"/>
        <v>April</v>
      </c>
    </row>
    <row r="926" spans="1:7">
      <c r="A926" s="309" t="s">
        <v>396</v>
      </c>
      <c r="B926" s="309" t="s">
        <v>387</v>
      </c>
      <c r="C926" s="56">
        <v>45764</v>
      </c>
      <c r="D926" s="43">
        <v>338</v>
      </c>
      <c r="E926" s="43"/>
      <c r="F926" s="43" t="s">
        <v>1031</v>
      </c>
      <c r="G926" t="str">
        <f t="shared" si="14"/>
        <v>April</v>
      </c>
    </row>
    <row r="927" spans="1:7">
      <c r="A927" s="309" t="s">
        <v>524</v>
      </c>
      <c r="B927" s="156" t="s">
        <v>373</v>
      </c>
      <c r="C927" s="56">
        <v>45764</v>
      </c>
      <c r="D927" s="43">
        <v>569</v>
      </c>
      <c r="E927" s="43"/>
      <c r="F927" s="78" t="s">
        <v>1032</v>
      </c>
      <c r="G927" t="str">
        <f t="shared" si="14"/>
        <v>April</v>
      </c>
    </row>
    <row r="928" spans="1:7">
      <c r="A928" s="310" t="s">
        <v>528</v>
      </c>
      <c r="B928" s="310" t="s">
        <v>134</v>
      </c>
      <c r="C928" s="56">
        <v>45764</v>
      </c>
      <c r="E928" s="43"/>
      <c r="F928" s="143" t="s">
        <v>1033</v>
      </c>
      <c r="G928" t="str">
        <f t="shared" si="14"/>
        <v>April</v>
      </c>
    </row>
    <row r="929" spans="1:7">
      <c r="A929" s="143" t="s">
        <v>546</v>
      </c>
      <c r="B929" s="143" t="s">
        <v>134</v>
      </c>
      <c r="C929" s="56">
        <v>45764</v>
      </c>
      <c r="D929" s="157">
        <v>1590</v>
      </c>
      <c r="E929" s="43"/>
      <c r="F929" s="43" t="s">
        <v>828</v>
      </c>
      <c r="G929" t="str">
        <f t="shared" si="14"/>
        <v>April</v>
      </c>
    </row>
    <row r="930" spans="1:7">
      <c r="A930" s="310" t="s">
        <v>548</v>
      </c>
      <c r="B930" s="310" t="s">
        <v>340</v>
      </c>
      <c r="C930" s="56">
        <v>45764</v>
      </c>
      <c r="D930" s="43">
        <v>651</v>
      </c>
      <c r="E930" s="43"/>
      <c r="F930" s="43" t="s">
        <v>1034</v>
      </c>
      <c r="G930" t="str">
        <f t="shared" si="14"/>
        <v>April</v>
      </c>
    </row>
    <row r="931" spans="1:7">
      <c r="A931" s="143" t="s">
        <v>696</v>
      </c>
      <c r="B931" s="311" t="s">
        <v>387</v>
      </c>
      <c r="C931" s="56">
        <v>45764</v>
      </c>
      <c r="D931" s="43">
        <v>906</v>
      </c>
      <c r="E931" s="43"/>
      <c r="G931" t="str">
        <f t="shared" si="14"/>
        <v>April</v>
      </c>
    </row>
    <row r="932" spans="1:7">
      <c r="A932" s="312" t="s">
        <v>598</v>
      </c>
      <c r="B932" s="143" t="s">
        <v>755</v>
      </c>
      <c r="C932" s="315">
        <v>45764</v>
      </c>
      <c r="D932" s="43">
        <v>40</v>
      </c>
      <c r="E932" s="43"/>
      <c r="G932" t="str">
        <f t="shared" si="14"/>
        <v>April</v>
      </c>
    </row>
    <row r="933" spans="1:7">
      <c r="A933" s="316" t="s">
        <v>766</v>
      </c>
      <c r="B933" s="143" t="s">
        <v>755</v>
      </c>
      <c r="C933" s="315">
        <v>45764</v>
      </c>
      <c r="D933" s="43">
        <v>96</v>
      </c>
      <c r="E933" s="43"/>
      <c r="F933" s="78" t="s">
        <v>1035</v>
      </c>
      <c r="G933" t="str">
        <f t="shared" si="14"/>
        <v>April</v>
      </c>
    </row>
    <row r="934" spans="1:7">
      <c r="A934" s="311" t="s">
        <v>699</v>
      </c>
      <c r="B934" s="311" t="s">
        <v>340</v>
      </c>
      <c r="C934" s="315">
        <v>45764</v>
      </c>
      <c r="D934" s="43">
        <v>433</v>
      </c>
      <c r="E934" s="43"/>
      <c r="F934" s="78" t="s">
        <v>837</v>
      </c>
      <c r="G934" t="str">
        <f t="shared" si="14"/>
        <v>April</v>
      </c>
    </row>
    <row r="935" spans="1:7">
      <c r="A935" s="313" t="s">
        <v>438</v>
      </c>
      <c r="B935" s="143" t="s">
        <v>134</v>
      </c>
      <c r="C935" s="315">
        <v>45764</v>
      </c>
      <c r="D935" s="43">
        <v>647</v>
      </c>
      <c r="E935" s="43"/>
      <c r="F935" s="43" t="s">
        <v>820</v>
      </c>
      <c r="G935" t="str">
        <f t="shared" si="14"/>
        <v>April</v>
      </c>
    </row>
    <row r="936" spans="1:7">
      <c r="A936" s="314" t="s">
        <v>436</v>
      </c>
      <c r="B936" s="143" t="s">
        <v>755</v>
      </c>
      <c r="C936" s="315">
        <v>45764</v>
      </c>
      <c r="D936" s="43">
        <v>193</v>
      </c>
      <c r="E936" s="43"/>
      <c r="F936" s="43" t="s">
        <v>819</v>
      </c>
      <c r="G936" t="str">
        <f t="shared" si="14"/>
        <v>April</v>
      </c>
    </row>
    <row r="937" spans="1:7">
      <c r="A937" s="143" t="s">
        <v>512</v>
      </c>
      <c r="B937" s="143" t="s">
        <v>414</v>
      </c>
      <c r="C937" s="56">
        <v>45765</v>
      </c>
      <c r="D937" s="157">
        <v>1507</v>
      </c>
      <c r="E937" s="43"/>
      <c r="F937" s="78" t="s">
        <v>1036</v>
      </c>
      <c r="G937" t="str">
        <f t="shared" si="14"/>
        <v>April</v>
      </c>
    </row>
    <row r="938" spans="1:7">
      <c r="A938" s="309" t="s">
        <v>396</v>
      </c>
      <c r="B938" s="309" t="s">
        <v>387</v>
      </c>
      <c r="C938" s="56">
        <v>45765</v>
      </c>
      <c r="D938" s="43">
        <v>26</v>
      </c>
      <c r="E938" s="43"/>
      <c r="F938" s="43" t="s">
        <v>1037</v>
      </c>
      <c r="G938" t="str">
        <f t="shared" si="14"/>
        <v>April</v>
      </c>
    </row>
    <row r="939" spans="1:7">
      <c r="A939" s="309" t="s">
        <v>524</v>
      </c>
      <c r="B939" s="156" t="s">
        <v>373</v>
      </c>
      <c r="C939" s="56">
        <v>45765</v>
      </c>
      <c r="E939" s="43"/>
      <c r="F939" s="143" t="s">
        <v>1038</v>
      </c>
      <c r="G939" t="str">
        <f t="shared" si="14"/>
        <v>April</v>
      </c>
    </row>
    <row r="940" spans="1:7">
      <c r="A940" s="310" t="s">
        <v>528</v>
      </c>
      <c r="B940" s="310" t="s">
        <v>134</v>
      </c>
      <c r="C940" s="56">
        <v>45765</v>
      </c>
      <c r="D940" s="43">
        <v>350</v>
      </c>
      <c r="E940" s="43"/>
      <c r="F940" s="43" t="s">
        <v>819</v>
      </c>
      <c r="G940" t="str">
        <f t="shared" si="14"/>
        <v>April</v>
      </c>
    </row>
    <row r="941" spans="1:7">
      <c r="A941" s="143" t="s">
        <v>546</v>
      </c>
      <c r="B941" s="143" t="s">
        <v>134</v>
      </c>
      <c r="C941" s="56">
        <v>45765</v>
      </c>
      <c r="D941" s="43">
        <v>370</v>
      </c>
      <c r="E941" s="43"/>
      <c r="F941" s="43" t="s">
        <v>1039</v>
      </c>
      <c r="G941" t="str">
        <f t="shared" si="14"/>
        <v>April</v>
      </c>
    </row>
    <row r="942" spans="1:7">
      <c r="A942" s="310" t="s">
        <v>526</v>
      </c>
      <c r="B942" s="156" t="s">
        <v>373</v>
      </c>
      <c r="C942" s="56">
        <v>45765</v>
      </c>
      <c r="D942" s="43">
        <v>706</v>
      </c>
      <c r="E942" s="43"/>
      <c r="F942" s="43" t="s">
        <v>855</v>
      </c>
      <c r="G942" t="str">
        <f t="shared" si="14"/>
        <v>April</v>
      </c>
    </row>
    <row r="943" spans="1:7">
      <c r="A943" s="143" t="s">
        <v>696</v>
      </c>
      <c r="B943" s="311" t="s">
        <v>387</v>
      </c>
      <c r="C943" s="56">
        <v>45765</v>
      </c>
      <c r="D943" s="43">
        <v>198</v>
      </c>
      <c r="E943" s="43"/>
      <c r="F943" s="43" t="s">
        <v>1040</v>
      </c>
      <c r="G943" t="str">
        <f t="shared" si="14"/>
        <v>April</v>
      </c>
    </row>
    <row r="944" spans="1:7">
      <c r="A944" s="309" t="s">
        <v>598</v>
      </c>
      <c r="B944" s="316" t="s">
        <v>755</v>
      </c>
      <c r="C944" s="56">
        <v>45765</v>
      </c>
      <c r="E944" s="157">
        <v>6350</v>
      </c>
      <c r="F944" s="43" t="s">
        <v>1041</v>
      </c>
      <c r="G944" t="str">
        <f t="shared" si="14"/>
        <v>April</v>
      </c>
    </row>
    <row r="945" spans="1:7">
      <c r="A945" s="309" t="s">
        <v>598</v>
      </c>
      <c r="B945" s="320" t="s">
        <v>755</v>
      </c>
      <c r="C945" s="56">
        <v>45765</v>
      </c>
      <c r="D945" s="43">
        <v>408</v>
      </c>
      <c r="E945" s="43"/>
      <c r="F945" s="43" t="s">
        <v>1042</v>
      </c>
      <c r="G945" t="str">
        <f t="shared" si="14"/>
        <v>April</v>
      </c>
    </row>
    <row r="946" spans="1:7">
      <c r="A946" s="310" t="s">
        <v>487</v>
      </c>
      <c r="B946" s="310" t="s">
        <v>328</v>
      </c>
      <c r="C946" s="56">
        <v>45765</v>
      </c>
      <c r="E946" s="43"/>
      <c r="F946" s="311" t="s">
        <v>1043</v>
      </c>
      <c r="G946" t="str">
        <f t="shared" si="14"/>
        <v>April</v>
      </c>
    </row>
    <row r="947" spans="1:7">
      <c r="A947" s="316" t="s">
        <v>559</v>
      </c>
      <c r="B947" s="316" t="s">
        <v>328</v>
      </c>
      <c r="C947" s="56">
        <v>45765</v>
      </c>
      <c r="E947" s="43"/>
      <c r="F947" s="316" t="s">
        <v>1044</v>
      </c>
      <c r="G947" t="str">
        <f t="shared" si="14"/>
        <v>April</v>
      </c>
    </row>
    <row r="948" spans="1:7">
      <c r="A948" s="311" t="s">
        <v>483</v>
      </c>
      <c r="B948" s="311" t="s">
        <v>134</v>
      </c>
      <c r="C948" s="56">
        <v>45765</v>
      </c>
      <c r="E948" s="43"/>
      <c r="F948" s="321" t="s">
        <v>1045</v>
      </c>
      <c r="G948" t="str">
        <f t="shared" si="14"/>
        <v>April</v>
      </c>
    </row>
    <row r="949" spans="1:7">
      <c r="A949" s="156" t="s">
        <v>419</v>
      </c>
      <c r="B949" s="143" t="s">
        <v>755</v>
      </c>
      <c r="C949" s="56">
        <v>45765</v>
      </c>
      <c r="E949" s="43"/>
      <c r="F949" s="143" t="s">
        <v>883</v>
      </c>
      <c r="G949" t="str">
        <f t="shared" si="14"/>
        <v>April</v>
      </c>
    </row>
    <row r="950" spans="1:7">
      <c r="A950" s="143" t="s">
        <v>516</v>
      </c>
      <c r="B950" s="143" t="s">
        <v>1046</v>
      </c>
      <c r="C950" s="56">
        <v>45768</v>
      </c>
      <c r="E950" s="43"/>
      <c r="F950" s="143" t="s">
        <v>1047</v>
      </c>
      <c r="G950" t="str">
        <f t="shared" ref="G950:G983" si="15">TEXT(C950,"mmmm")</f>
        <v>April</v>
      </c>
    </row>
    <row r="951" spans="1:7">
      <c r="A951" s="309" t="s">
        <v>396</v>
      </c>
      <c r="B951" s="309" t="s">
        <v>387</v>
      </c>
      <c r="C951" s="56">
        <v>45768</v>
      </c>
      <c r="E951" s="43"/>
      <c r="F951" s="143" t="s">
        <v>1048</v>
      </c>
      <c r="G951" t="str">
        <f t="shared" si="15"/>
        <v>April</v>
      </c>
    </row>
    <row r="952" spans="1:7">
      <c r="A952" s="310" t="s">
        <v>526</v>
      </c>
      <c r="B952" s="310" t="s">
        <v>1049</v>
      </c>
      <c r="C952" s="56">
        <v>45768</v>
      </c>
      <c r="E952" s="43"/>
      <c r="F952" s="43" t="s">
        <v>1047</v>
      </c>
      <c r="G952" t="str">
        <f t="shared" si="15"/>
        <v>April</v>
      </c>
    </row>
    <row r="953" spans="1:7">
      <c r="A953" s="143" t="s">
        <v>528</v>
      </c>
      <c r="B953" s="322" t="s">
        <v>134</v>
      </c>
      <c r="C953" s="56">
        <v>45768</v>
      </c>
      <c r="D953" s="157">
        <v>1050</v>
      </c>
      <c r="E953" s="43"/>
      <c r="F953" s="117" t="s">
        <v>1050</v>
      </c>
      <c r="G953" t="str">
        <f t="shared" si="15"/>
        <v>April</v>
      </c>
    </row>
    <row r="954" spans="1:7">
      <c r="A954" s="143" t="s">
        <v>542</v>
      </c>
      <c r="B954" s="322" t="s">
        <v>539</v>
      </c>
      <c r="C954" s="56">
        <v>45768</v>
      </c>
      <c r="D954" s="43">
        <v>621</v>
      </c>
      <c r="F954" s="117"/>
      <c r="G954" t="str">
        <f t="shared" si="15"/>
        <v>April</v>
      </c>
    </row>
    <row r="955" spans="1:7">
      <c r="A955" s="143" t="s">
        <v>544</v>
      </c>
      <c r="B955" s="323" t="s">
        <v>340</v>
      </c>
      <c r="C955" s="56">
        <v>45768</v>
      </c>
      <c r="D955" s="157">
        <v>1285</v>
      </c>
      <c r="F955" s="43" t="s">
        <v>1051</v>
      </c>
      <c r="G955" t="str">
        <f t="shared" si="15"/>
        <v>April</v>
      </c>
    </row>
    <row r="956" spans="1:7">
      <c r="A956" s="309" t="s">
        <v>546</v>
      </c>
      <c r="B956" s="310" t="s">
        <v>134</v>
      </c>
      <c r="C956" s="56">
        <v>45768</v>
      </c>
      <c r="F956" s="156" t="s">
        <v>1052</v>
      </c>
      <c r="G956" t="str">
        <f t="shared" si="15"/>
        <v>April</v>
      </c>
    </row>
    <row r="957" spans="1:7">
      <c r="A957" s="309" t="s">
        <v>548</v>
      </c>
      <c r="B957" s="143" t="s">
        <v>340</v>
      </c>
      <c r="C957" s="56">
        <v>45768</v>
      </c>
      <c r="F957" s="143" t="s">
        <v>1053</v>
      </c>
      <c r="G957" t="str">
        <f t="shared" si="15"/>
        <v>April</v>
      </c>
    </row>
    <row r="958" spans="1:7">
      <c r="A958" s="309" t="s">
        <v>696</v>
      </c>
      <c r="B958" s="309" t="s">
        <v>387</v>
      </c>
      <c r="C958" s="56">
        <v>45768</v>
      </c>
      <c r="E958" s="43"/>
      <c r="F958" s="172" t="s">
        <v>1016</v>
      </c>
      <c r="G958" t="str">
        <f t="shared" si="15"/>
        <v>April</v>
      </c>
    </row>
    <row r="959" spans="1:7">
      <c r="A959" s="316" t="s">
        <v>552</v>
      </c>
      <c r="B959" s="143" t="s">
        <v>328</v>
      </c>
      <c r="C959" s="56">
        <v>45768</v>
      </c>
      <c r="E959" s="43"/>
      <c r="F959" s="316" t="s">
        <v>1043</v>
      </c>
      <c r="G959" t="str">
        <f t="shared" si="15"/>
        <v>April</v>
      </c>
    </row>
    <row r="960" spans="1:7">
      <c r="A960" s="320" t="s">
        <v>579</v>
      </c>
      <c r="B960" s="143" t="s">
        <v>328</v>
      </c>
      <c r="C960" s="56">
        <v>45768</v>
      </c>
      <c r="E960" s="43"/>
      <c r="F960" s="320" t="s">
        <v>1043</v>
      </c>
      <c r="G960" t="str">
        <f t="shared" si="15"/>
        <v>April</v>
      </c>
    </row>
    <row r="961" spans="1:7">
      <c r="A961" s="143" t="s">
        <v>436</v>
      </c>
      <c r="B961" s="143" t="s">
        <v>755</v>
      </c>
      <c r="C961" s="56">
        <v>45768</v>
      </c>
      <c r="E961" s="43"/>
      <c r="F961" s="172" t="s">
        <v>1016</v>
      </c>
      <c r="G961" t="str">
        <f t="shared" si="15"/>
        <v>April</v>
      </c>
    </row>
    <row r="962" spans="1:7">
      <c r="A962" s="143" t="s">
        <v>516</v>
      </c>
      <c r="B962" s="143" t="s">
        <v>1046</v>
      </c>
      <c r="C962" s="324">
        <v>45769</v>
      </c>
      <c r="D962" s="172"/>
      <c r="E962" s="258"/>
      <c r="F962" s="172"/>
      <c r="G962" t="str">
        <f t="shared" si="15"/>
        <v>April</v>
      </c>
    </row>
    <row r="963" spans="1:7">
      <c r="A963" s="309" t="s">
        <v>396</v>
      </c>
      <c r="B963" s="309" t="s">
        <v>387</v>
      </c>
      <c r="C963" s="324">
        <v>45769</v>
      </c>
      <c r="F963" s="143" t="s">
        <v>1054</v>
      </c>
      <c r="G963" t="str">
        <f t="shared" si="15"/>
        <v>April</v>
      </c>
    </row>
    <row r="964" spans="1:7">
      <c r="A964" s="309" t="s">
        <v>526</v>
      </c>
      <c r="B964" s="309" t="s">
        <v>1049</v>
      </c>
      <c r="C964" s="324">
        <v>45769</v>
      </c>
      <c r="D964" s="157">
        <v>1701</v>
      </c>
      <c r="F964" s="43" t="s">
        <v>1055</v>
      </c>
      <c r="G964" t="str">
        <f t="shared" si="15"/>
        <v>April</v>
      </c>
    </row>
    <row r="965" spans="1:7">
      <c r="A965" s="309" t="s">
        <v>542</v>
      </c>
      <c r="B965" s="309" t="s">
        <v>539</v>
      </c>
      <c r="C965" s="324">
        <v>45769</v>
      </c>
      <c r="D965" s="43">
        <v>464</v>
      </c>
      <c r="F965" s="43" t="s">
        <v>1056</v>
      </c>
      <c r="G965" t="str">
        <f t="shared" si="15"/>
        <v>April</v>
      </c>
    </row>
    <row r="966" spans="1:7">
      <c r="A966" s="309" t="s">
        <v>544</v>
      </c>
      <c r="B966" s="309" t="s">
        <v>340</v>
      </c>
      <c r="C966" s="324">
        <v>45769</v>
      </c>
      <c r="D966" s="43">
        <v>951</v>
      </c>
      <c r="F966" s="43" t="s">
        <v>1057</v>
      </c>
      <c r="G966" t="str">
        <f t="shared" si="15"/>
        <v>April</v>
      </c>
    </row>
    <row r="967" spans="1:7">
      <c r="A967" s="309" t="s">
        <v>694</v>
      </c>
      <c r="B967" s="309" t="s">
        <v>414</v>
      </c>
      <c r="C967" s="324">
        <v>45769</v>
      </c>
      <c r="D967" s="157">
        <v>1864</v>
      </c>
      <c r="F967" s="43" t="s">
        <v>1058</v>
      </c>
      <c r="G967" t="str">
        <f t="shared" si="15"/>
        <v>April</v>
      </c>
    </row>
    <row r="968" spans="1:7">
      <c r="A968" s="309" t="s">
        <v>696</v>
      </c>
      <c r="B968" s="309" t="s">
        <v>387</v>
      </c>
      <c r="C968" s="324">
        <v>45769</v>
      </c>
      <c r="F968" s="172" t="s">
        <v>1016</v>
      </c>
      <c r="G968" t="str">
        <f t="shared" si="15"/>
        <v>April</v>
      </c>
    </row>
    <row r="969" spans="1:7">
      <c r="A969" s="309" t="s">
        <v>561</v>
      </c>
      <c r="B969" s="309" t="s">
        <v>340</v>
      </c>
      <c r="C969" s="324">
        <v>45769</v>
      </c>
      <c r="F969" s="143" t="s">
        <v>861</v>
      </c>
      <c r="G969" t="str">
        <f t="shared" si="15"/>
        <v>April</v>
      </c>
    </row>
    <row r="970" spans="1:7">
      <c r="A970" s="309" t="s">
        <v>598</v>
      </c>
      <c r="B970" s="309" t="s">
        <v>755</v>
      </c>
      <c r="C970" s="324">
        <v>45769</v>
      </c>
      <c r="D970" s="43">
        <v>205</v>
      </c>
      <c r="F970" s="43" t="s">
        <v>1059</v>
      </c>
      <c r="G970" t="str">
        <f t="shared" si="15"/>
        <v>April</v>
      </c>
    </row>
    <row r="971" spans="1:7">
      <c r="A971" s="316" t="s">
        <v>579</v>
      </c>
      <c r="B971" s="316" t="s">
        <v>377</v>
      </c>
      <c r="C971" s="324">
        <v>45769</v>
      </c>
      <c r="F971" s="325" t="s">
        <v>1060</v>
      </c>
      <c r="G971" t="str">
        <f t="shared" si="15"/>
        <v>April</v>
      </c>
    </row>
    <row r="972" spans="1:7">
      <c r="A972" s="311" t="s">
        <v>436</v>
      </c>
      <c r="B972" s="322" t="s">
        <v>755</v>
      </c>
      <c r="C972" s="324">
        <v>45769</v>
      </c>
      <c r="D972" s="43">
        <v>510</v>
      </c>
      <c r="F972" s="43" t="s">
        <v>1061</v>
      </c>
      <c r="G972" t="str">
        <f t="shared" si="15"/>
        <v>April</v>
      </c>
    </row>
    <row r="973" spans="1:7">
      <c r="A973" s="321" t="s">
        <v>438</v>
      </c>
      <c r="B973" s="322" t="s">
        <v>134</v>
      </c>
      <c r="C973" s="324">
        <v>45769</v>
      </c>
      <c r="D973" s="43">
        <v>932</v>
      </c>
      <c r="F973" s="43" t="s">
        <v>820</v>
      </c>
      <c r="G973" t="str">
        <f t="shared" si="15"/>
        <v>April</v>
      </c>
    </row>
    <row r="974" spans="1:7">
      <c r="A974" s="156" t="s">
        <v>483</v>
      </c>
      <c r="B974" s="143" t="s">
        <v>134</v>
      </c>
      <c r="C974" s="324">
        <v>45769</v>
      </c>
      <c r="D974" s="43">
        <v>23</v>
      </c>
      <c r="F974" s="43" t="s">
        <v>1062</v>
      </c>
      <c r="G974" t="str">
        <f t="shared" si="15"/>
        <v>April</v>
      </c>
    </row>
    <row r="975" spans="1:7">
      <c r="A975" s="143" t="s">
        <v>506</v>
      </c>
      <c r="B975" s="143" t="s">
        <v>755</v>
      </c>
      <c r="C975" s="56">
        <v>45770</v>
      </c>
      <c r="D975" s="43">
        <v>113</v>
      </c>
      <c r="F975" s="43" t="s">
        <v>1063</v>
      </c>
      <c r="G975" t="str">
        <f t="shared" si="15"/>
        <v>April</v>
      </c>
    </row>
    <row r="976" spans="1:7">
      <c r="A976" s="309" t="s">
        <v>516</v>
      </c>
      <c r="B976" s="309" t="s">
        <v>1046</v>
      </c>
      <c r="C976" s="56">
        <v>45770</v>
      </c>
      <c r="D976" s="157">
        <v>2348</v>
      </c>
      <c r="F976" s="43" t="s">
        <v>1064</v>
      </c>
      <c r="G976" t="str">
        <f t="shared" si="15"/>
        <v>April</v>
      </c>
    </row>
    <row r="977" spans="1:7">
      <c r="A977" s="309" t="s">
        <v>396</v>
      </c>
      <c r="B977" s="309" t="s">
        <v>387</v>
      </c>
      <c r="C977" s="56">
        <v>45770</v>
      </c>
      <c r="F977" s="156" t="s">
        <v>861</v>
      </c>
      <c r="G977" t="str">
        <f t="shared" si="15"/>
        <v>April</v>
      </c>
    </row>
    <row r="978" spans="1:7">
      <c r="A978" s="309" t="s">
        <v>526</v>
      </c>
      <c r="B978" s="309" t="s">
        <v>1049</v>
      </c>
      <c r="C978" s="56">
        <v>45770</v>
      </c>
      <c r="D978" s="43">
        <v>314</v>
      </c>
      <c r="F978" s="43" t="s">
        <v>812</v>
      </c>
      <c r="G978" t="str">
        <f t="shared" si="15"/>
        <v>April</v>
      </c>
    </row>
    <row r="979" spans="1:7">
      <c r="A979" s="309" t="s">
        <v>532</v>
      </c>
      <c r="B979" s="309" t="s">
        <v>414</v>
      </c>
      <c r="C979" s="56">
        <v>45770</v>
      </c>
      <c r="F979" s="316" t="s">
        <v>1065</v>
      </c>
      <c r="G979" t="str">
        <f t="shared" si="15"/>
        <v>April</v>
      </c>
    </row>
    <row r="980" spans="1:7">
      <c r="A980" s="309" t="s">
        <v>542</v>
      </c>
      <c r="B980" s="309" t="s">
        <v>539</v>
      </c>
      <c r="C980" s="56">
        <v>45770</v>
      </c>
      <c r="F980" s="316" t="s">
        <v>1066</v>
      </c>
      <c r="G980" t="str">
        <f t="shared" si="15"/>
        <v>April</v>
      </c>
    </row>
    <row r="981" spans="1:7">
      <c r="A981" s="309" t="s">
        <v>544</v>
      </c>
      <c r="B981" s="309" t="s">
        <v>340</v>
      </c>
      <c r="C981" s="56">
        <v>45770</v>
      </c>
      <c r="D981" s="157">
        <v>1598</v>
      </c>
      <c r="G981" t="str">
        <f t="shared" si="15"/>
        <v>April</v>
      </c>
    </row>
    <row r="982" spans="1:7">
      <c r="A982" s="309" t="s">
        <v>694</v>
      </c>
      <c r="B982" s="309" t="s">
        <v>414</v>
      </c>
      <c r="C982" s="56">
        <v>45770</v>
      </c>
      <c r="D982" s="157">
        <v>1514</v>
      </c>
      <c r="F982" s="43" t="s">
        <v>1067</v>
      </c>
      <c r="G982" t="str">
        <f t="shared" si="15"/>
        <v>April</v>
      </c>
    </row>
    <row r="983" spans="1:7">
      <c r="A983" s="309" t="s">
        <v>598</v>
      </c>
      <c r="B983" s="309" t="s">
        <v>755</v>
      </c>
      <c r="C983" s="56">
        <v>45770</v>
      </c>
      <c r="D983" s="43">
        <v>190</v>
      </c>
      <c r="F983" s="43" t="s">
        <v>1068</v>
      </c>
      <c r="G983" t="str">
        <f t="shared" si="15"/>
        <v>April</v>
      </c>
    </row>
    <row r="984" spans="1:7">
      <c r="A984" s="316" t="s">
        <v>498</v>
      </c>
      <c r="B984" s="316" t="s">
        <v>377</v>
      </c>
      <c r="C984" s="56">
        <v>45770</v>
      </c>
      <c r="F984" s="325" t="s">
        <v>1069</v>
      </c>
    </row>
    <row r="985" spans="1:7">
      <c r="A985" s="320" t="s">
        <v>579</v>
      </c>
      <c r="B985" s="320" t="s">
        <v>377</v>
      </c>
      <c r="C985" s="56">
        <v>45770</v>
      </c>
      <c r="F985" s="648" t="s">
        <v>1060</v>
      </c>
    </row>
    <row r="986" spans="1:7">
      <c r="A986" s="311" t="s">
        <v>436</v>
      </c>
      <c r="B986" s="322" t="s">
        <v>755</v>
      </c>
      <c r="C986" s="56">
        <v>45770</v>
      </c>
      <c r="D986" s="43">
        <v>275</v>
      </c>
      <c r="F986" s="43" t="s">
        <v>819</v>
      </c>
      <c r="G986" t="str">
        <f>TEXT(C986,"mmmm")</f>
        <v>April</v>
      </c>
    </row>
    <row r="987" spans="1:7">
      <c r="A987" s="325" t="s">
        <v>438</v>
      </c>
      <c r="B987" s="316" t="s">
        <v>134</v>
      </c>
      <c r="C987" s="56">
        <v>45770</v>
      </c>
      <c r="D987" s="43">
        <v>1190</v>
      </c>
      <c r="F987" s="43" t="s">
        <v>1070</v>
      </c>
      <c r="G987" t="str">
        <f>TEXT(C987,"mmmm")</f>
        <v>April</v>
      </c>
    </row>
    <row r="988" spans="1:7">
      <c r="A988" s="143" t="s">
        <v>516</v>
      </c>
      <c r="B988" s="143" t="s">
        <v>1046</v>
      </c>
      <c r="C988" s="56">
        <v>45771</v>
      </c>
      <c r="D988" s="157">
        <v>1378</v>
      </c>
      <c r="F988" s="43" t="s">
        <v>1071</v>
      </c>
      <c r="G988" t="str">
        <f t="shared" ref="G988:G1052" si="16">TEXT(C988,"mmmm")</f>
        <v>April</v>
      </c>
    </row>
    <row r="989" spans="1:7">
      <c r="A989" s="309" t="s">
        <v>526</v>
      </c>
      <c r="B989" s="309" t="s">
        <v>1049</v>
      </c>
      <c r="C989" s="56">
        <v>45771</v>
      </c>
      <c r="D989" s="43">
        <v>662</v>
      </c>
      <c r="F989" s="43" t="s">
        <v>1072</v>
      </c>
      <c r="G989" t="str">
        <f t="shared" si="16"/>
        <v>April</v>
      </c>
    </row>
    <row r="990" spans="1:7">
      <c r="A990" s="309" t="s">
        <v>532</v>
      </c>
      <c r="B990" s="309" t="s">
        <v>414</v>
      </c>
      <c r="C990" s="56">
        <v>45771</v>
      </c>
      <c r="D990" s="43">
        <v>988</v>
      </c>
      <c r="F990" s="78" t="s">
        <v>1073</v>
      </c>
      <c r="G990" t="str">
        <f t="shared" si="16"/>
        <v>April</v>
      </c>
    </row>
    <row r="991" spans="1:7">
      <c r="A991" s="309" t="s">
        <v>538</v>
      </c>
      <c r="B991" s="309" t="s">
        <v>539</v>
      </c>
      <c r="C991" s="56">
        <v>45771</v>
      </c>
      <c r="D991" s="43">
        <v>588</v>
      </c>
      <c r="F991" s="43" t="s">
        <v>992</v>
      </c>
      <c r="G991" t="str">
        <f t="shared" si="16"/>
        <v>April</v>
      </c>
    </row>
    <row r="992" spans="1:7">
      <c r="A992" s="309" t="s">
        <v>542</v>
      </c>
      <c r="B992" s="309" t="s">
        <v>539</v>
      </c>
      <c r="C992" s="56">
        <v>45771</v>
      </c>
      <c r="F992" s="316" t="s">
        <v>1074</v>
      </c>
      <c r="G992" t="str">
        <f t="shared" si="16"/>
        <v>April</v>
      </c>
    </row>
    <row r="993" spans="1:7">
      <c r="A993" s="309" t="s">
        <v>544</v>
      </c>
      <c r="B993" s="309" t="s">
        <v>340</v>
      </c>
      <c r="C993" s="56">
        <v>45771</v>
      </c>
      <c r="D993" s="157">
        <v>1671</v>
      </c>
      <c r="F993" s="78" t="s">
        <v>1075</v>
      </c>
      <c r="G993" t="str">
        <f t="shared" si="16"/>
        <v>April</v>
      </c>
    </row>
    <row r="994" spans="1:7">
      <c r="A994" s="309" t="s">
        <v>694</v>
      </c>
      <c r="B994" s="309" t="s">
        <v>414</v>
      </c>
      <c r="C994" s="56">
        <v>45771</v>
      </c>
      <c r="D994" s="157">
        <v>1095</v>
      </c>
      <c r="F994" s="78" t="s">
        <v>1076</v>
      </c>
      <c r="G994" t="str">
        <f t="shared" si="16"/>
        <v>April</v>
      </c>
    </row>
    <row r="995" spans="1:7">
      <c r="A995" s="309" t="s">
        <v>696</v>
      </c>
      <c r="B995" s="309" t="s">
        <v>387</v>
      </c>
      <c r="C995" s="56">
        <v>45771</v>
      </c>
      <c r="D995" s="43">
        <v>64</v>
      </c>
      <c r="F995" s="143" t="s">
        <v>1077</v>
      </c>
      <c r="G995" t="str">
        <f t="shared" si="16"/>
        <v>April</v>
      </c>
    </row>
    <row r="996" spans="1:7">
      <c r="A996" s="309" t="s">
        <v>598</v>
      </c>
      <c r="B996" s="309" t="s">
        <v>755</v>
      </c>
      <c r="C996" s="56">
        <v>45771</v>
      </c>
      <c r="D996" s="43">
        <v>48</v>
      </c>
      <c r="F996" s="43" t="s">
        <v>1068</v>
      </c>
      <c r="G996" t="str">
        <f t="shared" si="16"/>
        <v>April</v>
      </c>
    </row>
    <row r="997" spans="1:7">
      <c r="A997" s="320" t="s">
        <v>498</v>
      </c>
      <c r="B997" s="320" t="s">
        <v>377</v>
      </c>
      <c r="C997" s="56">
        <v>45771</v>
      </c>
      <c r="F997" s="316" t="s">
        <v>1078</v>
      </c>
      <c r="G997" t="str">
        <f t="shared" si="16"/>
        <v>April</v>
      </c>
    </row>
    <row r="998" spans="1:7">
      <c r="A998" s="320" t="s">
        <v>714</v>
      </c>
      <c r="B998" s="320" t="s">
        <v>377</v>
      </c>
      <c r="C998" s="56">
        <v>45771</v>
      </c>
      <c r="F998" s="320" t="s">
        <v>1079</v>
      </c>
      <c r="G998" t="str">
        <f t="shared" si="16"/>
        <v>April</v>
      </c>
    </row>
    <row r="999" spans="1:7">
      <c r="A999" s="316" t="s">
        <v>417</v>
      </c>
      <c r="B999" s="316" t="s">
        <v>755</v>
      </c>
      <c r="C999" s="56">
        <v>45771</v>
      </c>
      <c r="E999" s="326">
        <v>2815</v>
      </c>
      <c r="F999" s="43" t="s">
        <v>1080</v>
      </c>
      <c r="G999" t="str">
        <f t="shared" si="16"/>
        <v>April</v>
      </c>
    </row>
    <row r="1000" spans="1:7">
      <c r="A1000" s="320" t="s">
        <v>438</v>
      </c>
      <c r="B1000" s="320" t="s">
        <v>134</v>
      </c>
      <c r="C1000" s="56">
        <v>45771</v>
      </c>
      <c r="D1000" s="43">
        <v>909</v>
      </c>
      <c r="F1000" s="43" t="s">
        <v>824</v>
      </c>
      <c r="G1000" t="str">
        <f t="shared" si="16"/>
        <v>April</v>
      </c>
    </row>
    <row r="1001" spans="1:7">
      <c r="A1001" s="136" t="s">
        <v>516</v>
      </c>
      <c r="B1001" s="143" t="s">
        <v>1046</v>
      </c>
      <c r="C1001" s="56">
        <v>45772</v>
      </c>
      <c r="D1001" s="43">
        <v>726</v>
      </c>
      <c r="F1001" s="43" t="s">
        <v>1081</v>
      </c>
      <c r="G1001" t="str">
        <f t="shared" si="16"/>
        <v>April</v>
      </c>
    </row>
    <row r="1002" spans="1:7">
      <c r="A1002" s="329" t="s">
        <v>526</v>
      </c>
      <c r="B1002" s="309" t="s">
        <v>1049</v>
      </c>
      <c r="C1002" s="56">
        <v>45772</v>
      </c>
      <c r="D1002" s="43">
        <v>728</v>
      </c>
      <c r="F1002" s="43" t="s">
        <v>1082</v>
      </c>
      <c r="G1002" t="str">
        <f t="shared" si="16"/>
        <v>April</v>
      </c>
    </row>
    <row r="1003" spans="1:7">
      <c r="A1003" s="329" t="s">
        <v>530</v>
      </c>
      <c r="B1003" s="309" t="s">
        <v>1046</v>
      </c>
      <c r="C1003" s="56">
        <v>45772</v>
      </c>
      <c r="D1003" s="157">
        <v>1108</v>
      </c>
      <c r="F1003" s="43" t="s">
        <v>1083</v>
      </c>
      <c r="G1003" t="str">
        <f t="shared" si="16"/>
        <v>April</v>
      </c>
    </row>
    <row r="1004" spans="1:7">
      <c r="A1004" s="329" t="s">
        <v>532</v>
      </c>
      <c r="B1004" s="309" t="s">
        <v>414</v>
      </c>
      <c r="C1004" s="56">
        <v>45772</v>
      </c>
      <c r="F1004" s="316" t="s">
        <v>1084</v>
      </c>
      <c r="G1004" t="str">
        <f t="shared" si="16"/>
        <v>April</v>
      </c>
    </row>
    <row r="1005" spans="1:7">
      <c r="A1005" s="329" t="s">
        <v>538</v>
      </c>
      <c r="B1005" s="309" t="s">
        <v>539</v>
      </c>
      <c r="C1005" s="56">
        <v>45772</v>
      </c>
      <c r="D1005" s="43">
        <v>431</v>
      </c>
      <c r="F1005" s="43" t="s">
        <v>1085</v>
      </c>
      <c r="G1005" t="str">
        <f t="shared" si="16"/>
        <v>April</v>
      </c>
    </row>
    <row r="1006" spans="1:7">
      <c r="A1006" s="329" t="s">
        <v>536</v>
      </c>
      <c r="B1006" s="309" t="s">
        <v>340</v>
      </c>
      <c r="C1006" s="56">
        <v>45772</v>
      </c>
      <c r="D1006" s="43">
        <v>385</v>
      </c>
      <c r="F1006" s="43" t="s">
        <v>837</v>
      </c>
      <c r="G1006" t="str">
        <f t="shared" si="16"/>
        <v>April</v>
      </c>
    </row>
    <row r="1007" spans="1:7">
      <c r="A1007" s="329" t="s">
        <v>694</v>
      </c>
      <c r="B1007" s="309" t="s">
        <v>414</v>
      </c>
      <c r="C1007" s="56">
        <v>45772</v>
      </c>
      <c r="F1007" s="316" t="s">
        <v>1084</v>
      </c>
      <c r="G1007" t="str">
        <f t="shared" si="16"/>
        <v>April</v>
      </c>
    </row>
    <row r="1008" spans="1:7">
      <c r="A1008" s="329" t="s">
        <v>548</v>
      </c>
      <c r="B1008" s="309" t="s">
        <v>1086</v>
      </c>
      <c r="C1008" s="56">
        <v>45772</v>
      </c>
      <c r="F1008" s="143" t="s">
        <v>883</v>
      </c>
      <c r="G1008" t="str">
        <f t="shared" si="16"/>
        <v>April</v>
      </c>
    </row>
    <row r="1009" spans="1:7">
      <c r="A1009" s="330" t="s">
        <v>696</v>
      </c>
      <c r="B1009" s="310" t="s">
        <v>387</v>
      </c>
      <c r="C1009" s="56">
        <v>45772</v>
      </c>
      <c r="D1009" s="43">
        <v>21</v>
      </c>
      <c r="F1009" s="78" t="s">
        <v>1087</v>
      </c>
      <c r="G1009" t="str">
        <f t="shared" si="16"/>
        <v>April</v>
      </c>
    </row>
    <row r="1010" spans="1:7">
      <c r="A1010" s="331" t="s">
        <v>598</v>
      </c>
      <c r="B1010" s="316" t="s">
        <v>755</v>
      </c>
      <c r="C1010" s="56">
        <v>45772</v>
      </c>
      <c r="D1010" s="43">
        <v>150</v>
      </c>
      <c r="F1010" s="316"/>
      <c r="G1010" t="str">
        <f t="shared" si="16"/>
        <v>April</v>
      </c>
    </row>
    <row r="1011" spans="1:7">
      <c r="A1011" s="311" t="s">
        <v>417</v>
      </c>
      <c r="B1011" s="311" t="s">
        <v>755</v>
      </c>
      <c r="C1011" s="56">
        <v>45772</v>
      </c>
      <c r="F1011" s="332" t="s">
        <v>883</v>
      </c>
      <c r="G1011" t="str">
        <f t="shared" si="16"/>
        <v>April</v>
      </c>
    </row>
    <row r="1012" spans="1:7">
      <c r="A1012" s="325" t="s">
        <v>483</v>
      </c>
      <c r="B1012" s="316" t="s">
        <v>134</v>
      </c>
      <c r="C1012" s="56">
        <v>45772</v>
      </c>
      <c r="F1012" s="316" t="s">
        <v>1088</v>
      </c>
      <c r="G1012" t="str">
        <f t="shared" si="16"/>
        <v>April</v>
      </c>
    </row>
    <row r="1013" spans="1:7">
      <c r="A1013" s="136" t="s">
        <v>516</v>
      </c>
      <c r="B1013" s="143" t="s">
        <v>1046</v>
      </c>
      <c r="C1013" s="56">
        <v>45775</v>
      </c>
      <c r="D1013" s="157">
        <v>1602</v>
      </c>
      <c r="F1013" s="43" t="s">
        <v>1089</v>
      </c>
      <c r="G1013" t="str">
        <f t="shared" si="16"/>
        <v>April</v>
      </c>
    </row>
    <row r="1014" spans="1:7">
      <c r="A1014" s="329" t="s">
        <v>526</v>
      </c>
      <c r="B1014" s="309" t="s">
        <v>1049</v>
      </c>
      <c r="C1014" s="56">
        <v>45775</v>
      </c>
      <c r="D1014" s="43">
        <v>961</v>
      </c>
      <c r="F1014" s="43" t="s">
        <v>1090</v>
      </c>
      <c r="G1014" t="str">
        <f t="shared" si="16"/>
        <v>April</v>
      </c>
    </row>
    <row r="1015" spans="1:7">
      <c r="A1015" s="329" t="s">
        <v>530</v>
      </c>
      <c r="B1015" s="309" t="s">
        <v>1046</v>
      </c>
      <c r="C1015" s="56">
        <v>45775</v>
      </c>
      <c r="F1015" s="316" t="s">
        <v>1065</v>
      </c>
      <c r="G1015" t="str">
        <f t="shared" si="16"/>
        <v>April</v>
      </c>
    </row>
    <row r="1016" spans="1:7">
      <c r="A1016" s="329" t="s">
        <v>532</v>
      </c>
      <c r="B1016" s="309" t="s">
        <v>755</v>
      </c>
      <c r="C1016" s="56">
        <v>45775</v>
      </c>
      <c r="G1016" t="str">
        <f t="shared" si="16"/>
        <v>April</v>
      </c>
    </row>
    <row r="1017" spans="1:7">
      <c r="A1017" s="329" t="s">
        <v>536</v>
      </c>
      <c r="B1017" s="309" t="s">
        <v>340</v>
      </c>
      <c r="C1017" s="56">
        <v>45775</v>
      </c>
      <c r="D1017" s="43">
        <v>813</v>
      </c>
      <c r="F1017" s="43" t="s">
        <v>1091</v>
      </c>
      <c r="G1017" t="str">
        <f t="shared" si="16"/>
        <v>April</v>
      </c>
    </row>
    <row r="1018" spans="1:7">
      <c r="A1018" s="329" t="s">
        <v>538</v>
      </c>
      <c r="B1018" s="309" t="s">
        <v>539</v>
      </c>
      <c r="C1018" s="56">
        <v>45775</v>
      </c>
      <c r="D1018" s="157">
        <v>1936</v>
      </c>
      <c r="F1018" s="43" t="s">
        <v>1092</v>
      </c>
      <c r="G1018" t="str">
        <f t="shared" si="16"/>
        <v>April</v>
      </c>
    </row>
    <row r="1019" spans="1:7">
      <c r="A1019" s="330" t="s">
        <v>598</v>
      </c>
      <c r="B1019" s="311" t="s">
        <v>755</v>
      </c>
      <c r="C1019" s="56">
        <v>45775</v>
      </c>
      <c r="D1019" s="157">
        <v>423</v>
      </c>
      <c r="F1019" s="345" t="s">
        <v>1093</v>
      </c>
      <c r="G1019" t="str">
        <f t="shared" si="16"/>
        <v>April</v>
      </c>
    </row>
    <row r="1020" spans="1:7">
      <c r="A1020" s="311" t="s">
        <v>417</v>
      </c>
      <c r="B1020" s="311" t="s">
        <v>755</v>
      </c>
      <c r="C1020" s="56">
        <v>45775</v>
      </c>
      <c r="F1020" s="332" t="s">
        <v>883</v>
      </c>
      <c r="G1020" t="str">
        <f t="shared" si="16"/>
        <v>April</v>
      </c>
    </row>
    <row r="1021" spans="1:7">
      <c r="A1021" s="325" t="s">
        <v>771</v>
      </c>
      <c r="B1021" s="316" t="s">
        <v>134</v>
      </c>
      <c r="C1021" s="56">
        <v>45775</v>
      </c>
      <c r="D1021" s="157">
        <v>1216</v>
      </c>
      <c r="F1021" s="43" t="s">
        <v>828</v>
      </c>
      <c r="G1021" t="str">
        <f t="shared" si="16"/>
        <v>April</v>
      </c>
    </row>
    <row r="1022" spans="1:7">
      <c r="A1022" s="136" t="s">
        <v>516</v>
      </c>
      <c r="B1022" s="143" t="s">
        <v>1046</v>
      </c>
      <c r="C1022" s="56">
        <v>45776</v>
      </c>
      <c r="F1022" s="143" t="s">
        <v>1094</v>
      </c>
      <c r="G1022" t="str">
        <f t="shared" si="16"/>
        <v>April</v>
      </c>
    </row>
    <row r="1023" spans="1:7">
      <c r="A1023" s="329" t="s">
        <v>526</v>
      </c>
      <c r="B1023" s="309" t="s">
        <v>1049</v>
      </c>
      <c r="C1023" s="56">
        <v>45776</v>
      </c>
      <c r="D1023" s="43">
        <v>370</v>
      </c>
      <c r="F1023" s="43" t="s">
        <v>1095</v>
      </c>
      <c r="G1023" t="str">
        <f t="shared" si="16"/>
        <v>April</v>
      </c>
    </row>
    <row r="1024" spans="1:7">
      <c r="A1024" s="329" t="s">
        <v>530</v>
      </c>
      <c r="B1024" s="309" t="s">
        <v>1046</v>
      </c>
      <c r="C1024" s="56">
        <v>45776</v>
      </c>
      <c r="D1024" s="43">
        <v>440</v>
      </c>
      <c r="F1024" s="43" t="s">
        <v>1096</v>
      </c>
      <c r="G1024" t="str">
        <f t="shared" si="16"/>
        <v>April</v>
      </c>
    </row>
    <row r="1025" spans="1:7">
      <c r="A1025" s="329" t="s">
        <v>532</v>
      </c>
      <c r="B1025" s="309" t="s">
        <v>755</v>
      </c>
      <c r="C1025" s="56">
        <v>45776</v>
      </c>
      <c r="D1025" s="43">
        <v>608</v>
      </c>
      <c r="F1025" s="43" t="s">
        <v>1097</v>
      </c>
      <c r="G1025" t="str">
        <f t="shared" si="16"/>
        <v>April</v>
      </c>
    </row>
    <row r="1026" spans="1:7">
      <c r="A1026" s="330" t="s">
        <v>536</v>
      </c>
      <c r="B1026" s="310" t="s">
        <v>340</v>
      </c>
      <c r="C1026" s="56">
        <v>45776</v>
      </c>
      <c r="D1026" s="157">
        <v>1597</v>
      </c>
      <c r="F1026" s="43" t="s">
        <v>1098</v>
      </c>
      <c r="G1026" t="str">
        <f t="shared" si="16"/>
        <v>April</v>
      </c>
    </row>
    <row r="1027" spans="1:7">
      <c r="A1027" s="136" t="s">
        <v>538</v>
      </c>
      <c r="B1027" s="143" t="s">
        <v>539</v>
      </c>
      <c r="C1027" s="56">
        <v>45776</v>
      </c>
      <c r="D1027" s="157">
        <v>2103</v>
      </c>
      <c r="F1027" s="43" t="s">
        <v>1099</v>
      </c>
      <c r="G1027" t="str">
        <f t="shared" si="16"/>
        <v>April</v>
      </c>
    </row>
    <row r="1028" spans="1:7">
      <c r="A1028" s="311" t="s">
        <v>436</v>
      </c>
      <c r="B1028" s="143" t="s">
        <v>755</v>
      </c>
      <c r="C1028" s="56">
        <v>45776</v>
      </c>
      <c r="D1028" s="43">
        <v>242</v>
      </c>
      <c r="G1028" t="str">
        <f t="shared" si="16"/>
        <v>April</v>
      </c>
    </row>
    <row r="1029" spans="1:7">
      <c r="A1029" s="311" t="s">
        <v>434</v>
      </c>
      <c r="B1029" s="310" t="s">
        <v>134</v>
      </c>
      <c r="C1029" s="56">
        <v>45776</v>
      </c>
      <c r="D1029" s="157">
        <v>1520</v>
      </c>
      <c r="F1029" s="43" t="s">
        <v>817</v>
      </c>
      <c r="G1029" t="str">
        <f t="shared" si="16"/>
        <v>April</v>
      </c>
    </row>
    <row r="1030" spans="1:7">
      <c r="A1030" s="316" t="s">
        <v>438</v>
      </c>
      <c r="B1030" s="316" t="s">
        <v>134</v>
      </c>
      <c r="C1030" s="56">
        <v>45776</v>
      </c>
      <c r="D1030" s="43">
        <v>470</v>
      </c>
      <c r="F1030" s="43" t="s">
        <v>812</v>
      </c>
      <c r="G1030" t="str">
        <f t="shared" si="16"/>
        <v>April</v>
      </c>
    </row>
    <row r="1031" spans="1:7">
      <c r="A1031" s="252" t="s">
        <v>468</v>
      </c>
      <c r="B1031" s="316" t="s">
        <v>134</v>
      </c>
      <c r="C1031" s="56">
        <v>45776</v>
      </c>
      <c r="D1031" s="157">
        <v>1190</v>
      </c>
      <c r="F1031" s="43" t="s">
        <v>817</v>
      </c>
      <c r="G1031" t="str">
        <f t="shared" si="16"/>
        <v>April</v>
      </c>
    </row>
    <row r="1032" spans="1:7">
      <c r="A1032" s="143" t="s">
        <v>696</v>
      </c>
      <c r="B1032" s="143" t="s">
        <v>387</v>
      </c>
      <c r="C1032" s="56">
        <v>45777</v>
      </c>
      <c r="F1032" s="143" t="s">
        <v>883</v>
      </c>
      <c r="G1032" t="str">
        <f t="shared" si="16"/>
        <v>April</v>
      </c>
    </row>
    <row r="1033" spans="1:7">
      <c r="A1033" s="329" t="s">
        <v>530</v>
      </c>
      <c r="B1033" s="309" t="s">
        <v>1046</v>
      </c>
      <c r="C1033" s="56">
        <v>45777</v>
      </c>
      <c r="D1033" s="157">
        <v>1175</v>
      </c>
      <c r="F1033" s="43" t="s">
        <v>1100</v>
      </c>
      <c r="G1033" t="str">
        <f t="shared" si="16"/>
        <v>April</v>
      </c>
    </row>
    <row r="1034" spans="1:7">
      <c r="A1034" s="329" t="s">
        <v>532</v>
      </c>
      <c r="B1034" s="309" t="s">
        <v>755</v>
      </c>
      <c r="C1034" s="56">
        <v>45777</v>
      </c>
      <c r="D1034" s="43">
        <v>609</v>
      </c>
      <c r="F1034" s="43" t="s">
        <v>1101</v>
      </c>
      <c r="G1034" t="str">
        <f t="shared" si="16"/>
        <v>April</v>
      </c>
    </row>
    <row r="1035" spans="1:7">
      <c r="A1035" s="330" t="s">
        <v>536</v>
      </c>
      <c r="B1035" s="310" t="s">
        <v>340</v>
      </c>
      <c r="C1035" s="56">
        <v>45777</v>
      </c>
      <c r="D1035" s="157">
        <v>1632</v>
      </c>
      <c r="F1035" s="43" t="s">
        <v>1102</v>
      </c>
      <c r="G1035" t="str">
        <f t="shared" si="16"/>
        <v>April</v>
      </c>
    </row>
    <row r="1036" spans="1:7">
      <c r="A1036" s="136" t="s">
        <v>538</v>
      </c>
      <c r="B1036" s="143" t="s">
        <v>539</v>
      </c>
      <c r="C1036" s="56">
        <v>45777</v>
      </c>
      <c r="D1036" s="157">
        <v>1498</v>
      </c>
      <c r="F1036" s="43" t="s">
        <v>1103</v>
      </c>
      <c r="G1036" t="str">
        <f t="shared" si="16"/>
        <v>April</v>
      </c>
    </row>
    <row r="1037" spans="1:7">
      <c r="A1037" s="329" t="s">
        <v>694</v>
      </c>
      <c r="B1037" s="309" t="s">
        <v>373</v>
      </c>
      <c r="C1037" s="56">
        <v>45777</v>
      </c>
      <c r="D1037" s="43">
        <v>594</v>
      </c>
      <c r="F1037" s="43" t="s">
        <v>1104</v>
      </c>
      <c r="G1037" t="str">
        <f t="shared" si="16"/>
        <v>April</v>
      </c>
    </row>
    <row r="1038" spans="1:7">
      <c r="A1038" s="330" t="s">
        <v>598</v>
      </c>
      <c r="B1038" s="310" t="s">
        <v>1046</v>
      </c>
      <c r="C1038" s="348">
        <v>45777</v>
      </c>
      <c r="D1038" s="117"/>
      <c r="E1038" s="205"/>
      <c r="F1038" s="349" t="s">
        <v>1105</v>
      </c>
      <c r="G1038" t="str">
        <f t="shared" si="16"/>
        <v>April</v>
      </c>
    </row>
    <row r="1039" spans="1:7">
      <c r="A1039" s="143" t="s">
        <v>436</v>
      </c>
      <c r="B1039" s="143" t="s">
        <v>755</v>
      </c>
      <c r="C1039" s="56">
        <v>45777</v>
      </c>
      <c r="D1039" s="43">
        <v>310</v>
      </c>
      <c r="E1039" s="43"/>
      <c r="G1039" t="str">
        <f t="shared" si="16"/>
        <v>April</v>
      </c>
    </row>
    <row r="1040" spans="1:7">
      <c r="A1040" s="143" t="s">
        <v>434</v>
      </c>
      <c r="B1040" s="143" t="s">
        <v>134</v>
      </c>
      <c r="C1040" s="56">
        <v>45777</v>
      </c>
      <c r="D1040" s="157">
        <v>1216</v>
      </c>
      <c r="E1040" s="43"/>
      <c r="F1040" s="43" t="s">
        <v>833</v>
      </c>
      <c r="G1040" t="str">
        <f t="shared" si="16"/>
        <v>April</v>
      </c>
    </row>
    <row r="1041" spans="1:7">
      <c r="A1041" s="143" t="s">
        <v>468</v>
      </c>
      <c r="B1041" s="143" t="s">
        <v>134</v>
      </c>
      <c r="C1041" s="56">
        <v>45777</v>
      </c>
      <c r="D1041" s="157">
        <v>1033</v>
      </c>
      <c r="E1041" s="43"/>
      <c r="F1041" s="43" t="s">
        <v>1106</v>
      </c>
      <c r="G1041" t="str">
        <f t="shared" si="16"/>
        <v>April</v>
      </c>
    </row>
    <row r="1042" spans="1:7">
      <c r="A1042" s="143" t="s">
        <v>696</v>
      </c>
      <c r="B1042" s="143" t="s">
        <v>387</v>
      </c>
      <c r="C1042" s="56">
        <v>45778</v>
      </c>
      <c r="E1042" s="43"/>
      <c r="F1042" s="143" t="s">
        <v>883</v>
      </c>
      <c r="G1042" t="str">
        <f t="shared" si="16"/>
        <v>May</v>
      </c>
    </row>
    <row r="1043" spans="1:7">
      <c r="A1043" s="136" t="s">
        <v>516</v>
      </c>
      <c r="B1043" s="143" t="s">
        <v>1046</v>
      </c>
      <c r="C1043" s="56">
        <v>45778</v>
      </c>
      <c r="E1043" s="43"/>
      <c r="F1043" s="143" t="s">
        <v>1105</v>
      </c>
    </row>
    <row r="1044" spans="1:7">
      <c r="A1044" s="136" t="s">
        <v>530</v>
      </c>
      <c r="B1044" s="143" t="s">
        <v>1046</v>
      </c>
      <c r="C1044" s="56">
        <v>45778</v>
      </c>
      <c r="D1044" s="43">
        <v>822</v>
      </c>
      <c r="E1044" s="43"/>
      <c r="F1044" s="43" t="s">
        <v>1107</v>
      </c>
      <c r="G1044" t="str">
        <f t="shared" si="16"/>
        <v>May</v>
      </c>
    </row>
    <row r="1045" spans="1:7">
      <c r="A1045" s="136" t="s">
        <v>532</v>
      </c>
      <c r="B1045" s="143" t="s">
        <v>755</v>
      </c>
      <c r="C1045" s="56">
        <v>45778</v>
      </c>
      <c r="D1045" s="43">
        <v>614</v>
      </c>
      <c r="E1045" s="43"/>
      <c r="F1045" s="43" t="s">
        <v>1108</v>
      </c>
      <c r="G1045" t="str">
        <f t="shared" si="16"/>
        <v>May</v>
      </c>
    </row>
    <row r="1046" spans="1:7">
      <c r="A1046" s="136" t="s">
        <v>536</v>
      </c>
      <c r="B1046" s="143" t="s">
        <v>340</v>
      </c>
      <c r="C1046" s="56">
        <v>45778</v>
      </c>
      <c r="D1046" s="43">
        <v>692</v>
      </c>
      <c r="E1046" s="43"/>
      <c r="F1046" s="43" t="s">
        <v>1109</v>
      </c>
      <c r="G1046" t="str">
        <f t="shared" si="16"/>
        <v>May</v>
      </c>
    </row>
    <row r="1047" spans="1:7">
      <c r="A1047" s="136" t="s">
        <v>538</v>
      </c>
      <c r="B1047" s="143" t="s">
        <v>539</v>
      </c>
      <c r="C1047" s="56">
        <v>45778</v>
      </c>
      <c r="D1047" s="43">
        <v>229</v>
      </c>
      <c r="E1047" s="43"/>
      <c r="F1047" s="43" t="s">
        <v>1110</v>
      </c>
      <c r="G1047" t="str">
        <f t="shared" si="16"/>
        <v>May</v>
      </c>
    </row>
    <row r="1048" spans="1:7">
      <c r="A1048" s="136" t="s">
        <v>694</v>
      </c>
      <c r="B1048" s="143" t="s">
        <v>1046</v>
      </c>
      <c r="C1048" s="56">
        <v>45778</v>
      </c>
      <c r="E1048" s="43"/>
      <c r="F1048" s="143" t="s">
        <v>1105</v>
      </c>
      <c r="G1048" t="str">
        <f t="shared" si="16"/>
        <v>May</v>
      </c>
    </row>
    <row r="1049" spans="1:7">
      <c r="A1049" s="136" t="s">
        <v>598</v>
      </c>
      <c r="B1049" s="143" t="s">
        <v>1046</v>
      </c>
      <c r="C1049" s="56">
        <v>45778</v>
      </c>
      <c r="E1049" s="43"/>
      <c r="F1049" s="143" t="s">
        <v>1105</v>
      </c>
      <c r="G1049" t="str">
        <f t="shared" si="16"/>
        <v>May</v>
      </c>
    </row>
    <row r="1050" spans="1:7">
      <c r="A1050" s="143" t="s">
        <v>436</v>
      </c>
      <c r="B1050" s="143" t="s">
        <v>755</v>
      </c>
      <c r="C1050" s="56">
        <v>45778</v>
      </c>
      <c r="D1050" s="43">
        <v>302</v>
      </c>
      <c r="E1050" s="43"/>
      <c r="G1050" t="str">
        <f t="shared" si="16"/>
        <v>May</v>
      </c>
    </row>
    <row r="1051" spans="1:7">
      <c r="A1051" s="156" t="s">
        <v>434</v>
      </c>
      <c r="B1051" s="143" t="s">
        <v>134</v>
      </c>
      <c r="C1051" s="56">
        <v>45778</v>
      </c>
      <c r="D1051" s="157">
        <v>1098</v>
      </c>
      <c r="E1051" s="43"/>
      <c r="F1051" s="43" t="s">
        <v>1111</v>
      </c>
      <c r="G1051" t="str">
        <f t="shared" si="16"/>
        <v>May</v>
      </c>
    </row>
    <row r="1052" spans="1:7">
      <c r="A1052" s="156" t="s">
        <v>468</v>
      </c>
      <c r="B1052" s="143" t="s">
        <v>134</v>
      </c>
      <c r="C1052" s="56">
        <v>45778</v>
      </c>
      <c r="D1052" s="157">
        <v>1031</v>
      </c>
      <c r="E1052" s="43"/>
      <c r="F1052" s="43" t="s">
        <v>1112</v>
      </c>
      <c r="G1052" t="str">
        <f t="shared" si="16"/>
        <v>May</v>
      </c>
    </row>
    <row r="1053" spans="1:7">
      <c r="A1053" s="136" t="s">
        <v>530</v>
      </c>
      <c r="B1053" s="143" t="s">
        <v>1046</v>
      </c>
      <c r="C1053" s="356">
        <v>45779</v>
      </c>
      <c r="D1053" s="362">
        <v>1020</v>
      </c>
      <c r="E1053" s="258"/>
      <c r="F1053" s="172" t="s">
        <v>1113</v>
      </c>
      <c r="G1053" t="str">
        <f t="shared" ref="G1053:G1069" si="17">TEXT(C1053,"mmmm")</f>
        <v>May</v>
      </c>
    </row>
    <row r="1054" spans="1:7">
      <c r="A1054" s="329" t="s">
        <v>532</v>
      </c>
      <c r="B1054" s="309" t="s">
        <v>755</v>
      </c>
      <c r="C1054" s="356">
        <v>45779</v>
      </c>
      <c r="F1054" s="316" t="s">
        <v>1105</v>
      </c>
      <c r="G1054" t="str">
        <f t="shared" si="17"/>
        <v>May</v>
      </c>
    </row>
    <row r="1055" spans="1:7">
      <c r="A1055" s="329" t="s">
        <v>598</v>
      </c>
      <c r="B1055" s="309" t="s">
        <v>1046</v>
      </c>
      <c r="C1055" s="356">
        <v>45779</v>
      </c>
      <c r="F1055" s="316" t="s">
        <v>1105</v>
      </c>
      <c r="G1055" t="str">
        <f t="shared" si="17"/>
        <v>May</v>
      </c>
    </row>
    <row r="1056" spans="1:7">
      <c r="A1056" s="329" t="s">
        <v>581</v>
      </c>
      <c r="B1056" s="309" t="s">
        <v>340</v>
      </c>
      <c r="C1056" s="356">
        <v>45779</v>
      </c>
      <c r="D1056" s="157">
        <v>1367</v>
      </c>
      <c r="F1056" s="43" t="s">
        <v>1114</v>
      </c>
      <c r="G1056" t="str">
        <f t="shared" si="17"/>
        <v>May</v>
      </c>
    </row>
    <row r="1057" spans="1:7">
      <c r="A1057" s="309" t="s">
        <v>524</v>
      </c>
      <c r="B1057" s="309" t="s">
        <v>1049</v>
      </c>
      <c r="C1057" s="356">
        <v>45779</v>
      </c>
      <c r="F1057" s="143" t="s">
        <v>883</v>
      </c>
      <c r="G1057" t="str">
        <f t="shared" si="17"/>
        <v>May</v>
      </c>
    </row>
    <row r="1058" spans="1:7">
      <c r="A1058" s="329" t="s">
        <v>538</v>
      </c>
      <c r="B1058" s="309" t="s">
        <v>539</v>
      </c>
      <c r="C1058" s="356">
        <v>45779</v>
      </c>
      <c r="F1058" s="357" t="s">
        <v>1115</v>
      </c>
      <c r="G1058" t="str">
        <f t="shared" si="17"/>
        <v>May</v>
      </c>
    </row>
    <row r="1059" spans="1:7">
      <c r="A1059" s="316" t="s">
        <v>417</v>
      </c>
      <c r="B1059" s="309" t="s">
        <v>755</v>
      </c>
      <c r="C1059" s="356">
        <v>45779</v>
      </c>
      <c r="F1059" s="325" t="s">
        <v>883</v>
      </c>
      <c r="G1059" t="str">
        <f t="shared" si="17"/>
        <v>May</v>
      </c>
    </row>
    <row r="1060" spans="1:7">
      <c r="A1060" s="136" t="s">
        <v>532</v>
      </c>
      <c r="B1060" s="143" t="s">
        <v>755</v>
      </c>
      <c r="C1060" s="56">
        <v>45782</v>
      </c>
      <c r="D1060" s="43">
        <v>404</v>
      </c>
      <c r="F1060" s="43" t="s">
        <v>812</v>
      </c>
      <c r="G1060" t="str">
        <f t="shared" si="17"/>
        <v>May</v>
      </c>
    </row>
    <row r="1061" spans="1:7">
      <c r="A1061" s="329" t="s">
        <v>81</v>
      </c>
      <c r="B1061" s="309" t="s">
        <v>1046</v>
      </c>
      <c r="C1061" s="56">
        <v>45782</v>
      </c>
      <c r="D1061" s="43">
        <v>640</v>
      </c>
      <c r="F1061" s="43" t="s">
        <v>1116</v>
      </c>
      <c r="G1061" t="str">
        <f t="shared" si="17"/>
        <v>May</v>
      </c>
    </row>
    <row r="1062" spans="1:7">
      <c r="A1062" s="329" t="s">
        <v>89</v>
      </c>
      <c r="B1062" s="309" t="s">
        <v>1046</v>
      </c>
      <c r="C1062" s="56">
        <v>45782</v>
      </c>
      <c r="F1062" s="316" t="s">
        <v>1117</v>
      </c>
      <c r="G1062" t="str">
        <f t="shared" si="17"/>
        <v>May</v>
      </c>
    </row>
    <row r="1063" spans="1:7">
      <c r="A1063" s="309" t="s">
        <v>583</v>
      </c>
      <c r="B1063" s="309" t="s">
        <v>755</v>
      </c>
      <c r="C1063" s="56">
        <v>45782</v>
      </c>
      <c r="E1063" s="141">
        <v>636</v>
      </c>
      <c r="F1063" s="316" t="s">
        <v>1118</v>
      </c>
      <c r="G1063" t="str">
        <f t="shared" si="17"/>
        <v>May</v>
      </c>
    </row>
    <row r="1064" spans="1:7">
      <c r="A1064" s="329" t="s">
        <v>524</v>
      </c>
      <c r="B1064" s="309" t="s">
        <v>373</v>
      </c>
      <c r="C1064" s="56">
        <v>45782</v>
      </c>
      <c r="F1064" s="156" t="s">
        <v>1119</v>
      </c>
      <c r="G1064" t="str">
        <f t="shared" si="17"/>
        <v>May</v>
      </c>
    </row>
    <row r="1065" spans="1:7">
      <c r="A1065" s="329" t="s">
        <v>538</v>
      </c>
      <c r="B1065" s="309" t="s">
        <v>539</v>
      </c>
      <c r="C1065" s="56">
        <v>45782</v>
      </c>
      <c r="F1065" s="357" t="s">
        <v>1120</v>
      </c>
      <c r="G1065" t="str">
        <f t="shared" si="17"/>
        <v>May</v>
      </c>
    </row>
    <row r="1066" spans="1:7">
      <c r="A1066" s="311" t="s">
        <v>436</v>
      </c>
      <c r="B1066" s="323" t="s">
        <v>755</v>
      </c>
      <c r="C1066" s="56">
        <v>45782</v>
      </c>
      <c r="D1066" s="43">
        <v>610</v>
      </c>
      <c r="F1066" s="43" t="s">
        <v>812</v>
      </c>
      <c r="G1066" t="str">
        <f t="shared" si="17"/>
        <v>May</v>
      </c>
    </row>
    <row r="1067" spans="1:7">
      <c r="A1067" s="321" t="s">
        <v>468</v>
      </c>
      <c r="B1067" s="360" t="s">
        <v>134</v>
      </c>
      <c r="C1067" s="56">
        <v>45782</v>
      </c>
      <c r="D1067" s="157">
        <v>1053</v>
      </c>
      <c r="F1067" s="43" t="s">
        <v>1121</v>
      </c>
      <c r="G1067" t="str">
        <f t="shared" si="17"/>
        <v>May</v>
      </c>
    </row>
    <row r="1068" spans="1:7">
      <c r="A1068" s="156" t="s">
        <v>470</v>
      </c>
      <c r="B1068" s="323" t="s">
        <v>134</v>
      </c>
      <c r="C1068" s="56">
        <v>45782</v>
      </c>
      <c r="D1068" s="43">
        <v>575</v>
      </c>
      <c r="F1068" s="43" t="s">
        <v>1122</v>
      </c>
      <c r="G1068" t="str">
        <f t="shared" si="17"/>
        <v>May</v>
      </c>
    </row>
    <row r="1069" spans="1:7">
      <c r="A1069" s="357" t="s">
        <v>438</v>
      </c>
      <c r="B1069" s="361" t="s">
        <v>134</v>
      </c>
      <c r="C1069" s="56">
        <v>45782</v>
      </c>
      <c r="F1069" s="143" t="s">
        <v>1123</v>
      </c>
      <c r="G1069" t="str">
        <f t="shared" si="17"/>
        <v>May</v>
      </c>
    </row>
    <row r="1070" spans="1:7">
      <c r="A1070" s="136" t="s">
        <v>532</v>
      </c>
      <c r="B1070" s="143" t="s">
        <v>755</v>
      </c>
      <c r="C1070" s="56">
        <v>45783</v>
      </c>
      <c r="D1070" s="43">
        <v>158</v>
      </c>
      <c r="F1070" s="43" t="s">
        <v>884</v>
      </c>
      <c r="G1070" t="str">
        <f t="shared" ref="G1070:G1080" si="18">TEXT(C1070,"mmmm")</f>
        <v>May</v>
      </c>
    </row>
    <row r="1071" spans="1:7">
      <c r="A1071" s="329" t="s">
        <v>598</v>
      </c>
      <c r="B1071" s="309" t="s">
        <v>755</v>
      </c>
      <c r="C1071" s="56">
        <v>45783</v>
      </c>
      <c r="D1071" s="43">
        <v>155</v>
      </c>
      <c r="F1071" s="43" t="s">
        <v>940</v>
      </c>
      <c r="G1071" t="str">
        <f t="shared" si="18"/>
        <v>May</v>
      </c>
    </row>
    <row r="1072" spans="1:7">
      <c r="A1072" s="329" t="s">
        <v>598</v>
      </c>
      <c r="B1072" s="309" t="s">
        <v>1046</v>
      </c>
      <c r="C1072" s="56">
        <v>45783</v>
      </c>
      <c r="D1072" s="43">
        <v>165</v>
      </c>
    </row>
    <row r="1073" spans="1:7">
      <c r="A1073" s="329" t="s">
        <v>81</v>
      </c>
      <c r="B1073" s="309" t="s">
        <v>1046</v>
      </c>
      <c r="C1073" s="56">
        <v>45783</v>
      </c>
      <c r="D1073" s="43">
        <v>490</v>
      </c>
      <c r="F1073" s="43" t="s">
        <v>1124</v>
      </c>
      <c r="G1073" t="str">
        <f t="shared" si="18"/>
        <v>May</v>
      </c>
    </row>
    <row r="1074" spans="1:7">
      <c r="A1074" s="329" t="s">
        <v>89</v>
      </c>
      <c r="B1074" s="309" t="s">
        <v>1046</v>
      </c>
      <c r="C1074" s="56">
        <v>45783</v>
      </c>
      <c r="F1074" s="316" t="s">
        <v>1125</v>
      </c>
      <c r="G1074" t="str">
        <f t="shared" si="18"/>
        <v>May</v>
      </c>
    </row>
    <row r="1075" spans="1:7">
      <c r="A1075" s="329" t="s">
        <v>581</v>
      </c>
      <c r="B1075" s="309" t="s">
        <v>340</v>
      </c>
      <c r="C1075" s="56">
        <v>45783</v>
      </c>
      <c r="D1075" s="43">
        <v>424</v>
      </c>
      <c r="F1075" s="43" t="s">
        <v>1126</v>
      </c>
      <c r="G1075" t="str">
        <f t="shared" si="18"/>
        <v>May</v>
      </c>
    </row>
    <row r="1076" spans="1:7">
      <c r="A1076" s="329" t="s">
        <v>538</v>
      </c>
      <c r="B1076" s="309" t="s">
        <v>539</v>
      </c>
      <c r="C1076" s="56">
        <v>45783</v>
      </c>
      <c r="F1076" s="156" t="s">
        <v>1127</v>
      </c>
      <c r="G1076" t="str">
        <f t="shared" si="18"/>
        <v>May</v>
      </c>
    </row>
    <row r="1077" spans="1:7">
      <c r="A1077" s="311" t="s">
        <v>436</v>
      </c>
      <c r="B1077" s="323" t="s">
        <v>755</v>
      </c>
      <c r="C1077" s="56">
        <v>45783</v>
      </c>
      <c r="D1077" s="43">
        <v>451</v>
      </c>
      <c r="G1077" t="str">
        <f t="shared" si="18"/>
        <v>May</v>
      </c>
    </row>
    <row r="1078" spans="1:7">
      <c r="A1078" s="321" t="s">
        <v>468</v>
      </c>
      <c r="B1078" s="360" t="s">
        <v>134</v>
      </c>
      <c r="C1078" s="56">
        <v>45783</v>
      </c>
      <c r="D1078" s="43">
        <v>812</v>
      </c>
      <c r="F1078" s="43" t="s">
        <v>1128</v>
      </c>
      <c r="G1078" t="str">
        <f t="shared" si="18"/>
        <v>May</v>
      </c>
    </row>
    <row r="1079" spans="1:7">
      <c r="A1079" s="156" t="s">
        <v>470</v>
      </c>
      <c r="B1079" s="323" t="s">
        <v>134</v>
      </c>
      <c r="C1079" s="56">
        <v>45783</v>
      </c>
      <c r="D1079" s="157">
        <v>1847</v>
      </c>
      <c r="F1079" s="43" t="s">
        <v>1129</v>
      </c>
      <c r="G1079" t="str">
        <f t="shared" si="18"/>
        <v>May</v>
      </c>
    </row>
    <row r="1080" spans="1:7">
      <c r="A1080" s="357" t="s">
        <v>466</v>
      </c>
      <c r="B1080" s="361" t="s">
        <v>134</v>
      </c>
      <c r="C1080" s="56">
        <v>45783</v>
      </c>
      <c r="D1080" s="43">
        <v>565</v>
      </c>
      <c r="F1080" s="43" t="s">
        <v>822</v>
      </c>
      <c r="G1080" t="str">
        <f t="shared" si="18"/>
        <v>May</v>
      </c>
    </row>
    <row r="1081" spans="1:7">
      <c r="A1081" s="136" t="s">
        <v>532</v>
      </c>
      <c r="B1081" s="143" t="s">
        <v>755</v>
      </c>
      <c r="C1081" s="56">
        <v>45784</v>
      </c>
      <c r="D1081" s="43">
        <v>353</v>
      </c>
      <c r="F1081" s="43" t="s">
        <v>812</v>
      </c>
      <c r="G1081" t="str">
        <f>TEXT(C1081,"mmmm")</f>
        <v>May</v>
      </c>
    </row>
    <row r="1082" spans="1:7">
      <c r="A1082" s="136" t="s">
        <v>376</v>
      </c>
      <c r="B1082" s="143" t="s">
        <v>755</v>
      </c>
      <c r="C1082" s="56">
        <v>45784</v>
      </c>
      <c r="D1082" s="43">
        <v>131</v>
      </c>
      <c r="F1082" s="43" t="s">
        <v>832</v>
      </c>
    </row>
    <row r="1083" spans="1:7" ht="13.5" customHeight="1">
      <c r="A1083" s="329" t="s">
        <v>772</v>
      </c>
      <c r="B1083" s="309" t="s">
        <v>377</v>
      </c>
      <c r="C1083" s="56">
        <v>45784</v>
      </c>
      <c r="D1083" s="43">
        <v>592</v>
      </c>
      <c r="F1083" s="43" t="s">
        <v>1130</v>
      </c>
      <c r="G1083" t="str">
        <f>TEXT(C1083,"mmmm")</f>
        <v>May</v>
      </c>
    </row>
    <row r="1084" spans="1:7">
      <c r="A1084" s="329" t="s">
        <v>81</v>
      </c>
      <c r="B1084" s="309" t="s">
        <v>1046</v>
      </c>
      <c r="C1084" s="56">
        <v>45784</v>
      </c>
      <c r="D1084" s="43">
        <v>127</v>
      </c>
      <c r="F1084" s="43" t="s">
        <v>1131</v>
      </c>
      <c r="G1084" t="str">
        <f>TEXT(C1084,"mmmm")</f>
        <v>May</v>
      </c>
    </row>
    <row r="1085" spans="1:7">
      <c r="A1085" s="329" t="s">
        <v>773</v>
      </c>
      <c r="B1085" s="309" t="s">
        <v>1046</v>
      </c>
      <c r="C1085" s="56">
        <v>45784</v>
      </c>
      <c r="D1085" s="43">
        <v>645</v>
      </c>
      <c r="F1085" s="43" t="s">
        <v>1132</v>
      </c>
      <c r="G1085" t="str">
        <f>TEXT(C1085,"mmmm")</f>
        <v>May</v>
      </c>
    </row>
    <row r="1086" spans="1:7">
      <c r="A1086" s="329" t="s">
        <v>538</v>
      </c>
      <c r="B1086" s="309" t="s">
        <v>539</v>
      </c>
      <c r="C1086" s="56">
        <v>45784</v>
      </c>
      <c r="F1086" s="156" t="s">
        <v>1127</v>
      </c>
      <c r="G1086" t="str">
        <f>TEXT(C1086,"mmmm")</f>
        <v>May</v>
      </c>
    </row>
    <row r="1087" spans="1:7">
      <c r="A1087" s="330" t="s">
        <v>528</v>
      </c>
      <c r="B1087" s="323" t="s">
        <v>755</v>
      </c>
      <c r="C1087" s="56">
        <v>45784</v>
      </c>
      <c r="F1087" s="143" t="s">
        <v>883</v>
      </c>
    </row>
    <row r="1088" spans="1:7">
      <c r="A1088" s="311" t="s">
        <v>436</v>
      </c>
      <c r="B1088" s="323" t="s">
        <v>755</v>
      </c>
      <c r="C1088" s="56">
        <v>45784</v>
      </c>
      <c r="D1088" s="43">
        <v>802</v>
      </c>
      <c r="F1088" s="43" t="s">
        <v>855</v>
      </c>
      <c r="G1088" t="str">
        <f>TEXT(C1088,"mmmm")</f>
        <v>May</v>
      </c>
    </row>
    <row r="1089" spans="1:7">
      <c r="A1089" s="156" t="s">
        <v>470</v>
      </c>
      <c r="B1089" s="361" t="s">
        <v>134</v>
      </c>
      <c r="C1089" s="56">
        <v>45784</v>
      </c>
      <c r="D1089" s="157">
        <v>1052</v>
      </c>
      <c r="F1089" s="43" t="s">
        <v>1133</v>
      </c>
      <c r="G1089" t="str">
        <f>TEXT(C1089,"mmmm")</f>
        <v>May</v>
      </c>
    </row>
    <row r="1090" spans="1:7">
      <c r="A1090" s="357" t="s">
        <v>466</v>
      </c>
      <c r="B1090" s="361" t="s">
        <v>134</v>
      </c>
      <c r="C1090" s="56">
        <v>45784</v>
      </c>
      <c r="D1090" s="157">
        <v>1935</v>
      </c>
      <c r="F1090" s="43" t="s">
        <v>1134</v>
      </c>
      <c r="G1090" t="str">
        <f>TEXT(C1090,"mmmm")</f>
        <v>May</v>
      </c>
    </row>
    <row r="1091" spans="1:7">
      <c r="A1091" s="136" t="s">
        <v>532</v>
      </c>
      <c r="B1091" s="143" t="s">
        <v>755</v>
      </c>
      <c r="C1091" s="56">
        <v>45785</v>
      </c>
      <c r="D1091" s="43">
        <v>40</v>
      </c>
      <c r="F1091" s="43" t="s">
        <v>832</v>
      </c>
      <c r="G1091" t="str">
        <f t="shared" ref="G1091:G1101" si="19">TEXT(C1091,"mmmm")</f>
        <v>May</v>
      </c>
    </row>
    <row r="1092" spans="1:7">
      <c r="A1092" s="309" t="s">
        <v>774</v>
      </c>
      <c r="B1092" s="309" t="s">
        <v>1135</v>
      </c>
      <c r="C1092" s="56">
        <v>45785</v>
      </c>
      <c r="D1092" s="43">
        <v>616</v>
      </c>
      <c r="F1092" s="43" t="s">
        <v>1136</v>
      </c>
      <c r="G1092" t="str">
        <f t="shared" si="19"/>
        <v>May</v>
      </c>
    </row>
    <row r="1093" spans="1:7">
      <c r="A1093" s="329" t="s">
        <v>772</v>
      </c>
      <c r="B1093" s="309" t="s">
        <v>377</v>
      </c>
      <c r="C1093" s="56">
        <v>45785</v>
      </c>
      <c r="D1093" s="43">
        <v>592</v>
      </c>
      <c r="F1093" s="43" t="s">
        <v>1137</v>
      </c>
      <c r="G1093" t="str">
        <f t="shared" si="19"/>
        <v>May</v>
      </c>
    </row>
    <row r="1094" spans="1:7">
      <c r="A1094" s="309" t="s">
        <v>322</v>
      </c>
      <c r="B1094" s="309" t="s">
        <v>1049</v>
      </c>
      <c r="C1094" s="56">
        <v>45785</v>
      </c>
      <c r="D1094" s="43">
        <v>468</v>
      </c>
      <c r="G1094" t="str">
        <f t="shared" si="19"/>
        <v>May</v>
      </c>
    </row>
    <row r="1095" spans="1:7">
      <c r="A1095" s="329" t="s">
        <v>773</v>
      </c>
      <c r="B1095" s="309" t="s">
        <v>1046</v>
      </c>
      <c r="C1095" s="56">
        <v>45785</v>
      </c>
      <c r="D1095" s="43">
        <v>853</v>
      </c>
      <c r="F1095" s="316" t="s">
        <v>1138</v>
      </c>
      <c r="G1095" t="str">
        <f t="shared" si="19"/>
        <v>May</v>
      </c>
    </row>
    <row r="1096" spans="1:7">
      <c r="A1096" s="329" t="s">
        <v>99</v>
      </c>
      <c r="B1096" s="309" t="s">
        <v>755</v>
      </c>
      <c r="C1096" s="56">
        <v>45785</v>
      </c>
      <c r="D1096" s="43">
        <v>225</v>
      </c>
      <c r="G1096" t="str">
        <f t="shared" si="19"/>
        <v>May</v>
      </c>
    </row>
    <row r="1097" spans="1:7">
      <c r="A1097" s="329" t="s">
        <v>528</v>
      </c>
      <c r="B1097" s="309" t="s">
        <v>755</v>
      </c>
      <c r="C1097" s="56">
        <v>45785</v>
      </c>
      <c r="F1097" s="143" t="s">
        <v>883</v>
      </c>
      <c r="G1097" t="str">
        <f t="shared" si="19"/>
        <v>May</v>
      </c>
    </row>
    <row r="1098" spans="1:7">
      <c r="A1098" s="329" t="s">
        <v>538</v>
      </c>
      <c r="B1098" s="309" t="s">
        <v>539</v>
      </c>
      <c r="C1098" s="56">
        <v>45785</v>
      </c>
      <c r="F1098" s="357" t="s">
        <v>1127</v>
      </c>
      <c r="G1098" t="str">
        <f t="shared" si="19"/>
        <v>May</v>
      </c>
    </row>
    <row r="1099" spans="1:7">
      <c r="A1099" s="143" t="s">
        <v>436</v>
      </c>
      <c r="B1099" s="143" t="s">
        <v>755</v>
      </c>
      <c r="C1099" s="56">
        <v>45785</v>
      </c>
      <c r="D1099" s="43">
        <v>75</v>
      </c>
      <c r="F1099" s="43" t="s">
        <v>820</v>
      </c>
      <c r="G1099" t="str">
        <f t="shared" si="19"/>
        <v>May</v>
      </c>
    </row>
    <row r="1100" spans="1:7">
      <c r="A1100" s="357" t="s">
        <v>466</v>
      </c>
      <c r="B1100" s="309" t="s">
        <v>134</v>
      </c>
      <c r="C1100" s="56">
        <v>45785</v>
      </c>
      <c r="D1100" s="157">
        <v>1483</v>
      </c>
      <c r="F1100" s="43" t="s">
        <v>1139</v>
      </c>
      <c r="G1100" t="str">
        <f t="shared" si="19"/>
        <v>May</v>
      </c>
    </row>
    <row r="1101" spans="1:7">
      <c r="A1101" s="357" t="s">
        <v>470</v>
      </c>
      <c r="B1101" s="309" t="s">
        <v>134</v>
      </c>
      <c r="C1101" s="56">
        <v>45785</v>
      </c>
      <c r="D1101" s="157">
        <v>1846</v>
      </c>
      <c r="F1101" s="43" t="s">
        <v>1140</v>
      </c>
      <c r="G1101" t="str">
        <f t="shared" si="19"/>
        <v>May</v>
      </c>
    </row>
    <row r="1102" spans="1:7">
      <c r="A1102" s="357" t="s">
        <v>516</v>
      </c>
      <c r="B1102" s="309" t="s">
        <v>1046</v>
      </c>
      <c r="C1102" s="56">
        <v>45786</v>
      </c>
      <c r="D1102" s="157"/>
      <c r="F1102" s="316" t="s">
        <v>1141</v>
      </c>
      <c r="G1102" t="str">
        <f t="shared" ref="G1102:G1119" si="20">TEXT(C1102,"mmmm")</f>
        <v>May</v>
      </c>
    </row>
    <row r="1103" spans="1:7">
      <c r="A1103" s="136" t="s">
        <v>532</v>
      </c>
      <c r="B1103" s="143" t="s">
        <v>755</v>
      </c>
      <c r="C1103" s="56">
        <v>45786</v>
      </c>
      <c r="D1103" s="43">
        <v>153</v>
      </c>
      <c r="F1103" s="43" t="s">
        <v>940</v>
      </c>
      <c r="G1103" t="str">
        <f t="shared" si="20"/>
        <v>May</v>
      </c>
    </row>
    <row r="1104" spans="1:7">
      <c r="A1104" s="309" t="s">
        <v>774</v>
      </c>
      <c r="B1104" s="309" t="s">
        <v>1135</v>
      </c>
      <c r="C1104" s="56">
        <v>45786</v>
      </c>
      <c r="D1104" s="43">
        <v>900</v>
      </c>
      <c r="F1104" s="43" t="s">
        <v>1142</v>
      </c>
      <c r="G1104" t="str">
        <f t="shared" si="20"/>
        <v>May</v>
      </c>
    </row>
    <row r="1105" spans="1:7">
      <c r="A1105" s="329" t="s">
        <v>772</v>
      </c>
      <c r="B1105" s="309" t="s">
        <v>377</v>
      </c>
      <c r="C1105" s="56">
        <v>45786</v>
      </c>
      <c r="D1105" s="43">
        <v>730</v>
      </c>
      <c r="F1105" s="43" t="s">
        <v>1143</v>
      </c>
      <c r="G1105" t="str">
        <f t="shared" si="20"/>
        <v>May</v>
      </c>
    </row>
    <row r="1106" spans="1:7">
      <c r="A1106" s="309" t="s">
        <v>322</v>
      </c>
      <c r="B1106" s="309" t="s">
        <v>1049</v>
      </c>
      <c r="C1106" s="56">
        <v>45786</v>
      </c>
      <c r="D1106" s="43">
        <v>940</v>
      </c>
      <c r="G1106" t="str">
        <f t="shared" si="20"/>
        <v>May</v>
      </c>
    </row>
    <row r="1107" spans="1:7">
      <c r="A1107" s="329" t="s">
        <v>773</v>
      </c>
      <c r="B1107" s="309" t="s">
        <v>1046</v>
      </c>
      <c r="C1107" s="56">
        <v>45786</v>
      </c>
      <c r="F1107" s="316" t="s">
        <v>1144</v>
      </c>
      <c r="G1107" t="str">
        <f t="shared" si="20"/>
        <v>May</v>
      </c>
    </row>
    <row r="1108" spans="1:7">
      <c r="A1108" s="143" t="s">
        <v>436</v>
      </c>
      <c r="B1108" s="143" t="s">
        <v>755</v>
      </c>
      <c r="C1108" s="56">
        <v>45786</v>
      </c>
      <c r="F1108" s="156" t="s">
        <v>883</v>
      </c>
      <c r="G1108" t="str">
        <f t="shared" si="20"/>
        <v>May</v>
      </c>
    </row>
    <row r="1109" spans="1:7">
      <c r="A1109" s="357" t="s">
        <v>468</v>
      </c>
      <c r="B1109" s="309" t="s">
        <v>134</v>
      </c>
      <c r="C1109" s="56">
        <v>45786</v>
      </c>
      <c r="F1109" s="320" t="s">
        <v>1145</v>
      </c>
      <c r="G1109" t="str">
        <f t="shared" si="20"/>
        <v>May</v>
      </c>
    </row>
    <row r="1110" spans="1:7">
      <c r="A1110" s="136"/>
      <c r="B1110" s="143"/>
      <c r="C1110" s="56">
        <v>45789</v>
      </c>
      <c r="G1110" t="str">
        <f t="shared" si="20"/>
        <v>May</v>
      </c>
    </row>
    <row r="1111" spans="1:7">
      <c r="A1111" s="136" t="s">
        <v>774</v>
      </c>
      <c r="B1111" s="143" t="s">
        <v>340</v>
      </c>
      <c r="C1111" s="56">
        <v>45790</v>
      </c>
      <c r="D1111" s="316">
        <v>212</v>
      </c>
      <c r="G1111" t="str">
        <f t="shared" si="20"/>
        <v>May</v>
      </c>
    </row>
    <row r="1112" spans="1:7">
      <c r="A1112" s="329" t="s">
        <v>773</v>
      </c>
      <c r="B1112" s="309" t="s">
        <v>1046</v>
      </c>
      <c r="C1112" s="56">
        <v>45790</v>
      </c>
      <c r="F1112" s="43" t="s">
        <v>1146</v>
      </c>
      <c r="G1112" t="str">
        <f t="shared" si="20"/>
        <v>May</v>
      </c>
    </row>
    <row r="1113" spans="1:7">
      <c r="A1113" s="329" t="s">
        <v>376</v>
      </c>
      <c r="B1113" s="309" t="s">
        <v>755</v>
      </c>
      <c r="C1113" s="56">
        <v>45790</v>
      </c>
      <c r="D1113" s="43">
        <v>55</v>
      </c>
      <c r="F1113" s="43" t="s">
        <v>1147</v>
      </c>
      <c r="G1113" t="str">
        <f t="shared" si="20"/>
        <v>May</v>
      </c>
    </row>
    <row r="1114" spans="1:7">
      <c r="A1114" s="331" t="s">
        <v>598</v>
      </c>
      <c r="B1114" s="309" t="s">
        <v>755</v>
      </c>
      <c r="C1114" s="56">
        <v>45790</v>
      </c>
      <c r="F1114" s="43" t="s">
        <v>1148</v>
      </c>
      <c r="G1114" t="str">
        <f t="shared" si="20"/>
        <v>May</v>
      </c>
    </row>
    <row r="1115" spans="1:7">
      <c r="A1115" s="649" t="s">
        <v>598</v>
      </c>
      <c r="B1115" s="309" t="s">
        <v>755</v>
      </c>
      <c r="C1115" s="56">
        <v>45790</v>
      </c>
      <c r="F1115" s="43" t="s">
        <v>1148</v>
      </c>
      <c r="G1115" t="str">
        <f t="shared" si="20"/>
        <v>May</v>
      </c>
    </row>
    <row r="1116" spans="1:7">
      <c r="A1116" s="649" t="s">
        <v>766</v>
      </c>
      <c r="B1116" s="309" t="s">
        <v>755</v>
      </c>
      <c r="C1116" s="56">
        <v>45790</v>
      </c>
      <c r="D1116" s="43">
        <v>30</v>
      </c>
      <c r="F1116" s="43" t="s">
        <v>1149</v>
      </c>
      <c r="G1116" t="str">
        <f t="shared" si="20"/>
        <v>May</v>
      </c>
    </row>
    <row r="1117" spans="1:7">
      <c r="A1117" s="143" t="s">
        <v>436</v>
      </c>
      <c r="B1117" s="143" t="s">
        <v>755</v>
      </c>
      <c r="C1117" s="56">
        <v>45790</v>
      </c>
      <c r="D1117" s="43">
        <v>251</v>
      </c>
      <c r="F1117" s="43" t="s">
        <v>855</v>
      </c>
      <c r="G1117" t="str">
        <f t="shared" si="20"/>
        <v>May</v>
      </c>
    </row>
    <row r="1118" spans="1:7">
      <c r="A1118" s="357" t="s">
        <v>466</v>
      </c>
      <c r="B1118" s="309" t="s">
        <v>134</v>
      </c>
      <c r="C1118" s="56">
        <v>45790</v>
      </c>
      <c r="D1118" s="43">
        <v>933</v>
      </c>
      <c r="F1118" s="43" t="s">
        <v>1150</v>
      </c>
      <c r="G1118" t="str">
        <f t="shared" si="20"/>
        <v>May</v>
      </c>
    </row>
    <row r="1119" spans="1:7">
      <c r="A1119" s="143" t="s">
        <v>609</v>
      </c>
      <c r="B1119" s="143" t="s">
        <v>377</v>
      </c>
      <c r="C1119" s="56">
        <v>45790</v>
      </c>
      <c r="D1119" s="43">
        <v>385</v>
      </c>
      <c r="G1119" t="str">
        <f t="shared" si="20"/>
        <v>May</v>
      </c>
    </row>
    <row r="1120" spans="1:7">
      <c r="A1120" s="136" t="s">
        <v>95</v>
      </c>
      <c r="B1120" s="143" t="s">
        <v>755</v>
      </c>
      <c r="C1120" s="56">
        <v>45791</v>
      </c>
      <c r="D1120" s="43">
        <v>153</v>
      </c>
      <c r="G1120" t="str">
        <f t="shared" ref="G1120:G1183" si="21">TEXT(C1120,"mmmm")</f>
        <v>May</v>
      </c>
    </row>
    <row r="1121" spans="1:7">
      <c r="A1121" s="329" t="s">
        <v>372</v>
      </c>
      <c r="B1121" s="309" t="s">
        <v>1049</v>
      </c>
      <c r="C1121" s="56">
        <v>45791</v>
      </c>
      <c r="F1121" s="316" t="s">
        <v>1151</v>
      </c>
      <c r="G1121" t="str">
        <f t="shared" si="21"/>
        <v>May</v>
      </c>
    </row>
    <row r="1122" spans="1:7">
      <c r="A1122" s="329" t="s">
        <v>776</v>
      </c>
      <c r="B1122" s="309" t="s">
        <v>755</v>
      </c>
      <c r="C1122" s="56">
        <v>45791</v>
      </c>
      <c r="F1122" s="43" t="s">
        <v>1053</v>
      </c>
      <c r="G1122" t="str">
        <f t="shared" si="21"/>
        <v>May</v>
      </c>
    </row>
    <row r="1123" spans="1:7">
      <c r="A1123" s="309" t="s">
        <v>777</v>
      </c>
      <c r="B1123" s="309" t="s">
        <v>755</v>
      </c>
      <c r="C1123" s="56">
        <v>45791</v>
      </c>
      <c r="F1123" s="143" t="s">
        <v>1152</v>
      </c>
      <c r="G1123" t="str">
        <f t="shared" si="21"/>
        <v>May</v>
      </c>
    </row>
    <row r="1124" spans="1:7">
      <c r="A1124" s="143" t="s">
        <v>436</v>
      </c>
      <c r="B1124" s="143" t="s">
        <v>755</v>
      </c>
      <c r="C1124" s="56">
        <v>45791</v>
      </c>
      <c r="D1124" s="43">
        <v>424</v>
      </c>
      <c r="F1124" s="43" t="s">
        <v>855</v>
      </c>
      <c r="G1124" t="str">
        <f t="shared" si="21"/>
        <v>May</v>
      </c>
    </row>
    <row r="1125" spans="1:7">
      <c r="A1125" s="357" t="s">
        <v>478</v>
      </c>
      <c r="B1125" s="309" t="s">
        <v>134</v>
      </c>
      <c r="C1125" s="56">
        <v>45791</v>
      </c>
      <c r="D1125" s="43">
        <v>1190</v>
      </c>
      <c r="F1125" s="43" t="s">
        <v>866</v>
      </c>
      <c r="G1125" t="str">
        <f t="shared" si="21"/>
        <v>May</v>
      </c>
    </row>
    <row r="1126" spans="1:7">
      <c r="A1126" s="143" t="s">
        <v>609</v>
      </c>
      <c r="B1126" s="143" t="s">
        <v>377</v>
      </c>
      <c r="C1126" s="56">
        <v>45791</v>
      </c>
      <c r="D1126" s="43">
        <v>678</v>
      </c>
      <c r="G1126" t="str">
        <f t="shared" si="21"/>
        <v>May</v>
      </c>
    </row>
    <row r="1127" spans="1:7">
      <c r="A1127" s="136" t="s">
        <v>372</v>
      </c>
      <c r="B1127" s="143" t="s">
        <v>1049</v>
      </c>
      <c r="C1127" s="56">
        <v>45792</v>
      </c>
      <c r="F1127" s="363" t="s">
        <v>1105</v>
      </c>
      <c r="G1127" t="str">
        <f t="shared" si="21"/>
        <v>May</v>
      </c>
    </row>
    <row r="1128" spans="1:7">
      <c r="A1128" s="329" t="s">
        <v>774</v>
      </c>
      <c r="B1128" s="309" t="s">
        <v>340</v>
      </c>
      <c r="C1128" s="56">
        <v>45792</v>
      </c>
      <c r="D1128" s="157">
        <v>1316</v>
      </c>
      <c r="F1128" s="43" t="s">
        <v>1153</v>
      </c>
      <c r="G1128" t="str">
        <f t="shared" si="21"/>
        <v>May</v>
      </c>
    </row>
    <row r="1129" spans="1:7">
      <c r="A1129" s="310" t="s">
        <v>778</v>
      </c>
      <c r="B1129" s="310" t="s">
        <v>755</v>
      </c>
      <c r="C1129" s="56">
        <v>45792</v>
      </c>
      <c r="D1129" s="43">
        <v>201</v>
      </c>
      <c r="G1129" t="str">
        <f t="shared" si="21"/>
        <v>May</v>
      </c>
    </row>
    <row r="1130" spans="1:7">
      <c r="A1130" s="316" t="s">
        <v>694</v>
      </c>
      <c r="B1130" s="316" t="s">
        <v>755</v>
      </c>
      <c r="C1130" s="56">
        <v>45792</v>
      </c>
      <c r="D1130" s="43">
        <v>85</v>
      </c>
      <c r="F1130" s="43" t="s">
        <v>1004</v>
      </c>
      <c r="G1130" t="str">
        <f t="shared" si="21"/>
        <v>May</v>
      </c>
    </row>
    <row r="1131" spans="1:7">
      <c r="A1131" s="358" t="s">
        <v>542</v>
      </c>
      <c r="B1131" s="358" t="s">
        <v>1154</v>
      </c>
      <c r="C1131" s="56">
        <v>45792</v>
      </c>
      <c r="D1131" s="157">
        <v>1342</v>
      </c>
      <c r="F1131" s="43" t="s">
        <v>1155</v>
      </c>
      <c r="G1131" t="str">
        <f t="shared" si="21"/>
        <v>May</v>
      </c>
    </row>
    <row r="1132" spans="1:7">
      <c r="A1132" s="143" t="s">
        <v>436</v>
      </c>
      <c r="B1132" s="143" t="s">
        <v>755</v>
      </c>
      <c r="C1132" s="56">
        <v>45792</v>
      </c>
      <c r="D1132" s="43">
        <v>497</v>
      </c>
      <c r="F1132" s="43" t="s">
        <v>812</v>
      </c>
      <c r="G1132" t="str">
        <f t="shared" si="21"/>
        <v>May</v>
      </c>
    </row>
    <row r="1133" spans="1:7">
      <c r="A1133" s="357" t="s">
        <v>423</v>
      </c>
      <c r="B1133" s="309" t="s">
        <v>134</v>
      </c>
      <c r="C1133" s="56">
        <v>45792</v>
      </c>
      <c r="D1133" s="157">
        <v>1580</v>
      </c>
      <c r="F1133" s="43" t="s">
        <v>866</v>
      </c>
      <c r="G1133" t="str">
        <f t="shared" si="21"/>
        <v>May</v>
      </c>
    </row>
    <row r="1134" spans="1:7">
      <c r="A1134" s="143" t="s">
        <v>609</v>
      </c>
      <c r="B1134" s="143" t="s">
        <v>377</v>
      </c>
      <c r="C1134" s="56">
        <v>45792</v>
      </c>
      <c r="D1134" s="43">
        <v>381</v>
      </c>
      <c r="G1134" t="str">
        <f t="shared" si="21"/>
        <v>May</v>
      </c>
    </row>
    <row r="1135" spans="1:7">
      <c r="A1135" s="136" t="s">
        <v>372</v>
      </c>
      <c r="B1135" s="143" t="s">
        <v>1049</v>
      </c>
      <c r="C1135" s="56">
        <v>45793</v>
      </c>
      <c r="D1135" s="43">
        <v>887</v>
      </c>
      <c r="F1135" s="43" t="s">
        <v>1017</v>
      </c>
      <c r="G1135" t="str">
        <f t="shared" si="21"/>
        <v>May</v>
      </c>
    </row>
    <row r="1136" spans="1:7">
      <c r="A1136" s="329" t="s">
        <v>774</v>
      </c>
      <c r="B1136" s="309" t="s">
        <v>340</v>
      </c>
      <c r="C1136" s="56">
        <v>45793</v>
      </c>
      <c r="D1136" s="157">
        <v>1232</v>
      </c>
      <c r="F1136" s="43" t="s">
        <v>1156</v>
      </c>
      <c r="G1136" t="str">
        <f t="shared" si="21"/>
        <v>May</v>
      </c>
    </row>
    <row r="1137" spans="1:7">
      <c r="A1137" s="309" t="s">
        <v>778</v>
      </c>
      <c r="B1137" s="309" t="s">
        <v>755</v>
      </c>
      <c r="C1137" s="56">
        <v>45793</v>
      </c>
      <c r="D1137" s="43">
        <v>30</v>
      </c>
      <c r="G1137" t="str">
        <f t="shared" si="21"/>
        <v>May</v>
      </c>
    </row>
    <row r="1138" spans="1:7">
      <c r="A1138" s="309" t="s">
        <v>542</v>
      </c>
      <c r="B1138" s="309" t="s">
        <v>539</v>
      </c>
      <c r="C1138" s="56">
        <v>45793</v>
      </c>
      <c r="D1138" s="157">
        <v>1484</v>
      </c>
      <c r="F1138" s="43" t="s">
        <v>1157</v>
      </c>
      <c r="G1138" t="str">
        <f t="shared" si="21"/>
        <v>May</v>
      </c>
    </row>
    <row r="1139" spans="1:7">
      <c r="A1139" s="309" t="s">
        <v>779</v>
      </c>
      <c r="B1139" s="309" t="s">
        <v>755</v>
      </c>
      <c r="C1139" s="56">
        <v>45793</v>
      </c>
      <c r="D1139" s="43">
        <v>151</v>
      </c>
      <c r="F1139" s="43" t="s">
        <v>1158</v>
      </c>
      <c r="G1139" t="str">
        <f t="shared" si="21"/>
        <v>May</v>
      </c>
    </row>
    <row r="1140" spans="1:7">
      <c r="A1140" s="143" t="s">
        <v>436</v>
      </c>
      <c r="B1140" s="143" t="s">
        <v>755</v>
      </c>
      <c r="C1140" s="56">
        <v>45793</v>
      </c>
      <c r="F1140" s="156" t="s">
        <v>1159</v>
      </c>
      <c r="G1140" t="str">
        <f t="shared" si="21"/>
        <v>May</v>
      </c>
    </row>
    <row r="1141" spans="1:7">
      <c r="A1141" s="143" t="s">
        <v>609</v>
      </c>
      <c r="B1141" s="143" t="s">
        <v>377</v>
      </c>
      <c r="C1141" s="56">
        <v>45793</v>
      </c>
      <c r="F1141" s="316" t="s">
        <v>1160</v>
      </c>
      <c r="G1141" t="str">
        <f t="shared" si="21"/>
        <v>May</v>
      </c>
    </row>
    <row r="1142" spans="1:7">
      <c r="A1142" s="143" t="s">
        <v>498</v>
      </c>
      <c r="B1142" s="143" t="s">
        <v>755</v>
      </c>
      <c r="C1142" s="56">
        <v>45796</v>
      </c>
      <c r="D1142" s="43">
        <v>301</v>
      </c>
      <c r="F1142" s="363" t="s">
        <v>1158</v>
      </c>
      <c r="G1142" t="str">
        <f t="shared" si="21"/>
        <v>May</v>
      </c>
    </row>
    <row r="1143" spans="1:7">
      <c r="A1143" s="309" t="s">
        <v>536</v>
      </c>
      <c r="B1143" s="309" t="s">
        <v>340</v>
      </c>
      <c r="C1143" s="56">
        <v>45796</v>
      </c>
      <c r="F1143" s="143" t="s">
        <v>1161</v>
      </c>
      <c r="G1143" t="str">
        <f t="shared" si="21"/>
        <v>May</v>
      </c>
    </row>
    <row r="1144" spans="1:7">
      <c r="A1144" s="309" t="s">
        <v>542</v>
      </c>
      <c r="B1144" s="309" t="s">
        <v>539</v>
      </c>
      <c r="C1144" s="56">
        <v>45796</v>
      </c>
      <c r="D1144" s="157">
        <v>1280</v>
      </c>
      <c r="F1144" s="43" t="s">
        <v>1162</v>
      </c>
      <c r="G1144" t="str">
        <f t="shared" si="21"/>
        <v>May</v>
      </c>
    </row>
    <row r="1145" spans="1:7">
      <c r="A1145" s="329" t="s">
        <v>774</v>
      </c>
      <c r="B1145" s="309" t="s">
        <v>340</v>
      </c>
      <c r="C1145" s="56">
        <v>45796</v>
      </c>
      <c r="D1145" s="157">
        <v>1156</v>
      </c>
      <c r="F1145" s="43" t="s">
        <v>1163</v>
      </c>
      <c r="G1145" t="str">
        <f t="shared" si="21"/>
        <v>May</v>
      </c>
    </row>
    <row r="1146" spans="1:7">
      <c r="A1146" s="309" t="s">
        <v>706</v>
      </c>
      <c r="B1146" s="309" t="s">
        <v>755</v>
      </c>
      <c r="C1146" s="56">
        <v>45796</v>
      </c>
      <c r="D1146" s="43">
        <v>54</v>
      </c>
      <c r="F1146" s="43" t="s">
        <v>1164</v>
      </c>
      <c r="G1146" t="str">
        <f t="shared" si="21"/>
        <v>May</v>
      </c>
    </row>
    <row r="1147" spans="1:7">
      <c r="A1147" s="143" t="s">
        <v>436</v>
      </c>
      <c r="B1147" s="143" t="s">
        <v>755</v>
      </c>
      <c r="C1147" s="56">
        <v>45796</v>
      </c>
      <c r="D1147" s="43">
        <v>286</v>
      </c>
      <c r="F1147" s="43" t="s">
        <v>855</v>
      </c>
      <c r="G1147" t="str">
        <f t="shared" si="21"/>
        <v>May</v>
      </c>
    </row>
    <row r="1148" spans="1:7">
      <c r="A1148" s="357" t="s">
        <v>423</v>
      </c>
      <c r="B1148" s="309" t="s">
        <v>134</v>
      </c>
      <c r="C1148" s="56">
        <v>45796</v>
      </c>
      <c r="D1148" s="43">
        <v>270</v>
      </c>
      <c r="F1148" s="43" t="s">
        <v>878</v>
      </c>
      <c r="G1148" t="str">
        <f t="shared" si="21"/>
        <v>May</v>
      </c>
    </row>
    <row r="1149" spans="1:7">
      <c r="A1149" s="357" t="s">
        <v>308</v>
      </c>
      <c r="B1149" s="309" t="s">
        <v>134</v>
      </c>
      <c r="C1149" s="56">
        <v>45796</v>
      </c>
      <c r="D1149" s="43">
        <v>644</v>
      </c>
      <c r="G1149" t="str">
        <f t="shared" si="21"/>
        <v>May</v>
      </c>
    </row>
    <row r="1150" spans="1:7">
      <c r="A1150" s="143" t="s">
        <v>609</v>
      </c>
      <c r="B1150" s="143" t="s">
        <v>377</v>
      </c>
      <c r="C1150" s="56">
        <v>45796</v>
      </c>
      <c r="D1150" s="43">
        <v>605</v>
      </c>
      <c r="G1150" t="str">
        <f t="shared" si="21"/>
        <v>May</v>
      </c>
    </row>
    <row r="1151" spans="1:7">
      <c r="A1151" s="143" t="s">
        <v>542</v>
      </c>
      <c r="B1151" s="143" t="s">
        <v>539</v>
      </c>
      <c r="C1151" s="56">
        <v>45797</v>
      </c>
      <c r="D1151" s="157">
        <v>1029</v>
      </c>
      <c r="F1151" s="43" t="s">
        <v>1165</v>
      </c>
      <c r="G1151" t="str">
        <f t="shared" si="21"/>
        <v>May</v>
      </c>
    </row>
    <row r="1152" spans="1:7">
      <c r="A1152" s="329" t="s">
        <v>774</v>
      </c>
      <c r="B1152" s="309" t="s">
        <v>340</v>
      </c>
      <c r="C1152" s="56">
        <v>45797</v>
      </c>
      <c r="D1152" s="43">
        <v>947</v>
      </c>
      <c r="F1152" s="43" t="s">
        <v>1142</v>
      </c>
      <c r="G1152" t="str">
        <f t="shared" si="21"/>
        <v>May</v>
      </c>
    </row>
    <row r="1153" spans="1:7">
      <c r="A1153" s="309" t="s">
        <v>706</v>
      </c>
      <c r="B1153" s="309" t="s">
        <v>755</v>
      </c>
      <c r="C1153" s="56">
        <v>45797</v>
      </c>
      <c r="D1153" s="43">
        <v>101</v>
      </c>
      <c r="G1153" t="str">
        <f t="shared" si="21"/>
        <v>May</v>
      </c>
    </row>
    <row r="1154" spans="1:7">
      <c r="A1154" s="329" t="s">
        <v>588</v>
      </c>
      <c r="B1154" s="309" t="s">
        <v>1086</v>
      </c>
      <c r="C1154" s="56">
        <v>45797</v>
      </c>
      <c r="F1154" s="363" t="s">
        <v>1066</v>
      </c>
      <c r="G1154" t="str">
        <f t="shared" si="21"/>
        <v>May</v>
      </c>
    </row>
    <row r="1155" spans="1:7">
      <c r="A1155" s="309" t="s">
        <v>498</v>
      </c>
      <c r="B1155" s="309" t="s">
        <v>755</v>
      </c>
      <c r="C1155" s="56">
        <v>45797</v>
      </c>
      <c r="D1155" s="43">
        <v>191</v>
      </c>
      <c r="F1155" s="43" t="s">
        <v>940</v>
      </c>
      <c r="G1155" t="str">
        <f t="shared" si="21"/>
        <v>May</v>
      </c>
    </row>
    <row r="1156" spans="1:7">
      <c r="A1156" s="309" t="s">
        <v>372</v>
      </c>
      <c r="B1156" s="309" t="s">
        <v>755</v>
      </c>
      <c r="C1156" s="56">
        <v>45797</v>
      </c>
      <c r="F1156" s="316" t="s">
        <v>1166</v>
      </c>
      <c r="G1156" t="str">
        <f t="shared" si="21"/>
        <v>May</v>
      </c>
    </row>
    <row r="1157" spans="1:7">
      <c r="A1157" s="143" t="s">
        <v>436</v>
      </c>
      <c r="B1157" s="143" t="s">
        <v>755</v>
      </c>
      <c r="C1157" s="56">
        <v>45797</v>
      </c>
      <c r="D1157" s="43">
        <v>226</v>
      </c>
      <c r="F1157" s="43" t="s">
        <v>822</v>
      </c>
      <c r="G1157" t="str">
        <f t="shared" si="21"/>
        <v>May</v>
      </c>
    </row>
    <row r="1158" spans="1:7">
      <c r="A1158" s="357" t="s">
        <v>308</v>
      </c>
      <c r="B1158" s="309" t="s">
        <v>134</v>
      </c>
      <c r="C1158" s="56">
        <v>45797</v>
      </c>
      <c r="D1158" s="157">
        <v>1430</v>
      </c>
      <c r="F1158" s="43" t="s">
        <v>900</v>
      </c>
      <c r="G1158" t="str">
        <f t="shared" si="21"/>
        <v>May</v>
      </c>
    </row>
    <row r="1159" spans="1:7">
      <c r="A1159" s="136" t="s">
        <v>588</v>
      </c>
      <c r="B1159" s="143" t="s">
        <v>340</v>
      </c>
      <c r="C1159" s="56">
        <v>45798</v>
      </c>
      <c r="D1159" s="43">
        <v>999</v>
      </c>
      <c r="F1159" s="43" t="s">
        <v>1167</v>
      </c>
      <c r="G1159" t="str">
        <f t="shared" si="21"/>
        <v>May</v>
      </c>
    </row>
    <row r="1160" spans="1:7">
      <c r="A1160" s="309" t="s">
        <v>694</v>
      </c>
      <c r="B1160" s="309" t="s">
        <v>755</v>
      </c>
      <c r="C1160" s="56">
        <v>45798</v>
      </c>
      <c r="D1160" s="43">
        <v>181</v>
      </c>
      <c r="G1160" t="str">
        <f t="shared" si="21"/>
        <v>May</v>
      </c>
    </row>
    <row r="1161" spans="1:7">
      <c r="A1161" s="309" t="s">
        <v>372</v>
      </c>
      <c r="B1161" s="309" t="s">
        <v>755</v>
      </c>
      <c r="C1161" s="56">
        <v>45798</v>
      </c>
      <c r="F1161" s="363" t="s">
        <v>1168</v>
      </c>
      <c r="G1161" t="str">
        <f t="shared" si="21"/>
        <v>May</v>
      </c>
    </row>
    <row r="1162" spans="1:7">
      <c r="A1162" s="309" t="s">
        <v>376</v>
      </c>
      <c r="B1162" s="309" t="s">
        <v>755</v>
      </c>
      <c r="C1162" s="56">
        <v>45798</v>
      </c>
      <c r="F1162" s="363" t="s">
        <v>1169</v>
      </c>
      <c r="G1162" t="str">
        <f t="shared" si="21"/>
        <v>May</v>
      </c>
    </row>
    <row r="1163" spans="1:7">
      <c r="A1163" s="143" t="s">
        <v>436</v>
      </c>
      <c r="B1163" s="143" t="s">
        <v>755</v>
      </c>
      <c r="C1163" s="56">
        <v>45798</v>
      </c>
      <c r="F1163" s="43" t="s">
        <v>1054</v>
      </c>
      <c r="G1163" t="str">
        <f t="shared" si="21"/>
        <v>May</v>
      </c>
    </row>
    <row r="1164" spans="1:7">
      <c r="A1164" s="357" t="s">
        <v>478</v>
      </c>
      <c r="B1164" s="309" t="s">
        <v>134</v>
      </c>
      <c r="C1164" s="56">
        <v>45798</v>
      </c>
      <c r="D1164" s="43">
        <v>678</v>
      </c>
      <c r="E1164" s="326">
        <v>2850</v>
      </c>
      <c r="F1164" s="43" t="s">
        <v>1170</v>
      </c>
      <c r="G1164" t="str">
        <f t="shared" si="21"/>
        <v>May</v>
      </c>
    </row>
    <row r="1165" spans="1:7">
      <c r="A1165" s="357" t="s">
        <v>308</v>
      </c>
      <c r="B1165" s="309" t="s">
        <v>134</v>
      </c>
      <c r="C1165" s="56">
        <v>45798</v>
      </c>
      <c r="D1165" s="43">
        <v>970</v>
      </c>
      <c r="F1165" s="43" t="s">
        <v>866</v>
      </c>
      <c r="G1165" t="str">
        <f t="shared" si="21"/>
        <v>May</v>
      </c>
    </row>
    <row r="1166" spans="1:7">
      <c r="A1166" s="143" t="s">
        <v>609</v>
      </c>
      <c r="B1166" s="143" t="s">
        <v>377</v>
      </c>
      <c r="C1166" s="56">
        <v>45798</v>
      </c>
      <c r="D1166" s="43">
        <v>600</v>
      </c>
      <c r="G1166" t="str">
        <f t="shared" si="21"/>
        <v>May</v>
      </c>
    </row>
    <row r="1167" spans="1:7">
      <c r="A1167" s="329" t="s">
        <v>331</v>
      </c>
      <c r="B1167" s="309" t="s">
        <v>377</v>
      </c>
      <c r="C1167" s="56">
        <v>45798</v>
      </c>
      <c r="F1167" s="43" t="s">
        <v>1171</v>
      </c>
      <c r="G1167" t="str">
        <f t="shared" si="21"/>
        <v>May</v>
      </c>
    </row>
    <row r="1168" spans="1:7">
      <c r="A1168" s="143" t="s">
        <v>780</v>
      </c>
      <c r="B1168" s="143" t="s">
        <v>755</v>
      </c>
      <c r="C1168" s="56">
        <v>45799</v>
      </c>
      <c r="D1168" s="43">
        <v>260</v>
      </c>
      <c r="G1168" t="str">
        <f t="shared" si="21"/>
        <v>May</v>
      </c>
    </row>
    <row r="1169" spans="1:7">
      <c r="A1169" s="309" t="s">
        <v>781</v>
      </c>
      <c r="B1169" s="309" t="s">
        <v>539</v>
      </c>
      <c r="C1169" s="56">
        <v>45799</v>
      </c>
      <c r="F1169" s="143" t="s">
        <v>1172</v>
      </c>
      <c r="G1169" t="str">
        <f t="shared" si="21"/>
        <v>May</v>
      </c>
    </row>
    <row r="1170" spans="1:7">
      <c r="A1170" s="143" t="s">
        <v>436</v>
      </c>
      <c r="B1170" s="143" t="s">
        <v>755</v>
      </c>
      <c r="C1170" s="56">
        <v>45799</v>
      </c>
      <c r="F1170" s="156" t="s">
        <v>1173</v>
      </c>
      <c r="G1170" t="str">
        <f t="shared" si="21"/>
        <v>May</v>
      </c>
    </row>
    <row r="1171" spans="1:7">
      <c r="A1171" s="357" t="s">
        <v>423</v>
      </c>
      <c r="B1171" s="309" t="s">
        <v>134</v>
      </c>
      <c r="C1171" s="56">
        <v>45799</v>
      </c>
      <c r="D1171" s="43">
        <v>948</v>
      </c>
      <c r="F1171" s="156" t="s">
        <v>866</v>
      </c>
      <c r="G1171" t="str">
        <f t="shared" si="21"/>
        <v>May</v>
      </c>
    </row>
    <row r="1172" spans="1:7">
      <c r="A1172" s="143" t="s">
        <v>609</v>
      </c>
      <c r="B1172" s="143" t="s">
        <v>377</v>
      </c>
      <c r="C1172" s="56">
        <v>45799</v>
      </c>
      <c r="D1172" s="43">
        <v>772</v>
      </c>
      <c r="G1172" t="str">
        <f t="shared" si="21"/>
        <v>May</v>
      </c>
    </row>
    <row r="1173" spans="1:7">
      <c r="A1173" s="143" t="s">
        <v>780</v>
      </c>
      <c r="B1173" s="143" t="s">
        <v>755</v>
      </c>
      <c r="C1173" s="56">
        <v>45800</v>
      </c>
      <c r="D1173" s="43">
        <v>129</v>
      </c>
      <c r="F1173" s="43" t="s">
        <v>1174</v>
      </c>
      <c r="G1173" t="str">
        <f t="shared" si="21"/>
        <v>May</v>
      </c>
    </row>
    <row r="1174" spans="1:7">
      <c r="A1174" s="309" t="s">
        <v>588</v>
      </c>
      <c r="B1174" s="309" t="s">
        <v>340</v>
      </c>
      <c r="C1174" s="56">
        <v>45800</v>
      </c>
      <c r="D1174" s="43">
        <v>719</v>
      </c>
      <c r="F1174" s="43" t="s">
        <v>1175</v>
      </c>
      <c r="G1174" t="str">
        <f t="shared" si="21"/>
        <v>May</v>
      </c>
    </row>
    <row r="1175" spans="1:7">
      <c r="A1175" s="310" t="s">
        <v>372</v>
      </c>
      <c r="B1175" s="310" t="s">
        <v>755</v>
      </c>
      <c r="C1175" s="56">
        <v>45800</v>
      </c>
      <c r="D1175" s="43">
        <v>236</v>
      </c>
      <c r="F1175" s="43" t="s">
        <v>855</v>
      </c>
      <c r="G1175" t="str">
        <f t="shared" si="21"/>
        <v>May</v>
      </c>
    </row>
    <row r="1176" spans="1:7">
      <c r="A1176" s="316" t="s">
        <v>376</v>
      </c>
      <c r="B1176" s="316" t="s">
        <v>755</v>
      </c>
      <c r="C1176" s="56">
        <v>45800</v>
      </c>
      <c r="D1176" s="43">
        <v>175</v>
      </c>
      <c r="F1176" s="43" t="s">
        <v>1176</v>
      </c>
      <c r="G1176" t="str">
        <f t="shared" si="21"/>
        <v>May</v>
      </c>
    </row>
    <row r="1177" spans="1:7">
      <c r="A1177" s="143" t="s">
        <v>436</v>
      </c>
      <c r="B1177" s="143" t="s">
        <v>755</v>
      </c>
      <c r="C1177" s="56">
        <v>45800</v>
      </c>
      <c r="F1177" s="314" t="s">
        <v>1173</v>
      </c>
      <c r="G1177" t="str">
        <f t="shared" si="21"/>
        <v>May</v>
      </c>
    </row>
    <row r="1178" spans="1:7">
      <c r="A1178" s="143" t="s">
        <v>609</v>
      </c>
      <c r="B1178" s="143" t="s">
        <v>377</v>
      </c>
      <c r="C1178" s="56">
        <v>45800</v>
      </c>
      <c r="F1178" s="363" t="s">
        <v>1105</v>
      </c>
      <c r="G1178" t="str">
        <f t="shared" si="21"/>
        <v>May</v>
      </c>
    </row>
    <row r="1179" spans="1:7">
      <c r="A1179" s="329" t="s">
        <v>331</v>
      </c>
      <c r="B1179" s="309" t="s">
        <v>377</v>
      </c>
      <c r="C1179" s="56">
        <v>45800</v>
      </c>
      <c r="D1179" s="43">
        <v>285</v>
      </c>
      <c r="F1179" s="43" t="s">
        <v>1177</v>
      </c>
      <c r="G1179" t="str">
        <f t="shared" si="21"/>
        <v>May</v>
      </c>
    </row>
    <row r="1180" spans="1:7">
      <c r="A1180" s="143" t="s">
        <v>372</v>
      </c>
      <c r="B1180" s="143" t="s">
        <v>755</v>
      </c>
      <c r="C1180" s="56">
        <v>45804</v>
      </c>
      <c r="D1180" s="43">
        <v>224</v>
      </c>
      <c r="F1180" s="43" t="s">
        <v>832</v>
      </c>
      <c r="G1180" t="str">
        <f t="shared" si="21"/>
        <v>May</v>
      </c>
    </row>
    <row r="1181" spans="1:7">
      <c r="A1181" s="309" t="s">
        <v>598</v>
      </c>
      <c r="B1181" s="309" t="s">
        <v>1178</v>
      </c>
      <c r="C1181" s="56">
        <v>45804</v>
      </c>
      <c r="D1181" s="43">
        <v>100</v>
      </c>
      <c r="G1181" t="str">
        <f t="shared" si="21"/>
        <v>May</v>
      </c>
    </row>
    <row r="1182" spans="1:7">
      <c r="A1182" s="143" t="s">
        <v>436</v>
      </c>
      <c r="B1182" s="143" t="s">
        <v>755</v>
      </c>
      <c r="C1182" s="56">
        <v>45804</v>
      </c>
      <c r="F1182" s="156" t="s">
        <v>1173</v>
      </c>
      <c r="G1182" t="str">
        <f t="shared" si="21"/>
        <v>May</v>
      </c>
    </row>
    <row r="1183" spans="1:7">
      <c r="A1183" s="357" t="s">
        <v>308</v>
      </c>
      <c r="B1183" s="309" t="s">
        <v>134</v>
      </c>
      <c r="C1183" s="56">
        <v>45804</v>
      </c>
      <c r="D1183" s="43">
        <v>948</v>
      </c>
      <c r="F1183" s="43" t="s">
        <v>1179</v>
      </c>
      <c r="G1183" t="str">
        <f t="shared" si="21"/>
        <v>May</v>
      </c>
    </row>
    <row r="1184" spans="1:7">
      <c r="A1184" s="309" t="s">
        <v>423</v>
      </c>
      <c r="B1184" s="309" t="s">
        <v>134</v>
      </c>
      <c r="C1184" s="56">
        <v>45804</v>
      </c>
      <c r="D1184" s="43">
        <v>954</v>
      </c>
      <c r="F1184" s="43" t="s">
        <v>1180</v>
      </c>
      <c r="G1184" t="str">
        <f t="shared" ref="G1184:G1202" si="22">TEXT(C1184,"mmmm")</f>
        <v>May</v>
      </c>
    </row>
    <row r="1185" spans="1:7">
      <c r="A1185" s="357" t="s">
        <v>289</v>
      </c>
      <c r="B1185" s="309" t="s">
        <v>755</v>
      </c>
      <c r="C1185" s="56">
        <v>45804</v>
      </c>
      <c r="F1185" s="325" t="s">
        <v>960</v>
      </c>
      <c r="G1185" t="str">
        <f t="shared" si="22"/>
        <v>May</v>
      </c>
    </row>
    <row r="1186" spans="1:7">
      <c r="A1186" s="143" t="s">
        <v>609</v>
      </c>
      <c r="B1186" s="143" t="s">
        <v>377</v>
      </c>
      <c r="C1186" s="56">
        <v>45804</v>
      </c>
      <c r="D1186" s="43">
        <v>757</v>
      </c>
      <c r="G1186" t="str">
        <f t="shared" si="22"/>
        <v>May</v>
      </c>
    </row>
    <row r="1187" spans="1:7">
      <c r="A1187" s="143" t="s">
        <v>372</v>
      </c>
      <c r="B1187" s="143" t="s">
        <v>755</v>
      </c>
      <c r="C1187" s="56">
        <v>45805</v>
      </c>
      <c r="D1187" s="43">
        <v>200</v>
      </c>
      <c r="F1187" s="43" t="s">
        <v>1181</v>
      </c>
      <c r="G1187" t="str">
        <f t="shared" si="22"/>
        <v>May</v>
      </c>
    </row>
    <row r="1188" spans="1:7">
      <c r="A1188" s="143" t="s">
        <v>436</v>
      </c>
      <c r="B1188" s="143" t="s">
        <v>755</v>
      </c>
      <c r="C1188" s="56">
        <v>45805</v>
      </c>
      <c r="F1188" s="321" t="s">
        <v>1173</v>
      </c>
      <c r="G1188" t="str">
        <f t="shared" si="22"/>
        <v>May</v>
      </c>
    </row>
    <row r="1189" spans="1:7">
      <c r="A1189" s="361" t="s">
        <v>423</v>
      </c>
      <c r="B1189" s="312" t="s">
        <v>134</v>
      </c>
      <c r="C1189" s="56">
        <v>45805</v>
      </c>
      <c r="D1189" s="157">
        <v>2783</v>
      </c>
      <c r="F1189" s="43" t="s">
        <v>1182</v>
      </c>
      <c r="G1189" t="str">
        <f t="shared" si="22"/>
        <v>May</v>
      </c>
    </row>
    <row r="1190" spans="1:7">
      <c r="A1190" s="143" t="s">
        <v>609</v>
      </c>
      <c r="B1190" s="143" t="s">
        <v>377</v>
      </c>
      <c r="C1190" s="56">
        <v>45805</v>
      </c>
      <c r="D1190" s="43">
        <v>610</v>
      </c>
      <c r="G1190" t="str">
        <f t="shared" si="22"/>
        <v>May</v>
      </c>
    </row>
    <row r="1191" spans="1:7">
      <c r="A1191" s="143" t="s">
        <v>372</v>
      </c>
      <c r="B1191" s="143" t="s">
        <v>755</v>
      </c>
      <c r="C1191" s="56">
        <v>45806</v>
      </c>
      <c r="F1191" s="143" t="s">
        <v>1183</v>
      </c>
      <c r="G1191" t="str">
        <f t="shared" si="22"/>
        <v>May</v>
      </c>
    </row>
    <row r="1192" spans="1:7">
      <c r="A1192" s="309" t="s">
        <v>782</v>
      </c>
      <c r="B1192" s="309" t="s">
        <v>755</v>
      </c>
      <c r="C1192" s="56">
        <v>45806</v>
      </c>
      <c r="F1192" s="312" t="s">
        <v>1183</v>
      </c>
      <c r="G1192" t="str">
        <f t="shared" si="22"/>
        <v>May</v>
      </c>
    </row>
    <row r="1193" spans="1:7">
      <c r="A1193" s="309" t="s">
        <v>783</v>
      </c>
      <c r="B1193" s="309" t="s">
        <v>755</v>
      </c>
      <c r="C1193" s="56">
        <v>45806</v>
      </c>
      <c r="F1193" s="312" t="s">
        <v>1183</v>
      </c>
      <c r="G1193" t="str">
        <f t="shared" si="22"/>
        <v>May</v>
      </c>
    </row>
    <row r="1194" spans="1:7">
      <c r="A1194" s="143" t="s">
        <v>436</v>
      </c>
      <c r="B1194" s="143" t="s">
        <v>755</v>
      </c>
      <c r="C1194" s="56">
        <v>45806</v>
      </c>
      <c r="F1194" s="321" t="s">
        <v>883</v>
      </c>
      <c r="G1194" t="str">
        <f t="shared" si="22"/>
        <v>May</v>
      </c>
    </row>
    <row r="1195" spans="1:7">
      <c r="A1195" s="361" t="s">
        <v>423</v>
      </c>
      <c r="B1195" s="312" t="s">
        <v>134</v>
      </c>
      <c r="C1195" s="56">
        <v>45806</v>
      </c>
      <c r="D1195" s="157">
        <v>2248</v>
      </c>
      <c r="F1195" s="43" t="s">
        <v>1184</v>
      </c>
      <c r="G1195" t="str">
        <f t="shared" si="22"/>
        <v>May</v>
      </c>
    </row>
    <row r="1196" spans="1:7">
      <c r="A1196" s="323" t="s">
        <v>308</v>
      </c>
      <c r="B1196" s="312" t="s">
        <v>134</v>
      </c>
      <c r="C1196" s="56">
        <v>45806</v>
      </c>
      <c r="D1196" s="157">
        <v>736</v>
      </c>
      <c r="F1196" s="43" t="s">
        <v>1185</v>
      </c>
      <c r="G1196" t="str">
        <f t="shared" si="22"/>
        <v>May</v>
      </c>
    </row>
    <row r="1197" spans="1:7">
      <c r="A1197" s="143" t="s">
        <v>609</v>
      </c>
      <c r="B1197" s="143" t="s">
        <v>377</v>
      </c>
      <c r="C1197" s="56">
        <v>45806</v>
      </c>
      <c r="D1197" s="43">
        <v>959</v>
      </c>
      <c r="G1197" t="str">
        <f t="shared" si="22"/>
        <v>May</v>
      </c>
    </row>
    <row r="1198" spans="1:7">
      <c r="A1198" s="143" t="s">
        <v>784</v>
      </c>
      <c r="B1198" s="143" t="s">
        <v>755</v>
      </c>
      <c r="C1198" s="56">
        <v>45807</v>
      </c>
      <c r="F1198" s="143" t="s">
        <v>1186</v>
      </c>
      <c r="G1198" t="str">
        <f t="shared" si="22"/>
        <v>May</v>
      </c>
    </row>
    <row r="1199" spans="1:7">
      <c r="A1199" s="309" t="s">
        <v>785</v>
      </c>
      <c r="B1199" s="143" t="s">
        <v>755</v>
      </c>
      <c r="C1199" s="56">
        <v>45807</v>
      </c>
      <c r="F1199" s="309" t="s">
        <v>1186</v>
      </c>
      <c r="G1199" t="str">
        <f t="shared" si="22"/>
        <v>May</v>
      </c>
    </row>
    <row r="1200" spans="1:7">
      <c r="A1200" s="358" t="s">
        <v>581</v>
      </c>
      <c r="B1200" s="143" t="s">
        <v>340</v>
      </c>
      <c r="C1200" s="56">
        <v>45807</v>
      </c>
      <c r="D1200" s="43">
        <v>218</v>
      </c>
      <c r="F1200" s="310" t="s">
        <v>832</v>
      </c>
      <c r="G1200" t="str">
        <f t="shared" si="22"/>
        <v>May</v>
      </c>
    </row>
    <row r="1201" spans="1:7">
      <c r="A1201" s="316" t="s">
        <v>786</v>
      </c>
      <c r="B1201" s="143" t="s">
        <v>755</v>
      </c>
      <c r="C1201" s="56">
        <v>45807</v>
      </c>
      <c r="F1201" s="321" t="s">
        <v>883</v>
      </c>
      <c r="G1201" t="str">
        <f t="shared" si="22"/>
        <v>May</v>
      </c>
    </row>
    <row r="1202" spans="1:7">
      <c r="A1202" s="143" t="s">
        <v>609</v>
      </c>
      <c r="B1202" s="143" t="s">
        <v>377</v>
      </c>
      <c r="C1202" s="56">
        <v>45807</v>
      </c>
      <c r="D1202" s="43">
        <v>493</v>
      </c>
      <c r="G1202" t="str">
        <f t="shared" si="22"/>
        <v>May</v>
      </c>
    </row>
    <row r="1203" spans="1:7">
      <c r="A1203" s="143" t="s">
        <v>286</v>
      </c>
      <c r="B1203" s="143" t="s">
        <v>134</v>
      </c>
      <c r="C1203" s="56">
        <v>45810</v>
      </c>
      <c r="D1203" s="43">
        <v>800</v>
      </c>
      <c r="G1203" t="s">
        <v>1187</v>
      </c>
    </row>
    <row r="1204" spans="1:7">
      <c r="A1204" s="361" t="s">
        <v>289</v>
      </c>
      <c r="B1204" s="312" t="s">
        <v>755</v>
      </c>
      <c r="C1204" s="56">
        <v>45810</v>
      </c>
      <c r="D1204" s="43">
        <v>275</v>
      </c>
      <c r="G1204" t="s">
        <v>1187</v>
      </c>
    </row>
    <row r="1205" spans="1:7">
      <c r="A1205" s="361" t="s">
        <v>308</v>
      </c>
      <c r="B1205" s="143" t="s">
        <v>134</v>
      </c>
      <c r="C1205" s="56">
        <v>45810</v>
      </c>
      <c r="D1205" s="157">
        <v>1957</v>
      </c>
      <c r="F1205" s="43" t="s">
        <v>1188</v>
      </c>
      <c r="G1205" t="s">
        <v>1187</v>
      </c>
    </row>
    <row r="1206" spans="1:7">
      <c r="A1206" s="143" t="s">
        <v>609</v>
      </c>
      <c r="B1206" s="143" t="s">
        <v>377</v>
      </c>
      <c r="C1206" s="56">
        <v>45810</v>
      </c>
      <c r="D1206" s="43">
        <v>720</v>
      </c>
      <c r="G1206" t="s">
        <v>1187</v>
      </c>
    </row>
    <row r="1207" spans="1:7">
      <c r="A1207" s="252" t="s">
        <v>787</v>
      </c>
      <c r="B1207" s="159" t="s">
        <v>755</v>
      </c>
      <c r="C1207" s="56">
        <v>45810</v>
      </c>
      <c r="D1207" s="43">
        <v>6</v>
      </c>
      <c r="F1207" s="43" t="s">
        <v>1158</v>
      </c>
      <c r="G1207" t="s">
        <v>1187</v>
      </c>
    </row>
    <row r="1208" spans="1:7">
      <c r="A1208" s="143" t="s">
        <v>779</v>
      </c>
      <c r="B1208" s="143" t="s">
        <v>755</v>
      </c>
      <c r="C1208" s="56">
        <v>45811</v>
      </c>
      <c r="F1208" s="143" t="s">
        <v>1189</v>
      </c>
      <c r="G1208" t="s">
        <v>1187</v>
      </c>
    </row>
    <row r="1209" spans="1:7">
      <c r="A1209" s="309" t="s">
        <v>788</v>
      </c>
      <c r="B1209" s="309" t="s">
        <v>755</v>
      </c>
      <c r="C1209" s="56">
        <v>45811</v>
      </c>
      <c r="F1209" s="309" t="s">
        <v>883</v>
      </c>
      <c r="G1209" t="s">
        <v>1187</v>
      </c>
    </row>
    <row r="1210" spans="1:7">
      <c r="A1210" s="309" t="s">
        <v>588</v>
      </c>
      <c r="B1210" s="309" t="s">
        <v>340</v>
      </c>
      <c r="C1210" s="56">
        <v>45811</v>
      </c>
      <c r="D1210" s="157">
        <v>1483</v>
      </c>
      <c r="F1210" s="43" t="s">
        <v>1190</v>
      </c>
      <c r="G1210" t="s">
        <v>1187</v>
      </c>
    </row>
    <row r="1211" spans="1:7">
      <c r="A1211" s="309" t="s">
        <v>789</v>
      </c>
      <c r="B1211" s="309" t="s">
        <v>377</v>
      </c>
      <c r="C1211" s="56">
        <v>45811</v>
      </c>
      <c r="F1211" s="316" t="s">
        <v>1191</v>
      </c>
      <c r="G1211" t="s">
        <v>1187</v>
      </c>
    </row>
    <row r="1212" spans="1:7">
      <c r="A1212" s="143" t="s">
        <v>286</v>
      </c>
      <c r="B1212" s="143" t="s">
        <v>134</v>
      </c>
      <c r="C1212" s="56">
        <v>45811</v>
      </c>
      <c r="D1212" s="43">
        <v>631</v>
      </c>
      <c r="F1212" s="43" t="s">
        <v>1185</v>
      </c>
      <c r="G1212" t="s">
        <v>1187</v>
      </c>
    </row>
    <row r="1213" spans="1:7">
      <c r="A1213" s="361" t="s">
        <v>289</v>
      </c>
      <c r="B1213" s="309" t="s">
        <v>755</v>
      </c>
      <c r="C1213" s="56">
        <v>45811</v>
      </c>
      <c r="D1213" s="43">
        <v>280</v>
      </c>
      <c r="G1213" t="s">
        <v>1187</v>
      </c>
    </row>
    <row r="1214" spans="1:7">
      <c r="A1214" s="361" t="s">
        <v>478</v>
      </c>
      <c r="B1214" s="312" t="s">
        <v>377</v>
      </c>
      <c r="C1214" s="56">
        <v>45811</v>
      </c>
      <c r="F1214" s="143" t="s">
        <v>883</v>
      </c>
      <c r="G1214" t="s">
        <v>1187</v>
      </c>
    </row>
    <row r="1215" spans="1:7">
      <c r="A1215" s="143" t="s">
        <v>609</v>
      </c>
      <c r="B1215" s="143" t="s">
        <v>377</v>
      </c>
      <c r="C1215" s="56">
        <v>45811</v>
      </c>
      <c r="D1215" s="43">
        <v>948</v>
      </c>
      <c r="G1215" t="s">
        <v>1187</v>
      </c>
    </row>
    <row r="1216" spans="1:7">
      <c r="A1216" s="143" t="s">
        <v>588</v>
      </c>
      <c r="B1216" s="143" t="s">
        <v>340</v>
      </c>
      <c r="C1216" s="56">
        <v>45812</v>
      </c>
      <c r="D1216" s="43">
        <v>83</v>
      </c>
      <c r="G1216" t="s">
        <v>1187</v>
      </c>
    </row>
    <row r="1217" spans="1:7">
      <c r="A1217" s="309" t="s">
        <v>322</v>
      </c>
      <c r="B1217" s="309" t="s">
        <v>340</v>
      </c>
      <c r="C1217" s="56">
        <v>45812</v>
      </c>
      <c r="F1217" s="143" t="s">
        <v>1192</v>
      </c>
      <c r="G1217" t="s">
        <v>1187</v>
      </c>
    </row>
    <row r="1218" spans="1:7">
      <c r="A1218" s="143" t="s">
        <v>286</v>
      </c>
      <c r="B1218" s="143" t="s">
        <v>134</v>
      </c>
      <c r="C1218" s="56">
        <v>45812</v>
      </c>
      <c r="D1218" s="157">
        <v>1401</v>
      </c>
      <c r="G1218" t="s">
        <v>1187</v>
      </c>
    </row>
    <row r="1219" spans="1:7">
      <c r="A1219" s="361" t="s">
        <v>289</v>
      </c>
      <c r="B1219" s="309" t="s">
        <v>755</v>
      </c>
      <c r="C1219" s="56">
        <v>45812</v>
      </c>
      <c r="D1219" s="43">
        <v>310</v>
      </c>
      <c r="G1219" t="s">
        <v>1187</v>
      </c>
    </row>
    <row r="1220" spans="1:7">
      <c r="A1220" s="361" t="s">
        <v>472</v>
      </c>
      <c r="B1220" s="312" t="s">
        <v>134</v>
      </c>
      <c r="C1220" s="56">
        <v>45812</v>
      </c>
      <c r="D1220" s="43">
        <v>610</v>
      </c>
      <c r="F1220" s="43" t="s">
        <v>1193</v>
      </c>
      <c r="G1220" t="s">
        <v>1187</v>
      </c>
    </row>
    <row r="1221" spans="1:7">
      <c r="A1221" s="357" t="s">
        <v>308</v>
      </c>
      <c r="B1221" s="309" t="s">
        <v>134</v>
      </c>
      <c r="C1221" s="56">
        <v>45812</v>
      </c>
      <c r="E1221" s="326">
        <v>8415</v>
      </c>
      <c r="F1221" s="43" t="s">
        <v>1194</v>
      </c>
      <c r="G1221" t="s">
        <v>1187</v>
      </c>
    </row>
    <row r="1222" spans="1:7">
      <c r="A1222" s="143" t="s">
        <v>609</v>
      </c>
      <c r="B1222" s="143" t="s">
        <v>377</v>
      </c>
      <c r="C1222" s="56">
        <v>45812</v>
      </c>
      <c r="F1222" s="143" t="s">
        <v>1192</v>
      </c>
      <c r="G1222" t="s">
        <v>1187</v>
      </c>
    </row>
    <row r="1223" spans="1:7">
      <c r="A1223" s="143" t="s">
        <v>322</v>
      </c>
      <c r="B1223" s="143" t="s">
        <v>340</v>
      </c>
      <c r="C1223" s="56">
        <v>45813</v>
      </c>
      <c r="D1223" s="43">
        <v>341</v>
      </c>
      <c r="F1223" s="43" t="s">
        <v>1195</v>
      </c>
      <c r="G1223" t="s">
        <v>1187</v>
      </c>
    </row>
    <row r="1224" spans="1:7">
      <c r="A1224" s="361" t="s">
        <v>790</v>
      </c>
      <c r="B1224" s="312" t="s">
        <v>755</v>
      </c>
      <c r="C1224" s="56">
        <v>45813</v>
      </c>
      <c r="F1224" s="325" t="s">
        <v>883</v>
      </c>
      <c r="G1224" t="s">
        <v>1187</v>
      </c>
    </row>
    <row r="1225" spans="1:7">
      <c r="A1225" s="323" t="s">
        <v>289</v>
      </c>
      <c r="B1225" s="143" t="s">
        <v>755</v>
      </c>
      <c r="C1225" s="56">
        <v>45813</v>
      </c>
      <c r="F1225" s="325" t="s">
        <v>1016</v>
      </c>
      <c r="G1225" t="s">
        <v>1187</v>
      </c>
    </row>
    <row r="1226" spans="1:7">
      <c r="A1226" s="360" t="s">
        <v>472</v>
      </c>
      <c r="B1226" s="370" t="s">
        <v>134</v>
      </c>
      <c r="C1226" s="56">
        <v>45813</v>
      </c>
      <c r="D1226" s="157">
        <v>2523</v>
      </c>
      <c r="F1226" s="43" t="s">
        <v>1196</v>
      </c>
      <c r="G1226" t="s">
        <v>1187</v>
      </c>
    </row>
    <row r="1227" spans="1:7">
      <c r="A1227" s="316" t="s">
        <v>452</v>
      </c>
      <c r="B1227" s="316" t="s">
        <v>755</v>
      </c>
      <c r="C1227" s="56">
        <v>45813</v>
      </c>
      <c r="F1227" s="325" t="s">
        <v>1197</v>
      </c>
      <c r="G1227" t="s">
        <v>1187</v>
      </c>
    </row>
    <row r="1228" spans="1:7">
      <c r="A1228" s="143" t="s">
        <v>609</v>
      </c>
      <c r="B1228" s="143" t="s">
        <v>377</v>
      </c>
      <c r="C1228" s="56">
        <v>45813</v>
      </c>
      <c r="D1228" s="157">
        <v>1101</v>
      </c>
      <c r="F1228" s="43" t="s">
        <v>878</v>
      </c>
      <c r="G1228" t="s">
        <v>1187</v>
      </c>
    </row>
    <row r="1229" spans="1:7">
      <c r="A1229" s="143" t="s">
        <v>609</v>
      </c>
      <c r="B1229" s="143" t="s">
        <v>377</v>
      </c>
      <c r="C1229" s="56">
        <v>45814</v>
      </c>
      <c r="D1229" s="43">
        <v>437</v>
      </c>
      <c r="F1229" s="43" t="s">
        <v>866</v>
      </c>
      <c r="G1229" t="s">
        <v>1187</v>
      </c>
    </row>
    <row r="1230" spans="1:7">
      <c r="A1230" s="156" t="s">
        <v>286</v>
      </c>
      <c r="B1230" s="143" t="s">
        <v>134</v>
      </c>
      <c r="C1230" s="56">
        <v>45817</v>
      </c>
      <c r="D1230" s="157">
        <v>1100</v>
      </c>
      <c r="G1230" t="s">
        <v>1187</v>
      </c>
    </row>
    <row r="1231" spans="1:7">
      <c r="A1231" s="309" t="s">
        <v>483</v>
      </c>
      <c r="B1231" s="309" t="s">
        <v>134</v>
      </c>
      <c r="C1231" s="56">
        <v>45817</v>
      </c>
      <c r="D1231" s="43">
        <v>115</v>
      </c>
      <c r="G1231" t="s">
        <v>1187</v>
      </c>
    </row>
    <row r="1232" spans="1:7">
      <c r="A1232" s="309" t="s">
        <v>791</v>
      </c>
      <c r="B1232" s="309" t="s">
        <v>755</v>
      </c>
      <c r="C1232" s="56">
        <v>45817</v>
      </c>
      <c r="D1232" s="43">
        <v>155</v>
      </c>
      <c r="G1232" t="s">
        <v>1187</v>
      </c>
    </row>
    <row r="1233" spans="1:7">
      <c r="A1233" s="357" t="s">
        <v>289</v>
      </c>
      <c r="B1233" s="309" t="s">
        <v>755</v>
      </c>
      <c r="C1233" s="56">
        <v>45817</v>
      </c>
      <c r="D1233" s="43">
        <v>263</v>
      </c>
      <c r="G1233" t="s">
        <v>1187</v>
      </c>
    </row>
    <row r="1234" spans="1:7">
      <c r="A1234" s="143" t="s">
        <v>609</v>
      </c>
      <c r="B1234" s="143" t="s">
        <v>377</v>
      </c>
      <c r="C1234" s="56">
        <v>45817</v>
      </c>
      <c r="D1234" s="43">
        <v>730</v>
      </c>
      <c r="G1234" t="s">
        <v>1187</v>
      </c>
    </row>
    <row r="1235" spans="1:7">
      <c r="A1235" s="156" t="s">
        <v>472</v>
      </c>
      <c r="B1235" s="143" t="s">
        <v>134</v>
      </c>
      <c r="C1235" s="56">
        <v>45818</v>
      </c>
      <c r="D1235" s="157">
        <v>1293</v>
      </c>
      <c r="F1235" s="43" t="s">
        <v>1198</v>
      </c>
      <c r="G1235" t="s">
        <v>1187</v>
      </c>
    </row>
    <row r="1236" spans="1:7">
      <c r="A1236" s="357" t="s">
        <v>289</v>
      </c>
      <c r="B1236" s="309" t="s">
        <v>755</v>
      </c>
      <c r="C1236" s="56">
        <v>45818</v>
      </c>
      <c r="D1236" s="43">
        <v>270</v>
      </c>
      <c r="G1236" t="s">
        <v>1187</v>
      </c>
    </row>
    <row r="1237" spans="1:7">
      <c r="A1237" s="143" t="s">
        <v>609</v>
      </c>
      <c r="B1237" s="143" t="s">
        <v>377</v>
      </c>
      <c r="C1237" s="56">
        <v>45818</v>
      </c>
      <c r="D1237" s="43">
        <v>583</v>
      </c>
      <c r="G1237" t="s">
        <v>1187</v>
      </c>
    </row>
    <row r="1238" spans="1:7">
      <c r="A1238" s="156" t="s">
        <v>286</v>
      </c>
      <c r="B1238" s="143" t="s">
        <v>134</v>
      </c>
      <c r="C1238" s="56">
        <v>45819</v>
      </c>
      <c r="D1238" s="157">
        <v>1975</v>
      </c>
      <c r="F1238" s="43" t="s">
        <v>1185</v>
      </c>
      <c r="G1238" t="s">
        <v>1187</v>
      </c>
    </row>
    <row r="1239" spans="1:7">
      <c r="A1239" s="377" t="s">
        <v>423</v>
      </c>
      <c r="B1239" s="310" t="s">
        <v>134</v>
      </c>
      <c r="C1239" s="56">
        <v>45819</v>
      </c>
      <c r="D1239" s="43">
        <v>370</v>
      </c>
      <c r="F1239" s="43" t="s">
        <v>1185</v>
      </c>
      <c r="G1239" t="s">
        <v>1187</v>
      </c>
    </row>
    <row r="1240" spans="1:7">
      <c r="A1240" s="316" t="s">
        <v>289</v>
      </c>
      <c r="B1240" s="316" t="s">
        <v>755</v>
      </c>
      <c r="C1240" s="56">
        <v>45819</v>
      </c>
      <c r="F1240" s="43" t="s">
        <v>1105</v>
      </c>
      <c r="G1240" t="s">
        <v>1187</v>
      </c>
    </row>
    <row r="1241" spans="1:7">
      <c r="A1241" s="385" t="s">
        <v>286</v>
      </c>
      <c r="B1241" s="252" t="s">
        <v>134</v>
      </c>
      <c r="C1241" s="56">
        <v>45820</v>
      </c>
      <c r="D1241" s="157">
        <v>1395</v>
      </c>
      <c r="F1241" s="43" t="s">
        <v>1185</v>
      </c>
      <c r="G1241" t="s">
        <v>1187</v>
      </c>
    </row>
    <row r="1242" spans="1:7">
      <c r="A1242" s="385" t="s">
        <v>478</v>
      </c>
      <c r="B1242" s="252" t="s">
        <v>134</v>
      </c>
      <c r="C1242" s="56">
        <v>45820</v>
      </c>
      <c r="F1242" s="43" t="s">
        <v>883</v>
      </c>
      <c r="G1242" t="s">
        <v>1187</v>
      </c>
    </row>
    <row r="1243" spans="1:7">
      <c r="A1243" s="150" t="s">
        <v>289</v>
      </c>
      <c r="B1243" s="384" t="s">
        <v>755</v>
      </c>
      <c r="C1243" s="56">
        <v>45820</v>
      </c>
      <c r="D1243" s="43">
        <v>395</v>
      </c>
      <c r="G1243" t="s">
        <v>1187</v>
      </c>
    </row>
    <row r="1244" spans="1:7">
      <c r="A1244" s="321" t="s">
        <v>478</v>
      </c>
      <c r="B1244" s="311" t="s">
        <v>134</v>
      </c>
      <c r="C1244" s="56">
        <v>45821</v>
      </c>
      <c r="F1244" s="311" t="s">
        <v>883</v>
      </c>
      <c r="G1244" t="s">
        <v>1187</v>
      </c>
    </row>
    <row r="1245" spans="1:7">
      <c r="A1245" s="311" t="s">
        <v>792</v>
      </c>
      <c r="B1245" s="311" t="s">
        <v>755</v>
      </c>
      <c r="C1245" s="56">
        <v>45821</v>
      </c>
      <c r="F1245" s="311" t="s">
        <v>1199</v>
      </c>
      <c r="G1245" t="s">
        <v>1187</v>
      </c>
    </row>
    <row r="1246" spans="1:7">
      <c r="A1246" s="316" t="s">
        <v>289</v>
      </c>
      <c r="B1246" s="316" t="s">
        <v>755</v>
      </c>
      <c r="C1246" s="56">
        <v>45821</v>
      </c>
      <c r="F1246" s="316" t="s">
        <v>1200</v>
      </c>
      <c r="G1246" t="s">
        <v>1187</v>
      </c>
    </row>
    <row r="1247" spans="1:7">
      <c r="A1247" s="143" t="s">
        <v>609</v>
      </c>
      <c r="B1247" s="143" t="s">
        <v>377</v>
      </c>
      <c r="C1247" s="56">
        <v>45821</v>
      </c>
      <c r="E1247" s="326">
        <v>7408</v>
      </c>
      <c r="F1247" s="156" t="s">
        <v>1201</v>
      </c>
      <c r="G1247" t="s">
        <v>1187</v>
      </c>
    </row>
    <row r="1248" spans="1:7">
      <c r="A1248" s="143" t="s">
        <v>687</v>
      </c>
      <c r="B1248" s="143" t="s">
        <v>340</v>
      </c>
      <c r="C1248" s="56">
        <v>45824</v>
      </c>
      <c r="D1248" s="157">
        <v>1394</v>
      </c>
      <c r="F1248" s="43" t="s">
        <v>818</v>
      </c>
      <c r="G1248" t="s">
        <v>1187</v>
      </c>
    </row>
    <row r="1249" spans="1:7">
      <c r="A1249" s="325" t="s">
        <v>286</v>
      </c>
      <c r="B1249" s="316" t="s">
        <v>134</v>
      </c>
      <c r="C1249" s="56">
        <v>45824</v>
      </c>
      <c r="D1249" s="43">
        <v>450</v>
      </c>
      <c r="F1249" s="43" t="s">
        <v>1202</v>
      </c>
      <c r="G1249" t="s">
        <v>1187</v>
      </c>
    </row>
    <row r="1250" spans="1:7">
      <c r="A1250" s="320" t="s">
        <v>289</v>
      </c>
      <c r="B1250" s="320" t="s">
        <v>755</v>
      </c>
      <c r="C1250" s="56">
        <v>45824</v>
      </c>
      <c r="D1250" s="43">
        <v>280</v>
      </c>
      <c r="G1250" t="s">
        <v>1187</v>
      </c>
    </row>
    <row r="1251" spans="1:7">
      <c r="A1251" s="309" t="s">
        <v>423</v>
      </c>
      <c r="B1251" s="309" t="s">
        <v>134</v>
      </c>
      <c r="C1251" s="56">
        <v>45824</v>
      </c>
      <c r="E1251" s="326">
        <v>4976</v>
      </c>
      <c r="F1251" s="309" t="s">
        <v>1203</v>
      </c>
      <c r="G1251" t="s">
        <v>1187</v>
      </c>
    </row>
    <row r="1252" spans="1:7">
      <c r="A1252" s="143" t="s">
        <v>609</v>
      </c>
      <c r="B1252" s="143" t="s">
        <v>377</v>
      </c>
      <c r="C1252" s="56">
        <v>45824</v>
      </c>
      <c r="D1252" s="43">
        <v>465</v>
      </c>
      <c r="F1252" s="43" t="s">
        <v>866</v>
      </c>
      <c r="G1252" t="s">
        <v>1187</v>
      </c>
    </row>
    <row r="1253" spans="1:7">
      <c r="A1253" s="143" t="s">
        <v>687</v>
      </c>
      <c r="B1253" s="143" t="s">
        <v>340</v>
      </c>
      <c r="C1253" s="56">
        <v>45825</v>
      </c>
      <c r="D1253" s="157">
        <v>1756</v>
      </c>
      <c r="F1253" s="43" t="s">
        <v>820</v>
      </c>
      <c r="G1253" t="s">
        <v>1187</v>
      </c>
    </row>
    <row r="1254" spans="1:7">
      <c r="A1254" s="325" t="s">
        <v>286</v>
      </c>
      <c r="B1254" s="316" t="s">
        <v>134</v>
      </c>
      <c r="C1254" s="56">
        <v>45825</v>
      </c>
      <c r="D1254" s="157">
        <v>1246</v>
      </c>
      <c r="F1254" s="43" t="s">
        <v>1184</v>
      </c>
      <c r="G1254" t="s">
        <v>1187</v>
      </c>
    </row>
    <row r="1255" spans="1:7">
      <c r="A1255" s="320" t="s">
        <v>289</v>
      </c>
      <c r="B1255" s="320" t="s">
        <v>755</v>
      </c>
      <c r="C1255" s="56">
        <v>45825</v>
      </c>
      <c r="D1255" s="43">
        <v>70</v>
      </c>
      <c r="G1255" t="s">
        <v>1187</v>
      </c>
    </row>
    <row r="1256" spans="1:7">
      <c r="A1256" s="310" t="s">
        <v>613</v>
      </c>
      <c r="B1256" s="310" t="s">
        <v>134</v>
      </c>
      <c r="C1256" s="56">
        <v>45825</v>
      </c>
      <c r="D1256" s="157">
        <v>1465</v>
      </c>
      <c r="F1256" s="43" t="s">
        <v>1204</v>
      </c>
      <c r="G1256" t="s">
        <v>1187</v>
      </c>
    </row>
    <row r="1257" spans="1:7">
      <c r="A1257" s="316" t="s">
        <v>423</v>
      </c>
      <c r="B1257" s="316" t="s">
        <v>134</v>
      </c>
      <c r="C1257" s="56">
        <v>45825</v>
      </c>
      <c r="E1257" s="326">
        <v>4177</v>
      </c>
      <c r="F1257" s="43" t="s">
        <v>1205</v>
      </c>
      <c r="G1257" t="s">
        <v>1187</v>
      </c>
    </row>
    <row r="1258" spans="1:7">
      <c r="A1258" s="143" t="s">
        <v>609</v>
      </c>
      <c r="B1258" s="143" t="s">
        <v>377</v>
      </c>
      <c r="C1258" s="56">
        <v>45825</v>
      </c>
      <c r="D1258" s="43">
        <v>218</v>
      </c>
      <c r="F1258" s="43" t="s">
        <v>866</v>
      </c>
      <c r="G1258" t="s">
        <v>1187</v>
      </c>
    </row>
    <row r="1259" spans="1:7">
      <c r="A1259" s="143" t="s">
        <v>687</v>
      </c>
      <c r="B1259" s="143" t="s">
        <v>340</v>
      </c>
      <c r="C1259" s="56">
        <v>45826</v>
      </c>
      <c r="D1259" s="43">
        <v>846</v>
      </c>
      <c r="F1259" s="43" t="s">
        <v>812</v>
      </c>
      <c r="G1259" t="s">
        <v>1187</v>
      </c>
    </row>
    <row r="1260" spans="1:7">
      <c r="A1260" s="309" t="s">
        <v>778</v>
      </c>
      <c r="B1260" s="309" t="s">
        <v>1178</v>
      </c>
      <c r="C1260" s="56">
        <v>45826</v>
      </c>
      <c r="D1260" s="43">
        <v>81</v>
      </c>
      <c r="G1260" t="s">
        <v>1187</v>
      </c>
    </row>
    <row r="1261" spans="1:7">
      <c r="A1261" s="309" t="s">
        <v>699</v>
      </c>
      <c r="B1261" s="309" t="s">
        <v>1178</v>
      </c>
      <c r="C1261" s="56">
        <v>45826</v>
      </c>
      <c r="F1261" s="43" t="s">
        <v>883</v>
      </c>
      <c r="G1261" t="s">
        <v>1187</v>
      </c>
    </row>
    <row r="1262" spans="1:7">
      <c r="A1262" s="309" t="s">
        <v>498</v>
      </c>
      <c r="B1262" s="309" t="s">
        <v>1178</v>
      </c>
      <c r="C1262" s="56">
        <v>45826</v>
      </c>
      <c r="F1262" s="43" t="s">
        <v>883</v>
      </c>
      <c r="G1262" t="s">
        <v>1187</v>
      </c>
    </row>
    <row r="1263" spans="1:7">
      <c r="A1263" s="143" t="s">
        <v>613</v>
      </c>
      <c r="B1263" s="316" t="s">
        <v>134</v>
      </c>
      <c r="C1263" s="56">
        <v>45826</v>
      </c>
      <c r="D1263" s="157">
        <v>1380</v>
      </c>
      <c r="F1263" s="43" t="s">
        <v>1204</v>
      </c>
      <c r="G1263" t="s">
        <v>1187</v>
      </c>
    </row>
    <row r="1264" spans="1:7">
      <c r="A1264" s="320" t="s">
        <v>289</v>
      </c>
      <c r="B1264" s="320" t="s">
        <v>755</v>
      </c>
      <c r="C1264" s="56">
        <v>45826</v>
      </c>
      <c r="D1264" s="43">
        <v>594</v>
      </c>
      <c r="G1264" t="s">
        <v>1187</v>
      </c>
    </row>
    <row r="1265" spans="1:7">
      <c r="A1265" s="143" t="s">
        <v>609</v>
      </c>
      <c r="B1265" s="143" t="s">
        <v>377</v>
      </c>
      <c r="C1265" s="56">
        <v>45826</v>
      </c>
      <c r="D1265" s="43">
        <v>729</v>
      </c>
      <c r="G1265" t="s">
        <v>1187</v>
      </c>
    </row>
    <row r="1266" spans="1:7">
      <c r="A1266" s="143" t="s">
        <v>609</v>
      </c>
      <c r="B1266" s="143" t="s">
        <v>377</v>
      </c>
      <c r="C1266" s="56">
        <v>45827</v>
      </c>
      <c r="D1266" s="43">
        <v>464</v>
      </c>
      <c r="G1266" t="s">
        <v>1187</v>
      </c>
    </row>
    <row r="1267" spans="1:7">
      <c r="A1267" s="143" t="s">
        <v>327</v>
      </c>
      <c r="B1267" s="143" t="s">
        <v>377</v>
      </c>
      <c r="C1267" s="56">
        <v>45827</v>
      </c>
      <c r="D1267" s="43">
        <v>977</v>
      </c>
      <c r="F1267" s="43" t="s">
        <v>878</v>
      </c>
      <c r="G1267" t="s">
        <v>1187</v>
      </c>
    </row>
    <row r="1268" spans="1:7">
      <c r="A1268" s="323" t="s">
        <v>778</v>
      </c>
      <c r="B1268" s="400" t="s">
        <v>755</v>
      </c>
      <c r="C1268" s="56">
        <v>45828</v>
      </c>
      <c r="D1268" s="43">
        <v>114</v>
      </c>
      <c r="G1268" t="s">
        <v>1187</v>
      </c>
    </row>
    <row r="1269" spans="1:7">
      <c r="A1269" s="143" t="s">
        <v>289</v>
      </c>
      <c r="B1269" s="316" t="s">
        <v>755</v>
      </c>
      <c r="C1269" s="56">
        <v>45828</v>
      </c>
      <c r="D1269" s="43">
        <v>52</v>
      </c>
      <c r="F1269" s="43" t="s">
        <v>866</v>
      </c>
      <c r="G1269" t="s">
        <v>1187</v>
      </c>
    </row>
    <row r="1270" spans="1:7">
      <c r="A1270" s="320" t="s">
        <v>308</v>
      </c>
      <c r="B1270" s="320" t="s">
        <v>134</v>
      </c>
      <c r="C1270" s="56">
        <v>45828</v>
      </c>
      <c r="F1270" s="316" t="s">
        <v>883</v>
      </c>
      <c r="G1270" t="s">
        <v>1187</v>
      </c>
    </row>
    <row r="1271" spans="1:7">
      <c r="A1271" s="143" t="s">
        <v>609</v>
      </c>
      <c r="B1271" s="143" t="s">
        <v>377</v>
      </c>
      <c r="C1271" s="56">
        <v>45828</v>
      </c>
      <c r="E1271" s="326">
        <v>1086</v>
      </c>
      <c r="F1271" s="43" t="s">
        <v>1206</v>
      </c>
      <c r="G1271" t="s">
        <v>1187</v>
      </c>
    </row>
    <row r="1272" spans="1:7">
      <c r="A1272" s="143" t="s">
        <v>778</v>
      </c>
      <c r="B1272" s="143" t="s">
        <v>755</v>
      </c>
      <c r="C1272" s="56">
        <v>45831</v>
      </c>
      <c r="D1272" s="43">
        <v>237</v>
      </c>
      <c r="F1272" s="43" t="s">
        <v>1108</v>
      </c>
      <c r="G1272" t="s">
        <v>1187</v>
      </c>
    </row>
    <row r="1273" spans="1:7">
      <c r="A1273" s="361" t="s">
        <v>717</v>
      </c>
      <c r="B1273" s="312" t="s">
        <v>755</v>
      </c>
      <c r="C1273" s="56">
        <v>45831</v>
      </c>
      <c r="D1273" s="43">
        <v>65</v>
      </c>
      <c r="G1273" t="s">
        <v>1187</v>
      </c>
    </row>
    <row r="1274" spans="1:7">
      <c r="A1274" s="143" t="s">
        <v>793</v>
      </c>
      <c r="B1274" s="316" t="s">
        <v>134</v>
      </c>
      <c r="C1274" s="56">
        <v>45831</v>
      </c>
      <c r="D1274" s="43">
        <v>924</v>
      </c>
      <c r="F1274" s="43" t="s">
        <v>866</v>
      </c>
      <c r="G1274" t="s">
        <v>1187</v>
      </c>
    </row>
    <row r="1275" spans="1:7">
      <c r="A1275" s="320" t="s">
        <v>289</v>
      </c>
      <c r="B1275" s="320" t="s">
        <v>755</v>
      </c>
      <c r="C1275" s="56">
        <v>45831</v>
      </c>
      <c r="D1275" s="43">
        <v>68</v>
      </c>
      <c r="F1275" s="43" t="s">
        <v>1180</v>
      </c>
      <c r="G1275" t="s">
        <v>1187</v>
      </c>
    </row>
    <row r="1276" spans="1:7">
      <c r="A1276" s="309" t="s">
        <v>613</v>
      </c>
      <c r="B1276" s="309" t="s">
        <v>134</v>
      </c>
      <c r="C1276" s="56">
        <v>45831</v>
      </c>
      <c r="D1276" s="157">
        <v>1269</v>
      </c>
      <c r="F1276" s="43" t="s">
        <v>1180</v>
      </c>
      <c r="G1276" t="s">
        <v>1187</v>
      </c>
    </row>
    <row r="1277" spans="1:7">
      <c r="A1277" s="143" t="s">
        <v>778</v>
      </c>
      <c r="B1277" s="143" t="s">
        <v>755</v>
      </c>
      <c r="C1277" s="56">
        <v>45832</v>
      </c>
      <c r="D1277" s="43">
        <v>322</v>
      </c>
      <c r="G1277" t="s">
        <v>1187</v>
      </c>
    </row>
    <row r="1278" spans="1:7">
      <c r="A1278" s="361" t="s">
        <v>687</v>
      </c>
      <c r="B1278" s="312" t="s">
        <v>340</v>
      </c>
      <c r="C1278" s="56">
        <v>45832</v>
      </c>
      <c r="D1278" s="157">
        <v>1946</v>
      </c>
      <c r="F1278" s="43" t="s">
        <v>1207</v>
      </c>
      <c r="G1278" t="s">
        <v>1187</v>
      </c>
    </row>
    <row r="1279" spans="1:7">
      <c r="A1279" s="143" t="s">
        <v>624</v>
      </c>
      <c r="B1279" s="316" t="s">
        <v>134</v>
      </c>
      <c r="C1279" s="56">
        <v>45832</v>
      </c>
      <c r="D1279" s="157">
        <v>1044</v>
      </c>
      <c r="F1279" s="43" t="s">
        <v>1208</v>
      </c>
      <c r="G1279" t="s">
        <v>1187</v>
      </c>
    </row>
    <row r="1280" spans="1:7">
      <c r="A1280" s="320" t="s">
        <v>289</v>
      </c>
      <c r="B1280" s="320" t="s">
        <v>755</v>
      </c>
      <c r="C1280" s="56">
        <v>45832</v>
      </c>
      <c r="D1280" s="43">
        <v>50</v>
      </c>
      <c r="F1280" s="43" t="s">
        <v>1209</v>
      </c>
      <c r="G1280" t="s">
        <v>1187</v>
      </c>
    </row>
    <row r="1281" spans="1:7">
      <c r="A1281" s="309" t="s">
        <v>613</v>
      </c>
      <c r="B1281" s="309" t="s">
        <v>134</v>
      </c>
      <c r="C1281" s="56">
        <v>45832</v>
      </c>
      <c r="D1281" s="157">
        <v>1141</v>
      </c>
      <c r="F1281" s="43" t="s">
        <v>1184</v>
      </c>
      <c r="G1281" t="s">
        <v>1187</v>
      </c>
    </row>
    <row r="1282" spans="1:7">
      <c r="A1282" s="143" t="s">
        <v>609</v>
      </c>
      <c r="B1282" s="143" t="s">
        <v>377</v>
      </c>
      <c r="C1282" s="56">
        <v>45832</v>
      </c>
      <c r="E1282" s="141">
        <v>883</v>
      </c>
      <c r="F1282" s="43" t="s">
        <v>1210</v>
      </c>
      <c r="G1282" t="s">
        <v>1187</v>
      </c>
    </row>
    <row r="1283" spans="1:7">
      <c r="A1283" s="143" t="s">
        <v>778</v>
      </c>
      <c r="B1283" s="143" t="s">
        <v>755</v>
      </c>
      <c r="C1283" s="56">
        <v>45833</v>
      </c>
      <c r="D1283" s="43">
        <v>245</v>
      </c>
      <c r="F1283" s="43" t="s">
        <v>819</v>
      </c>
      <c r="G1283" t="s">
        <v>1187</v>
      </c>
    </row>
    <row r="1284" spans="1:7">
      <c r="A1284" s="361" t="s">
        <v>322</v>
      </c>
      <c r="B1284" s="312" t="s">
        <v>340</v>
      </c>
      <c r="C1284" s="56">
        <v>45833</v>
      </c>
      <c r="D1284" s="43">
        <v>649</v>
      </c>
      <c r="F1284" s="43" t="s">
        <v>1211</v>
      </c>
      <c r="G1284" t="s">
        <v>1187</v>
      </c>
    </row>
    <row r="1285" spans="1:7">
      <c r="A1285" s="143" t="s">
        <v>624</v>
      </c>
      <c r="B1285" s="316" t="s">
        <v>134</v>
      </c>
      <c r="C1285" s="56">
        <v>45833</v>
      </c>
      <c r="D1285" s="157">
        <v>1100</v>
      </c>
      <c r="F1285" s="43" t="s">
        <v>1212</v>
      </c>
      <c r="G1285" t="s">
        <v>1187</v>
      </c>
    </row>
    <row r="1286" spans="1:7">
      <c r="A1286" s="320" t="s">
        <v>657</v>
      </c>
      <c r="B1286" s="320" t="s">
        <v>755</v>
      </c>
      <c r="C1286" s="56">
        <v>45833</v>
      </c>
      <c r="D1286" s="43">
        <v>335</v>
      </c>
      <c r="G1286" t="s">
        <v>1187</v>
      </c>
    </row>
    <row r="1287" spans="1:7">
      <c r="A1287" s="309" t="s">
        <v>613</v>
      </c>
      <c r="B1287" s="309" t="s">
        <v>134</v>
      </c>
      <c r="C1287" s="56">
        <v>45833</v>
      </c>
      <c r="D1287" s="157">
        <v>1308</v>
      </c>
      <c r="F1287" s="43" t="s">
        <v>1209</v>
      </c>
      <c r="G1287" t="s">
        <v>1187</v>
      </c>
    </row>
    <row r="1288" spans="1:7">
      <c r="A1288" s="143" t="s">
        <v>778</v>
      </c>
      <c r="B1288" s="143" t="s">
        <v>755</v>
      </c>
      <c r="C1288" s="56">
        <v>45834</v>
      </c>
      <c r="D1288" s="157">
        <v>1091</v>
      </c>
      <c r="G1288" t="s">
        <v>1187</v>
      </c>
    </row>
    <row r="1289" spans="1:7">
      <c r="A1289" s="309" t="s">
        <v>687</v>
      </c>
      <c r="B1289" s="309" t="s">
        <v>340</v>
      </c>
      <c r="C1289" s="56">
        <v>45834</v>
      </c>
      <c r="F1289" s="321" t="s">
        <v>1213</v>
      </c>
      <c r="G1289" t="s">
        <v>1187</v>
      </c>
    </row>
    <row r="1290" spans="1:7">
      <c r="A1290" s="361" t="s">
        <v>588</v>
      </c>
      <c r="B1290" s="312" t="s">
        <v>340</v>
      </c>
      <c r="C1290" s="56">
        <v>45834</v>
      </c>
      <c r="F1290" s="325" t="s">
        <v>1213</v>
      </c>
      <c r="G1290" t="s">
        <v>1187</v>
      </c>
    </row>
    <row r="1291" spans="1:7">
      <c r="A1291" s="143" t="s">
        <v>624</v>
      </c>
      <c r="B1291" s="316" t="s">
        <v>134</v>
      </c>
      <c r="C1291" s="56">
        <v>45834</v>
      </c>
      <c r="D1291" s="157">
        <v>1050</v>
      </c>
      <c r="F1291" s="43" t="s">
        <v>1214</v>
      </c>
      <c r="G1291" t="s">
        <v>1187</v>
      </c>
    </row>
    <row r="1292" spans="1:7">
      <c r="A1292" s="320" t="s">
        <v>657</v>
      </c>
      <c r="B1292" s="320" t="s">
        <v>755</v>
      </c>
      <c r="C1292" s="56">
        <v>45834</v>
      </c>
      <c r="D1292" s="43">
        <v>200</v>
      </c>
      <c r="G1292" t="s">
        <v>1187</v>
      </c>
    </row>
    <row r="1293" spans="1:7">
      <c r="A1293" s="309" t="s">
        <v>613</v>
      </c>
      <c r="B1293" s="309" t="s">
        <v>134</v>
      </c>
      <c r="C1293" s="56">
        <v>45834</v>
      </c>
      <c r="D1293" s="157">
        <v>1296</v>
      </c>
      <c r="F1293" s="43" t="s">
        <v>1204</v>
      </c>
      <c r="G1293" t="s">
        <v>1187</v>
      </c>
    </row>
    <row r="1294" spans="1:7">
      <c r="A1294" s="309" t="s">
        <v>793</v>
      </c>
      <c r="B1294" s="309" t="s">
        <v>134</v>
      </c>
      <c r="C1294" s="56">
        <v>45834</v>
      </c>
      <c r="F1294" s="316" t="s">
        <v>1215</v>
      </c>
      <c r="G1294" t="s">
        <v>1187</v>
      </c>
    </row>
    <row r="1295" spans="1:7">
      <c r="A1295" s="143" t="s">
        <v>609</v>
      </c>
      <c r="B1295" s="322" t="s">
        <v>377</v>
      </c>
      <c r="C1295" s="56">
        <v>45834</v>
      </c>
      <c r="D1295" s="43">
        <v>112</v>
      </c>
      <c r="F1295" s="43" t="s">
        <v>866</v>
      </c>
      <c r="G1295" t="s">
        <v>1187</v>
      </c>
    </row>
    <row r="1296" spans="1:7">
      <c r="A1296" s="309" t="s">
        <v>327</v>
      </c>
      <c r="B1296" s="143" t="s">
        <v>377</v>
      </c>
      <c r="C1296" s="56">
        <v>45834</v>
      </c>
      <c r="D1296" s="43">
        <v>676</v>
      </c>
      <c r="F1296" s="43" t="s">
        <v>1180</v>
      </c>
      <c r="G1296" t="s">
        <v>1187</v>
      </c>
    </row>
    <row r="1297" spans="1:7">
      <c r="A1297" s="143" t="s">
        <v>609</v>
      </c>
      <c r="B1297" s="143" t="s">
        <v>271</v>
      </c>
      <c r="C1297" s="56">
        <v>45834</v>
      </c>
      <c r="E1297" s="326">
        <v>6183</v>
      </c>
      <c r="F1297" s="43" t="s">
        <v>1216</v>
      </c>
    </row>
    <row r="1298" spans="1:7">
      <c r="A1298" s="143" t="s">
        <v>778</v>
      </c>
      <c r="B1298" s="143" t="s">
        <v>755</v>
      </c>
      <c r="C1298" s="56">
        <v>45835</v>
      </c>
      <c r="D1298" s="43">
        <v>303</v>
      </c>
      <c r="F1298" s="43" t="s">
        <v>819</v>
      </c>
      <c r="G1298" t="s">
        <v>1187</v>
      </c>
    </row>
    <row r="1299" spans="1:7">
      <c r="A1299" s="361" t="s">
        <v>588</v>
      </c>
      <c r="B1299" s="312" t="s">
        <v>340</v>
      </c>
      <c r="C1299" s="56">
        <v>45835</v>
      </c>
      <c r="F1299" s="321" t="s">
        <v>1213</v>
      </c>
      <c r="G1299" t="s">
        <v>1187</v>
      </c>
    </row>
    <row r="1300" spans="1:7">
      <c r="A1300" s="143" t="s">
        <v>793</v>
      </c>
      <c r="B1300" s="143" t="s">
        <v>134</v>
      </c>
      <c r="C1300" s="56">
        <v>45835</v>
      </c>
      <c r="E1300" s="326">
        <v>1605</v>
      </c>
      <c r="F1300" s="143" t="s">
        <v>1217</v>
      </c>
      <c r="G1300" t="s">
        <v>1187</v>
      </c>
    </row>
    <row r="1301" spans="1:7">
      <c r="A1301" s="143" t="s">
        <v>327</v>
      </c>
      <c r="B1301" s="322" t="s">
        <v>377</v>
      </c>
      <c r="C1301" s="56">
        <v>45835</v>
      </c>
      <c r="D1301" s="43">
        <v>430</v>
      </c>
      <c r="G1301" t="s">
        <v>1187</v>
      </c>
    </row>
    <row r="1302" spans="1:7">
      <c r="A1302" s="143" t="s">
        <v>778</v>
      </c>
      <c r="B1302" s="143" t="s">
        <v>755</v>
      </c>
      <c r="C1302" s="56">
        <v>45838</v>
      </c>
      <c r="D1302" s="43">
        <v>360</v>
      </c>
      <c r="F1302" s="43" t="s">
        <v>1218</v>
      </c>
      <c r="G1302" t="s">
        <v>1187</v>
      </c>
    </row>
    <row r="1303" spans="1:7">
      <c r="A1303" s="143" t="s">
        <v>793</v>
      </c>
      <c r="B1303" s="143" t="s">
        <v>755</v>
      </c>
      <c r="C1303" s="56">
        <v>45838</v>
      </c>
      <c r="D1303" s="43">
        <v>120</v>
      </c>
      <c r="E1303" s="141">
        <v>120</v>
      </c>
      <c r="F1303" s="43" t="s">
        <v>1219</v>
      </c>
      <c r="G1303" t="s">
        <v>1187</v>
      </c>
    </row>
    <row r="1304" spans="1:7">
      <c r="A1304" s="143" t="s">
        <v>327</v>
      </c>
      <c r="B1304" s="322" t="s">
        <v>377</v>
      </c>
      <c r="C1304" s="56">
        <v>45838</v>
      </c>
      <c r="D1304" s="43">
        <v>885</v>
      </c>
      <c r="F1304" s="43" t="s">
        <v>878</v>
      </c>
      <c r="G1304" t="s">
        <v>1187</v>
      </c>
    </row>
    <row r="1305" spans="1:7">
      <c r="A1305" s="143" t="s">
        <v>657</v>
      </c>
      <c r="B1305" s="316" t="s">
        <v>755</v>
      </c>
      <c r="C1305" s="56">
        <v>45839</v>
      </c>
      <c r="D1305" s="43">
        <v>120</v>
      </c>
      <c r="G1305" t="s">
        <v>1220</v>
      </c>
    </row>
    <row r="1306" spans="1:7">
      <c r="A1306" s="320" t="s">
        <v>308</v>
      </c>
      <c r="B1306" s="320" t="s">
        <v>134</v>
      </c>
      <c r="C1306" s="56">
        <v>45839</v>
      </c>
      <c r="E1306" s="141">
        <v>53</v>
      </c>
      <c r="F1306" s="43" t="s">
        <v>1221</v>
      </c>
      <c r="G1306" t="s">
        <v>1220</v>
      </c>
    </row>
    <row r="1307" spans="1:7">
      <c r="A1307" s="358" t="s">
        <v>613</v>
      </c>
      <c r="B1307" s="320" t="s">
        <v>134</v>
      </c>
      <c r="C1307" s="56">
        <v>45839</v>
      </c>
      <c r="E1307" s="326">
        <v>10059</v>
      </c>
      <c r="F1307" s="43" t="s">
        <v>1222</v>
      </c>
    </row>
    <row r="1308" spans="1:7">
      <c r="A1308" s="143" t="s">
        <v>327</v>
      </c>
      <c r="B1308" s="322" t="s">
        <v>377</v>
      </c>
      <c r="C1308" s="56">
        <v>45839</v>
      </c>
      <c r="D1308" s="43">
        <v>478</v>
      </c>
      <c r="G1308" t="s">
        <v>1220</v>
      </c>
    </row>
    <row r="1309" spans="1:7">
      <c r="A1309" s="143" t="s">
        <v>609</v>
      </c>
      <c r="B1309" s="322" t="s">
        <v>377</v>
      </c>
      <c r="C1309" s="56">
        <v>45839</v>
      </c>
      <c r="D1309" s="43">
        <v>282</v>
      </c>
      <c r="G1309" t="s">
        <v>1220</v>
      </c>
    </row>
    <row r="1310" spans="1:7">
      <c r="A1310" s="323" t="s">
        <v>81</v>
      </c>
      <c r="B1310" s="316" t="s">
        <v>755</v>
      </c>
      <c r="C1310" s="56">
        <v>45840</v>
      </c>
      <c r="F1310" s="316" t="s">
        <v>1223</v>
      </c>
      <c r="G1310" t="s">
        <v>1220</v>
      </c>
    </row>
    <row r="1311" spans="1:7">
      <c r="A1311" s="143" t="s">
        <v>657</v>
      </c>
      <c r="B1311" s="316" t="s">
        <v>755</v>
      </c>
      <c r="C1311" s="56">
        <v>45840</v>
      </c>
      <c r="D1311" s="43">
        <v>71</v>
      </c>
      <c r="F1311" s="43" t="s">
        <v>866</v>
      </c>
      <c r="G1311" t="s">
        <v>1220</v>
      </c>
    </row>
    <row r="1312" spans="1:7">
      <c r="A1312" s="320" t="s">
        <v>637</v>
      </c>
      <c r="B1312" s="320" t="s">
        <v>134</v>
      </c>
      <c r="C1312" s="56">
        <v>45840</v>
      </c>
      <c r="D1312" s="43">
        <v>355</v>
      </c>
      <c r="F1312" s="43" t="s">
        <v>820</v>
      </c>
      <c r="G1312" t="s">
        <v>1220</v>
      </c>
    </row>
    <row r="1313" spans="1:7">
      <c r="A1313" s="309" t="s">
        <v>613</v>
      </c>
      <c r="B1313" s="309" t="s">
        <v>134</v>
      </c>
      <c r="C1313" s="56">
        <v>45840</v>
      </c>
      <c r="F1313" s="309" t="s">
        <v>883</v>
      </c>
      <c r="G1313" t="s">
        <v>1220</v>
      </c>
    </row>
    <row r="1314" spans="1:7">
      <c r="A1314" s="143" t="s">
        <v>327</v>
      </c>
      <c r="B1314" s="322" t="s">
        <v>377</v>
      </c>
      <c r="C1314" s="56">
        <v>45840</v>
      </c>
      <c r="D1314" s="43">
        <v>490</v>
      </c>
      <c r="F1314" s="43" t="s">
        <v>866</v>
      </c>
      <c r="G1314" t="s">
        <v>1220</v>
      </c>
    </row>
    <row r="1315" spans="1:7">
      <c r="A1315" s="143" t="s">
        <v>657</v>
      </c>
      <c r="B1315" s="316" t="s">
        <v>755</v>
      </c>
      <c r="C1315" s="56">
        <v>45841</v>
      </c>
      <c r="F1315" s="143" t="s">
        <v>883</v>
      </c>
      <c r="G1315" t="s">
        <v>1220</v>
      </c>
    </row>
    <row r="1316" spans="1:7">
      <c r="A1316" s="143" t="s">
        <v>327</v>
      </c>
      <c r="B1316" s="322" t="s">
        <v>377</v>
      </c>
      <c r="C1316" s="56">
        <v>45841</v>
      </c>
      <c r="D1316" s="43">
        <v>372</v>
      </c>
      <c r="F1316" s="117" t="s">
        <v>866</v>
      </c>
      <c r="G1316" t="s">
        <v>1220</v>
      </c>
    </row>
    <row r="1317" spans="1:7" ht="15.75">
      <c r="A1317" s="143" t="s">
        <v>327</v>
      </c>
      <c r="B1317" s="322" t="s">
        <v>271</v>
      </c>
      <c r="C1317" s="56">
        <v>45841</v>
      </c>
      <c r="E1317" s="326">
        <v>5776</v>
      </c>
      <c r="F1317" s="421" t="s">
        <v>1224</v>
      </c>
    </row>
    <row r="1318" spans="1:7">
      <c r="C1318" s="56">
        <v>45842</v>
      </c>
      <c r="D1318" s="43">
        <v>0</v>
      </c>
      <c r="F1318" s="172"/>
      <c r="G1318" t="s">
        <v>1220</v>
      </c>
    </row>
    <row r="1319" spans="1:7">
      <c r="A1319" s="143" t="s">
        <v>680</v>
      </c>
      <c r="B1319" s="316" t="s">
        <v>755</v>
      </c>
      <c r="C1319" s="56">
        <v>45845</v>
      </c>
      <c r="F1319" s="143" t="s">
        <v>1225</v>
      </c>
      <c r="G1319" t="s">
        <v>1220</v>
      </c>
    </row>
    <row r="1320" spans="1:7">
      <c r="A1320" s="320" t="s">
        <v>637</v>
      </c>
      <c r="B1320" s="320" t="s">
        <v>134</v>
      </c>
      <c r="C1320" s="56">
        <v>45845</v>
      </c>
      <c r="D1320" s="43">
        <v>846</v>
      </c>
      <c r="G1320" t="s">
        <v>1220</v>
      </c>
    </row>
    <row r="1321" spans="1:7">
      <c r="A1321" s="309" t="s">
        <v>616</v>
      </c>
      <c r="B1321" s="309" t="s">
        <v>134</v>
      </c>
      <c r="C1321" s="56">
        <v>45845</v>
      </c>
      <c r="D1321" s="157">
        <v>1644</v>
      </c>
      <c r="E1321" s="205"/>
      <c r="G1321" t="s">
        <v>1220</v>
      </c>
    </row>
    <row r="1322" spans="1:7">
      <c r="A1322" s="143" t="s">
        <v>327</v>
      </c>
      <c r="B1322" s="159" t="s">
        <v>271</v>
      </c>
      <c r="C1322" s="56">
        <v>45845</v>
      </c>
      <c r="D1322" s="141"/>
      <c r="E1322" s="43"/>
      <c r="F1322" s="410" t="s">
        <v>1226</v>
      </c>
      <c r="G1322" t="s">
        <v>1220</v>
      </c>
    </row>
    <row r="1323" spans="1:7">
      <c r="A1323" s="411" t="s">
        <v>680</v>
      </c>
      <c r="B1323" s="414" t="s">
        <v>755</v>
      </c>
      <c r="C1323" s="56">
        <v>45846</v>
      </c>
      <c r="D1323" s="43">
        <v>465</v>
      </c>
      <c r="E1323" s="258"/>
      <c r="G1323" t="s">
        <v>1220</v>
      </c>
    </row>
    <row r="1324" spans="1:7">
      <c r="A1324" s="412" t="s">
        <v>637</v>
      </c>
      <c r="B1324" s="414" t="s">
        <v>134</v>
      </c>
      <c r="C1324" s="56">
        <v>45846</v>
      </c>
      <c r="D1324" s="43">
        <v>827</v>
      </c>
      <c r="F1324" s="43" t="s">
        <v>1227</v>
      </c>
      <c r="G1324" t="s">
        <v>1220</v>
      </c>
    </row>
    <row r="1325" spans="1:7">
      <c r="A1325" s="413" t="s">
        <v>616</v>
      </c>
      <c r="B1325" s="415" t="s">
        <v>134</v>
      </c>
      <c r="C1325" s="56">
        <v>45846</v>
      </c>
      <c r="D1325" s="43">
        <v>60</v>
      </c>
      <c r="F1325" s="43" t="s">
        <v>1180</v>
      </c>
      <c r="G1325" t="s">
        <v>1220</v>
      </c>
    </row>
    <row r="1326" spans="1:7">
      <c r="A1326" s="411" t="s">
        <v>680</v>
      </c>
      <c r="B1326" s="414" t="s">
        <v>755</v>
      </c>
      <c r="C1326" s="56">
        <v>45847</v>
      </c>
      <c r="D1326" s="43">
        <v>321</v>
      </c>
      <c r="G1326" t="s">
        <v>1220</v>
      </c>
    </row>
    <row r="1327" spans="1:7">
      <c r="A1327" s="252" t="s">
        <v>274</v>
      </c>
      <c r="B1327" s="159" t="s">
        <v>377</v>
      </c>
      <c r="C1327" s="56">
        <v>45847</v>
      </c>
      <c r="G1327" t="s">
        <v>1220</v>
      </c>
    </row>
    <row r="1328" spans="1:7">
      <c r="A1328" s="252" t="s">
        <v>773</v>
      </c>
      <c r="B1328" s="414" t="s">
        <v>755</v>
      </c>
      <c r="C1328" s="56">
        <v>45848</v>
      </c>
      <c r="D1328" s="43">
        <v>400</v>
      </c>
      <c r="E1328" s="205"/>
      <c r="G1328" t="s">
        <v>1220</v>
      </c>
    </row>
    <row r="1329" spans="1:7">
      <c r="A1329" s="252" t="s">
        <v>680</v>
      </c>
      <c r="B1329" s="414" t="s">
        <v>755</v>
      </c>
      <c r="C1329" s="56">
        <v>45848</v>
      </c>
      <c r="D1329" s="141"/>
      <c r="E1329" s="43"/>
      <c r="F1329" s="323" t="s">
        <v>1228</v>
      </c>
      <c r="G1329" t="s">
        <v>1220</v>
      </c>
    </row>
    <row r="1330" spans="1:7">
      <c r="A1330" s="252" t="s">
        <v>680</v>
      </c>
      <c r="B1330" s="414" t="s">
        <v>755</v>
      </c>
      <c r="C1330" s="56">
        <v>45849</v>
      </c>
      <c r="E1330" s="258">
        <v>786</v>
      </c>
      <c r="G1330" t="s">
        <v>1220</v>
      </c>
    </row>
    <row r="1331" spans="1:7">
      <c r="A1331" s="650" t="s">
        <v>270</v>
      </c>
      <c r="B1331" s="159" t="s">
        <v>271</v>
      </c>
      <c r="C1331" s="56">
        <v>45849</v>
      </c>
      <c r="D1331" s="43">
        <v>198</v>
      </c>
      <c r="G1331" t="s">
        <v>1220</v>
      </c>
    </row>
    <row r="1332" spans="1:7">
      <c r="A1332" s="252" t="s">
        <v>680</v>
      </c>
      <c r="B1332" s="414" t="s">
        <v>755</v>
      </c>
      <c r="C1332" s="56">
        <v>45852</v>
      </c>
      <c r="F1332" s="43" t="s">
        <v>883</v>
      </c>
      <c r="G1332" t="s">
        <v>1220</v>
      </c>
    </row>
    <row r="1333" spans="1:7">
      <c r="A1333" s="650" t="s">
        <v>270</v>
      </c>
      <c r="B1333" s="159" t="s">
        <v>271</v>
      </c>
      <c r="C1333" s="56">
        <v>45852</v>
      </c>
      <c r="D1333" s="43">
        <v>862</v>
      </c>
      <c r="G1333" t="s">
        <v>1220</v>
      </c>
    </row>
    <row r="1334" spans="1:7">
      <c r="A1334" s="323" t="s">
        <v>773</v>
      </c>
      <c r="B1334" s="414" t="s">
        <v>755</v>
      </c>
      <c r="C1334" s="56">
        <v>45853</v>
      </c>
      <c r="D1334" s="43">
        <v>203</v>
      </c>
      <c r="G1334" t="s">
        <v>1220</v>
      </c>
    </row>
    <row r="1335" spans="1:7">
      <c r="A1335" s="143" t="s">
        <v>289</v>
      </c>
      <c r="B1335" s="414" t="s">
        <v>755</v>
      </c>
      <c r="C1335" s="56">
        <v>45853</v>
      </c>
      <c r="F1335" s="349" t="s">
        <v>1229</v>
      </c>
      <c r="G1335" t="s">
        <v>1220</v>
      </c>
    </row>
    <row r="1336" spans="1:7">
      <c r="A1336" s="309" t="s">
        <v>640</v>
      </c>
      <c r="B1336" s="159" t="s">
        <v>134</v>
      </c>
      <c r="C1336" s="56">
        <v>45853</v>
      </c>
      <c r="D1336" s="157">
        <v>1210</v>
      </c>
      <c r="F1336" s="43" t="s">
        <v>1230</v>
      </c>
      <c r="G1336" t="s">
        <v>1220</v>
      </c>
    </row>
    <row r="1337" spans="1:7">
      <c r="A1337" s="136" t="s">
        <v>277</v>
      </c>
      <c r="B1337" s="159" t="s">
        <v>271</v>
      </c>
      <c r="C1337" s="56">
        <v>45853</v>
      </c>
      <c r="D1337" s="43">
        <v>403</v>
      </c>
      <c r="G1337" t="s">
        <v>1220</v>
      </c>
    </row>
    <row r="1338" spans="1:7">
      <c r="A1338" s="323" t="s">
        <v>773</v>
      </c>
      <c r="B1338" s="316" t="s">
        <v>755</v>
      </c>
      <c r="C1338" s="56">
        <v>45854</v>
      </c>
      <c r="D1338" s="43">
        <v>170</v>
      </c>
      <c r="G1338" t="s">
        <v>1220</v>
      </c>
    </row>
    <row r="1339" spans="1:7">
      <c r="A1339" s="143" t="s">
        <v>289</v>
      </c>
      <c r="B1339" s="316" t="s">
        <v>755</v>
      </c>
      <c r="C1339" s="56">
        <v>45854</v>
      </c>
      <c r="D1339" s="43">
        <v>280</v>
      </c>
      <c r="G1339" t="s">
        <v>1220</v>
      </c>
    </row>
    <row r="1340" spans="1:7">
      <c r="A1340" s="310" t="s">
        <v>640</v>
      </c>
      <c r="B1340" s="309" t="s">
        <v>134</v>
      </c>
      <c r="C1340" s="56">
        <v>45854</v>
      </c>
      <c r="D1340" s="43">
        <v>397</v>
      </c>
      <c r="F1340" s="43" t="s">
        <v>1231</v>
      </c>
      <c r="G1340" t="s">
        <v>1220</v>
      </c>
    </row>
    <row r="1341" spans="1:7">
      <c r="A1341" s="316" t="s">
        <v>649</v>
      </c>
      <c r="B1341" s="309" t="s">
        <v>755</v>
      </c>
      <c r="C1341" s="56">
        <v>45854</v>
      </c>
      <c r="D1341" s="43">
        <v>90</v>
      </c>
      <c r="G1341" t="s">
        <v>1220</v>
      </c>
    </row>
    <row r="1342" spans="1:7">
      <c r="A1342" s="358" t="s">
        <v>632</v>
      </c>
      <c r="B1342" s="309" t="s">
        <v>134</v>
      </c>
      <c r="C1342" s="56">
        <v>45854</v>
      </c>
      <c r="D1342" s="43">
        <v>426</v>
      </c>
      <c r="F1342" s="43" t="s">
        <v>819</v>
      </c>
      <c r="G1342" t="s">
        <v>1220</v>
      </c>
    </row>
    <row r="1343" spans="1:7">
      <c r="A1343" s="136" t="s">
        <v>277</v>
      </c>
      <c r="B1343" s="323" t="s">
        <v>271</v>
      </c>
      <c r="C1343" s="56">
        <v>45854</v>
      </c>
      <c r="D1343" s="43">
        <v>39</v>
      </c>
      <c r="G1343" t="s">
        <v>1220</v>
      </c>
    </row>
    <row r="1344" spans="1:7">
      <c r="A1344" s="143" t="s">
        <v>289</v>
      </c>
      <c r="B1344" s="316" t="s">
        <v>755</v>
      </c>
      <c r="C1344" s="56">
        <v>45855</v>
      </c>
      <c r="D1344" s="157">
        <v>1972</v>
      </c>
      <c r="G1344" t="s">
        <v>1220</v>
      </c>
    </row>
    <row r="1345" spans="1:7">
      <c r="A1345" s="358" t="s">
        <v>632</v>
      </c>
      <c r="B1345" s="309" t="s">
        <v>134</v>
      </c>
      <c r="C1345" s="56">
        <v>45855</v>
      </c>
      <c r="D1345" s="43">
        <v>583</v>
      </c>
      <c r="F1345" s="43" t="s">
        <v>822</v>
      </c>
      <c r="G1345" t="s">
        <v>1220</v>
      </c>
    </row>
    <row r="1346" spans="1:7">
      <c r="A1346" s="252" t="s">
        <v>773</v>
      </c>
      <c r="B1346" s="316" t="s">
        <v>755</v>
      </c>
      <c r="C1346" s="56">
        <v>45855</v>
      </c>
      <c r="D1346" s="43">
        <v>106</v>
      </c>
      <c r="G1346" t="s">
        <v>1220</v>
      </c>
    </row>
    <row r="1347" spans="1:7">
      <c r="A1347" s="252" t="s">
        <v>407</v>
      </c>
      <c r="B1347" s="316" t="s">
        <v>755</v>
      </c>
      <c r="C1347" s="56">
        <v>45856</v>
      </c>
      <c r="D1347" s="43">
        <v>47</v>
      </c>
      <c r="G1347" t="s">
        <v>1220</v>
      </c>
    </row>
    <row r="1348" spans="1:7">
      <c r="A1348" s="143" t="s">
        <v>289</v>
      </c>
      <c r="B1348" s="316" t="s">
        <v>755</v>
      </c>
      <c r="C1348" s="56">
        <v>45856</v>
      </c>
      <c r="F1348" s="43" t="s">
        <v>1232</v>
      </c>
      <c r="G1348" t="s">
        <v>1220</v>
      </c>
    </row>
    <row r="1349" spans="1:7">
      <c r="A1349" s="89" t="s">
        <v>773</v>
      </c>
      <c r="B1349" s="316" t="s">
        <v>755</v>
      </c>
      <c r="C1349" s="56">
        <v>45859</v>
      </c>
      <c r="F1349" s="316" t="s">
        <v>1233</v>
      </c>
      <c r="G1349" t="s">
        <v>1220</v>
      </c>
    </row>
    <row r="1350" spans="1:7">
      <c r="A1350" s="411" t="s">
        <v>289</v>
      </c>
      <c r="B1350" s="414" t="s">
        <v>755</v>
      </c>
      <c r="C1350" s="56">
        <v>45859</v>
      </c>
      <c r="D1350" s="43">
        <v>551</v>
      </c>
      <c r="G1350" t="s">
        <v>1220</v>
      </c>
    </row>
    <row r="1351" spans="1:7">
      <c r="A1351" s="411" t="s">
        <v>289</v>
      </c>
      <c r="B1351" s="414" t="s">
        <v>340</v>
      </c>
      <c r="C1351" s="56">
        <v>45859</v>
      </c>
      <c r="D1351" s="43">
        <v>385</v>
      </c>
      <c r="G1351" t="s">
        <v>1220</v>
      </c>
    </row>
    <row r="1352" spans="1:7">
      <c r="A1352" s="413" t="s">
        <v>630</v>
      </c>
      <c r="B1352" s="415" t="s">
        <v>134</v>
      </c>
      <c r="C1352" s="56">
        <v>45859</v>
      </c>
      <c r="D1352" s="157">
        <v>1070</v>
      </c>
      <c r="F1352" s="43" t="s">
        <v>818</v>
      </c>
      <c r="G1352" t="s">
        <v>1220</v>
      </c>
    </row>
    <row r="1353" spans="1:7">
      <c r="A1353" s="433" t="s">
        <v>632</v>
      </c>
      <c r="B1353" s="434" t="s">
        <v>134</v>
      </c>
      <c r="C1353" s="56">
        <v>45859</v>
      </c>
      <c r="D1353" s="157">
        <v>1843</v>
      </c>
      <c r="F1353" s="43" t="s">
        <v>1234</v>
      </c>
      <c r="G1353" t="s">
        <v>1220</v>
      </c>
    </row>
    <row r="1354" spans="1:7">
      <c r="A1354" s="136" t="s">
        <v>277</v>
      </c>
      <c r="B1354" s="159" t="s">
        <v>271</v>
      </c>
      <c r="C1354" s="56">
        <v>45859</v>
      </c>
      <c r="F1354" s="316" t="s">
        <v>1014</v>
      </c>
      <c r="G1354" t="s">
        <v>1220</v>
      </c>
    </row>
    <row r="1355" spans="1:7">
      <c r="A1355" s="323" t="s">
        <v>773</v>
      </c>
      <c r="B1355" s="316" t="s">
        <v>755</v>
      </c>
      <c r="C1355" s="56">
        <v>45860</v>
      </c>
      <c r="F1355" s="316" t="s">
        <v>1235</v>
      </c>
      <c r="G1355" t="s">
        <v>1220</v>
      </c>
    </row>
    <row r="1356" spans="1:7">
      <c r="A1356" s="316" t="s">
        <v>630</v>
      </c>
      <c r="B1356" s="316" t="s">
        <v>134</v>
      </c>
      <c r="C1356" s="56">
        <v>45860</v>
      </c>
      <c r="D1356" s="157">
        <v>1224</v>
      </c>
      <c r="F1356" s="43" t="s">
        <v>1236</v>
      </c>
      <c r="G1356" t="s">
        <v>1220</v>
      </c>
    </row>
    <row r="1357" spans="1:7">
      <c r="A1357" s="310" t="s">
        <v>632</v>
      </c>
      <c r="B1357" s="309" t="s">
        <v>134</v>
      </c>
      <c r="C1357" s="56">
        <v>45860</v>
      </c>
      <c r="D1357" s="157">
        <v>1714</v>
      </c>
      <c r="F1357" s="43" t="s">
        <v>829</v>
      </c>
      <c r="G1357" t="s">
        <v>1220</v>
      </c>
    </row>
    <row r="1358" spans="1:7">
      <c r="A1358" s="143" t="s">
        <v>289</v>
      </c>
      <c r="B1358" s="414" t="s">
        <v>340</v>
      </c>
      <c r="C1358" s="56">
        <v>45860</v>
      </c>
      <c r="D1358" s="43">
        <v>300</v>
      </c>
      <c r="G1358" t="s">
        <v>1220</v>
      </c>
    </row>
    <row r="1359" spans="1:7">
      <c r="A1359" s="309" t="s">
        <v>289</v>
      </c>
      <c r="B1359" s="309" t="s">
        <v>539</v>
      </c>
      <c r="C1359" s="56">
        <v>45860</v>
      </c>
      <c r="D1359" s="157">
        <v>1107</v>
      </c>
      <c r="G1359" t="s">
        <v>1220</v>
      </c>
    </row>
    <row r="1360" spans="1:7">
      <c r="A1360" s="309" t="s">
        <v>289</v>
      </c>
      <c r="B1360" s="320" t="s">
        <v>755</v>
      </c>
      <c r="C1360" s="56">
        <v>45860</v>
      </c>
      <c r="D1360" s="43">
        <v>316</v>
      </c>
      <c r="G1360" t="s">
        <v>1220</v>
      </c>
    </row>
    <row r="1361" spans="1:7">
      <c r="A1361" s="136" t="s">
        <v>277</v>
      </c>
      <c r="B1361" s="159" t="s">
        <v>271</v>
      </c>
      <c r="C1361" s="56">
        <v>45860</v>
      </c>
      <c r="D1361" s="43">
        <v>318</v>
      </c>
      <c r="G1361" t="s">
        <v>1220</v>
      </c>
    </row>
    <row r="1362" spans="1:7">
      <c r="A1362" s="252" t="s">
        <v>794</v>
      </c>
      <c r="B1362" s="159" t="s">
        <v>271</v>
      </c>
      <c r="C1362" s="56">
        <v>45860</v>
      </c>
      <c r="D1362" s="43">
        <v>605</v>
      </c>
      <c r="G1362" t="s">
        <v>1220</v>
      </c>
    </row>
    <row r="1363" spans="1:7">
      <c r="A1363" s="323" t="s">
        <v>773</v>
      </c>
      <c r="B1363" s="316" t="s">
        <v>755</v>
      </c>
      <c r="C1363" s="56">
        <v>45861</v>
      </c>
      <c r="D1363" s="43">
        <v>272</v>
      </c>
      <c r="F1363" s="43" t="s">
        <v>1237</v>
      </c>
      <c r="G1363" t="s">
        <v>1220</v>
      </c>
    </row>
    <row r="1364" spans="1:7">
      <c r="A1364" s="143" t="s">
        <v>289</v>
      </c>
      <c r="B1364" s="316" t="s">
        <v>755</v>
      </c>
      <c r="C1364" s="56">
        <v>45861</v>
      </c>
      <c r="D1364" s="43">
        <v>130</v>
      </c>
      <c r="F1364" s="43" t="s">
        <v>878</v>
      </c>
      <c r="G1364" t="s">
        <v>1220</v>
      </c>
    </row>
    <row r="1365" spans="1:7">
      <c r="A1365" s="309" t="s">
        <v>630</v>
      </c>
      <c r="B1365" s="309" t="s">
        <v>134</v>
      </c>
      <c r="C1365" s="56">
        <v>45861</v>
      </c>
      <c r="D1365" s="43">
        <v>235</v>
      </c>
      <c r="F1365" s="43" t="s">
        <v>1238</v>
      </c>
      <c r="G1365" t="s">
        <v>1220</v>
      </c>
    </row>
    <row r="1366" spans="1:7">
      <c r="A1366" s="310" t="s">
        <v>632</v>
      </c>
      <c r="B1366" s="309" t="s">
        <v>134</v>
      </c>
      <c r="C1366" s="56">
        <v>45861</v>
      </c>
      <c r="D1366" s="43">
        <v>678</v>
      </c>
      <c r="F1366" s="43" t="s">
        <v>1239</v>
      </c>
      <c r="G1366" t="s">
        <v>1220</v>
      </c>
    </row>
    <row r="1367" spans="1:7">
      <c r="A1367" s="143" t="s">
        <v>616</v>
      </c>
      <c r="B1367" s="414" t="s">
        <v>340</v>
      </c>
      <c r="C1367" s="56">
        <v>45861</v>
      </c>
      <c r="D1367" s="43">
        <v>579</v>
      </c>
      <c r="G1367" t="s">
        <v>1220</v>
      </c>
    </row>
    <row r="1368" spans="1:7">
      <c r="A1368" s="310" t="s">
        <v>634</v>
      </c>
      <c r="B1368" s="309" t="s">
        <v>134</v>
      </c>
      <c r="C1368" s="56">
        <v>45861</v>
      </c>
      <c r="D1368" s="43">
        <v>363</v>
      </c>
      <c r="F1368" s="43" t="s">
        <v>1240</v>
      </c>
      <c r="G1368" t="s">
        <v>1220</v>
      </c>
    </row>
    <row r="1369" spans="1:7">
      <c r="A1369" s="143" t="s">
        <v>286</v>
      </c>
      <c r="B1369" s="143" t="s">
        <v>134</v>
      </c>
      <c r="C1369" s="56">
        <v>45861</v>
      </c>
      <c r="D1369" s="43">
        <v>853</v>
      </c>
      <c r="F1369" s="43" t="s">
        <v>866</v>
      </c>
      <c r="G1369" t="s">
        <v>1220</v>
      </c>
    </row>
    <row r="1370" spans="1:7">
      <c r="A1370" s="125" t="s">
        <v>270</v>
      </c>
      <c r="B1370" s="159" t="s">
        <v>271</v>
      </c>
      <c r="C1370" s="56">
        <v>45861</v>
      </c>
      <c r="D1370" s="43">
        <v>461</v>
      </c>
      <c r="G1370" t="s">
        <v>1220</v>
      </c>
    </row>
    <row r="1371" spans="1:7">
      <c r="A1371" s="323" t="s">
        <v>773</v>
      </c>
      <c r="B1371" s="316" t="s">
        <v>755</v>
      </c>
      <c r="C1371" s="56">
        <v>45862</v>
      </c>
      <c r="D1371" s="43">
        <v>79</v>
      </c>
      <c r="F1371" s="43" t="s">
        <v>1241</v>
      </c>
      <c r="G1371" t="s">
        <v>1220</v>
      </c>
    </row>
    <row r="1372" spans="1:7">
      <c r="A1372" s="143" t="s">
        <v>289</v>
      </c>
      <c r="B1372" s="316" t="s">
        <v>755</v>
      </c>
      <c r="C1372" s="56">
        <v>45862</v>
      </c>
      <c r="D1372" s="43">
        <v>420</v>
      </c>
      <c r="G1372" t="s">
        <v>1220</v>
      </c>
    </row>
    <row r="1373" spans="1:7">
      <c r="A1373" s="309" t="s">
        <v>677</v>
      </c>
      <c r="B1373" s="309" t="s">
        <v>1242</v>
      </c>
      <c r="C1373" s="56">
        <v>45862</v>
      </c>
      <c r="F1373" s="43" t="s">
        <v>1243</v>
      </c>
      <c r="G1373" t="s">
        <v>1220</v>
      </c>
    </row>
    <row r="1374" spans="1:7">
      <c r="A1374" s="310" t="s">
        <v>634</v>
      </c>
      <c r="B1374" s="309" t="s">
        <v>134</v>
      </c>
      <c r="C1374" s="56">
        <v>45862</v>
      </c>
      <c r="D1374" s="157">
        <v>1077</v>
      </c>
      <c r="F1374" s="43" t="s">
        <v>1244</v>
      </c>
      <c r="G1374" t="s">
        <v>1220</v>
      </c>
    </row>
    <row r="1375" spans="1:7">
      <c r="A1375" s="143" t="s">
        <v>616</v>
      </c>
      <c r="B1375" s="414" t="s">
        <v>340</v>
      </c>
      <c r="C1375" s="56">
        <v>45862</v>
      </c>
      <c r="D1375" s="43">
        <v>619</v>
      </c>
      <c r="F1375" s="43" t="s">
        <v>1245</v>
      </c>
      <c r="G1375" t="s">
        <v>1220</v>
      </c>
    </row>
    <row r="1376" spans="1:7">
      <c r="A1376" s="310" t="s">
        <v>289</v>
      </c>
      <c r="B1376" s="310" t="s">
        <v>539</v>
      </c>
      <c r="C1376" s="56">
        <v>45862</v>
      </c>
      <c r="F1376" s="43" t="s">
        <v>1246</v>
      </c>
      <c r="G1376" t="s">
        <v>1220</v>
      </c>
    </row>
    <row r="1377" spans="1:7">
      <c r="A1377" s="143" t="s">
        <v>286</v>
      </c>
      <c r="B1377" s="143" t="s">
        <v>134</v>
      </c>
      <c r="C1377" s="56">
        <v>45862</v>
      </c>
      <c r="D1377" s="157">
        <v>1279</v>
      </c>
      <c r="F1377" s="43" t="s">
        <v>866</v>
      </c>
      <c r="G1377" t="s">
        <v>1220</v>
      </c>
    </row>
    <row r="1378" spans="1:7">
      <c r="A1378" s="125" t="s">
        <v>270</v>
      </c>
      <c r="B1378" s="323" t="s">
        <v>271</v>
      </c>
      <c r="C1378" s="56">
        <v>45862</v>
      </c>
      <c r="D1378" s="43">
        <v>880</v>
      </c>
      <c r="G1378" t="s">
        <v>1220</v>
      </c>
    </row>
    <row r="1379" spans="1:7">
      <c r="A1379" s="329" t="s">
        <v>274</v>
      </c>
      <c r="B1379" s="361" t="s">
        <v>377</v>
      </c>
      <c r="C1379" s="56">
        <v>45862</v>
      </c>
      <c r="D1379" s="43">
        <v>868</v>
      </c>
      <c r="F1379" s="43" t="s">
        <v>1247</v>
      </c>
      <c r="G1379" t="s">
        <v>1220</v>
      </c>
    </row>
    <row r="1380" spans="1:7">
      <c r="A1380" s="323" t="s">
        <v>773</v>
      </c>
      <c r="B1380" s="316" t="s">
        <v>755</v>
      </c>
      <c r="C1380" s="56">
        <v>45863</v>
      </c>
      <c r="F1380" s="43" t="s">
        <v>883</v>
      </c>
      <c r="G1380" t="s">
        <v>1220</v>
      </c>
    </row>
    <row r="1381" spans="1:7">
      <c r="A1381" s="143" t="s">
        <v>289</v>
      </c>
      <c r="B1381" s="316" t="s">
        <v>755</v>
      </c>
      <c r="C1381" s="56">
        <v>45863</v>
      </c>
      <c r="F1381" s="143" t="s">
        <v>1248</v>
      </c>
      <c r="G1381" t="s">
        <v>1220</v>
      </c>
    </row>
    <row r="1382" spans="1:7">
      <c r="A1382" s="310" t="s">
        <v>632</v>
      </c>
      <c r="B1382" s="309" t="s">
        <v>134</v>
      </c>
      <c r="C1382" s="56">
        <v>45863</v>
      </c>
      <c r="F1382" s="309" t="s">
        <v>1249</v>
      </c>
      <c r="G1382" t="s">
        <v>1220</v>
      </c>
    </row>
    <row r="1383" spans="1:7">
      <c r="A1383" s="143" t="s">
        <v>630</v>
      </c>
      <c r="B1383" s="309" t="s">
        <v>134</v>
      </c>
      <c r="C1383" s="56">
        <v>45863</v>
      </c>
      <c r="F1383" s="312" t="s">
        <v>1249</v>
      </c>
      <c r="G1383" t="s">
        <v>1220</v>
      </c>
    </row>
    <row r="1384" spans="1:7">
      <c r="A1384" s="310" t="s">
        <v>640</v>
      </c>
      <c r="B1384" s="310" t="s">
        <v>134</v>
      </c>
      <c r="C1384" s="56">
        <v>45863</v>
      </c>
      <c r="F1384" s="370" t="s">
        <v>1249</v>
      </c>
      <c r="G1384" t="s">
        <v>1220</v>
      </c>
    </row>
    <row r="1385" spans="1:7">
      <c r="A1385" s="316" t="s">
        <v>637</v>
      </c>
      <c r="B1385" s="316" t="s">
        <v>755</v>
      </c>
      <c r="C1385" s="56">
        <v>45863</v>
      </c>
      <c r="F1385" s="316" t="s">
        <v>1250</v>
      </c>
      <c r="G1385" t="s">
        <v>1220</v>
      </c>
    </row>
    <row r="1386" spans="1:7">
      <c r="A1386" s="125" t="s">
        <v>270</v>
      </c>
      <c r="B1386" s="159" t="s">
        <v>271</v>
      </c>
      <c r="C1386" s="56">
        <v>45863</v>
      </c>
      <c r="D1386" s="43">
        <v>585</v>
      </c>
      <c r="F1386" s="43" t="s">
        <v>878</v>
      </c>
      <c r="G1386" t="s">
        <v>1220</v>
      </c>
    </row>
    <row r="1387" spans="1:7">
      <c r="A1387" s="143" t="s">
        <v>289</v>
      </c>
      <c r="B1387" s="316" t="s">
        <v>755</v>
      </c>
      <c r="C1387" s="56">
        <v>45866</v>
      </c>
      <c r="D1387" s="43">
        <v>420</v>
      </c>
      <c r="F1387" s="43" t="s">
        <v>866</v>
      </c>
      <c r="G1387" t="s">
        <v>1220</v>
      </c>
    </row>
    <row r="1388" spans="1:7">
      <c r="A1388" s="310" t="s">
        <v>286</v>
      </c>
      <c r="B1388" s="309" t="s">
        <v>134</v>
      </c>
      <c r="C1388" s="56">
        <v>45866</v>
      </c>
      <c r="D1388" s="43">
        <v>817</v>
      </c>
      <c r="G1388" t="s">
        <v>1220</v>
      </c>
    </row>
    <row r="1389" spans="1:7">
      <c r="A1389" s="143" t="s">
        <v>634</v>
      </c>
      <c r="B1389" s="309" t="s">
        <v>134</v>
      </c>
      <c r="C1389" s="56">
        <v>45866</v>
      </c>
      <c r="D1389" s="157">
        <v>1430</v>
      </c>
      <c r="F1389" s="43" t="s">
        <v>1251</v>
      </c>
      <c r="G1389" t="s">
        <v>1220</v>
      </c>
    </row>
    <row r="1390" spans="1:7">
      <c r="A1390" s="310" t="s">
        <v>677</v>
      </c>
      <c r="B1390" s="309" t="s">
        <v>755</v>
      </c>
      <c r="C1390" s="56">
        <v>45866</v>
      </c>
      <c r="F1390" s="313" t="s">
        <v>1014</v>
      </c>
      <c r="G1390" t="s">
        <v>1220</v>
      </c>
    </row>
    <row r="1391" spans="1:7">
      <c r="A1391" s="143" t="s">
        <v>616</v>
      </c>
      <c r="B1391" s="361" t="s">
        <v>340</v>
      </c>
      <c r="C1391" s="56">
        <v>45866</v>
      </c>
      <c r="D1391" s="157">
        <v>1181</v>
      </c>
      <c r="G1391" t="s">
        <v>1220</v>
      </c>
    </row>
    <row r="1392" spans="1:7">
      <c r="A1392" s="125" t="s">
        <v>270</v>
      </c>
      <c r="B1392" s="159" t="s">
        <v>271</v>
      </c>
      <c r="C1392" s="56">
        <v>45866</v>
      </c>
      <c r="D1392" s="43">
        <v>345</v>
      </c>
      <c r="G1392" t="s">
        <v>1220</v>
      </c>
    </row>
    <row r="1393" spans="1:7">
      <c r="A1393" s="651" t="s">
        <v>616</v>
      </c>
      <c r="B1393" s="69" t="s">
        <v>340</v>
      </c>
      <c r="C1393" s="56">
        <v>45867</v>
      </c>
      <c r="D1393" s="157">
        <v>1933</v>
      </c>
      <c r="G1393" t="s">
        <v>1220</v>
      </c>
    </row>
    <row r="1394" spans="1:7">
      <c r="A1394" s="449" t="s">
        <v>286</v>
      </c>
      <c r="B1394" s="252" t="s">
        <v>134</v>
      </c>
      <c r="C1394" s="56">
        <v>45867</v>
      </c>
      <c r="E1394" s="326">
        <v>5590</v>
      </c>
      <c r="F1394" s="43" t="s">
        <v>1252</v>
      </c>
      <c r="G1394" t="s">
        <v>1220</v>
      </c>
    </row>
    <row r="1395" spans="1:7">
      <c r="A1395" s="450" t="s">
        <v>634</v>
      </c>
      <c r="B1395" s="452" t="s">
        <v>134</v>
      </c>
      <c r="C1395" s="56">
        <v>45867</v>
      </c>
      <c r="D1395" s="157">
        <v>1004</v>
      </c>
      <c r="F1395" s="43" t="s">
        <v>1253</v>
      </c>
      <c r="G1395" t="s">
        <v>1220</v>
      </c>
    </row>
    <row r="1396" spans="1:7">
      <c r="A1396" s="451" t="s">
        <v>677</v>
      </c>
      <c r="B1396" s="434" t="s">
        <v>755</v>
      </c>
      <c r="C1396" s="56">
        <v>45867</v>
      </c>
      <c r="D1396" s="43">
        <v>581</v>
      </c>
      <c r="E1396" s="326">
        <v>1200</v>
      </c>
      <c r="F1396" s="43" t="s">
        <v>1254</v>
      </c>
      <c r="G1396" t="s">
        <v>1220</v>
      </c>
    </row>
    <row r="1397" spans="1:7">
      <c r="A1397" s="143" t="s">
        <v>616</v>
      </c>
      <c r="B1397" s="143" t="s">
        <v>340</v>
      </c>
      <c r="C1397" s="56">
        <v>45868</v>
      </c>
      <c r="D1397" s="157">
        <v>1951</v>
      </c>
      <c r="G1397" t="s">
        <v>1220</v>
      </c>
    </row>
    <row r="1398" spans="1:7">
      <c r="A1398" s="143" t="s">
        <v>616</v>
      </c>
      <c r="B1398" s="309" t="s">
        <v>134</v>
      </c>
      <c r="C1398" s="56">
        <v>45868</v>
      </c>
      <c r="D1398" s="43">
        <v>902</v>
      </c>
      <c r="G1398" t="s">
        <v>1220</v>
      </c>
    </row>
    <row r="1399" spans="1:7">
      <c r="A1399" s="309" t="s">
        <v>286</v>
      </c>
      <c r="B1399" s="309" t="s">
        <v>134</v>
      </c>
      <c r="C1399" s="56">
        <v>45868</v>
      </c>
      <c r="D1399" s="157">
        <v>1385</v>
      </c>
      <c r="F1399" s="43" t="s">
        <v>866</v>
      </c>
      <c r="G1399" t="s">
        <v>1220</v>
      </c>
    </row>
    <row r="1400" spans="1:7">
      <c r="A1400" s="309" t="s">
        <v>632</v>
      </c>
      <c r="B1400" s="309" t="s">
        <v>755</v>
      </c>
      <c r="C1400" s="56">
        <v>45868</v>
      </c>
      <c r="E1400" s="141">
        <v>847</v>
      </c>
      <c r="F1400" s="43" t="s">
        <v>1255</v>
      </c>
      <c r="G1400" t="s">
        <v>1220</v>
      </c>
    </row>
    <row r="1401" spans="1:7">
      <c r="A1401" s="310" t="s">
        <v>289</v>
      </c>
      <c r="B1401" s="309" t="s">
        <v>1256</v>
      </c>
      <c r="C1401" s="56">
        <v>45868</v>
      </c>
      <c r="E1401" s="326">
        <v>6067</v>
      </c>
      <c r="G1401" t="s">
        <v>1220</v>
      </c>
    </row>
    <row r="1402" spans="1:7">
      <c r="A1402" s="136" t="s">
        <v>263</v>
      </c>
      <c r="B1402" s="323" t="s">
        <v>271</v>
      </c>
      <c r="C1402" s="56">
        <v>45868</v>
      </c>
      <c r="D1402" s="43">
        <v>314</v>
      </c>
      <c r="G1402" t="s">
        <v>1220</v>
      </c>
    </row>
    <row r="1403" spans="1:7">
      <c r="A1403" s="323" t="s">
        <v>502</v>
      </c>
      <c r="B1403" s="316" t="s">
        <v>755</v>
      </c>
      <c r="C1403" s="56">
        <v>45869</v>
      </c>
      <c r="F1403" s="325" t="s">
        <v>960</v>
      </c>
      <c r="G1403" t="s">
        <v>1220</v>
      </c>
    </row>
    <row r="1404" spans="1:7">
      <c r="A1404" s="143" t="s">
        <v>616</v>
      </c>
      <c r="B1404" s="143" t="s">
        <v>340</v>
      </c>
      <c r="C1404" s="56">
        <v>45869</v>
      </c>
      <c r="D1404" s="43">
        <v>725</v>
      </c>
      <c r="G1404" t="s">
        <v>1220</v>
      </c>
    </row>
    <row r="1405" spans="1:7">
      <c r="A1405" s="310" t="s">
        <v>616</v>
      </c>
      <c r="B1405" s="310" t="s">
        <v>134</v>
      </c>
      <c r="C1405" s="56">
        <v>45869</v>
      </c>
      <c r="D1405" s="43">
        <v>862</v>
      </c>
      <c r="G1405" t="s">
        <v>1220</v>
      </c>
    </row>
    <row r="1406" spans="1:7">
      <c r="A1406" s="316" t="s">
        <v>289</v>
      </c>
      <c r="B1406" s="316" t="s">
        <v>1256</v>
      </c>
      <c r="C1406" s="56">
        <v>45869</v>
      </c>
      <c r="E1406" s="326">
        <v>2691</v>
      </c>
      <c r="G1406" t="s">
        <v>1220</v>
      </c>
    </row>
    <row r="1407" spans="1:7">
      <c r="A1407" s="358" t="s">
        <v>284</v>
      </c>
      <c r="B1407" s="159" t="s">
        <v>271</v>
      </c>
      <c r="C1407" s="56">
        <v>45869</v>
      </c>
      <c r="D1407" s="157">
        <v>2390</v>
      </c>
      <c r="G1407" t="s">
        <v>1220</v>
      </c>
    </row>
    <row r="1408" spans="1:7">
      <c r="A1408" s="89" t="s">
        <v>502</v>
      </c>
      <c r="B1408" s="316" t="s">
        <v>1257</v>
      </c>
      <c r="C1408" s="56">
        <v>45870</v>
      </c>
      <c r="D1408" s="43">
        <v>318</v>
      </c>
      <c r="F1408" s="43" t="s">
        <v>1258</v>
      </c>
      <c r="G1408" t="s">
        <v>1259</v>
      </c>
    </row>
    <row r="1409" spans="1:7">
      <c r="A1409" s="89" t="s">
        <v>383</v>
      </c>
      <c r="B1409" s="316" t="s">
        <v>1257</v>
      </c>
      <c r="C1409" s="56">
        <v>45870</v>
      </c>
      <c r="D1409" s="43">
        <v>183</v>
      </c>
      <c r="F1409" s="43" t="s">
        <v>1260</v>
      </c>
      <c r="G1409" t="s">
        <v>1259</v>
      </c>
    </row>
    <row r="1410" spans="1:7">
      <c r="A1410" s="651" t="s">
        <v>616</v>
      </c>
      <c r="B1410" s="309" t="s">
        <v>1256</v>
      </c>
      <c r="C1410" s="56">
        <v>45870</v>
      </c>
      <c r="F1410" s="43" t="s">
        <v>1261</v>
      </c>
      <c r="G1410" t="s">
        <v>1259</v>
      </c>
    </row>
    <row r="1411" spans="1:7">
      <c r="A1411" s="136" t="s">
        <v>284</v>
      </c>
      <c r="B1411" s="159" t="s">
        <v>271</v>
      </c>
      <c r="C1411" s="56">
        <v>45870</v>
      </c>
      <c r="D1411" s="157">
        <v>1377</v>
      </c>
      <c r="G1411" t="s">
        <v>1259</v>
      </c>
    </row>
    <row r="1412" spans="1:7">
      <c r="A1412" s="651" t="s">
        <v>616</v>
      </c>
      <c r="B1412" s="69" t="s">
        <v>1256</v>
      </c>
      <c r="C1412" s="56">
        <v>45873</v>
      </c>
      <c r="E1412" s="326">
        <v>13125</v>
      </c>
      <c r="G1412" t="s">
        <v>1259</v>
      </c>
    </row>
    <row r="1413" spans="1:7">
      <c r="A1413" s="451" t="s">
        <v>666</v>
      </c>
      <c r="B1413" s="457" t="s">
        <v>134</v>
      </c>
      <c r="C1413" s="56">
        <v>45873</v>
      </c>
      <c r="D1413" s="43">
        <v>918</v>
      </c>
      <c r="G1413" t="s">
        <v>1259</v>
      </c>
    </row>
    <row r="1414" spans="1:7">
      <c r="A1414" s="316" t="s">
        <v>619</v>
      </c>
      <c r="B1414" s="316" t="s">
        <v>134</v>
      </c>
      <c r="C1414" s="56">
        <v>45874</v>
      </c>
      <c r="D1414" s="157">
        <v>2675</v>
      </c>
      <c r="G1414" t="s">
        <v>1259</v>
      </c>
    </row>
    <row r="1415" spans="1:7">
      <c r="A1415" s="316" t="s">
        <v>284</v>
      </c>
      <c r="B1415" s="316" t="s">
        <v>271</v>
      </c>
      <c r="C1415" s="56">
        <v>45874</v>
      </c>
      <c r="D1415" s="43">
        <v>190</v>
      </c>
      <c r="F1415" s="43" t="s">
        <v>866</v>
      </c>
      <c r="G1415" t="s">
        <v>1259</v>
      </c>
    </row>
    <row r="1416" spans="1:7">
      <c r="A1416" s="551" t="s">
        <v>773</v>
      </c>
      <c r="B1416" s="316" t="s">
        <v>755</v>
      </c>
      <c r="C1416" s="56">
        <v>45875</v>
      </c>
      <c r="F1416" s="43" t="s">
        <v>866</v>
      </c>
      <c r="G1416" t="s">
        <v>1259</v>
      </c>
    </row>
    <row r="1417" spans="1:7">
      <c r="A1417" s="316" t="s">
        <v>619</v>
      </c>
      <c r="B1417" s="316" t="s">
        <v>134</v>
      </c>
      <c r="C1417" s="56">
        <v>45875</v>
      </c>
      <c r="D1417" s="157">
        <v>1964</v>
      </c>
      <c r="G1417" t="s">
        <v>1259</v>
      </c>
    </row>
    <row r="1418" spans="1:7">
      <c r="A1418" s="578" t="s">
        <v>284</v>
      </c>
      <c r="B1418" s="316" t="s">
        <v>271</v>
      </c>
      <c r="C1418" s="56">
        <v>45875</v>
      </c>
      <c r="D1418" s="43">
        <v>840</v>
      </c>
      <c r="G1418" t="s">
        <v>1259</v>
      </c>
    </row>
    <row r="1419" spans="1:7">
      <c r="A1419" s="143" t="s">
        <v>263</v>
      </c>
      <c r="B1419" s="579" t="s">
        <v>271</v>
      </c>
      <c r="C1419" s="56">
        <v>45875</v>
      </c>
      <c r="F1419" s="43" t="s">
        <v>1262</v>
      </c>
      <c r="G1419" t="s">
        <v>1259</v>
      </c>
    </row>
    <row r="1420" spans="1:7">
      <c r="A1420" s="400" t="s">
        <v>619</v>
      </c>
      <c r="B1420" s="434" t="s">
        <v>134</v>
      </c>
      <c r="C1420" s="315">
        <v>45876</v>
      </c>
      <c r="D1420" s="43">
        <v>377</v>
      </c>
      <c r="E1420" s="326"/>
      <c r="F1420" s="43" t="s">
        <v>1263</v>
      </c>
      <c r="G1420" t="s">
        <v>1259</v>
      </c>
    </row>
    <row r="1421" spans="1:7">
      <c r="A1421" s="400" t="s">
        <v>619</v>
      </c>
      <c r="B1421" s="316" t="s">
        <v>1264</v>
      </c>
      <c r="C1421" s="315">
        <v>45876</v>
      </c>
      <c r="E1421" s="326">
        <v>5289</v>
      </c>
      <c r="F1421" s="43" t="s">
        <v>1265</v>
      </c>
      <c r="G1421" t="s">
        <v>1259</v>
      </c>
    </row>
    <row r="1422" spans="1:7">
      <c r="A1422" s="143" t="s">
        <v>669</v>
      </c>
      <c r="B1422" s="552" t="s">
        <v>134</v>
      </c>
      <c r="C1422" s="56">
        <v>45876</v>
      </c>
      <c r="D1422" s="43">
        <v>674</v>
      </c>
      <c r="G1422" t="s">
        <v>1259</v>
      </c>
    </row>
    <row r="1423" spans="1:7">
      <c r="A1423" s="552" t="s">
        <v>284</v>
      </c>
      <c r="B1423" s="552" t="s">
        <v>271</v>
      </c>
      <c r="C1423" s="56">
        <v>45876</v>
      </c>
      <c r="D1423" s="43">
        <v>531</v>
      </c>
      <c r="G1423" t="s">
        <v>1259</v>
      </c>
    </row>
    <row r="1424" spans="1:7">
      <c r="A1424" s="252" t="s">
        <v>773</v>
      </c>
      <c r="B1424" s="159" t="s">
        <v>755</v>
      </c>
      <c r="C1424" s="56">
        <v>45877</v>
      </c>
      <c r="F1424" s="43" t="s">
        <v>1233</v>
      </c>
      <c r="G1424" t="s">
        <v>1259</v>
      </c>
    </row>
    <row r="1425" spans="1:7">
      <c r="A1425" s="316" t="s">
        <v>619</v>
      </c>
      <c r="B1425" s="316" t="s">
        <v>134</v>
      </c>
      <c r="C1425" s="56">
        <v>45877</v>
      </c>
      <c r="F1425" s="316" t="s">
        <v>883</v>
      </c>
      <c r="G1425" t="s">
        <v>1259</v>
      </c>
    </row>
    <row r="1426" spans="1:7">
      <c r="A1426" s="580" t="s">
        <v>284</v>
      </c>
      <c r="B1426" s="316" t="s">
        <v>271</v>
      </c>
      <c r="C1426" s="56">
        <v>45877</v>
      </c>
      <c r="D1426" s="43">
        <v>718</v>
      </c>
      <c r="G1426" t="s">
        <v>1259</v>
      </c>
    </row>
    <row r="1427" spans="1:7">
      <c r="A1427" s="551" t="s">
        <v>773</v>
      </c>
      <c r="B1427" s="316" t="s">
        <v>755</v>
      </c>
      <c r="C1427" s="56">
        <v>45880</v>
      </c>
      <c r="D1427" s="43">
        <v>376</v>
      </c>
      <c r="F1427" s="43" t="s">
        <v>832</v>
      </c>
      <c r="G1427" t="s">
        <v>1259</v>
      </c>
    </row>
    <row r="1428" spans="1:7">
      <c r="A1428" s="143" t="s">
        <v>666</v>
      </c>
      <c r="B1428" s="143" t="s">
        <v>134</v>
      </c>
      <c r="C1428" s="56">
        <v>45880</v>
      </c>
      <c r="D1428" s="157">
        <v>1175</v>
      </c>
      <c r="G1428" t="s">
        <v>1259</v>
      </c>
    </row>
    <row r="1429" spans="1:7">
      <c r="A1429" s="309" t="s">
        <v>674</v>
      </c>
      <c r="B1429" s="309" t="s">
        <v>755</v>
      </c>
      <c r="C1429" s="56">
        <v>45880</v>
      </c>
      <c r="D1429" s="43">
        <v>288</v>
      </c>
      <c r="G1429" t="s">
        <v>1259</v>
      </c>
    </row>
    <row r="1430" spans="1:7">
      <c r="A1430" s="580" t="s">
        <v>284</v>
      </c>
      <c r="B1430" s="316" t="s">
        <v>271</v>
      </c>
      <c r="C1430" s="56">
        <v>45880</v>
      </c>
      <c r="D1430" s="43">
        <v>571</v>
      </c>
      <c r="G1430" t="s">
        <v>1259</v>
      </c>
    </row>
    <row r="1431" spans="1:7">
      <c r="A1431" s="89" t="s">
        <v>773</v>
      </c>
      <c r="B1431" s="414" t="s">
        <v>755</v>
      </c>
      <c r="C1431" s="56">
        <v>45881</v>
      </c>
      <c r="D1431" s="43">
        <v>35</v>
      </c>
      <c r="G1431" t="s">
        <v>1259</v>
      </c>
    </row>
    <row r="1432" spans="1:7">
      <c r="A1432" s="412" t="s">
        <v>666</v>
      </c>
      <c r="B1432" s="233" t="s">
        <v>134</v>
      </c>
      <c r="C1432" s="56">
        <v>45881</v>
      </c>
      <c r="D1432" s="157">
        <v>1154</v>
      </c>
      <c r="G1432" t="s">
        <v>1259</v>
      </c>
    </row>
    <row r="1433" spans="1:7">
      <c r="A1433" s="243" t="s">
        <v>674</v>
      </c>
      <c r="B1433" s="133" t="s">
        <v>755</v>
      </c>
      <c r="C1433" s="56">
        <v>45881</v>
      </c>
      <c r="D1433" s="43">
        <v>380</v>
      </c>
      <c r="G1433" t="s">
        <v>1259</v>
      </c>
    </row>
    <row r="1434" spans="1:7">
      <c r="A1434" s="93" t="s">
        <v>669</v>
      </c>
      <c r="B1434" s="172" t="s">
        <v>134</v>
      </c>
      <c r="C1434" s="56">
        <v>45881</v>
      </c>
      <c r="D1434" s="43">
        <v>111</v>
      </c>
      <c r="F1434" s="43" t="s">
        <v>1209</v>
      </c>
      <c r="G1434" t="s">
        <v>1259</v>
      </c>
    </row>
    <row r="1435" spans="1:7">
      <c r="A1435" s="252" t="s">
        <v>277</v>
      </c>
      <c r="B1435" s="316" t="s">
        <v>271</v>
      </c>
      <c r="C1435" s="56">
        <v>45881</v>
      </c>
      <c r="D1435" s="43">
        <v>319</v>
      </c>
      <c r="G1435" t="s">
        <v>1259</v>
      </c>
    </row>
    <row r="1436" spans="1:7">
      <c r="A1436" s="580" t="s">
        <v>284</v>
      </c>
      <c r="B1436" s="316" t="s">
        <v>271</v>
      </c>
      <c r="C1436" s="56">
        <v>45881</v>
      </c>
      <c r="D1436" s="157">
        <v>1293</v>
      </c>
      <c r="G1436" t="s">
        <v>1259</v>
      </c>
    </row>
    <row r="1437" spans="1:7">
      <c r="A1437" s="252" t="s">
        <v>612</v>
      </c>
      <c r="B1437" s="159" t="s">
        <v>134</v>
      </c>
      <c r="C1437" s="56">
        <v>45881</v>
      </c>
      <c r="D1437" s="43">
        <v>406</v>
      </c>
      <c r="G1437" t="s">
        <v>1259</v>
      </c>
    </row>
    <row r="1438" spans="1:7">
      <c r="A1438" s="252" t="s">
        <v>773</v>
      </c>
      <c r="B1438" s="316" t="s">
        <v>755</v>
      </c>
      <c r="C1438" s="56">
        <v>45882</v>
      </c>
      <c r="D1438" s="43">
        <v>48</v>
      </c>
      <c r="F1438" s="43" t="s">
        <v>1241</v>
      </c>
      <c r="G1438" t="s">
        <v>1259</v>
      </c>
    </row>
    <row r="1439" spans="1:7">
      <c r="A1439" s="252" t="s">
        <v>666</v>
      </c>
      <c r="B1439" s="316" t="s">
        <v>134</v>
      </c>
      <c r="C1439" s="56">
        <v>45882</v>
      </c>
      <c r="D1439" s="43">
        <v>428</v>
      </c>
      <c r="F1439" s="43" t="s">
        <v>878</v>
      </c>
      <c r="G1439" t="s">
        <v>1259</v>
      </c>
    </row>
    <row r="1440" spans="1:7">
      <c r="A1440" s="252" t="s">
        <v>674</v>
      </c>
      <c r="B1440" s="320" t="s">
        <v>755</v>
      </c>
      <c r="C1440" s="56">
        <v>45882</v>
      </c>
      <c r="D1440" s="43">
        <v>229</v>
      </c>
      <c r="F1440" s="43" t="s">
        <v>866</v>
      </c>
      <c r="G1440" t="s">
        <v>1259</v>
      </c>
    </row>
    <row r="1441" spans="1:7">
      <c r="A1441" s="252" t="s">
        <v>612</v>
      </c>
      <c r="B1441" s="309" t="s">
        <v>134</v>
      </c>
      <c r="C1441" s="56">
        <v>45882</v>
      </c>
      <c r="D1441" s="157">
        <v>1031</v>
      </c>
      <c r="F1441" s="43" t="s">
        <v>1266</v>
      </c>
      <c r="G1441" t="s">
        <v>1259</v>
      </c>
    </row>
    <row r="1442" spans="1:7">
      <c r="A1442" s="310" t="s">
        <v>669</v>
      </c>
      <c r="B1442" s="310" t="s">
        <v>134</v>
      </c>
      <c r="C1442" s="56">
        <v>45882</v>
      </c>
      <c r="D1442" s="43">
        <v>12</v>
      </c>
      <c r="F1442" s="310" t="s">
        <v>1180</v>
      </c>
      <c r="G1442" t="s">
        <v>1259</v>
      </c>
    </row>
    <row r="1443" spans="1:7">
      <c r="A1443" s="252" t="s">
        <v>284</v>
      </c>
      <c r="B1443" s="316" t="s">
        <v>271</v>
      </c>
      <c r="C1443" s="56">
        <v>45882</v>
      </c>
      <c r="D1443" s="43">
        <v>540</v>
      </c>
      <c r="G1443" t="s">
        <v>1259</v>
      </c>
    </row>
    <row r="1444" spans="1:7">
      <c r="A1444" s="89" t="s">
        <v>773</v>
      </c>
      <c r="B1444" s="414" t="s">
        <v>755</v>
      </c>
      <c r="C1444" s="56">
        <v>45883</v>
      </c>
      <c r="D1444" s="43">
        <v>144</v>
      </c>
      <c r="G1444" t="s">
        <v>1259</v>
      </c>
    </row>
    <row r="1445" spans="1:7">
      <c r="A1445" s="412" t="s">
        <v>795</v>
      </c>
      <c r="B1445" s="233" t="s">
        <v>134</v>
      </c>
      <c r="C1445" s="56">
        <v>45883</v>
      </c>
      <c r="F1445" s="43" t="s">
        <v>1105</v>
      </c>
      <c r="G1445" t="s">
        <v>1259</v>
      </c>
    </row>
    <row r="1446" spans="1:7">
      <c r="A1446" s="243" t="s">
        <v>674</v>
      </c>
      <c r="B1446" s="133" t="s">
        <v>755</v>
      </c>
      <c r="C1446" s="56">
        <v>45883</v>
      </c>
      <c r="D1446" s="43">
        <v>163</v>
      </c>
      <c r="G1446" t="s">
        <v>1259</v>
      </c>
    </row>
    <row r="1447" spans="1:7">
      <c r="A1447" s="580" t="s">
        <v>284</v>
      </c>
      <c r="B1447" s="316" t="s">
        <v>271</v>
      </c>
      <c r="C1447" s="56">
        <v>45883</v>
      </c>
      <c r="D1447" s="43">
        <v>554</v>
      </c>
      <c r="G1447" t="s">
        <v>1259</v>
      </c>
    </row>
    <row r="1448" spans="1:7">
      <c r="A1448" s="43" t="s">
        <v>258</v>
      </c>
      <c r="B1448" s="414" t="s">
        <v>755</v>
      </c>
      <c r="C1448" s="56">
        <v>45883</v>
      </c>
      <c r="F1448" s="43" t="s">
        <v>1016</v>
      </c>
      <c r="G1448" t="s">
        <v>1259</v>
      </c>
    </row>
    <row r="1449" spans="1:7">
      <c r="A1449" s="551" t="s">
        <v>773</v>
      </c>
      <c r="B1449" s="414" t="s">
        <v>755</v>
      </c>
      <c r="C1449" s="56">
        <v>45884</v>
      </c>
      <c r="D1449" s="43">
        <v>64</v>
      </c>
      <c r="G1449" t="s">
        <v>1259</v>
      </c>
    </row>
    <row r="1450" spans="1:7">
      <c r="A1450" s="316" t="s">
        <v>666</v>
      </c>
      <c r="B1450" s="316" t="s">
        <v>1264</v>
      </c>
      <c r="C1450" s="56">
        <v>45884</v>
      </c>
      <c r="E1450" s="326">
        <v>1243</v>
      </c>
      <c r="F1450" s="43" t="s">
        <v>1267</v>
      </c>
      <c r="G1450" t="s">
        <v>1259</v>
      </c>
    </row>
    <row r="1451" spans="1:7">
      <c r="A1451" s="320" t="s">
        <v>674</v>
      </c>
      <c r="B1451" s="320" t="s">
        <v>755</v>
      </c>
      <c r="C1451" s="56">
        <v>45884</v>
      </c>
      <c r="E1451" s="326">
        <v>1060</v>
      </c>
      <c r="F1451" s="43" t="s">
        <v>1268</v>
      </c>
      <c r="G1451" t="s">
        <v>1259</v>
      </c>
    </row>
    <row r="1452" spans="1:7">
      <c r="A1452" s="309" t="s">
        <v>669</v>
      </c>
      <c r="B1452" s="309" t="s">
        <v>1264</v>
      </c>
      <c r="C1452" s="56">
        <v>45884</v>
      </c>
      <c r="E1452" s="326">
        <v>1297</v>
      </c>
      <c r="F1452" s="43" t="s">
        <v>1269</v>
      </c>
      <c r="G1452" t="s">
        <v>1259</v>
      </c>
    </row>
    <row r="1453" spans="1:7">
      <c r="A1453" s="580" t="s">
        <v>284</v>
      </c>
      <c r="B1453" s="316" t="s">
        <v>271</v>
      </c>
      <c r="C1453" s="56">
        <v>45884</v>
      </c>
      <c r="D1453" s="43">
        <v>89</v>
      </c>
      <c r="G1453" t="s">
        <v>1259</v>
      </c>
    </row>
    <row r="1454" spans="1:7">
      <c r="A1454" s="309" t="s">
        <v>258</v>
      </c>
      <c r="B1454" s="309" t="s">
        <v>755</v>
      </c>
      <c r="C1454" s="56">
        <v>45884</v>
      </c>
      <c r="D1454" s="43">
        <v>391</v>
      </c>
      <c r="G1454" t="s">
        <v>1259</v>
      </c>
    </row>
    <row r="1455" spans="1:7">
      <c r="A1455" s="551" t="s">
        <v>773</v>
      </c>
      <c r="B1455" s="414" t="s">
        <v>755</v>
      </c>
      <c r="C1455" s="56">
        <v>45887</v>
      </c>
      <c r="D1455" s="43">
        <v>141</v>
      </c>
      <c r="G1455" t="s">
        <v>1259</v>
      </c>
    </row>
    <row r="1456" spans="1:7">
      <c r="A1456" s="412" t="s">
        <v>666</v>
      </c>
      <c r="B1456" s="233" t="s">
        <v>1264</v>
      </c>
      <c r="C1456" s="56">
        <v>45887</v>
      </c>
      <c r="E1456" s="326">
        <v>2679</v>
      </c>
      <c r="F1456" s="43" t="s">
        <v>1270</v>
      </c>
      <c r="G1456" t="s">
        <v>1259</v>
      </c>
    </row>
    <row r="1457" spans="1:7">
      <c r="A1457" s="243" t="s">
        <v>657</v>
      </c>
      <c r="B1457" s="133" t="s">
        <v>755</v>
      </c>
      <c r="C1457" s="56">
        <v>45887</v>
      </c>
      <c r="D1457" s="43">
        <v>343</v>
      </c>
      <c r="G1457" t="s">
        <v>1259</v>
      </c>
    </row>
    <row r="1458" spans="1:7">
      <c r="A1458" s="93" t="s">
        <v>669</v>
      </c>
      <c r="B1458" s="172" t="s">
        <v>1264</v>
      </c>
      <c r="C1458" s="56">
        <v>45887</v>
      </c>
      <c r="E1458" s="326">
        <v>2145</v>
      </c>
      <c r="F1458" s="43" t="s">
        <v>1271</v>
      </c>
      <c r="G1458" t="s">
        <v>1259</v>
      </c>
    </row>
    <row r="1459" spans="1:7">
      <c r="A1459" s="609" t="s">
        <v>672</v>
      </c>
      <c r="B1459" s="327" t="s">
        <v>134</v>
      </c>
      <c r="C1459" s="56">
        <v>45887</v>
      </c>
      <c r="D1459" s="157">
        <v>1109</v>
      </c>
      <c r="F1459" s="43" t="s">
        <v>1272</v>
      </c>
      <c r="G1459" t="s">
        <v>1259</v>
      </c>
    </row>
    <row r="1460" spans="1:7">
      <c r="A1460" s="580" t="s">
        <v>284</v>
      </c>
      <c r="B1460" s="316" t="s">
        <v>271</v>
      </c>
      <c r="C1460" s="56">
        <v>45887</v>
      </c>
      <c r="D1460" s="43">
        <v>377</v>
      </c>
      <c r="G1460" t="s">
        <v>1259</v>
      </c>
    </row>
    <row r="1461" spans="1:7">
      <c r="A1461" s="309" t="s">
        <v>258</v>
      </c>
      <c r="B1461" s="309" t="s">
        <v>755</v>
      </c>
      <c r="C1461" s="56">
        <v>45887</v>
      </c>
      <c r="D1461" s="43">
        <v>396</v>
      </c>
      <c r="G1461" t="s">
        <v>1259</v>
      </c>
    </row>
    <row r="1462" spans="1:7">
      <c r="A1462" s="136" t="s">
        <v>796</v>
      </c>
      <c r="B1462" s="316" t="s">
        <v>755</v>
      </c>
      <c r="C1462" s="56">
        <v>45888</v>
      </c>
      <c r="D1462" s="43">
        <v>205</v>
      </c>
      <c r="G1462" t="s">
        <v>1259</v>
      </c>
    </row>
    <row r="1463" spans="1:7">
      <c r="A1463" s="316" t="s">
        <v>797</v>
      </c>
      <c r="B1463" s="316" t="s">
        <v>134</v>
      </c>
      <c r="C1463" s="56">
        <v>45888</v>
      </c>
      <c r="D1463" s="157">
        <v>1456</v>
      </c>
      <c r="G1463" t="s">
        <v>1259</v>
      </c>
    </row>
    <row r="1464" spans="1:7">
      <c r="A1464" s="320" t="s">
        <v>657</v>
      </c>
      <c r="B1464" s="320" t="s">
        <v>755</v>
      </c>
      <c r="C1464" s="56">
        <v>45888</v>
      </c>
      <c r="D1464" s="43">
        <v>416</v>
      </c>
      <c r="G1464" t="s">
        <v>1259</v>
      </c>
    </row>
    <row r="1465" spans="1:7">
      <c r="A1465" s="552" t="s">
        <v>627</v>
      </c>
      <c r="B1465" s="316" t="s">
        <v>134</v>
      </c>
      <c r="C1465" s="56">
        <v>45888</v>
      </c>
      <c r="D1465" s="157">
        <v>1460</v>
      </c>
      <c r="F1465" s="43" t="s">
        <v>1273</v>
      </c>
      <c r="G1465" t="s">
        <v>1259</v>
      </c>
    </row>
    <row r="1466" spans="1:7">
      <c r="A1466" s="580" t="s">
        <v>284</v>
      </c>
      <c r="B1466" s="316" t="s">
        <v>271</v>
      </c>
      <c r="C1466" s="56">
        <v>45888</v>
      </c>
      <c r="D1466" s="43">
        <v>408</v>
      </c>
      <c r="F1466" s="117"/>
      <c r="G1466" t="s">
        <v>1259</v>
      </c>
    </row>
    <row r="1467" spans="1:7">
      <c r="A1467" s="612" t="s">
        <v>274</v>
      </c>
      <c r="B1467" s="323" t="s">
        <v>755</v>
      </c>
      <c r="C1467" s="56">
        <v>45888</v>
      </c>
      <c r="F1467" s="143" t="s">
        <v>1274</v>
      </c>
      <c r="G1467" t="s">
        <v>1259</v>
      </c>
    </row>
    <row r="1468" spans="1:7">
      <c r="A1468" s="252" t="s">
        <v>263</v>
      </c>
      <c r="B1468" s="316" t="s">
        <v>271</v>
      </c>
      <c r="C1468" s="56">
        <v>45888</v>
      </c>
      <c r="D1468" s="43">
        <v>430</v>
      </c>
      <c r="F1468" s="172"/>
      <c r="G1468" t="s">
        <v>1259</v>
      </c>
    </row>
    <row r="1469" spans="1:7">
      <c r="A1469" s="89" t="s">
        <v>773</v>
      </c>
      <c r="B1469" s="414" t="s">
        <v>755</v>
      </c>
      <c r="C1469" s="56">
        <v>45889</v>
      </c>
      <c r="D1469" s="43">
        <v>181</v>
      </c>
      <c r="G1469" t="s">
        <v>1259</v>
      </c>
    </row>
    <row r="1470" spans="1:7">
      <c r="A1470" s="89" t="s">
        <v>322</v>
      </c>
      <c r="B1470" s="414" t="s">
        <v>340</v>
      </c>
      <c r="C1470" s="56">
        <v>45889</v>
      </c>
      <c r="F1470" s="325" t="s">
        <v>1233</v>
      </c>
      <c r="G1470" t="s">
        <v>1259</v>
      </c>
    </row>
    <row r="1471" spans="1:7">
      <c r="A1471" s="412" t="s">
        <v>797</v>
      </c>
      <c r="B1471" s="233" t="s">
        <v>134</v>
      </c>
      <c r="C1471" s="56">
        <v>45889</v>
      </c>
      <c r="D1471" s="157">
        <v>1420</v>
      </c>
      <c r="G1471" t="s">
        <v>1259</v>
      </c>
    </row>
    <row r="1472" spans="1:7">
      <c r="A1472" s="243" t="s">
        <v>657</v>
      </c>
      <c r="B1472" s="133" t="s">
        <v>755</v>
      </c>
      <c r="C1472" s="56">
        <v>45889</v>
      </c>
      <c r="D1472" s="43">
        <v>216</v>
      </c>
      <c r="G1472" t="s">
        <v>1259</v>
      </c>
    </row>
    <row r="1473" spans="1:7">
      <c r="A1473" s="609" t="s">
        <v>627</v>
      </c>
      <c r="B1473" s="327" t="s">
        <v>134</v>
      </c>
      <c r="C1473" s="56">
        <v>45889</v>
      </c>
      <c r="D1473" s="157">
        <v>1428</v>
      </c>
      <c r="F1473" s="43" t="s">
        <v>1180</v>
      </c>
      <c r="G1473" t="s">
        <v>1259</v>
      </c>
    </row>
    <row r="1474" spans="1:7">
      <c r="A1474" s="580" t="s">
        <v>284</v>
      </c>
      <c r="B1474" s="316" t="s">
        <v>271</v>
      </c>
      <c r="C1474" s="56">
        <v>45889</v>
      </c>
      <c r="D1474" s="43">
        <v>607</v>
      </c>
      <c r="F1474" s="43" t="s">
        <v>1275</v>
      </c>
      <c r="G1474" t="s">
        <v>1259</v>
      </c>
    </row>
    <row r="1475" spans="1:7">
      <c r="A1475" s="612" t="s">
        <v>274</v>
      </c>
      <c r="B1475" s="323" t="s">
        <v>755</v>
      </c>
      <c r="C1475" s="56">
        <v>45889</v>
      </c>
      <c r="D1475" s="43">
        <v>499</v>
      </c>
      <c r="G1475" t="s">
        <v>1259</v>
      </c>
    </row>
    <row r="1476" spans="1:7">
      <c r="A1476" s="89" t="s">
        <v>773</v>
      </c>
      <c r="B1476" s="414" t="s">
        <v>755</v>
      </c>
      <c r="C1476" s="56">
        <v>45890</v>
      </c>
      <c r="D1476" s="43">
        <v>82</v>
      </c>
      <c r="G1476" t="s">
        <v>1259</v>
      </c>
    </row>
    <row r="1477" spans="1:7">
      <c r="A1477" s="89" t="s">
        <v>322</v>
      </c>
      <c r="B1477" s="414" t="s">
        <v>340</v>
      </c>
      <c r="C1477" s="56">
        <v>45890</v>
      </c>
      <c r="F1477" s="43" t="s">
        <v>1016</v>
      </c>
      <c r="G1477" t="s">
        <v>1259</v>
      </c>
    </row>
    <row r="1478" spans="1:7">
      <c r="A1478" s="412" t="s">
        <v>797</v>
      </c>
      <c r="B1478" s="233" t="s">
        <v>134</v>
      </c>
      <c r="C1478" s="56">
        <v>45890</v>
      </c>
      <c r="D1478" s="157">
        <v>1170</v>
      </c>
      <c r="G1478" t="s">
        <v>1259</v>
      </c>
    </row>
    <row r="1479" spans="1:7">
      <c r="A1479" s="243" t="s">
        <v>657</v>
      </c>
      <c r="B1479" s="133" t="s">
        <v>755</v>
      </c>
      <c r="C1479" s="56">
        <v>45890</v>
      </c>
      <c r="F1479" s="43" t="s">
        <v>1016</v>
      </c>
      <c r="G1479" t="s">
        <v>1259</v>
      </c>
    </row>
    <row r="1480" spans="1:7">
      <c r="A1480" s="609" t="s">
        <v>627</v>
      </c>
      <c r="B1480" s="327" t="s">
        <v>134</v>
      </c>
      <c r="C1480" s="56">
        <v>45890</v>
      </c>
      <c r="D1480" s="157">
        <v>1654</v>
      </c>
      <c r="G1480" t="s">
        <v>1259</v>
      </c>
    </row>
    <row r="1481" spans="1:7">
      <c r="A1481" s="69" t="s">
        <v>672</v>
      </c>
      <c r="B1481" s="233" t="s">
        <v>1264</v>
      </c>
      <c r="C1481" s="56">
        <v>45890</v>
      </c>
      <c r="E1481" s="326">
        <v>1109</v>
      </c>
      <c r="F1481" s="43" t="s">
        <v>1276</v>
      </c>
      <c r="G1481" t="s">
        <v>1259</v>
      </c>
    </row>
    <row r="1482" spans="1:7">
      <c r="A1482" s="580" t="s">
        <v>284</v>
      </c>
      <c r="B1482" s="316" t="s">
        <v>271</v>
      </c>
      <c r="C1482" s="56">
        <v>45890</v>
      </c>
      <c r="D1482" s="157">
        <v>1022</v>
      </c>
      <c r="G1482" t="s">
        <v>1259</v>
      </c>
    </row>
    <row r="1483" spans="1:7">
      <c r="A1483" s="612" t="s">
        <v>274</v>
      </c>
      <c r="B1483" s="323" t="s">
        <v>755</v>
      </c>
      <c r="C1483" s="56">
        <v>45890</v>
      </c>
      <c r="D1483" s="43">
        <v>231</v>
      </c>
      <c r="G1483" t="s">
        <v>1259</v>
      </c>
    </row>
    <row r="1484" spans="1:7">
      <c r="A1484" s="89" t="s">
        <v>773</v>
      </c>
      <c r="B1484" s="414" t="s">
        <v>755</v>
      </c>
      <c r="C1484" s="56">
        <v>45891</v>
      </c>
      <c r="D1484" s="43">
        <v>96</v>
      </c>
      <c r="G1484" t="s">
        <v>1259</v>
      </c>
    </row>
    <row r="1485" spans="1:7">
      <c r="A1485" s="89" t="s">
        <v>798</v>
      </c>
      <c r="B1485" s="414" t="s">
        <v>340</v>
      </c>
      <c r="C1485" s="56">
        <v>45891</v>
      </c>
      <c r="D1485" s="43">
        <v>878</v>
      </c>
      <c r="F1485" s="43" t="s">
        <v>1277</v>
      </c>
      <c r="G1485" t="s">
        <v>1259</v>
      </c>
    </row>
    <row r="1486" spans="1:7">
      <c r="A1486" s="412" t="s">
        <v>797</v>
      </c>
      <c r="B1486" s="233" t="s">
        <v>134</v>
      </c>
      <c r="C1486" s="56">
        <v>45891</v>
      </c>
      <c r="D1486" s="157">
        <v>1081</v>
      </c>
      <c r="G1486" t="s">
        <v>1259</v>
      </c>
    </row>
    <row r="1487" spans="1:7">
      <c r="A1487" s="243" t="s">
        <v>657</v>
      </c>
      <c r="B1487" s="133" t="s">
        <v>755</v>
      </c>
      <c r="C1487" s="56">
        <v>45891</v>
      </c>
      <c r="E1487" s="326">
        <v>2001</v>
      </c>
      <c r="F1487" s="43" t="s">
        <v>1278</v>
      </c>
      <c r="G1487" t="s">
        <v>1259</v>
      </c>
    </row>
    <row r="1488" spans="1:7">
      <c r="A1488" s="580" t="s">
        <v>284</v>
      </c>
      <c r="B1488" s="316" t="s">
        <v>271</v>
      </c>
      <c r="C1488" s="56">
        <v>45891</v>
      </c>
      <c r="E1488" s="326">
        <v>6090</v>
      </c>
      <c r="F1488" s="43" t="s">
        <v>1279</v>
      </c>
      <c r="G1488" t="s">
        <v>1259</v>
      </c>
    </row>
    <row r="1489" spans="1:7">
      <c r="A1489" s="612" t="s">
        <v>274</v>
      </c>
      <c r="B1489" s="323" t="s">
        <v>755</v>
      </c>
      <c r="C1489" s="56">
        <v>45891</v>
      </c>
      <c r="D1489" s="43">
        <v>316</v>
      </c>
      <c r="E1489" s="326"/>
      <c r="G1489" t="s">
        <v>1259</v>
      </c>
    </row>
    <row r="1490" spans="1:7">
      <c r="A1490" s="89" t="s">
        <v>773</v>
      </c>
      <c r="B1490" s="323" t="s">
        <v>755</v>
      </c>
      <c r="C1490" s="56">
        <v>45894</v>
      </c>
      <c r="D1490" s="43">
        <v>20</v>
      </c>
      <c r="F1490" s="316"/>
      <c r="G1490" t="s">
        <v>1259</v>
      </c>
    </row>
    <row r="1491" spans="1:7">
      <c r="A1491" s="89" t="s">
        <v>798</v>
      </c>
      <c r="B1491" s="414" t="s">
        <v>340</v>
      </c>
      <c r="C1491" s="56">
        <v>45894</v>
      </c>
      <c r="D1491" s="43">
        <v>715</v>
      </c>
      <c r="G1491" t="s">
        <v>1259</v>
      </c>
    </row>
    <row r="1492" spans="1:7">
      <c r="A1492" s="412" t="s">
        <v>797</v>
      </c>
      <c r="B1492" s="233" t="s">
        <v>134</v>
      </c>
      <c r="C1492" s="56">
        <v>45894</v>
      </c>
      <c r="D1492" s="43">
        <v>809</v>
      </c>
      <c r="G1492" t="s">
        <v>1259</v>
      </c>
    </row>
    <row r="1493" spans="1:7">
      <c r="A1493" s="243" t="s">
        <v>654</v>
      </c>
      <c r="B1493" s="133" t="s">
        <v>755</v>
      </c>
      <c r="C1493" s="56">
        <v>45894</v>
      </c>
      <c r="F1493" s="316" t="s">
        <v>1280</v>
      </c>
      <c r="G1493" t="s">
        <v>1259</v>
      </c>
    </row>
    <row r="1494" spans="1:7">
      <c r="A1494" s="609" t="s">
        <v>293</v>
      </c>
      <c r="B1494" s="327" t="s">
        <v>134</v>
      </c>
      <c r="C1494" s="56">
        <v>45894</v>
      </c>
      <c r="D1494" s="43">
        <v>735</v>
      </c>
      <c r="F1494" s="43" t="s">
        <v>1281</v>
      </c>
      <c r="G1494" t="s">
        <v>1259</v>
      </c>
    </row>
    <row r="1495" spans="1:7">
      <c r="A1495" s="580" t="s">
        <v>284</v>
      </c>
      <c r="B1495" s="316" t="s">
        <v>271</v>
      </c>
      <c r="C1495" s="56">
        <v>45894</v>
      </c>
      <c r="D1495" s="43">
        <v>639</v>
      </c>
      <c r="G1495" t="s">
        <v>1259</v>
      </c>
    </row>
    <row r="1496" spans="1:7">
      <c r="A1496" s="612" t="s">
        <v>274</v>
      </c>
      <c r="B1496" s="323" t="s">
        <v>755</v>
      </c>
      <c r="C1496" s="56">
        <v>45894</v>
      </c>
      <c r="D1496" s="43">
        <v>503</v>
      </c>
      <c r="G1496" t="s">
        <v>1259</v>
      </c>
    </row>
    <row r="1497" spans="1:7">
      <c r="A1497" s="89" t="s">
        <v>773</v>
      </c>
      <c r="B1497" s="414" t="s">
        <v>755</v>
      </c>
      <c r="C1497" s="56">
        <v>45895</v>
      </c>
      <c r="F1497" s="43" t="s">
        <v>1016</v>
      </c>
      <c r="G1497" t="s">
        <v>1259</v>
      </c>
    </row>
    <row r="1498" spans="1:7">
      <c r="A1498" s="89" t="s">
        <v>322</v>
      </c>
      <c r="B1498" s="414" t="s">
        <v>340</v>
      </c>
      <c r="C1498" s="56">
        <v>45895</v>
      </c>
      <c r="D1498" s="157">
        <v>1009</v>
      </c>
      <c r="F1498" s="43" t="s">
        <v>1282</v>
      </c>
      <c r="G1498" t="s">
        <v>1259</v>
      </c>
    </row>
    <row r="1499" spans="1:7">
      <c r="A1499" s="412" t="s">
        <v>797</v>
      </c>
      <c r="B1499" s="233" t="s">
        <v>134</v>
      </c>
      <c r="C1499" s="56">
        <v>45895</v>
      </c>
      <c r="D1499" s="43">
        <v>533</v>
      </c>
      <c r="G1499" t="s">
        <v>1259</v>
      </c>
    </row>
    <row r="1500" spans="1:7">
      <c r="A1500" s="243" t="s">
        <v>654</v>
      </c>
      <c r="B1500" s="133" t="s">
        <v>755</v>
      </c>
      <c r="C1500" s="56">
        <v>45895</v>
      </c>
      <c r="D1500" s="43">
        <v>260</v>
      </c>
      <c r="G1500" t="s">
        <v>1259</v>
      </c>
    </row>
    <row r="1501" spans="1:7">
      <c r="A1501" s="609" t="s">
        <v>799</v>
      </c>
      <c r="B1501" s="327" t="s">
        <v>755</v>
      </c>
      <c r="C1501" s="56">
        <v>45895</v>
      </c>
      <c r="D1501" s="43">
        <v>390</v>
      </c>
      <c r="G1501" t="s">
        <v>1259</v>
      </c>
    </row>
    <row r="1502" spans="1:7">
      <c r="A1502" s="69" t="s">
        <v>299</v>
      </c>
      <c r="B1502" s="43" t="s">
        <v>134</v>
      </c>
      <c r="C1502" s="56">
        <v>45895</v>
      </c>
      <c r="D1502" s="43">
        <v>558</v>
      </c>
      <c r="F1502" s="349" t="s">
        <v>816</v>
      </c>
      <c r="G1502" t="s">
        <v>1259</v>
      </c>
    </row>
    <row r="1503" spans="1:7">
      <c r="A1503" s="651" t="s">
        <v>643</v>
      </c>
      <c r="B1503" s="43" t="s">
        <v>134</v>
      </c>
      <c r="C1503" s="56">
        <v>45895</v>
      </c>
      <c r="D1503" s="157">
        <v>1224</v>
      </c>
      <c r="F1503" s="43" t="s">
        <v>1283</v>
      </c>
      <c r="G1503" t="s">
        <v>1259</v>
      </c>
    </row>
    <row r="1504" spans="1:7">
      <c r="A1504" s="612" t="s">
        <v>274</v>
      </c>
      <c r="B1504" s="665" t="s">
        <v>755</v>
      </c>
      <c r="C1504" s="56">
        <v>45895</v>
      </c>
      <c r="D1504" s="43">
        <v>295</v>
      </c>
      <c r="G1504" t="s">
        <v>1259</v>
      </c>
    </row>
    <row r="1505" spans="1:7">
      <c r="A1505" s="662" t="s">
        <v>270</v>
      </c>
      <c r="B1505" s="361" t="s">
        <v>271</v>
      </c>
      <c r="C1505" s="56">
        <v>45895</v>
      </c>
      <c r="F1505" s="43" t="s">
        <v>960</v>
      </c>
      <c r="G1505" t="s">
        <v>1259</v>
      </c>
    </row>
    <row r="1506" spans="1:7">
      <c r="A1506" s="412" t="s">
        <v>646</v>
      </c>
      <c r="B1506" s="233" t="s">
        <v>340</v>
      </c>
      <c r="C1506" s="56">
        <v>45896</v>
      </c>
      <c r="D1506" s="157">
        <v>1017</v>
      </c>
      <c r="F1506" s="43" t="s">
        <v>1284</v>
      </c>
      <c r="G1506" t="s">
        <v>1259</v>
      </c>
    </row>
    <row r="1507" spans="1:7">
      <c r="A1507" s="243" t="s">
        <v>654</v>
      </c>
      <c r="B1507" s="133" t="s">
        <v>755</v>
      </c>
      <c r="C1507" s="56">
        <v>45896</v>
      </c>
      <c r="F1507" s="43" t="s">
        <v>1016</v>
      </c>
      <c r="G1507" t="s">
        <v>1259</v>
      </c>
    </row>
    <row r="1508" spans="1:7">
      <c r="A1508" s="609" t="s">
        <v>661</v>
      </c>
      <c r="B1508" s="327" t="s">
        <v>755</v>
      </c>
      <c r="C1508" s="56">
        <v>45896</v>
      </c>
      <c r="D1508" s="43">
        <v>130</v>
      </c>
      <c r="E1508" s="141">
        <v>130</v>
      </c>
      <c r="F1508" s="43" t="s">
        <v>1285</v>
      </c>
      <c r="G1508" t="s">
        <v>1259</v>
      </c>
    </row>
    <row r="1509" spans="1:7">
      <c r="A1509" s="69" t="s">
        <v>299</v>
      </c>
      <c r="B1509" s="43" t="s">
        <v>134</v>
      </c>
      <c r="C1509" s="56">
        <v>45896</v>
      </c>
      <c r="D1509" s="157">
        <v>1248</v>
      </c>
      <c r="F1509" s="43" t="s">
        <v>1286</v>
      </c>
      <c r="G1509" t="s">
        <v>1259</v>
      </c>
    </row>
    <row r="1510" spans="1:7">
      <c r="A1510" s="651" t="s">
        <v>643</v>
      </c>
      <c r="B1510" s="43" t="s">
        <v>134</v>
      </c>
      <c r="C1510" s="56">
        <v>45896</v>
      </c>
      <c r="D1510" s="43">
        <v>967</v>
      </c>
      <c r="F1510" s="43" t="s">
        <v>1287</v>
      </c>
      <c r="G1510" t="s">
        <v>1259</v>
      </c>
    </row>
    <row r="1511" spans="1:7">
      <c r="A1511" s="612" t="s">
        <v>258</v>
      </c>
      <c r="B1511" s="665" t="s">
        <v>755</v>
      </c>
      <c r="C1511" s="56">
        <v>45896</v>
      </c>
      <c r="D1511" s="43">
        <v>400</v>
      </c>
      <c r="G1511" t="s">
        <v>1259</v>
      </c>
    </row>
    <row r="1512" spans="1:7">
      <c r="A1512" s="662" t="s">
        <v>277</v>
      </c>
      <c r="B1512" s="360" t="s">
        <v>271</v>
      </c>
      <c r="C1512" s="56">
        <v>45896</v>
      </c>
      <c r="D1512" s="43">
        <v>358</v>
      </c>
      <c r="F1512" s="43" t="s">
        <v>1288</v>
      </c>
      <c r="G1512" t="s">
        <v>1259</v>
      </c>
    </row>
    <row r="1513" spans="1:7">
      <c r="A1513" s="678" t="s">
        <v>270</v>
      </c>
      <c r="B1513" s="143" t="s">
        <v>271</v>
      </c>
      <c r="C1513" s="315">
        <v>45896</v>
      </c>
      <c r="D1513" s="157">
        <v>1241</v>
      </c>
      <c r="G1513" t="s">
        <v>1259</v>
      </c>
    </row>
    <row r="1514" spans="1:7">
      <c r="A1514" s="89" t="s">
        <v>773</v>
      </c>
      <c r="B1514" s="414" t="s">
        <v>755</v>
      </c>
      <c r="C1514" s="56">
        <v>45897</v>
      </c>
      <c r="D1514" s="43">
        <v>250</v>
      </c>
      <c r="G1514" t="s">
        <v>1259</v>
      </c>
    </row>
    <row r="1515" spans="1:7">
      <c r="A1515" s="243" t="s">
        <v>654</v>
      </c>
      <c r="B1515" s="133" t="s">
        <v>755</v>
      </c>
      <c r="C1515" s="56">
        <v>45897</v>
      </c>
      <c r="D1515" s="43">
        <v>315</v>
      </c>
      <c r="E1515" s="141">
        <v>575</v>
      </c>
      <c r="F1515" s="43" t="s">
        <v>1289</v>
      </c>
      <c r="G1515" t="s">
        <v>1259</v>
      </c>
    </row>
    <row r="1516" spans="1:7">
      <c r="A1516" s="651" t="s">
        <v>293</v>
      </c>
      <c r="B1516" s="43" t="s">
        <v>134</v>
      </c>
      <c r="C1516" s="56">
        <v>45897</v>
      </c>
      <c r="D1516" s="157">
        <v>1453</v>
      </c>
      <c r="F1516" s="43" t="s">
        <v>1290</v>
      </c>
      <c r="G1516" t="s">
        <v>1259</v>
      </c>
    </row>
    <row r="1517" spans="1:7">
      <c r="A1517" s="69" t="s">
        <v>299</v>
      </c>
      <c r="B1517" s="43" t="s">
        <v>134</v>
      </c>
      <c r="C1517" s="56">
        <v>45897</v>
      </c>
      <c r="D1517" s="157">
        <v>1260</v>
      </c>
      <c r="F1517" s="43" t="s">
        <v>1291</v>
      </c>
      <c r="G1517" t="s">
        <v>1259</v>
      </c>
    </row>
    <row r="1518" spans="1:7">
      <c r="A1518" s="580" t="s">
        <v>284</v>
      </c>
      <c r="B1518" s="316" t="s">
        <v>271</v>
      </c>
      <c r="C1518" s="56">
        <v>45897</v>
      </c>
      <c r="F1518" s="43" t="s">
        <v>878</v>
      </c>
      <c r="G1518" t="s">
        <v>1259</v>
      </c>
    </row>
    <row r="1519" spans="1:7">
      <c r="A1519" s="612" t="s">
        <v>258</v>
      </c>
      <c r="B1519" s="665" t="s">
        <v>755</v>
      </c>
      <c r="C1519" s="56">
        <v>45897</v>
      </c>
      <c r="D1519" s="43">
        <v>320</v>
      </c>
      <c r="G1519" t="s">
        <v>1259</v>
      </c>
    </row>
    <row r="1520" spans="1:7">
      <c r="A1520" s="662" t="s">
        <v>277</v>
      </c>
      <c r="B1520" s="361" t="s">
        <v>271</v>
      </c>
      <c r="C1520" s="56">
        <v>45897</v>
      </c>
      <c r="F1520" s="316" t="s">
        <v>1016</v>
      </c>
      <c r="G1520" t="s">
        <v>1259</v>
      </c>
    </row>
    <row r="1521" spans="1:7">
      <c r="A1521" s="125" t="s">
        <v>270</v>
      </c>
      <c r="B1521" s="360" t="s">
        <v>271</v>
      </c>
      <c r="C1521" s="56">
        <v>45897</v>
      </c>
      <c r="F1521" s="316" t="s">
        <v>1016</v>
      </c>
      <c r="G1521" t="s">
        <v>1259</v>
      </c>
    </row>
    <row r="1522" spans="1:7">
      <c r="A1522" s="136" t="s">
        <v>773</v>
      </c>
      <c r="B1522" s="316" t="s">
        <v>755</v>
      </c>
      <c r="C1522" s="56">
        <v>45898</v>
      </c>
      <c r="D1522" s="43">
        <v>177</v>
      </c>
      <c r="F1522" s="43" t="s">
        <v>1292</v>
      </c>
      <c r="G1522" t="s">
        <v>1259</v>
      </c>
    </row>
    <row r="1523" spans="1:7">
      <c r="A1523" s="612" t="s">
        <v>798</v>
      </c>
      <c r="B1523" s="320" t="s">
        <v>1293</v>
      </c>
      <c r="C1523" s="56">
        <v>45898</v>
      </c>
      <c r="D1523" s="157">
        <v>1131</v>
      </c>
      <c r="G1523" t="s">
        <v>1259</v>
      </c>
    </row>
    <row r="1524" spans="1:7">
      <c r="A1524" s="679" t="s">
        <v>270</v>
      </c>
      <c r="B1524" s="316" t="s">
        <v>271</v>
      </c>
      <c r="C1524" s="56">
        <v>45898</v>
      </c>
      <c r="F1524" s="143" t="s">
        <v>866</v>
      </c>
      <c r="G1524" t="s">
        <v>1259</v>
      </c>
    </row>
    <row r="1525" spans="1:7">
      <c r="A1525" s="331" t="s">
        <v>274</v>
      </c>
      <c r="B1525" s="320" t="s">
        <v>755</v>
      </c>
      <c r="C1525" s="56">
        <v>45898</v>
      </c>
      <c r="D1525" s="43">
        <v>6</v>
      </c>
      <c r="F1525" s="43" t="s">
        <v>1294</v>
      </c>
      <c r="G1525" t="s">
        <v>1259</v>
      </c>
    </row>
    <row r="1526" spans="1:7">
      <c r="A1526" s="349" t="s">
        <v>284</v>
      </c>
      <c r="B1526" s="316" t="s">
        <v>271</v>
      </c>
      <c r="C1526" s="56">
        <v>45898</v>
      </c>
      <c r="E1526" s="326">
        <v>8378</v>
      </c>
      <c r="F1526" s="43" t="s">
        <v>1295</v>
      </c>
      <c r="G1526" t="s">
        <v>1259</v>
      </c>
    </row>
    <row r="1527" spans="1:7">
      <c r="A1527" s="143" t="s">
        <v>622</v>
      </c>
      <c r="B1527" s="552" t="s">
        <v>755</v>
      </c>
      <c r="C1527" s="56">
        <v>45898</v>
      </c>
      <c r="E1527" s="326">
        <v>390</v>
      </c>
      <c r="F1527" s="43" t="s">
        <v>1296</v>
      </c>
      <c r="G1527" t="s">
        <v>1297</v>
      </c>
    </row>
    <row r="1528" spans="1:7">
      <c r="A1528" s="143"/>
      <c r="B1528" s="552"/>
      <c r="C1528" s="56">
        <v>45901</v>
      </c>
      <c r="E1528" s="326"/>
      <c r="G1528" t="s">
        <v>1297</v>
      </c>
    </row>
    <row r="1529" spans="1:7">
      <c r="A1529" s="329" t="s">
        <v>773</v>
      </c>
      <c r="B1529" s="316" t="s">
        <v>755</v>
      </c>
      <c r="C1529" s="56">
        <v>45902</v>
      </c>
      <c r="E1529" s="326"/>
      <c r="F1529" s="43" t="s">
        <v>1298</v>
      </c>
      <c r="G1529" t="s">
        <v>1297</v>
      </c>
    </row>
    <row r="1530" spans="1:7">
      <c r="A1530" s="69" t="s">
        <v>299</v>
      </c>
      <c r="B1530" s="43" t="s">
        <v>134</v>
      </c>
      <c r="C1530" s="56">
        <v>45902</v>
      </c>
      <c r="D1530" s="43">
        <v>977</v>
      </c>
      <c r="F1530" s="43" t="s">
        <v>1299</v>
      </c>
      <c r="G1530" t="s">
        <v>1297</v>
      </c>
    </row>
    <row r="1531" spans="1:7">
      <c r="A1531" s="252" t="s">
        <v>274</v>
      </c>
      <c r="B1531" s="320" t="s">
        <v>755</v>
      </c>
      <c r="C1531" s="56">
        <v>45902</v>
      </c>
      <c r="D1531" s="43">
        <v>15</v>
      </c>
      <c r="F1531" s="43" t="s">
        <v>1300</v>
      </c>
      <c r="G1531" t="s">
        <v>1297</v>
      </c>
    </row>
    <row r="1532" spans="1:7">
      <c r="A1532" s="252" t="s">
        <v>270</v>
      </c>
      <c r="B1532" s="316" t="s">
        <v>271</v>
      </c>
      <c r="C1532" s="56">
        <v>45902</v>
      </c>
      <c r="E1532" s="326">
        <v>7962</v>
      </c>
      <c r="F1532" s="117" t="s">
        <v>1301</v>
      </c>
      <c r="G1532" t="s">
        <v>1297</v>
      </c>
    </row>
    <row r="1533" spans="1:7">
      <c r="A1533" s="136" t="s">
        <v>773</v>
      </c>
      <c r="B1533" s="316" t="s">
        <v>755</v>
      </c>
      <c r="C1533" s="56">
        <v>45903</v>
      </c>
      <c r="F1533" s="321" t="s">
        <v>883</v>
      </c>
      <c r="G1533" t="s">
        <v>1297</v>
      </c>
    </row>
    <row r="1534" spans="1:7">
      <c r="A1534" s="329" t="s">
        <v>573</v>
      </c>
      <c r="B1534" s="320" t="s">
        <v>755</v>
      </c>
      <c r="C1534" s="56">
        <v>45903</v>
      </c>
      <c r="F1534" s="321" t="s">
        <v>1302</v>
      </c>
      <c r="G1534" t="s">
        <v>1297</v>
      </c>
    </row>
    <row r="1535" spans="1:7">
      <c r="A1535" s="695" t="s">
        <v>622</v>
      </c>
      <c r="B1535" s="316" t="s">
        <v>134</v>
      </c>
      <c r="C1535" s="56">
        <v>45903</v>
      </c>
      <c r="D1535" s="157">
        <v>1491</v>
      </c>
      <c r="F1535" s="43" t="s">
        <v>1303</v>
      </c>
      <c r="G1535" t="s">
        <v>1297</v>
      </c>
    </row>
    <row r="1536" spans="1:7">
      <c r="A1536" s="320" t="s">
        <v>293</v>
      </c>
      <c r="B1536" s="320" t="s">
        <v>134</v>
      </c>
      <c r="C1536" s="56">
        <v>45903</v>
      </c>
      <c r="D1536" s="157">
        <v>2472</v>
      </c>
      <c r="E1536" s="141">
        <v>730</v>
      </c>
      <c r="F1536" s="43" t="s">
        <v>1304</v>
      </c>
      <c r="G1536" t="s">
        <v>1297</v>
      </c>
    </row>
    <row r="1537" spans="1:7">
      <c r="A1537" s="683" t="s">
        <v>646</v>
      </c>
      <c r="B1537" s="320" t="s">
        <v>1293</v>
      </c>
      <c r="C1537" s="56">
        <v>45903</v>
      </c>
      <c r="D1537" s="157">
        <v>2819</v>
      </c>
      <c r="F1537" s="43" t="s">
        <v>1305</v>
      </c>
      <c r="G1537" t="s">
        <v>1297</v>
      </c>
    </row>
    <row r="1538" spans="1:7">
      <c r="A1538" s="694" t="s">
        <v>630</v>
      </c>
      <c r="B1538" s="320" t="s">
        <v>755</v>
      </c>
      <c r="C1538" s="56">
        <v>45903</v>
      </c>
      <c r="D1538" s="43">
        <v>130</v>
      </c>
      <c r="F1538" s="43" t="s">
        <v>1306</v>
      </c>
      <c r="G1538" t="s">
        <v>1297</v>
      </c>
    </row>
    <row r="1539" spans="1:7">
      <c r="A1539" s="612" t="s">
        <v>274</v>
      </c>
      <c r="B1539" s="323" t="s">
        <v>755</v>
      </c>
      <c r="C1539" s="56">
        <v>45903</v>
      </c>
      <c r="D1539" s="43">
        <v>65</v>
      </c>
      <c r="F1539" s="143" t="s">
        <v>1307</v>
      </c>
      <c r="G1539" t="s">
        <v>1297</v>
      </c>
    </row>
    <row r="1540" spans="1:7">
      <c r="A1540" s="684" t="s">
        <v>270</v>
      </c>
      <c r="B1540" s="360" t="s">
        <v>271</v>
      </c>
      <c r="C1540" s="56">
        <v>45903</v>
      </c>
      <c r="F1540" s="143" t="s">
        <v>1226</v>
      </c>
      <c r="G1540" t="s">
        <v>1297</v>
      </c>
    </row>
    <row r="1541" spans="1:7">
      <c r="A1541" s="136" t="s">
        <v>773</v>
      </c>
      <c r="B1541" s="316" t="s">
        <v>755</v>
      </c>
      <c r="C1541" s="56">
        <v>45904</v>
      </c>
      <c r="F1541" s="321" t="s">
        <v>1053</v>
      </c>
      <c r="G1541" t="s">
        <v>1297</v>
      </c>
    </row>
    <row r="1542" spans="1:7">
      <c r="A1542" s="252" t="s">
        <v>800</v>
      </c>
      <c r="B1542" s="316" t="s">
        <v>755</v>
      </c>
      <c r="C1542" s="56">
        <v>45904</v>
      </c>
      <c r="F1542" s="43" t="s">
        <v>1308</v>
      </c>
      <c r="G1542" t="s">
        <v>1297</v>
      </c>
    </row>
    <row r="1543" spans="1:7">
      <c r="A1543" s="143" t="s">
        <v>622</v>
      </c>
      <c r="B1543" s="43" t="s">
        <v>134</v>
      </c>
      <c r="C1543" s="56">
        <v>45904</v>
      </c>
      <c r="D1543" s="157">
        <v>1549</v>
      </c>
      <c r="F1543" s="43" t="s">
        <v>1309</v>
      </c>
      <c r="G1543" t="s">
        <v>1297</v>
      </c>
    </row>
    <row r="1544" spans="1:7">
      <c r="A1544" s="651" t="s">
        <v>339</v>
      </c>
      <c r="B1544" s="43" t="s">
        <v>134</v>
      </c>
      <c r="C1544" s="56">
        <v>45904</v>
      </c>
      <c r="D1544" s="43">
        <v>903</v>
      </c>
      <c r="F1544" s="43" t="s">
        <v>1310</v>
      </c>
      <c r="G1544" t="s">
        <v>1297</v>
      </c>
    </row>
    <row r="1545" spans="1:7">
      <c r="A1545" s="694" t="s">
        <v>630</v>
      </c>
      <c r="B1545" s="320" t="s">
        <v>755</v>
      </c>
      <c r="C1545" s="56">
        <v>45904</v>
      </c>
      <c r="E1545" s="141">
        <v>800</v>
      </c>
      <c r="G1545" t="s">
        <v>1297</v>
      </c>
    </row>
    <row r="1546" spans="1:7">
      <c r="A1546" s="252" t="s">
        <v>277</v>
      </c>
      <c r="B1546" s="316" t="s">
        <v>755</v>
      </c>
      <c r="C1546" s="56">
        <v>45904</v>
      </c>
      <c r="D1546" s="43">
        <v>99</v>
      </c>
      <c r="F1546" s="43" t="s">
        <v>1311</v>
      </c>
      <c r="G1546" t="s">
        <v>1297</v>
      </c>
    </row>
    <row r="1547" spans="1:7">
      <c r="A1547" s="612" t="s">
        <v>274</v>
      </c>
      <c r="B1547" s="323" t="s">
        <v>755</v>
      </c>
      <c r="C1547" s="56">
        <v>45904</v>
      </c>
      <c r="D1547" s="43">
        <v>6</v>
      </c>
      <c r="F1547" s="43" t="s">
        <v>1312</v>
      </c>
      <c r="G1547" t="s">
        <v>1297</v>
      </c>
    </row>
    <row r="1548" spans="1:7">
      <c r="A1548" s="384" t="s">
        <v>778</v>
      </c>
      <c r="B1548" s="696" t="s">
        <v>755</v>
      </c>
      <c r="C1548" s="56">
        <v>45905</v>
      </c>
      <c r="D1548" s="43">
        <v>125</v>
      </c>
      <c r="G1548" t="s">
        <v>1297</v>
      </c>
    </row>
    <row r="1549" spans="1:7">
      <c r="A1549" s="252" t="s">
        <v>333</v>
      </c>
      <c r="B1549" s="696" t="s">
        <v>755</v>
      </c>
      <c r="C1549" s="56">
        <v>45905</v>
      </c>
      <c r="D1549" s="43">
        <v>285</v>
      </c>
      <c r="G1549" t="s">
        <v>1297</v>
      </c>
    </row>
    <row r="1550" spans="1:7">
      <c r="A1550" s="252" t="s">
        <v>627</v>
      </c>
      <c r="B1550" s="773" t="s">
        <v>134</v>
      </c>
      <c r="C1550" s="56">
        <v>45905</v>
      </c>
      <c r="D1550" s="43">
        <v>128</v>
      </c>
      <c r="E1550" s="141">
        <v>2000</v>
      </c>
      <c r="F1550" s="43" t="s">
        <v>1313</v>
      </c>
      <c r="G1550" t="s">
        <v>1297</v>
      </c>
    </row>
    <row r="1551" spans="1:7">
      <c r="A1551" s="252" t="s">
        <v>646</v>
      </c>
      <c r="B1551" s="696" t="s">
        <v>755</v>
      </c>
      <c r="C1551" s="56">
        <v>45905</v>
      </c>
      <c r="E1551" s="326">
        <v>2062</v>
      </c>
      <c r="G1551" t="s">
        <v>1297</v>
      </c>
    </row>
    <row r="1552" spans="1:7">
      <c r="A1552" s="774" t="s">
        <v>339</v>
      </c>
      <c r="B1552" s="233" t="s">
        <v>340</v>
      </c>
      <c r="C1552" s="56">
        <v>45908</v>
      </c>
      <c r="D1552" s="43">
        <v>254</v>
      </c>
      <c r="F1552" s="43" t="s">
        <v>1314</v>
      </c>
      <c r="G1552" t="s">
        <v>1297</v>
      </c>
    </row>
    <row r="1553" spans="1:7">
      <c r="A1553" s="725" t="s">
        <v>797</v>
      </c>
      <c r="B1553" s="133" t="s">
        <v>134</v>
      </c>
      <c r="C1553" s="56">
        <v>45908</v>
      </c>
      <c r="D1553" s="157">
        <v>2498</v>
      </c>
      <c r="G1553" t="s">
        <v>1297</v>
      </c>
    </row>
    <row r="1554" spans="1:7">
      <c r="A1554" s="69" t="s">
        <v>622</v>
      </c>
      <c r="B1554" s="726" t="s">
        <v>134</v>
      </c>
      <c r="C1554" s="56">
        <v>45908</v>
      </c>
      <c r="D1554" s="43">
        <v>918</v>
      </c>
      <c r="F1554" s="43" t="s">
        <v>1315</v>
      </c>
      <c r="G1554" t="s">
        <v>1297</v>
      </c>
    </row>
    <row r="1555" spans="1:7">
      <c r="A1555" s="412" t="s">
        <v>339</v>
      </c>
      <c r="B1555" s="233" t="s">
        <v>340</v>
      </c>
      <c r="C1555" s="56">
        <v>45909</v>
      </c>
      <c r="D1555" s="157">
        <v>1686</v>
      </c>
      <c r="F1555" s="43" t="s">
        <v>1316</v>
      </c>
      <c r="G1555" t="s">
        <v>1297</v>
      </c>
    </row>
    <row r="1556" spans="1:7">
      <c r="A1556" s="725" t="s">
        <v>797</v>
      </c>
      <c r="B1556" s="133" t="s">
        <v>134</v>
      </c>
      <c r="C1556" s="56">
        <v>45909</v>
      </c>
      <c r="D1556" s="157">
        <v>1192</v>
      </c>
      <c r="F1556" s="43" t="s">
        <v>1317</v>
      </c>
      <c r="G1556" t="s">
        <v>1297</v>
      </c>
    </row>
    <row r="1557" spans="1:7">
      <c r="A1557" s="69" t="s">
        <v>683</v>
      </c>
      <c r="B1557" s="726" t="s">
        <v>134</v>
      </c>
      <c r="C1557" s="56">
        <v>45909</v>
      </c>
      <c r="D1557" s="43">
        <v>329</v>
      </c>
      <c r="G1557" t="s">
        <v>1297</v>
      </c>
    </row>
    <row r="1558" spans="1:7">
      <c r="A1558" s="89" t="s">
        <v>778</v>
      </c>
      <c r="B1558" s="414" t="s">
        <v>755</v>
      </c>
      <c r="C1558" s="56">
        <v>45910</v>
      </c>
      <c r="D1558" s="43">
        <v>299</v>
      </c>
      <c r="G1558" t="s">
        <v>1297</v>
      </c>
    </row>
    <row r="1559" spans="1:7">
      <c r="A1559" s="412" t="s">
        <v>339</v>
      </c>
      <c r="B1559" s="233" t="s">
        <v>340</v>
      </c>
      <c r="C1559" s="56">
        <v>45910</v>
      </c>
      <c r="D1559" s="43">
        <v>611</v>
      </c>
      <c r="F1559" s="43" t="s">
        <v>1318</v>
      </c>
      <c r="G1559" t="s">
        <v>1297</v>
      </c>
    </row>
    <row r="1560" spans="1:7">
      <c r="A1560" s="725" t="s">
        <v>797</v>
      </c>
      <c r="B1560" s="133" t="s">
        <v>134</v>
      </c>
      <c r="C1560" s="56">
        <v>45910</v>
      </c>
      <c r="D1560" s="157">
        <v>1925</v>
      </c>
      <c r="G1560" t="s">
        <v>1297</v>
      </c>
    </row>
    <row r="1561" spans="1:7">
      <c r="A1561" s="69" t="s">
        <v>683</v>
      </c>
      <c r="B1561" s="726" t="s">
        <v>1178</v>
      </c>
      <c r="C1561" s="56">
        <v>45910</v>
      </c>
      <c r="D1561" s="43">
        <v>333</v>
      </c>
      <c r="G1561" t="s">
        <v>1297</v>
      </c>
    </row>
    <row r="1562" spans="1:7">
      <c r="A1562" s="755" t="s">
        <v>356</v>
      </c>
      <c r="B1562" s="133" t="s">
        <v>134</v>
      </c>
      <c r="C1562" s="56">
        <v>45910</v>
      </c>
      <c r="D1562" s="43">
        <v>740</v>
      </c>
      <c r="F1562" s="43" t="s">
        <v>1319</v>
      </c>
      <c r="G1562" t="s">
        <v>1297</v>
      </c>
    </row>
    <row r="1563" spans="1:7">
      <c r="A1563" s="662" t="s">
        <v>217</v>
      </c>
      <c r="B1563" s="665" t="s">
        <v>218</v>
      </c>
      <c r="C1563" s="56">
        <v>45910</v>
      </c>
      <c r="D1563" s="43">
        <v>307</v>
      </c>
      <c r="G1563" t="s">
        <v>1297</v>
      </c>
    </row>
    <row r="1564" spans="1:7">
      <c r="A1564" s="159" t="s">
        <v>333</v>
      </c>
      <c r="B1564" s="726" t="s">
        <v>1178</v>
      </c>
      <c r="C1564" s="56">
        <v>45910</v>
      </c>
      <c r="F1564" s="43" t="s">
        <v>1016</v>
      </c>
      <c r="G1564" t="s">
        <v>1297</v>
      </c>
    </row>
    <row r="1565" spans="1:7">
      <c r="A1565" s="89" t="s">
        <v>778</v>
      </c>
      <c r="B1565" s="414" t="s">
        <v>755</v>
      </c>
      <c r="C1565" s="56">
        <v>45911</v>
      </c>
      <c r="D1565" s="43">
        <v>302</v>
      </c>
      <c r="G1565" t="s">
        <v>1297</v>
      </c>
    </row>
    <row r="1566" spans="1:7">
      <c r="A1566" s="89" t="s">
        <v>322</v>
      </c>
      <c r="B1566" s="414" t="s">
        <v>340</v>
      </c>
      <c r="C1566" s="56">
        <v>45911</v>
      </c>
      <c r="D1566" s="43">
        <v>279</v>
      </c>
      <c r="F1566" s="43" t="s">
        <v>1320</v>
      </c>
      <c r="G1566" t="s">
        <v>1297</v>
      </c>
    </row>
    <row r="1567" spans="1:7">
      <c r="A1567" s="89" t="s">
        <v>798</v>
      </c>
      <c r="B1567" s="414" t="s">
        <v>340</v>
      </c>
      <c r="C1567" s="56">
        <v>45911</v>
      </c>
      <c r="D1567" s="43">
        <v>443</v>
      </c>
      <c r="F1567" s="43" t="s">
        <v>1321</v>
      </c>
      <c r="G1567" t="s">
        <v>1297</v>
      </c>
    </row>
    <row r="1568" spans="1:7">
      <c r="A1568" s="69" t="s">
        <v>683</v>
      </c>
      <c r="B1568" s="726" t="s">
        <v>1178</v>
      </c>
      <c r="C1568" s="56">
        <v>45911</v>
      </c>
      <c r="E1568" s="141">
        <v>662</v>
      </c>
      <c r="F1568" s="43" t="s">
        <v>900</v>
      </c>
      <c r="G1568" t="s">
        <v>1297</v>
      </c>
    </row>
    <row r="1569" spans="1:7">
      <c r="A1569" s="725" t="s">
        <v>366</v>
      </c>
      <c r="B1569" s="133" t="s">
        <v>1178</v>
      </c>
      <c r="C1569" s="56">
        <v>45911</v>
      </c>
      <c r="D1569" s="43">
        <v>267</v>
      </c>
      <c r="F1569" s="69"/>
      <c r="G1569" t="s">
        <v>1297</v>
      </c>
    </row>
    <row r="1570" spans="1:7">
      <c r="A1570" s="136" t="s">
        <v>217</v>
      </c>
      <c r="B1570" s="252" t="s">
        <v>218</v>
      </c>
      <c r="C1570" s="56">
        <v>45911</v>
      </c>
      <c r="D1570" s="43">
        <v>920</v>
      </c>
      <c r="F1570" s="69"/>
      <c r="G1570" t="s">
        <v>1297</v>
      </c>
    </row>
    <row r="1571" spans="1:7">
      <c r="A1571" s="159" t="s">
        <v>333</v>
      </c>
      <c r="B1571" s="252" t="s">
        <v>755</v>
      </c>
      <c r="C1571" s="56">
        <v>45911</v>
      </c>
      <c r="D1571" s="43">
        <v>82</v>
      </c>
      <c r="F1571" s="69" t="s">
        <v>1185</v>
      </c>
      <c r="G1571" t="s">
        <v>1297</v>
      </c>
    </row>
    <row r="1572" spans="1:7">
      <c r="A1572" s="89" t="s">
        <v>778</v>
      </c>
      <c r="B1572" s="414" t="s">
        <v>755</v>
      </c>
      <c r="C1572" s="56">
        <v>45912</v>
      </c>
      <c r="D1572" s="43">
        <v>209</v>
      </c>
      <c r="F1572" s="69" t="s">
        <v>832</v>
      </c>
      <c r="G1572" t="s">
        <v>1297</v>
      </c>
    </row>
    <row r="1573" spans="1:7">
      <c r="A1573" s="69" t="s">
        <v>683</v>
      </c>
      <c r="B1573" s="726" t="s">
        <v>1178</v>
      </c>
      <c r="C1573" s="56">
        <v>45912</v>
      </c>
      <c r="F1573" s="772" t="s">
        <v>883</v>
      </c>
      <c r="G1573" t="s">
        <v>1297</v>
      </c>
    </row>
    <row r="1574" spans="1:7">
      <c r="A1574" s="136" t="s">
        <v>217</v>
      </c>
      <c r="B1574" s="252" t="s">
        <v>218</v>
      </c>
      <c r="C1574" s="56">
        <v>45912</v>
      </c>
      <c r="D1574" s="43">
        <v>610</v>
      </c>
      <c r="F1574" s="69"/>
      <c r="G1574" t="s">
        <v>1297</v>
      </c>
    </row>
    <row r="1575" spans="1:7">
      <c r="A1575" s="159" t="s">
        <v>333</v>
      </c>
      <c r="B1575" s="252" t="s">
        <v>755</v>
      </c>
      <c r="C1575" s="56">
        <v>45912</v>
      </c>
      <c r="F1575" s="772" t="s">
        <v>883</v>
      </c>
      <c r="G1575" t="s">
        <v>1297</v>
      </c>
    </row>
    <row r="1576" spans="1:7">
      <c r="A1576" s="89" t="s">
        <v>778</v>
      </c>
      <c r="B1576" s="414" t="s">
        <v>755</v>
      </c>
      <c r="C1576" s="56">
        <v>45915</v>
      </c>
      <c r="D1576" s="43">
        <v>42</v>
      </c>
      <c r="F1576" s="69"/>
      <c r="G1576" t="s">
        <v>1297</v>
      </c>
    </row>
    <row r="1577" spans="1:7">
      <c r="A1577" s="69" t="s">
        <v>356</v>
      </c>
      <c r="B1577" s="726" t="s">
        <v>134</v>
      </c>
      <c r="C1577" s="56">
        <v>45915</v>
      </c>
      <c r="D1577" s="157">
        <v>1238</v>
      </c>
      <c r="F1577" s="69"/>
      <c r="G1577" t="s">
        <v>1297</v>
      </c>
    </row>
    <row r="1578" spans="1:7">
      <c r="A1578" s="725" t="s">
        <v>366</v>
      </c>
      <c r="B1578" s="133" t="s">
        <v>755</v>
      </c>
      <c r="C1578" s="56">
        <v>45915</v>
      </c>
      <c r="D1578" s="43">
        <v>711</v>
      </c>
      <c r="F1578" s="69"/>
      <c r="G1578" t="s">
        <v>1297</v>
      </c>
    </row>
    <row r="1579" spans="1:7">
      <c r="A1579" s="136" t="s">
        <v>217</v>
      </c>
      <c r="B1579" s="252" t="s">
        <v>218</v>
      </c>
      <c r="C1579" s="56">
        <v>45915</v>
      </c>
      <c r="D1579" s="43">
        <v>829</v>
      </c>
      <c r="F1579" s="69" t="s">
        <v>1180</v>
      </c>
      <c r="G1579" t="s">
        <v>1297</v>
      </c>
    </row>
    <row r="1580" spans="1:7">
      <c r="A1580" s="117" t="s">
        <v>274</v>
      </c>
      <c r="B1580" s="133" t="s">
        <v>755</v>
      </c>
      <c r="C1580" s="56">
        <v>45915</v>
      </c>
      <c r="F1580" s="775" t="s">
        <v>1213</v>
      </c>
      <c r="G1580" t="s">
        <v>1297</v>
      </c>
    </row>
    <row r="1581" spans="1:7">
      <c r="A1581" s="89" t="s">
        <v>778</v>
      </c>
      <c r="B1581" s="133" t="s">
        <v>755</v>
      </c>
      <c r="C1581" s="56">
        <v>45916</v>
      </c>
      <c r="D1581" s="43">
        <v>219</v>
      </c>
      <c r="F1581" s="776" t="s">
        <v>1322</v>
      </c>
      <c r="G1581" t="s">
        <v>1297</v>
      </c>
    </row>
    <row r="1582" spans="1:7">
      <c r="A1582" s="69" t="s">
        <v>356</v>
      </c>
      <c r="B1582" s="726" t="s">
        <v>134</v>
      </c>
      <c r="C1582" s="56">
        <v>45916</v>
      </c>
      <c r="D1582" s="157">
        <v>1531</v>
      </c>
      <c r="F1582" s="776"/>
      <c r="G1582" t="s">
        <v>1297</v>
      </c>
    </row>
    <row r="1583" spans="1:7">
      <c r="A1583" s="725" t="s">
        <v>366</v>
      </c>
      <c r="B1583" s="133" t="s">
        <v>755</v>
      </c>
      <c r="C1583" s="56">
        <v>45916</v>
      </c>
      <c r="E1583" s="326"/>
      <c r="F1583" s="776" t="s">
        <v>1323</v>
      </c>
      <c r="G1583" t="s">
        <v>1297</v>
      </c>
    </row>
    <row r="1584" spans="1:7">
      <c r="A1584" s="69" t="s">
        <v>342</v>
      </c>
      <c r="B1584" s="726" t="s">
        <v>134</v>
      </c>
      <c r="C1584" s="56">
        <v>45916</v>
      </c>
      <c r="D1584" s="157">
        <v>1808</v>
      </c>
      <c r="F1584" s="776"/>
      <c r="G1584" t="s">
        <v>1297</v>
      </c>
    </row>
    <row r="1585" spans="1:7">
      <c r="A1585" s="136" t="s">
        <v>217</v>
      </c>
      <c r="B1585" s="252" t="s">
        <v>218</v>
      </c>
      <c r="C1585" s="56">
        <v>45916</v>
      </c>
      <c r="F1585" s="776" t="s">
        <v>866</v>
      </c>
      <c r="G1585" t="s">
        <v>1297</v>
      </c>
    </row>
    <row r="1586" spans="1:7">
      <c r="A1586" s="159" t="s">
        <v>277</v>
      </c>
      <c r="B1586" s="252" t="s">
        <v>755</v>
      </c>
      <c r="C1586" s="56">
        <v>45916</v>
      </c>
      <c r="F1586" s="777" t="s">
        <v>1324</v>
      </c>
      <c r="G1586" t="s">
        <v>1297</v>
      </c>
    </row>
    <row r="1587" spans="1:7">
      <c r="A1587" s="117" t="s">
        <v>274</v>
      </c>
      <c r="B1587" s="384" t="s">
        <v>755</v>
      </c>
      <c r="C1587" s="56">
        <v>45916</v>
      </c>
      <c r="F1587" s="775" t="s">
        <v>1324</v>
      </c>
      <c r="G1587" t="s">
        <v>1297</v>
      </c>
    </row>
    <row r="1588" spans="1:7">
      <c r="A1588" s="684" t="s">
        <v>279</v>
      </c>
      <c r="B1588" s="143" t="s">
        <v>225</v>
      </c>
      <c r="C1588" s="56">
        <v>45916</v>
      </c>
      <c r="D1588" s="43">
        <v>251</v>
      </c>
      <c r="F1588" s="776"/>
      <c r="G1588" t="s">
        <v>1297</v>
      </c>
    </row>
    <row r="1589" spans="1:7">
      <c r="A1589" s="136" t="s">
        <v>801</v>
      </c>
      <c r="B1589" s="316" t="s">
        <v>755</v>
      </c>
      <c r="C1589" s="56">
        <v>45917</v>
      </c>
      <c r="D1589" s="43">
        <v>75</v>
      </c>
      <c r="F1589" s="776"/>
      <c r="G1589" t="s">
        <v>1297</v>
      </c>
    </row>
    <row r="1590" spans="1:7">
      <c r="A1590" s="143" t="s">
        <v>356</v>
      </c>
      <c r="B1590" s="363" t="s">
        <v>134</v>
      </c>
      <c r="C1590" s="56">
        <v>45917</v>
      </c>
      <c r="D1590" s="157">
        <v>1250</v>
      </c>
      <c r="F1590" s="776" t="s">
        <v>1325</v>
      </c>
      <c r="G1590" t="s">
        <v>1297</v>
      </c>
    </row>
    <row r="1591" spans="1:7">
      <c r="A1591" s="780" t="s">
        <v>339</v>
      </c>
      <c r="B1591" s="320" t="s">
        <v>340</v>
      </c>
      <c r="C1591" s="56">
        <v>45917</v>
      </c>
      <c r="D1591" s="43">
        <v>250</v>
      </c>
      <c r="F1591" s="776" t="s">
        <v>1326</v>
      </c>
      <c r="G1591" t="s">
        <v>1297</v>
      </c>
    </row>
    <row r="1592" spans="1:7">
      <c r="A1592" s="143" t="s">
        <v>342</v>
      </c>
      <c r="B1592" s="782" t="s">
        <v>134</v>
      </c>
      <c r="C1592" s="56">
        <v>45917</v>
      </c>
      <c r="F1592" s="776" t="s">
        <v>1327</v>
      </c>
      <c r="G1592" t="s">
        <v>1297</v>
      </c>
    </row>
    <row r="1593" spans="1:7">
      <c r="A1593" s="136" t="s">
        <v>217</v>
      </c>
      <c r="B1593" s="143" t="s">
        <v>218</v>
      </c>
      <c r="C1593" s="56">
        <v>45917</v>
      </c>
      <c r="D1593" s="43">
        <v>863</v>
      </c>
      <c r="F1593" s="776"/>
      <c r="G1593" t="s">
        <v>1297</v>
      </c>
    </row>
    <row r="1594" spans="1:7">
      <c r="A1594" s="781" t="s">
        <v>279</v>
      </c>
      <c r="B1594" s="310" t="s">
        <v>225</v>
      </c>
      <c r="C1594" s="56">
        <v>45917</v>
      </c>
      <c r="D1594" s="43">
        <v>253</v>
      </c>
      <c r="F1594" s="776"/>
      <c r="G1594" t="s">
        <v>1297</v>
      </c>
    </row>
    <row r="1595" spans="1:7">
      <c r="A1595" s="331" t="s">
        <v>277</v>
      </c>
      <c r="B1595" s="316" t="s">
        <v>755</v>
      </c>
      <c r="C1595" s="56">
        <v>45917</v>
      </c>
      <c r="F1595" s="316" t="s">
        <v>1213</v>
      </c>
      <c r="G1595" t="s">
        <v>1297</v>
      </c>
    </row>
    <row r="1596" spans="1:7">
      <c r="A1596" s="252" t="s">
        <v>270</v>
      </c>
      <c r="B1596" s="316" t="s">
        <v>755</v>
      </c>
      <c r="C1596" s="56">
        <v>45917</v>
      </c>
      <c r="D1596" s="43">
        <v>139</v>
      </c>
      <c r="F1596" s="776"/>
      <c r="G1596" t="s">
        <v>1297</v>
      </c>
    </row>
    <row r="1597" spans="1:7">
      <c r="A1597" s="89" t="s">
        <v>95</v>
      </c>
      <c r="B1597" s="414" t="s">
        <v>755</v>
      </c>
      <c r="C1597" s="56">
        <v>45918</v>
      </c>
      <c r="D1597" s="43">
        <v>97</v>
      </c>
      <c r="F1597" s="776" t="s">
        <v>1328</v>
      </c>
      <c r="G1597" t="s">
        <v>1297</v>
      </c>
    </row>
    <row r="1598" spans="1:7">
      <c r="A1598" s="89" t="s">
        <v>778</v>
      </c>
      <c r="B1598" s="414" t="s">
        <v>755</v>
      </c>
      <c r="C1598" s="56">
        <v>45918</v>
      </c>
      <c r="F1598" s="776" t="s">
        <v>1329</v>
      </c>
      <c r="G1598" t="s">
        <v>1297</v>
      </c>
    </row>
    <row r="1599" spans="1:7">
      <c r="A1599" s="69" t="s">
        <v>356</v>
      </c>
      <c r="B1599" s="726" t="s">
        <v>134</v>
      </c>
      <c r="C1599" s="56">
        <v>45918</v>
      </c>
      <c r="D1599" s="43">
        <v>361</v>
      </c>
      <c r="F1599" s="776" t="s">
        <v>1330</v>
      </c>
      <c r="G1599" t="s">
        <v>1297</v>
      </c>
    </row>
    <row r="1600" spans="1:7">
      <c r="A1600" s="69" t="s">
        <v>342</v>
      </c>
      <c r="B1600" s="726" t="s">
        <v>134</v>
      </c>
      <c r="C1600" s="56">
        <v>45918</v>
      </c>
      <c r="D1600" s="157">
        <v>1204</v>
      </c>
      <c r="F1600" s="776" t="s">
        <v>1331</v>
      </c>
      <c r="G1600" t="s">
        <v>1297</v>
      </c>
    </row>
    <row r="1601" spans="1:7">
      <c r="A1601" s="69" t="s">
        <v>296</v>
      </c>
      <c r="B1601" s="726" t="s">
        <v>134</v>
      </c>
      <c r="C1601" s="56">
        <v>45918</v>
      </c>
      <c r="D1601" s="157">
        <v>562</v>
      </c>
      <c r="F1601" s="776"/>
      <c r="G1601" t="s">
        <v>1297</v>
      </c>
    </row>
    <row r="1602" spans="1:7">
      <c r="A1602" s="69" t="s">
        <v>354</v>
      </c>
      <c r="B1602" s="726" t="s">
        <v>134</v>
      </c>
      <c r="C1602" s="56">
        <v>45918</v>
      </c>
      <c r="D1602" s="157">
        <v>754</v>
      </c>
      <c r="F1602" s="776" t="s">
        <v>1332</v>
      </c>
      <c r="G1602" t="s">
        <v>1297</v>
      </c>
    </row>
    <row r="1603" spans="1:7">
      <c r="A1603" s="136" t="s">
        <v>217</v>
      </c>
      <c r="B1603" s="252" t="s">
        <v>218</v>
      </c>
      <c r="C1603" s="56">
        <v>45918</v>
      </c>
      <c r="D1603" s="43">
        <v>499</v>
      </c>
      <c r="F1603" s="776"/>
      <c r="G1603" t="s">
        <v>1297</v>
      </c>
    </row>
    <row r="1604" spans="1:7">
      <c r="A1604" s="684" t="s">
        <v>279</v>
      </c>
      <c r="B1604" s="143" t="s">
        <v>225</v>
      </c>
      <c r="C1604" s="56">
        <v>45918</v>
      </c>
      <c r="D1604" s="157">
        <v>1076</v>
      </c>
      <c r="F1604" s="776"/>
      <c r="G1604" t="s">
        <v>1297</v>
      </c>
    </row>
    <row r="1605" spans="1:7">
      <c r="A1605" s="159" t="s">
        <v>277</v>
      </c>
      <c r="B1605" s="252" t="s">
        <v>755</v>
      </c>
      <c r="C1605" s="56">
        <v>45918</v>
      </c>
      <c r="F1605" s="143" t="s">
        <v>1213</v>
      </c>
      <c r="G1605" t="s">
        <v>1297</v>
      </c>
    </row>
    <row r="1606" spans="1:7">
      <c r="A1606" s="89" t="s">
        <v>778</v>
      </c>
      <c r="B1606" s="414" t="s">
        <v>755</v>
      </c>
      <c r="C1606" s="56">
        <v>45919</v>
      </c>
      <c r="D1606" s="43">
        <v>70</v>
      </c>
      <c r="F1606" s="776"/>
      <c r="G1606" t="s">
        <v>1297</v>
      </c>
    </row>
    <row r="1607" spans="1:7">
      <c r="A1607" s="788" t="s">
        <v>366</v>
      </c>
      <c r="B1607" s="414" t="s">
        <v>755</v>
      </c>
      <c r="C1607" s="56">
        <v>45919</v>
      </c>
      <c r="E1607" s="326">
        <v>1210</v>
      </c>
      <c r="F1607" s="776" t="s">
        <v>1333</v>
      </c>
      <c r="G1607" t="s">
        <v>1297</v>
      </c>
    </row>
    <row r="1608" spans="1:7">
      <c r="A1608" s="136" t="s">
        <v>217</v>
      </c>
      <c r="B1608" s="252" t="s">
        <v>218</v>
      </c>
      <c r="C1608" s="56">
        <v>45919</v>
      </c>
      <c r="D1608" s="43">
        <v>475</v>
      </c>
      <c r="F1608" s="776"/>
      <c r="G1608" t="s">
        <v>1297</v>
      </c>
    </row>
    <row r="1609" spans="1:7">
      <c r="A1609" s="684" t="s">
        <v>279</v>
      </c>
      <c r="B1609" s="143" t="s">
        <v>225</v>
      </c>
      <c r="C1609" s="56">
        <v>45919</v>
      </c>
      <c r="F1609" s="349" t="s">
        <v>1016</v>
      </c>
      <c r="G1609" t="s">
        <v>1297</v>
      </c>
    </row>
    <row r="1610" spans="1:7">
      <c r="A1610" s="725" t="s">
        <v>797</v>
      </c>
      <c r="B1610" s="133" t="s">
        <v>134</v>
      </c>
      <c r="C1610" s="56">
        <v>45919</v>
      </c>
      <c r="F1610" s="143" t="s">
        <v>1334</v>
      </c>
      <c r="G1610" t="s">
        <v>1297</v>
      </c>
    </row>
    <row r="1611" spans="1:7">
      <c r="A1611" s="331" t="s">
        <v>86</v>
      </c>
      <c r="B1611" s="414" t="s">
        <v>755</v>
      </c>
      <c r="C1611" s="56">
        <v>45922</v>
      </c>
      <c r="D1611" s="43">
        <v>153</v>
      </c>
      <c r="F1611" s="809"/>
      <c r="G1611" t="s">
        <v>1297</v>
      </c>
    </row>
    <row r="1612" spans="1:7">
      <c r="A1612" s="323" t="s">
        <v>802</v>
      </c>
      <c r="B1612" s="143" t="s">
        <v>1335</v>
      </c>
      <c r="C1612" s="56">
        <v>45922</v>
      </c>
      <c r="D1612" s="43">
        <v>329</v>
      </c>
      <c r="F1612" s="776"/>
      <c r="G1612" t="s">
        <v>1297</v>
      </c>
    </row>
    <row r="1613" spans="1:7">
      <c r="A1613" s="309" t="s">
        <v>296</v>
      </c>
      <c r="B1613" s="782" t="s">
        <v>134</v>
      </c>
      <c r="C1613" s="56">
        <v>45922</v>
      </c>
      <c r="D1613" s="43">
        <v>978</v>
      </c>
      <c r="F1613" s="776" t="s">
        <v>1336</v>
      </c>
      <c r="G1613" t="s">
        <v>1297</v>
      </c>
    </row>
    <row r="1614" spans="1:7">
      <c r="A1614" s="310" t="s">
        <v>354</v>
      </c>
      <c r="B1614" s="790" t="s">
        <v>134</v>
      </c>
      <c r="C1614" s="56">
        <v>45922</v>
      </c>
      <c r="D1614" s="43">
        <v>1285</v>
      </c>
      <c r="F1614" s="776" t="s">
        <v>1337</v>
      </c>
      <c r="G1614" t="s">
        <v>1297</v>
      </c>
    </row>
    <row r="1615" spans="1:7">
      <c r="A1615" s="789" t="s">
        <v>362</v>
      </c>
      <c r="B1615" s="316" t="s">
        <v>755</v>
      </c>
      <c r="C1615" s="56">
        <v>45922</v>
      </c>
      <c r="D1615" s="43">
        <v>335</v>
      </c>
      <c r="F1615" s="776" t="s">
        <v>1180</v>
      </c>
      <c r="G1615" t="s">
        <v>1297</v>
      </c>
    </row>
    <row r="1616" spans="1:7">
      <c r="A1616" s="136" t="s">
        <v>217</v>
      </c>
      <c r="B1616" s="143" t="s">
        <v>218</v>
      </c>
      <c r="C1616" s="56">
        <v>45922</v>
      </c>
      <c r="D1616" s="43">
        <v>839</v>
      </c>
      <c r="F1616" s="776"/>
      <c r="G1616" t="s">
        <v>1297</v>
      </c>
    </row>
    <row r="1617" spans="1:7">
      <c r="A1617" s="791" t="s">
        <v>279</v>
      </c>
      <c r="B1617" s="309" t="s">
        <v>225</v>
      </c>
      <c r="C1617" s="56">
        <v>45922</v>
      </c>
      <c r="F1617" s="316" t="s">
        <v>1338</v>
      </c>
      <c r="G1617" t="s">
        <v>1297</v>
      </c>
    </row>
    <row r="1618" spans="1:7">
      <c r="A1618" s="330" t="s">
        <v>270</v>
      </c>
      <c r="B1618" s="310" t="s">
        <v>60</v>
      </c>
      <c r="C1618" s="56">
        <v>45922</v>
      </c>
      <c r="D1618" s="43">
        <v>60</v>
      </c>
      <c r="E1618" s="141">
        <v>1005</v>
      </c>
      <c r="F1618" s="776" t="s">
        <v>1339</v>
      </c>
      <c r="G1618" t="s">
        <v>1297</v>
      </c>
    </row>
    <row r="1619" spans="1:7">
      <c r="A1619" s="316" t="s">
        <v>803</v>
      </c>
      <c r="B1619" s="316" t="s">
        <v>1340</v>
      </c>
      <c r="C1619" s="56">
        <v>45922</v>
      </c>
      <c r="D1619" s="43">
        <v>415</v>
      </c>
      <c r="F1619" s="69"/>
      <c r="G1619" t="s">
        <v>1297</v>
      </c>
    </row>
    <row r="1620" spans="1:7">
      <c r="A1620" s="89" t="s">
        <v>778</v>
      </c>
      <c r="B1620" s="414" t="s">
        <v>755</v>
      </c>
      <c r="C1620" s="56">
        <v>45923</v>
      </c>
      <c r="D1620" s="43">
        <v>224</v>
      </c>
      <c r="F1620" s="69" t="s">
        <v>1292</v>
      </c>
      <c r="G1620" t="s">
        <v>1297</v>
      </c>
    </row>
    <row r="1621" spans="1:7">
      <c r="A1621" s="788" t="s">
        <v>802</v>
      </c>
      <c r="B1621" s="801" t="s">
        <v>1335</v>
      </c>
      <c r="C1621" s="56">
        <v>45923</v>
      </c>
      <c r="D1621" s="43">
        <v>427</v>
      </c>
      <c r="F1621" s="69"/>
      <c r="G1621" t="s">
        <v>1297</v>
      </c>
    </row>
    <row r="1622" spans="1:7">
      <c r="A1622" s="69" t="s">
        <v>296</v>
      </c>
      <c r="B1622" s="796" t="s">
        <v>134</v>
      </c>
      <c r="C1622" s="56">
        <v>45923</v>
      </c>
      <c r="D1622" s="43">
        <v>675</v>
      </c>
      <c r="F1622" s="69"/>
      <c r="G1622" t="s">
        <v>1297</v>
      </c>
    </row>
    <row r="1623" spans="1:7">
      <c r="A1623" s="69" t="s">
        <v>348</v>
      </c>
      <c r="B1623" s="797" t="s">
        <v>134</v>
      </c>
      <c r="C1623" s="56">
        <v>45923</v>
      </c>
      <c r="D1623" s="157">
        <v>1231</v>
      </c>
      <c r="F1623" s="69" t="s">
        <v>1341</v>
      </c>
      <c r="G1623" t="s">
        <v>1297</v>
      </c>
    </row>
    <row r="1624" spans="1:7">
      <c r="A1624" s="795" t="s">
        <v>362</v>
      </c>
      <c r="B1624" s="798" t="s">
        <v>755</v>
      </c>
      <c r="C1624" s="56">
        <v>45923</v>
      </c>
      <c r="E1624" s="141">
        <v>335</v>
      </c>
      <c r="F1624" s="69" t="s">
        <v>1342</v>
      </c>
      <c r="G1624" t="s">
        <v>1297</v>
      </c>
    </row>
    <row r="1625" spans="1:7">
      <c r="A1625" s="799" t="s">
        <v>217</v>
      </c>
      <c r="B1625" s="252" t="s">
        <v>218</v>
      </c>
      <c r="C1625" s="56">
        <v>45923</v>
      </c>
      <c r="F1625" s="804" t="s">
        <v>1343</v>
      </c>
      <c r="G1625" t="s">
        <v>1297</v>
      </c>
    </row>
    <row r="1626" spans="1:7">
      <c r="A1626" s="684" t="s">
        <v>279</v>
      </c>
      <c r="B1626" s="801" t="s">
        <v>225</v>
      </c>
      <c r="C1626" s="56">
        <v>45923</v>
      </c>
      <c r="D1626" s="43">
        <v>120</v>
      </c>
      <c r="F1626" s="69"/>
      <c r="G1626" t="s">
        <v>1297</v>
      </c>
    </row>
    <row r="1627" spans="1:7">
      <c r="A1627" s="159" t="s">
        <v>277</v>
      </c>
      <c r="B1627" s="252" t="s">
        <v>60</v>
      </c>
      <c r="C1627" s="56">
        <v>45923</v>
      </c>
      <c r="F1627" s="143" t="s">
        <v>1213</v>
      </c>
      <c r="G1627" t="s">
        <v>1297</v>
      </c>
    </row>
    <row r="1628" spans="1:7">
      <c r="A1628" s="800" t="s">
        <v>803</v>
      </c>
      <c r="B1628" s="451" t="s">
        <v>539</v>
      </c>
      <c r="C1628" s="56">
        <v>45923</v>
      </c>
      <c r="D1628" s="43">
        <v>291</v>
      </c>
      <c r="F1628" s="69"/>
      <c r="G1628" t="s">
        <v>1297</v>
      </c>
    </row>
    <row r="1629" spans="1:7">
      <c r="A1629" s="89" t="s">
        <v>86</v>
      </c>
      <c r="B1629" s="414" t="s">
        <v>755</v>
      </c>
      <c r="C1629" s="56">
        <v>45924</v>
      </c>
      <c r="D1629" s="43">
        <v>260</v>
      </c>
      <c r="F1629" s="69"/>
      <c r="G1629" t="s">
        <v>1297</v>
      </c>
    </row>
    <row r="1630" spans="1:7">
      <c r="A1630" s="788" t="s">
        <v>802</v>
      </c>
      <c r="B1630" s="143" t="s">
        <v>1335</v>
      </c>
      <c r="C1630" s="56">
        <v>45924</v>
      </c>
      <c r="D1630" s="43">
        <v>537</v>
      </c>
      <c r="F1630" s="69"/>
      <c r="G1630" t="s">
        <v>1297</v>
      </c>
    </row>
    <row r="1631" spans="1:7">
      <c r="A1631" s="150" t="s">
        <v>351</v>
      </c>
      <c r="B1631" s="806" t="s">
        <v>134</v>
      </c>
      <c r="C1631" s="348">
        <v>45924</v>
      </c>
      <c r="D1631" s="157">
        <v>1205</v>
      </c>
      <c r="F1631" s="69" t="s">
        <v>1344</v>
      </c>
      <c r="G1631" t="s">
        <v>1297</v>
      </c>
    </row>
    <row r="1632" spans="1:7">
      <c r="A1632" s="69" t="s">
        <v>348</v>
      </c>
      <c r="B1632" s="411" t="s">
        <v>134</v>
      </c>
      <c r="C1632" s="56">
        <v>45924</v>
      </c>
      <c r="D1632" s="808">
        <v>1538</v>
      </c>
      <c r="F1632" s="69" t="s">
        <v>1345</v>
      </c>
      <c r="G1632" t="s">
        <v>1297</v>
      </c>
    </row>
    <row r="1633" spans="1:7">
      <c r="A1633" s="805" t="s">
        <v>337</v>
      </c>
      <c r="B1633" s="411" t="s">
        <v>755</v>
      </c>
      <c r="C1633" s="56">
        <v>45924</v>
      </c>
      <c r="D1633" s="163">
        <v>240</v>
      </c>
      <c r="F1633" s="69"/>
      <c r="G1633" t="s">
        <v>1297</v>
      </c>
    </row>
    <row r="1634" spans="1:7">
      <c r="A1634" s="805" t="s">
        <v>356</v>
      </c>
      <c r="B1634" s="411" t="s">
        <v>134</v>
      </c>
      <c r="C1634" s="56">
        <v>45924</v>
      </c>
      <c r="D1634" s="163"/>
      <c r="F1634" s="349" t="s">
        <v>1346</v>
      </c>
      <c r="G1634" t="s">
        <v>1297</v>
      </c>
    </row>
    <row r="1635" spans="1:7">
      <c r="A1635" s="69" t="s">
        <v>296</v>
      </c>
      <c r="B1635" s="796" t="s">
        <v>134</v>
      </c>
      <c r="C1635" s="56">
        <v>45924</v>
      </c>
      <c r="D1635" s="163">
        <v>170</v>
      </c>
      <c r="F1635" s="143" t="s">
        <v>1347</v>
      </c>
      <c r="G1635" t="s">
        <v>1297</v>
      </c>
    </row>
    <row r="1636" spans="1:7">
      <c r="A1636" s="807" t="s">
        <v>217</v>
      </c>
      <c r="B1636" s="415" t="s">
        <v>218</v>
      </c>
      <c r="C1636" s="356">
        <v>45924</v>
      </c>
      <c r="D1636" s="43">
        <v>616</v>
      </c>
      <c r="F1636" s="93"/>
      <c r="G1636" t="s">
        <v>1297</v>
      </c>
    </row>
    <row r="1637" spans="1:7">
      <c r="A1637" s="684" t="s">
        <v>279</v>
      </c>
      <c r="B1637" s="801" t="s">
        <v>225</v>
      </c>
      <c r="C1637" s="56">
        <v>45924</v>
      </c>
      <c r="D1637" s="43">
        <v>190</v>
      </c>
      <c r="F1637" s="69"/>
      <c r="G1637" t="s">
        <v>1297</v>
      </c>
    </row>
    <row r="1638" spans="1:7">
      <c r="A1638" s="159" t="s">
        <v>258</v>
      </c>
      <c r="B1638" s="252" t="s">
        <v>755</v>
      </c>
      <c r="C1638" s="56">
        <v>45924</v>
      </c>
      <c r="D1638" s="43">
        <v>362</v>
      </c>
      <c r="F1638" s="30"/>
      <c r="G1638" t="s">
        <v>1297</v>
      </c>
    </row>
    <row r="1639" spans="1:7">
      <c r="A1639" s="800" t="s">
        <v>803</v>
      </c>
      <c r="B1639" s="451" t="s">
        <v>539</v>
      </c>
      <c r="C1639" s="56">
        <v>45924</v>
      </c>
      <c r="F1639" s="316" t="s">
        <v>1348</v>
      </c>
      <c r="G1639" t="s">
        <v>1297</v>
      </c>
    </row>
    <row r="1640" spans="1:7">
      <c r="A1640" s="832" t="s">
        <v>263</v>
      </c>
      <c r="B1640" s="133" t="s">
        <v>225</v>
      </c>
      <c r="C1640" s="56">
        <v>45924</v>
      </c>
      <c r="D1640" s="43">
        <v>406</v>
      </c>
      <c r="F1640" s="30"/>
      <c r="G1640" t="s">
        <v>1297</v>
      </c>
    </row>
    <row r="1641" spans="1:7">
      <c r="A1641" s="801" t="s">
        <v>356</v>
      </c>
      <c r="B1641" s="665" t="s">
        <v>755</v>
      </c>
      <c r="C1641" s="56">
        <v>45924</v>
      </c>
      <c r="E1641" s="326">
        <v>1837</v>
      </c>
      <c r="F1641" s="69" t="s">
        <v>1349</v>
      </c>
      <c r="G1641" t="s">
        <v>1297</v>
      </c>
    </row>
    <row r="1642" spans="1:7">
      <c r="A1642" s="801" t="s">
        <v>342</v>
      </c>
      <c r="B1642" s="665" t="s">
        <v>755</v>
      </c>
      <c r="C1642" s="56">
        <v>45924</v>
      </c>
      <c r="E1642" s="141">
        <v>731</v>
      </c>
      <c r="F1642" s="69" t="s">
        <v>1349</v>
      </c>
      <c r="G1642" t="s">
        <v>1297</v>
      </c>
    </row>
    <row r="1643" spans="1:7">
      <c r="A1643" s="801" t="s">
        <v>296</v>
      </c>
      <c r="B1643" s="665" t="s">
        <v>755</v>
      </c>
      <c r="C1643" s="56">
        <v>45924</v>
      </c>
      <c r="E1643" s="141">
        <v>178</v>
      </c>
      <c r="F1643" s="69" t="s">
        <v>1349</v>
      </c>
      <c r="G1643" t="s">
        <v>1297</v>
      </c>
    </row>
    <row r="1644" spans="1:7">
      <c r="A1644" s="801" t="s">
        <v>805</v>
      </c>
      <c r="B1644" s="665" t="s">
        <v>755</v>
      </c>
      <c r="C1644" s="56">
        <v>45924</v>
      </c>
      <c r="E1644" s="326">
        <v>2600</v>
      </c>
      <c r="F1644" s="69" t="s">
        <v>1349</v>
      </c>
      <c r="G1644" t="s">
        <v>1297</v>
      </c>
    </row>
    <row r="1645" spans="1:7">
      <c r="A1645" s="340" t="s">
        <v>89</v>
      </c>
      <c r="B1645" s="414" t="s">
        <v>755</v>
      </c>
      <c r="C1645" s="56">
        <v>45925</v>
      </c>
      <c r="D1645" s="43">
        <v>175</v>
      </c>
      <c r="F1645" s="30"/>
      <c r="G1645" t="s">
        <v>1297</v>
      </c>
    </row>
    <row r="1646" spans="1:7">
      <c r="A1646" s="788" t="s">
        <v>802</v>
      </c>
      <c r="B1646" s="143" t="s">
        <v>1335</v>
      </c>
      <c r="C1646" s="56">
        <v>45925</v>
      </c>
      <c r="D1646" s="43">
        <v>646</v>
      </c>
      <c r="F1646" s="69" t="s">
        <v>969</v>
      </c>
      <c r="G1646" t="s">
        <v>1297</v>
      </c>
    </row>
    <row r="1647" spans="1:7">
      <c r="A1647" s="69" t="s">
        <v>351</v>
      </c>
      <c r="B1647" s="796" t="s">
        <v>134</v>
      </c>
      <c r="C1647" s="56">
        <v>45925</v>
      </c>
      <c r="D1647" s="157">
        <v>1000</v>
      </c>
      <c r="F1647" s="30"/>
      <c r="G1647" t="s">
        <v>1297</v>
      </c>
    </row>
    <row r="1648" spans="1:7">
      <c r="A1648" s="69" t="s">
        <v>348</v>
      </c>
      <c r="B1648" s="797" t="s">
        <v>134</v>
      </c>
      <c r="C1648" s="56">
        <v>45925</v>
      </c>
      <c r="D1648" s="157">
        <v>1377</v>
      </c>
      <c r="F1648" s="69" t="s">
        <v>1350</v>
      </c>
      <c r="G1648" t="s">
        <v>1297</v>
      </c>
    </row>
    <row r="1649" spans="1:7">
      <c r="A1649" s="795" t="s">
        <v>337</v>
      </c>
      <c r="B1649" s="798" t="s">
        <v>755</v>
      </c>
      <c r="C1649" s="56">
        <v>45925</v>
      </c>
      <c r="D1649" s="43">
        <v>504</v>
      </c>
      <c r="F1649" s="30"/>
      <c r="G1649" t="s">
        <v>1297</v>
      </c>
    </row>
    <row r="1650" spans="1:7">
      <c r="A1650" s="243" t="s">
        <v>804</v>
      </c>
      <c r="B1650" s="243" t="s">
        <v>1351</v>
      </c>
      <c r="C1650" s="56">
        <v>45925</v>
      </c>
      <c r="F1650" s="316" t="s">
        <v>1352</v>
      </c>
      <c r="G1650" t="s">
        <v>1297</v>
      </c>
    </row>
    <row r="1651" spans="1:7">
      <c r="A1651" s="799" t="s">
        <v>217</v>
      </c>
      <c r="B1651" s="252" t="s">
        <v>218</v>
      </c>
      <c r="C1651" s="56">
        <v>45925</v>
      </c>
      <c r="D1651" s="43">
        <v>969</v>
      </c>
      <c r="G1651" t="s">
        <v>1297</v>
      </c>
    </row>
    <row r="1652" spans="1:7">
      <c r="A1652" s="684" t="s">
        <v>279</v>
      </c>
      <c r="B1652" s="801" t="s">
        <v>225</v>
      </c>
      <c r="C1652" s="56">
        <v>45925</v>
      </c>
      <c r="F1652" s="143" t="s">
        <v>883</v>
      </c>
      <c r="G1652" t="s">
        <v>1297</v>
      </c>
    </row>
    <row r="1653" spans="1:7">
      <c r="A1653" s="159" t="s">
        <v>258</v>
      </c>
      <c r="B1653" s="252" t="s">
        <v>755</v>
      </c>
      <c r="C1653" s="56">
        <v>45925</v>
      </c>
      <c r="D1653" s="43">
        <v>399</v>
      </c>
      <c r="G1653" t="s">
        <v>1297</v>
      </c>
    </row>
    <row r="1654" spans="1:7">
      <c r="A1654" s="800" t="s">
        <v>803</v>
      </c>
      <c r="B1654" s="451" t="s">
        <v>539</v>
      </c>
      <c r="C1654" s="56">
        <v>45925</v>
      </c>
      <c r="F1654" s="316" t="s">
        <v>1353</v>
      </c>
      <c r="G1654" t="s">
        <v>1297</v>
      </c>
    </row>
    <row r="1655" spans="1:7">
      <c r="A1655" s="323" t="s">
        <v>802</v>
      </c>
      <c r="B1655" s="143" t="s">
        <v>1335</v>
      </c>
      <c r="C1655" s="56">
        <v>45926</v>
      </c>
      <c r="D1655" s="157">
        <v>793</v>
      </c>
      <c r="F1655" s="43" t="s">
        <v>820</v>
      </c>
      <c r="G1655" t="s">
        <v>1297</v>
      </c>
    </row>
    <row r="1656" spans="1:7">
      <c r="A1656" s="309" t="s">
        <v>804</v>
      </c>
      <c r="B1656" s="782" t="s">
        <v>1354</v>
      </c>
      <c r="C1656" s="56">
        <v>45926</v>
      </c>
      <c r="D1656" s="157">
        <v>3471</v>
      </c>
      <c r="G1656" t="s">
        <v>1297</v>
      </c>
    </row>
    <row r="1657" spans="1:7">
      <c r="A1657" s="309" t="s">
        <v>804</v>
      </c>
      <c r="B1657" s="782" t="s">
        <v>218</v>
      </c>
      <c r="C1657" s="56">
        <v>45926</v>
      </c>
      <c r="D1657" s="43">
        <v>300</v>
      </c>
      <c r="G1657" t="s">
        <v>1297</v>
      </c>
    </row>
    <row r="1658" spans="1:7">
      <c r="A1658" s="309" t="s">
        <v>804</v>
      </c>
      <c r="B1658" s="782" t="s">
        <v>1355</v>
      </c>
      <c r="C1658" s="56">
        <v>45926</v>
      </c>
      <c r="D1658" s="43">
        <v>364</v>
      </c>
      <c r="G1658" t="s">
        <v>1297</v>
      </c>
    </row>
    <row r="1659" spans="1:7">
      <c r="A1659" s="136" t="s">
        <v>217</v>
      </c>
      <c r="B1659" s="143" t="s">
        <v>218</v>
      </c>
      <c r="C1659" s="56">
        <v>45926</v>
      </c>
      <c r="D1659" s="43">
        <v>552</v>
      </c>
      <c r="G1659" t="s">
        <v>1297</v>
      </c>
    </row>
    <row r="1660" spans="1:7">
      <c r="A1660" s="791" t="s">
        <v>282</v>
      </c>
      <c r="B1660" s="309" t="s">
        <v>225</v>
      </c>
      <c r="C1660" s="56">
        <v>45926</v>
      </c>
      <c r="D1660" s="43">
        <v>551</v>
      </c>
      <c r="G1660" t="s">
        <v>1297</v>
      </c>
    </row>
    <row r="1661" spans="1:7">
      <c r="A1661" s="330" t="s">
        <v>258</v>
      </c>
      <c r="B1661" s="252" t="s">
        <v>755</v>
      </c>
      <c r="C1661" s="56">
        <v>45926</v>
      </c>
      <c r="F1661" s="311" t="s">
        <v>1356</v>
      </c>
      <c r="G1661" t="s">
        <v>1297</v>
      </c>
    </row>
    <row r="1662" spans="1:7">
      <c r="A1662" s="316" t="s">
        <v>803</v>
      </c>
      <c r="B1662" s="252" t="s">
        <v>755</v>
      </c>
      <c r="C1662" s="56">
        <v>45926</v>
      </c>
      <c r="D1662" s="43">
        <v>755</v>
      </c>
      <c r="G1662" t="s">
        <v>1297</v>
      </c>
    </row>
    <row r="1663" spans="1:7">
      <c r="A1663" s="136" t="s">
        <v>89</v>
      </c>
      <c r="B1663" s="252" t="s">
        <v>755</v>
      </c>
      <c r="C1663" s="56">
        <v>45929</v>
      </c>
      <c r="D1663" s="43">
        <v>229</v>
      </c>
      <c r="G1663" t="s">
        <v>1297</v>
      </c>
    </row>
    <row r="1664" spans="1:7">
      <c r="A1664" s="323" t="s">
        <v>337</v>
      </c>
      <c r="B1664" s="143" t="s">
        <v>1178</v>
      </c>
      <c r="C1664" s="56">
        <v>45929</v>
      </c>
      <c r="D1664" s="43">
        <v>80</v>
      </c>
      <c r="E1664" s="141">
        <v>851</v>
      </c>
      <c r="F1664" s="43" t="s">
        <v>1357</v>
      </c>
      <c r="G1664" t="s">
        <v>1297</v>
      </c>
    </row>
    <row r="1665" spans="1:7">
      <c r="A1665" s="309" t="s">
        <v>804</v>
      </c>
      <c r="B1665" s="782" t="s">
        <v>1354</v>
      </c>
      <c r="C1665" s="56">
        <v>45929</v>
      </c>
      <c r="D1665" s="157">
        <v>1491</v>
      </c>
      <c r="G1665" t="s">
        <v>1297</v>
      </c>
    </row>
    <row r="1666" spans="1:7">
      <c r="A1666" s="309" t="s">
        <v>804</v>
      </c>
      <c r="B1666" s="782" t="s">
        <v>1355</v>
      </c>
      <c r="C1666" s="56">
        <v>45929</v>
      </c>
      <c r="D1666" s="43">
        <v>760</v>
      </c>
      <c r="G1666" t="s">
        <v>1297</v>
      </c>
    </row>
    <row r="1667" spans="1:7">
      <c r="A1667" s="837" t="s">
        <v>348</v>
      </c>
      <c r="B1667" s="780" t="s">
        <v>134</v>
      </c>
      <c r="C1667" s="56">
        <v>45929</v>
      </c>
      <c r="D1667" s="43">
        <v>600</v>
      </c>
      <c r="F1667" s="43" t="s">
        <v>1358</v>
      </c>
      <c r="G1667" t="s">
        <v>1297</v>
      </c>
    </row>
    <row r="1668" spans="1:7">
      <c r="A1668" s="316" t="s">
        <v>351</v>
      </c>
      <c r="B1668" s="316" t="s">
        <v>134</v>
      </c>
      <c r="C1668" s="56">
        <v>45929</v>
      </c>
      <c r="D1668" s="157">
        <v>1002</v>
      </c>
      <c r="F1668" s="43" t="s">
        <v>1359</v>
      </c>
      <c r="G1668" t="s">
        <v>1297</v>
      </c>
    </row>
    <row r="1669" spans="1:7">
      <c r="A1669" s="136" t="s">
        <v>217</v>
      </c>
      <c r="B1669" s="143" t="s">
        <v>218</v>
      </c>
      <c r="C1669" s="56">
        <v>45929</v>
      </c>
      <c r="D1669" s="157">
        <v>1375</v>
      </c>
      <c r="G1669" t="s">
        <v>1297</v>
      </c>
    </row>
    <row r="1670" spans="1:7">
      <c r="A1670" s="791" t="s">
        <v>277</v>
      </c>
      <c r="B1670" s="309" t="s">
        <v>225</v>
      </c>
      <c r="C1670" s="56">
        <v>45929</v>
      </c>
      <c r="F1670" s="143" t="s">
        <v>1213</v>
      </c>
      <c r="G1670" t="s">
        <v>1297</v>
      </c>
    </row>
    <row r="1671" spans="1:7">
      <c r="A1671" s="310" t="s">
        <v>803</v>
      </c>
      <c r="B1671" s="310" t="s">
        <v>755</v>
      </c>
      <c r="C1671" s="56">
        <v>45929</v>
      </c>
      <c r="D1671" s="157">
        <v>1418</v>
      </c>
      <c r="G1671" t="s">
        <v>1297</v>
      </c>
    </row>
    <row r="1672" spans="1:7">
      <c r="A1672" s="43" t="s">
        <v>279</v>
      </c>
      <c r="B1672" s="323" t="s">
        <v>225</v>
      </c>
      <c r="C1672" s="56">
        <v>45929</v>
      </c>
      <c r="D1672" s="43">
        <v>479</v>
      </c>
      <c r="G1672" t="s">
        <v>1297</v>
      </c>
    </row>
    <row r="1673" spans="1:7">
      <c r="A1673" s="43" t="s">
        <v>282</v>
      </c>
      <c r="B1673" s="323" t="s">
        <v>225</v>
      </c>
      <c r="C1673" s="56">
        <v>45929</v>
      </c>
      <c r="D1673" s="43">
        <v>454</v>
      </c>
      <c r="G1673" t="s">
        <v>1297</v>
      </c>
    </row>
    <row r="1674" spans="1:7">
      <c r="A1674" s="316" t="s">
        <v>351</v>
      </c>
      <c r="B1674" s="316" t="s">
        <v>134</v>
      </c>
      <c r="C1674" s="56">
        <v>45930</v>
      </c>
      <c r="D1674" s="43">
        <v>268</v>
      </c>
      <c r="E1674" s="141">
        <v>413</v>
      </c>
      <c r="F1674" s="43" t="s">
        <v>1360</v>
      </c>
      <c r="G1674" t="s">
        <v>1297</v>
      </c>
    </row>
    <row r="1675" spans="1:7">
      <c r="A1675" s="89" t="s">
        <v>95</v>
      </c>
      <c r="B1675" s="414" t="s">
        <v>755</v>
      </c>
      <c r="C1675" s="56">
        <v>45930</v>
      </c>
      <c r="D1675" s="43">
        <v>134</v>
      </c>
      <c r="G1675" t="s">
        <v>1297</v>
      </c>
    </row>
    <row r="1676" spans="1:7">
      <c r="A1676" s="89" t="s">
        <v>399</v>
      </c>
      <c r="B1676" s="414" t="s">
        <v>1361</v>
      </c>
      <c r="C1676" s="56">
        <v>45930</v>
      </c>
      <c r="D1676" s="157">
        <v>1253</v>
      </c>
      <c r="G1676" t="s">
        <v>1297</v>
      </c>
    </row>
    <row r="1677" spans="1:7">
      <c r="A1677" s="853" t="s">
        <v>345</v>
      </c>
      <c r="B1677" s="411" t="s">
        <v>134</v>
      </c>
      <c r="C1677" s="56">
        <v>45930</v>
      </c>
      <c r="D1677" s="157">
        <v>1850</v>
      </c>
      <c r="F1677" s="43" t="s">
        <v>1362</v>
      </c>
      <c r="G1677" t="s">
        <v>1297</v>
      </c>
    </row>
    <row r="1678" spans="1:7">
      <c r="A1678" s="346" t="s">
        <v>804</v>
      </c>
      <c r="B1678" s="411" t="s">
        <v>1354</v>
      </c>
      <c r="C1678" s="56">
        <v>45930</v>
      </c>
      <c r="D1678" s="157">
        <v>1559</v>
      </c>
      <c r="F1678" s="43" t="s">
        <v>1363</v>
      </c>
      <c r="G1678" t="s">
        <v>1297</v>
      </c>
    </row>
    <row r="1679" spans="1:7">
      <c r="A1679" s="346" t="s">
        <v>804</v>
      </c>
      <c r="B1679" s="433" t="s">
        <v>1355</v>
      </c>
      <c r="C1679" s="56">
        <v>45930</v>
      </c>
      <c r="D1679" s="43">
        <v>455</v>
      </c>
      <c r="G1679" t="s">
        <v>1297</v>
      </c>
    </row>
    <row r="1680" spans="1:7">
      <c r="A1680" s="854" t="s">
        <v>354</v>
      </c>
      <c r="B1680" s="143" t="s">
        <v>755</v>
      </c>
      <c r="C1680" s="315">
        <v>45930</v>
      </c>
      <c r="E1680" s="141">
        <v>536</v>
      </c>
      <c r="G1680" t="s">
        <v>1297</v>
      </c>
    </row>
    <row r="1681" spans="1:7">
      <c r="A1681" s="854" t="s">
        <v>348</v>
      </c>
      <c r="B1681" s="143" t="s">
        <v>755</v>
      </c>
      <c r="C1681" s="315">
        <v>45930</v>
      </c>
      <c r="E1681" s="141">
        <v>886</v>
      </c>
      <c r="G1681" t="s">
        <v>1297</v>
      </c>
    </row>
    <row r="1682" spans="1:7">
      <c r="A1682" s="136" t="s">
        <v>217</v>
      </c>
      <c r="B1682" s="309" t="s">
        <v>218</v>
      </c>
      <c r="C1682" s="56">
        <v>45930</v>
      </c>
      <c r="D1682" s="157">
        <v>1016</v>
      </c>
      <c r="G1682" t="s">
        <v>1297</v>
      </c>
    </row>
    <row r="1683" spans="1:7">
      <c r="A1683" s="854" t="s">
        <v>345</v>
      </c>
      <c r="B1683" s="143" t="s">
        <v>755</v>
      </c>
      <c r="C1683" s="315">
        <v>45930</v>
      </c>
      <c r="D1683" s="157"/>
      <c r="E1683" s="141">
        <v>191</v>
      </c>
      <c r="G1683" t="s">
        <v>1297</v>
      </c>
    </row>
    <row r="1684" spans="1:7">
      <c r="A1684" s="310" t="s">
        <v>803</v>
      </c>
      <c r="B1684" s="310" t="s">
        <v>755</v>
      </c>
      <c r="C1684" s="56">
        <v>45930</v>
      </c>
      <c r="D1684" s="43">
        <v>701</v>
      </c>
      <c r="F1684" s="43" t="s">
        <v>1185</v>
      </c>
      <c r="G1684" t="s">
        <v>1297</v>
      </c>
    </row>
    <row r="1685" spans="1:7">
      <c r="A1685" s="143" t="s">
        <v>282</v>
      </c>
      <c r="B1685" s="323" t="s">
        <v>225</v>
      </c>
      <c r="C1685" s="56">
        <v>45930</v>
      </c>
      <c r="D1685" s="43">
        <v>251</v>
      </c>
      <c r="G1685" t="s">
        <v>1297</v>
      </c>
    </row>
    <row r="1686" spans="1:7">
      <c r="A1686" s="552" t="s">
        <v>263</v>
      </c>
      <c r="B1686" s="361" t="s">
        <v>225</v>
      </c>
      <c r="C1686" s="56">
        <v>45930</v>
      </c>
      <c r="D1686" s="43">
        <v>665</v>
      </c>
      <c r="G1686" t="s">
        <v>1297</v>
      </c>
    </row>
    <row r="1687" spans="1:7">
      <c r="A1687" s="89" t="s">
        <v>778</v>
      </c>
      <c r="B1687" s="414" t="s">
        <v>755</v>
      </c>
      <c r="C1687" s="56">
        <v>45931</v>
      </c>
      <c r="D1687" s="43">
        <v>201</v>
      </c>
      <c r="G1687" t="s">
        <v>1364</v>
      </c>
    </row>
    <row r="1688" spans="1:7">
      <c r="A1688" s="89" t="s">
        <v>399</v>
      </c>
      <c r="B1688" s="414" t="s">
        <v>1361</v>
      </c>
      <c r="C1688" s="56">
        <v>45931</v>
      </c>
      <c r="D1688" s="157">
        <v>1351</v>
      </c>
      <c r="G1688" t="s">
        <v>1364</v>
      </c>
    </row>
    <row r="1689" spans="1:7">
      <c r="A1689" s="855" t="s">
        <v>345</v>
      </c>
      <c r="B1689" s="143" t="s">
        <v>134</v>
      </c>
      <c r="C1689" s="56">
        <v>45931</v>
      </c>
      <c r="D1689" s="157">
        <v>1276</v>
      </c>
      <c r="G1689" t="s">
        <v>1364</v>
      </c>
    </row>
    <row r="1690" spans="1:7">
      <c r="A1690" s="361" t="s">
        <v>804</v>
      </c>
      <c r="B1690" s="309" t="s">
        <v>1354</v>
      </c>
      <c r="C1690" s="56">
        <v>45931</v>
      </c>
      <c r="D1690" s="157">
        <v>1329</v>
      </c>
      <c r="F1690" s="43" t="s">
        <v>1365</v>
      </c>
      <c r="G1690" t="s">
        <v>1364</v>
      </c>
    </row>
    <row r="1691" spans="1:7">
      <c r="A1691" s="361" t="s">
        <v>804</v>
      </c>
      <c r="B1691" s="309" t="s">
        <v>1355</v>
      </c>
      <c r="C1691" s="56">
        <v>45931</v>
      </c>
      <c r="D1691" s="43">
        <v>539</v>
      </c>
      <c r="G1691" t="s">
        <v>1364</v>
      </c>
    </row>
    <row r="1692" spans="1:7">
      <c r="A1692" s="837" t="s">
        <v>360</v>
      </c>
      <c r="B1692" s="780" t="s">
        <v>134</v>
      </c>
      <c r="C1692" s="56">
        <v>45931</v>
      </c>
      <c r="D1692" s="157">
        <v>1118</v>
      </c>
      <c r="G1692" t="s">
        <v>1364</v>
      </c>
    </row>
    <row r="1693" spans="1:7">
      <c r="A1693" s="136" t="s">
        <v>217</v>
      </c>
      <c r="B1693" s="143" t="s">
        <v>218</v>
      </c>
      <c r="C1693" s="56">
        <v>45931</v>
      </c>
      <c r="D1693" s="43">
        <v>312</v>
      </c>
      <c r="G1693" t="s">
        <v>1364</v>
      </c>
    </row>
    <row r="1694" spans="1:7">
      <c r="A1694" s="580" t="s">
        <v>263</v>
      </c>
      <c r="B1694" s="143" t="s">
        <v>225</v>
      </c>
      <c r="C1694" s="56">
        <v>45931</v>
      </c>
      <c r="D1694" s="43">
        <v>753</v>
      </c>
      <c r="G1694" t="s">
        <v>1364</v>
      </c>
    </row>
    <row r="1695" spans="1:7">
      <c r="A1695" s="310" t="s">
        <v>282</v>
      </c>
      <c r="B1695" s="360" t="s">
        <v>225</v>
      </c>
      <c r="C1695" s="56">
        <v>45931</v>
      </c>
      <c r="D1695" s="43">
        <v>224</v>
      </c>
      <c r="G1695" t="s">
        <v>1364</v>
      </c>
    </row>
    <row r="1696" spans="1:7">
      <c r="A1696" s="136" t="s">
        <v>95</v>
      </c>
      <c r="B1696" s="316" t="s">
        <v>755</v>
      </c>
      <c r="C1696" s="56">
        <v>45932</v>
      </c>
      <c r="D1696" s="43">
        <v>450</v>
      </c>
      <c r="G1696" t="s">
        <v>1364</v>
      </c>
    </row>
    <row r="1697" spans="1:7">
      <c r="A1697" s="329" t="s">
        <v>399</v>
      </c>
      <c r="B1697" s="320" t="s">
        <v>1361</v>
      </c>
      <c r="C1697" s="56">
        <v>45932</v>
      </c>
      <c r="D1697" s="43">
        <v>443</v>
      </c>
      <c r="F1697" s="43" t="s">
        <v>1366</v>
      </c>
      <c r="G1697" t="s">
        <v>1364</v>
      </c>
    </row>
    <row r="1698" spans="1:7">
      <c r="A1698" s="855" t="s">
        <v>358</v>
      </c>
      <c r="B1698" s="143" t="s">
        <v>134</v>
      </c>
      <c r="C1698" s="56">
        <v>45932</v>
      </c>
      <c r="D1698" s="157">
        <v>1393</v>
      </c>
      <c r="F1698" s="43" t="s">
        <v>1299</v>
      </c>
      <c r="G1698" t="s">
        <v>1364</v>
      </c>
    </row>
    <row r="1699" spans="1:7">
      <c r="A1699" s="361" t="s">
        <v>804</v>
      </c>
      <c r="B1699" s="309" t="s">
        <v>1354</v>
      </c>
      <c r="C1699" s="56">
        <v>45932</v>
      </c>
      <c r="D1699" s="157">
        <v>1410</v>
      </c>
      <c r="F1699" s="43" t="s">
        <v>1367</v>
      </c>
      <c r="G1699" t="s">
        <v>1364</v>
      </c>
    </row>
    <row r="1700" spans="1:7">
      <c r="A1700" s="361" t="s">
        <v>804</v>
      </c>
      <c r="B1700" s="309" t="s">
        <v>1355</v>
      </c>
      <c r="C1700" s="56">
        <v>45932</v>
      </c>
      <c r="D1700" s="43">
        <v>747</v>
      </c>
      <c r="F1700" s="43" t="s">
        <v>1368</v>
      </c>
      <c r="G1700" t="s">
        <v>1364</v>
      </c>
    </row>
    <row r="1701" spans="1:7">
      <c r="A1701" s="837" t="s">
        <v>360</v>
      </c>
      <c r="B1701" s="780" t="s">
        <v>134</v>
      </c>
      <c r="C1701" s="56">
        <v>45932</v>
      </c>
      <c r="D1701" s="157">
        <v>1472</v>
      </c>
      <c r="F1701" s="43" t="s">
        <v>1318</v>
      </c>
      <c r="G1701" t="s">
        <v>1364</v>
      </c>
    </row>
    <row r="1702" spans="1:7">
      <c r="A1702" s="855" t="s">
        <v>345</v>
      </c>
      <c r="B1702" s="143" t="s">
        <v>134</v>
      </c>
      <c r="C1702" s="56">
        <v>45932</v>
      </c>
      <c r="D1702" s="157">
        <v>1479</v>
      </c>
      <c r="F1702" s="43" t="s">
        <v>1369</v>
      </c>
      <c r="G1702" t="s">
        <v>1364</v>
      </c>
    </row>
    <row r="1703" spans="1:7">
      <c r="A1703" s="136" t="s">
        <v>217</v>
      </c>
      <c r="B1703" s="143" t="s">
        <v>218</v>
      </c>
      <c r="C1703" s="56">
        <v>45932</v>
      </c>
      <c r="D1703" s="157">
        <v>1304</v>
      </c>
      <c r="G1703" t="s">
        <v>1364</v>
      </c>
    </row>
    <row r="1704" spans="1:7">
      <c r="A1704" s="310" t="s">
        <v>803</v>
      </c>
      <c r="B1704" s="310" t="s">
        <v>755</v>
      </c>
      <c r="C1704" s="56">
        <v>45932</v>
      </c>
      <c r="D1704" s="43">
        <v>614</v>
      </c>
      <c r="G1704" t="s">
        <v>1364</v>
      </c>
    </row>
    <row r="1705" spans="1:7">
      <c r="A1705" s="580" t="s">
        <v>263</v>
      </c>
      <c r="B1705" s="143" t="s">
        <v>225</v>
      </c>
      <c r="C1705" s="56">
        <v>45932</v>
      </c>
      <c r="D1705" s="43">
        <v>305</v>
      </c>
      <c r="G1705" t="s">
        <v>1364</v>
      </c>
    </row>
    <row r="1706" spans="1:7">
      <c r="A1706" s="310" t="s">
        <v>282</v>
      </c>
      <c r="B1706" s="360" t="s">
        <v>225</v>
      </c>
      <c r="C1706" s="56">
        <v>45932</v>
      </c>
      <c r="D1706" s="43">
        <v>789</v>
      </c>
      <c r="F1706" s="43" t="s">
        <v>1370</v>
      </c>
      <c r="G1706" t="s">
        <v>1364</v>
      </c>
    </row>
    <row r="1707" spans="1:7">
      <c r="A1707" s="143" t="s">
        <v>279</v>
      </c>
      <c r="B1707" s="143" t="s">
        <v>225</v>
      </c>
      <c r="C1707" s="56">
        <v>45932</v>
      </c>
      <c r="D1707" s="43">
        <v>170</v>
      </c>
      <c r="G1707" t="s">
        <v>1364</v>
      </c>
    </row>
    <row r="1708" spans="1:7">
      <c r="A1708" s="136" t="s">
        <v>95</v>
      </c>
      <c r="B1708" s="316" t="s">
        <v>755</v>
      </c>
      <c r="C1708" s="56">
        <v>45933</v>
      </c>
      <c r="D1708" s="43">
        <v>352</v>
      </c>
      <c r="G1708" t="s">
        <v>1364</v>
      </c>
    </row>
    <row r="1709" spans="1:7">
      <c r="A1709" s="329" t="s">
        <v>778</v>
      </c>
      <c r="B1709" s="316" t="s">
        <v>755</v>
      </c>
      <c r="C1709" s="56">
        <v>45933</v>
      </c>
      <c r="D1709" s="43">
        <v>352</v>
      </c>
      <c r="G1709" t="s">
        <v>1364</v>
      </c>
    </row>
    <row r="1710" spans="1:7">
      <c r="A1710" s="329" t="s">
        <v>399</v>
      </c>
      <c r="B1710" s="320" t="s">
        <v>1361</v>
      </c>
      <c r="C1710" s="56">
        <v>45933</v>
      </c>
      <c r="F1710" s="43" t="s">
        <v>824</v>
      </c>
      <c r="G1710" t="s">
        <v>1364</v>
      </c>
    </row>
    <row r="1711" spans="1:7">
      <c r="A1711" s="323" t="s">
        <v>804</v>
      </c>
      <c r="B1711" s="143" t="s">
        <v>1354</v>
      </c>
      <c r="C1711" s="56">
        <v>45933</v>
      </c>
      <c r="D1711" s="157">
        <v>2420</v>
      </c>
      <c r="F1711" s="43" t="s">
        <v>1371</v>
      </c>
      <c r="G1711" t="s">
        <v>1364</v>
      </c>
    </row>
    <row r="1712" spans="1:7">
      <c r="A1712" s="360" t="s">
        <v>804</v>
      </c>
      <c r="B1712" s="310" t="s">
        <v>1355</v>
      </c>
      <c r="C1712" s="56">
        <v>45933</v>
      </c>
      <c r="D1712" s="43">
        <v>533</v>
      </c>
      <c r="F1712" s="43" t="s">
        <v>1372</v>
      </c>
      <c r="G1712" t="s">
        <v>1364</v>
      </c>
    </row>
    <row r="1713" spans="1:7">
      <c r="A1713" s="136" t="s">
        <v>217</v>
      </c>
      <c r="B1713" s="143" t="s">
        <v>218</v>
      </c>
      <c r="C1713" s="56">
        <v>45933</v>
      </c>
      <c r="D1713" s="43">
        <v>617</v>
      </c>
      <c r="G1713" t="s">
        <v>1364</v>
      </c>
    </row>
    <row r="1714" spans="1:7">
      <c r="A1714" s="310" t="s">
        <v>803</v>
      </c>
      <c r="B1714" s="310" t="s">
        <v>755</v>
      </c>
      <c r="C1714" s="56">
        <v>45933</v>
      </c>
      <c r="D1714" s="43">
        <v>486</v>
      </c>
      <c r="G1714" t="s">
        <v>1364</v>
      </c>
    </row>
    <row r="1715" spans="1:7">
      <c r="A1715" s="311" t="s">
        <v>282</v>
      </c>
      <c r="B1715" s="143" t="s">
        <v>225</v>
      </c>
      <c r="C1715" s="56">
        <v>45933</v>
      </c>
      <c r="F1715" s="43" t="s">
        <v>1373</v>
      </c>
      <c r="G1715" t="s">
        <v>1364</v>
      </c>
    </row>
    <row r="1716" spans="1:7">
      <c r="A1716" s="311" t="s">
        <v>279</v>
      </c>
      <c r="B1716" s="143" t="s">
        <v>225</v>
      </c>
      <c r="C1716" s="56">
        <v>45933</v>
      </c>
      <c r="F1716" s="43" t="s">
        <v>1373</v>
      </c>
      <c r="G1716" t="s">
        <v>1364</v>
      </c>
    </row>
    <row r="1717" spans="1:7">
      <c r="A1717" s="136" t="s">
        <v>778</v>
      </c>
      <c r="B1717" s="316" t="s">
        <v>755</v>
      </c>
      <c r="C1717" s="56">
        <v>45936</v>
      </c>
      <c r="D1717" s="43">
        <v>65</v>
      </c>
      <c r="G1717" t="s">
        <v>1364</v>
      </c>
    </row>
    <row r="1718" spans="1:7">
      <c r="A1718" s="612" t="s">
        <v>95</v>
      </c>
      <c r="B1718" s="316" t="s">
        <v>755</v>
      </c>
      <c r="C1718" s="56">
        <v>45936</v>
      </c>
      <c r="D1718" s="43">
        <v>175</v>
      </c>
      <c r="G1718" t="s">
        <v>1364</v>
      </c>
    </row>
    <row r="1719" spans="1:7">
      <c r="A1719" s="612" t="s">
        <v>399</v>
      </c>
      <c r="B1719" s="320" t="s">
        <v>1361</v>
      </c>
      <c r="C1719" s="56">
        <v>45936</v>
      </c>
      <c r="D1719" s="43">
        <v>192</v>
      </c>
      <c r="F1719" s="43" t="s">
        <v>1374</v>
      </c>
      <c r="G1719" t="s">
        <v>1364</v>
      </c>
    </row>
    <row r="1720" spans="1:7">
      <c r="A1720" s="349" t="s">
        <v>358</v>
      </c>
      <c r="B1720" s="349" t="s">
        <v>134</v>
      </c>
      <c r="C1720" s="56">
        <v>45936</v>
      </c>
      <c r="D1720" s="157">
        <v>1545</v>
      </c>
      <c r="G1720" t="s">
        <v>1364</v>
      </c>
    </row>
    <row r="1721" spans="1:7">
      <c r="A1721" s="323" t="s">
        <v>804</v>
      </c>
      <c r="B1721" s="143" t="s">
        <v>1354</v>
      </c>
      <c r="C1721" s="56">
        <v>45936</v>
      </c>
      <c r="F1721" s="349" t="s">
        <v>1375</v>
      </c>
      <c r="G1721" t="s">
        <v>1364</v>
      </c>
    </row>
    <row r="1722" spans="1:7">
      <c r="A1722" s="360" t="s">
        <v>804</v>
      </c>
      <c r="B1722" s="310" t="s">
        <v>1355</v>
      </c>
      <c r="C1722" s="56">
        <v>45936</v>
      </c>
      <c r="F1722" s="349" t="s">
        <v>1368</v>
      </c>
      <c r="G1722" t="s">
        <v>1364</v>
      </c>
    </row>
    <row r="1723" spans="1:7">
      <c r="A1723" s="859" t="s">
        <v>360</v>
      </c>
      <c r="B1723" s="143" t="s">
        <v>134</v>
      </c>
      <c r="C1723" s="56">
        <v>45936</v>
      </c>
      <c r="D1723" s="157">
        <v>1174</v>
      </c>
      <c r="G1723" t="s">
        <v>1364</v>
      </c>
    </row>
    <row r="1724" spans="1:7">
      <c r="A1724" s="136" t="s">
        <v>217</v>
      </c>
      <c r="B1724" s="143" t="s">
        <v>218</v>
      </c>
      <c r="C1724" s="56">
        <v>45936</v>
      </c>
      <c r="D1724" s="43">
        <v>768</v>
      </c>
      <c r="G1724" t="s">
        <v>1364</v>
      </c>
    </row>
    <row r="1725" spans="1:7">
      <c r="A1725" s="310" t="s">
        <v>803</v>
      </c>
      <c r="B1725" s="310" t="s">
        <v>539</v>
      </c>
      <c r="C1725" s="56">
        <v>45936</v>
      </c>
      <c r="D1725" s="43">
        <v>225</v>
      </c>
      <c r="G1725" t="s">
        <v>1364</v>
      </c>
    </row>
    <row r="1726" spans="1:7">
      <c r="A1726" s="578" t="s">
        <v>263</v>
      </c>
      <c r="B1726" s="311" t="s">
        <v>225</v>
      </c>
      <c r="C1726" s="56">
        <v>45936</v>
      </c>
      <c r="F1726" s="349" t="s">
        <v>1016</v>
      </c>
      <c r="G1726" t="s">
        <v>1364</v>
      </c>
    </row>
    <row r="1727" spans="1:7">
      <c r="A1727" s="316" t="s">
        <v>282</v>
      </c>
      <c r="B1727" s="316" t="s">
        <v>225</v>
      </c>
      <c r="C1727" s="56">
        <v>45936</v>
      </c>
      <c r="D1727" s="157">
        <v>1088</v>
      </c>
      <c r="F1727" s="43" t="s">
        <v>1368</v>
      </c>
      <c r="G1727" t="s">
        <v>1364</v>
      </c>
    </row>
    <row r="1728" spans="1:7">
      <c r="A1728" s="136" t="s">
        <v>95</v>
      </c>
      <c r="B1728" s="316" t="s">
        <v>755</v>
      </c>
      <c r="C1728" s="56">
        <v>45937</v>
      </c>
      <c r="D1728" s="43">
        <v>270</v>
      </c>
      <c r="G1728" t="s">
        <v>1364</v>
      </c>
    </row>
    <row r="1729" spans="1:7">
      <c r="A1729" s="329" t="s">
        <v>778</v>
      </c>
      <c r="B1729" s="316" t="s">
        <v>755</v>
      </c>
      <c r="C1729" s="56">
        <v>45937</v>
      </c>
      <c r="D1729" s="43">
        <v>55</v>
      </c>
      <c r="G1729" t="s">
        <v>1364</v>
      </c>
    </row>
    <row r="1730" spans="1:7">
      <c r="A1730" s="349" t="s">
        <v>358</v>
      </c>
      <c r="B1730" s="349" t="s">
        <v>134</v>
      </c>
      <c r="C1730" s="56">
        <v>45937</v>
      </c>
      <c r="D1730" s="43">
        <v>995</v>
      </c>
      <c r="F1730" s="43" t="s">
        <v>1376</v>
      </c>
      <c r="G1730" t="s">
        <v>1364</v>
      </c>
    </row>
    <row r="1731" spans="1:7">
      <c r="A1731" s="323" t="s">
        <v>804</v>
      </c>
      <c r="B1731" s="143" t="s">
        <v>1354</v>
      </c>
      <c r="C1731" s="56">
        <v>45937</v>
      </c>
      <c r="D1731" s="43">
        <v>216</v>
      </c>
      <c r="F1731" s="43" t="s">
        <v>1208</v>
      </c>
      <c r="G1731" t="s">
        <v>1364</v>
      </c>
    </row>
    <row r="1732" spans="1:7">
      <c r="A1732" s="360" t="s">
        <v>804</v>
      </c>
      <c r="B1732" s="310" t="s">
        <v>1355</v>
      </c>
      <c r="C1732" s="56">
        <v>45937</v>
      </c>
      <c r="F1732" s="43" t="s">
        <v>1368</v>
      </c>
      <c r="G1732" t="s">
        <v>1364</v>
      </c>
    </row>
    <row r="1733" spans="1:7">
      <c r="A1733" s="859" t="s">
        <v>360</v>
      </c>
      <c r="B1733" s="143" t="s">
        <v>134</v>
      </c>
      <c r="C1733" s="315">
        <v>45937</v>
      </c>
      <c r="D1733" s="157">
        <v>1597</v>
      </c>
      <c r="F1733" s="43" t="s">
        <v>1377</v>
      </c>
      <c r="G1733" t="s">
        <v>1364</v>
      </c>
    </row>
    <row r="1734" spans="1:7">
      <c r="A1734" s="136" t="s">
        <v>217</v>
      </c>
      <c r="B1734" s="143" t="s">
        <v>218</v>
      </c>
      <c r="C1734" s="315">
        <v>45937</v>
      </c>
      <c r="D1734" s="157">
        <v>1014</v>
      </c>
      <c r="G1734" t="s">
        <v>1364</v>
      </c>
    </row>
    <row r="1735" spans="1:7">
      <c r="A1735" s="143" t="s">
        <v>803</v>
      </c>
      <c r="B1735" s="143" t="s">
        <v>539</v>
      </c>
      <c r="C1735" s="315">
        <v>45937</v>
      </c>
      <c r="D1735" s="43">
        <v>416</v>
      </c>
      <c r="G1735" t="s">
        <v>1364</v>
      </c>
    </row>
    <row r="1736" spans="1:7">
      <c r="A1736" s="143" t="s">
        <v>803</v>
      </c>
      <c r="B1736" s="143" t="s">
        <v>755</v>
      </c>
      <c r="C1736" s="315">
        <v>45937</v>
      </c>
      <c r="D1736" s="43">
        <v>871</v>
      </c>
      <c r="G1736" t="s">
        <v>1364</v>
      </c>
    </row>
    <row r="1737" spans="1:7">
      <c r="A1737" s="143" t="s">
        <v>282</v>
      </c>
      <c r="B1737" s="143" t="s">
        <v>225</v>
      </c>
      <c r="C1737" s="315">
        <v>45937</v>
      </c>
      <c r="D1737" s="43">
        <v>557</v>
      </c>
      <c r="G1737" t="s">
        <v>1364</v>
      </c>
    </row>
    <row r="1738" spans="1:7">
      <c r="A1738" s="125" t="s">
        <v>806</v>
      </c>
      <c r="B1738" s="316" t="s">
        <v>755</v>
      </c>
      <c r="C1738" s="56">
        <v>45938</v>
      </c>
      <c r="D1738" s="43">
        <v>160</v>
      </c>
      <c r="G1738" t="s">
        <v>1364</v>
      </c>
    </row>
    <row r="1739" spans="1:7">
      <c r="A1739" s="329" t="s">
        <v>772</v>
      </c>
      <c r="B1739" s="320" t="s">
        <v>755</v>
      </c>
      <c r="C1739" s="56">
        <v>45938</v>
      </c>
      <c r="D1739" s="43">
        <v>126</v>
      </c>
      <c r="G1739" t="s">
        <v>1364</v>
      </c>
    </row>
    <row r="1740" spans="1:7">
      <c r="A1740" s="329" t="s">
        <v>399</v>
      </c>
      <c r="B1740" s="358" t="s">
        <v>1361</v>
      </c>
      <c r="C1740" s="56">
        <v>45938</v>
      </c>
      <c r="F1740" s="321" t="s">
        <v>1378</v>
      </c>
      <c r="G1740" t="s">
        <v>1364</v>
      </c>
    </row>
    <row r="1741" spans="1:7">
      <c r="A1741" s="349" t="s">
        <v>165</v>
      </c>
      <c r="B1741" s="349" t="s">
        <v>134</v>
      </c>
      <c r="C1741" s="56">
        <v>45938</v>
      </c>
      <c r="D1741" s="157">
        <v>1282</v>
      </c>
      <c r="F1741" s="321"/>
      <c r="G1741" t="s">
        <v>1364</v>
      </c>
    </row>
    <row r="1742" spans="1:7">
      <c r="A1742" s="323" t="s">
        <v>804</v>
      </c>
      <c r="B1742" s="143" t="s">
        <v>1354</v>
      </c>
      <c r="C1742" s="56">
        <v>45938</v>
      </c>
      <c r="F1742" s="349" t="s">
        <v>1379</v>
      </c>
      <c r="G1742" t="s">
        <v>1364</v>
      </c>
    </row>
    <row r="1743" spans="1:7">
      <c r="A1743" s="859" t="s">
        <v>360</v>
      </c>
      <c r="B1743" s="143" t="s">
        <v>134</v>
      </c>
      <c r="C1743" s="56">
        <v>45938</v>
      </c>
      <c r="D1743" s="43">
        <v>308</v>
      </c>
      <c r="F1743" s="43" t="s">
        <v>1380</v>
      </c>
      <c r="G1743" t="s">
        <v>1364</v>
      </c>
    </row>
    <row r="1744" spans="1:7">
      <c r="A1744" s="683" t="s">
        <v>351</v>
      </c>
      <c r="B1744" s="143" t="s">
        <v>134</v>
      </c>
      <c r="C1744" s="56">
        <v>45938</v>
      </c>
      <c r="D1744" s="43">
        <v>334</v>
      </c>
      <c r="F1744" s="43" t="s">
        <v>1314</v>
      </c>
      <c r="G1744" t="s">
        <v>1364</v>
      </c>
    </row>
    <row r="1745" spans="1:7">
      <c r="A1745" s="309" t="s">
        <v>110</v>
      </c>
      <c r="B1745" s="309" t="s">
        <v>1381</v>
      </c>
      <c r="C1745" s="56">
        <v>45938</v>
      </c>
      <c r="D1745" s="43">
        <v>333</v>
      </c>
      <c r="G1745" t="s">
        <v>1364</v>
      </c>
    </row>
    <row r="1746" spans="1:7">
      <c r="A1746" s="311" t="s">
        <v>803</v>
      </c>
      <c r="B1746" s="143" t="s">
        <v>755</v>
      </c>
      <c r="C1746" s="56">
        <v>45938</v>
      </c>
      <c r="D1746" s="43">
        <v>767</v>
      </c>
      <c r="G1746" t="s">
        <v>1364</v>
      </c>
    </row>
    <row r="1747" spans="1:7">
      <c r="A1747" s="311" t="s">
        <v>803</v>
      </c>
      <c r="B1747" s="143" t="s">
        <v>539</v>
      </c>
      <c r="C1747" s="56">
        <v>45938</v>
      </c>
      <c r="D1747" s="43">
        <v>418</v>
      </c>
      <c r="G1747" t="s">
        <v>1364</v>
      </c>
    </row>
    <row r="1748" spans="1:7">
      <c r="A1748" s="311" t="s">
        <v>282</v>
      </c>
      <c r="B1748" s="322" t="s">
        <v>225</v>
      </c>
      <c r="C1748" s="56">
        <v>45938</v>
      </c>
      <c r="D1748" s="43">
        <v>512</v>
      </c>
      <c r="F1748" s="43" t="s">
        <v>1314</v>
      </c>
      <c r="G1748" t="s">
        <v>1364</v>
      </c>
    </row>
    <row r="1749" spans="1:7">
      <c r="A1749" s="623" t="s">
        <v>89</v>
      </c>
      <c r="B1749" s="414" t="s">
        <v>755</v>
      </c>
      <c r="C1749" s="56">
        <v>45939</v>
      </c>
      <c r="D1749" s="43">
        <v>270</v>
      </c>
      <c r="G1749" t="s">
        <v>1364</v>
      </c>
    </row>
    <row r="1750" spans="1:7">
      <c r="A1750" s="89" t="s">
        <v>772</v>
      </c>
      <c r="B1750" s="414" t="s">
        <v>755</v>
      </c>
      <c r="C1750" s="56">
        <v>45939</v>
      </c>
      <c r="D1750" s="43">
        <v>229</v>
      </c>
      <c r="G1750" t="s">
        <v>1364</v>
      </c>
    </row>
    <row r="1751" spans="1:7">
      <c r="A1751" s="725" t="s">
        <v>165</v>
      </c>
      <c r="B1751" s="725" t="s">
        <v>134</v>
      </c>
      <c r="C1751" s="56">
        <v>45939</v>
      </c>
      <c r="D1751" s="43">
        <v>980</v>
      </c>
      <c r="F1751" s="43" t="s">
        <v>1185</v>
      </c>
      <c r="G1751" t="s">
        <v>1364</v>
      </c>
    </row>
    <row r="1752" spans="1:7">
      <c r="A1752" s="346" t="s">
        <v>804</v>
      </c>
      <c r="B1752" s="411" t="s">
        <v>1382</v>
      </c>
      <c r="C1752" s="56">
        <v>45939</v>
      </c>
      <c r="F1752" s="772" t="s">
        <v>1053</v>
      </c>
      <c r="G1752" t="s">
        <v>1364</v>
      </c>
    </row>
    <row r="1753" spans="1:7">
      <c r="A1753" s="805" t="s">
        <v>360</v>
      </c>
      <c r="B1753" s="411" t="s">
        <v>134</v>
      </c>
      <c r="C1753" s="56">
        <v>45939</v>
      </c>
      <c r="F1753" s="651" t="s">
        <v>883</v>
      </c>
      <c r="G1753" t="s">
        <v>1364</v>
      </c>
    </row>
    <row r="1754" spans="1:7">
      <c r="A1754" s="150" t="s">
        <v>110</v>
      </c>
      <c r="B1754" s="117" t="s">
        <v>1178</v>
      </c>
      <c r="C1754" s="56">
        <v>45939</v>
      </c>
      <c r="F1754" s="43" t="s">
        <v>1235</v>
      </c>
      <c r="G1754" t="s">
        <v>1364</v>
      </c>
    </row>
    <row r="1755" spans="1:7">
      <c r="A1755" s="136" t="s">
        <v>217</v>
      </c>
      <c r="B1755" s="252" t="s">
        <v>218</v>
      </c>
      <c r="C1755" s="56">
        <v>45939</v>
      </c>
      <c r="F1755" s="43" t="s">
        <v>1235</v>
      </c>
      <c r="G1755" t="s">
        <v>1364</v>
      </c>
    </row>
    <row r="1756" spans="1:7">
      <c r="A1756" s="775" t="s">
        <v>803</v>
      </c>
      <c r="B1756" s="414" t="s">
        <v>755</v>
      </c>
      <c r="C1756" s="56">
        <v>45939</v>
      </c>
      <c r="D1756" s="43">
        <v>508</v>
      </c>
      <c r="G1756" t="s">
        <v>1364</v>
      </c>
    </row>
    <row r="1757" spans="1:7">
      <c r="A1757" s="800" t="s">
        <v>803</v>
      </c>
      <c r="B1757" s="163" t="s">
        <v>539</v>
      </c>
      <c r="C1757" s="56">
        <v>45939</v>
      </c>
      <c r="F1757" s="651" t="s">
        <v>883</v>
      </c>
      <c r="G1757" t="s">
        <v>1364</v>
      </c>
    </row>
    <row r="1758" spans="1:7">
      <c r="A1758" s="117" t="s">
        <v>282</v>
      </c>
      <c r="B1758" s="322" t="s">
        <v>225</v>
      </c>
      <c r="C1758" s="56">
        <v>45939</v>
      </c>
      <c r="D1758" s="43">
        <v>369</v>
      </c>
      <c r="G1758" t="s">
        <v>1364</v>
      </c>
    </row>
    <row r="1759" spans="1:7">
      <c r="A1759" s="117" t="s">
        <v>279</v>
      </c>
      <c r="B1759" s="322" t="s">
        <v>225</v>
      </c>
      <c r="C1759" s="56">
        <v>45939</v>
      </c>
      <c r="D1759" s="43">
        <v>725</v>
      </c>
      <c r="G1759" t="s">
        <v>1364</v>
      </c>
    </row>
    <row r="1760" spans="1:7">
      <c r="A1760" s="125" t="s">
        <v>89</v>
      </c>
      <c r="B1760" s="316" t="s">
        <v>755</v>
      </c>
      <c r="C1760" s="56">
        <v>45940</v>
      </c>
      <c r="D1760" s="43">
        <v>268</v>
      </c>
      <c r="G1760" t="s">
        <v>1364</v>
      </c>
    </row>
    <row r="1761" spans="1:7">
      <c r="A1761" s="612" t="s">
        <v>772</v>
      </c>
      <c r="B1761" s="320" t="s">
        <v>755</v>
      </c>
      <c r="C1761" s="56">
        <v>45940</v>
      </c>
      <c r="F1761" s="316" t="s">
        <v>1383</v>
      </c>
      <c r="G1761" t="s">
        <v>1364</v>
      </c>
    </row>
    <row r="1762" spans="1:7">
      <c r="A1762" s="349" t="s">
        <v>360</v>
      </c>
      <c r="B1762" s="349" t="s">
        <v>755</v>
      </c>
      <c r="C1762" s="56">
        <v>45940</v>
      </c>
      <c r="F1762" s="349" t="s">
        <v>1384</v>
      </c>
      <c r="G1762" t="s">
        <v>1364</v>
      </c>
    </row>
    <row r="1763" spans="1:7">
      <c r="A1763" s="323" t="s">
        <v>804</v>
      </c>
      <c r="B1763" s="143" t="s">
        <v>1385</v>
      </c>
      <c r="C1763" s="56">
        <v>45940</v>
      </c>
      <c r="F1763" s="143" t="s">
        <v>1053</v>
      </c>
      <c r="G1763" t="s">
        <v>1364</v>
      </c>
    </row>
    <row r="1764" spans="1:7">
      <c r="A1764" s="683" t="s">
        <v>358</v>
      </c>
      <c r="B1764" s="309" t="s">
        <v>755</v>
      </c>
      <c r="C1764" s="56">
        <v>45940</v>
      </c>
      <c r="F1764" s="349" t="s">
        <v>1384</v>
      </c>
      <c r="G1764" t="s">
        <v>1364</v>
      </c>
    </row>
    <row r="1765" spans="1:7">
      <c r="A1765" s="316" t="s">
        <v>803</v>
      </c>
      <c r="B1765" s="316" t="s">
        <v>539</v>
      </c>
      <c r="C1765" s="56">
        <v>45940</v>
      </c>
      <c r="F1765" s="316" t="s">
        <v>1386</v>
      </c>
      <c r="G1765" t="s">
        <v>1364</v>
      </c>
    </row>
    <row r="1766" spans="1:7">
      <c r="A1766" s="320" t="s">
        <v>203</v>
      </c>
      <c r="B1766" s="349" t="s">
        <v>755</v>
      </c>
      <c r="C1766" s="56">
        <v>45940</v>
      </c>
      <c r="F1766" s="316" t="s">
        <v>1202</v>
      </c>
      <c r="G1766" t="s">
        <v>1364</v>
      </c>
    </row>
    <row r="1767" spans="1:7">
      <c r="A1767" s="320" t="s">
        <v>263</v>
      </c>
      <c r="B1767" s="349" t="s">
        <v>755</v>
      </c>
      <c r="C1767" s="56">
        <v>45940</v>
      </c>
      <c r="F1767" s="316" t="s">
        <v>1387</v>
      </c>
      <c r="G1767" t="s">
        <v>1364</v>
      </c>
    </row>
    <row r="1768" spans="1:7">
      <c r="A1768" s="125" t="s">
        <v>772</v>
      </c>
      <c r="B1768" s="316" t="s">
        <v>755</v>
      </c>
      <c r="C1768" s="56">
        <v>45943</v>
      </c>
      <c r="F1768" s="316" t="s">
        <v>1016</v>
      </c>
      <c r="G1768" t="s">
        <v>1364</v>
      </c>
    </row>
    <row r="1769" spans="1:7">
      <c r="A1769" s="612" t="s">
        <v>778</v>
      </c>
      <c r="B1769" s="320" t="s">
        <v>755</v>
      </c>
      <c r="C1769" s="56">
        <v>45943</v>
      </c>
      <c r="F1769" s="1033" t="s">
        <v>1388</v>
      </c>
      <c r="G1769" t="s">
        <v>1364</v>
      </c>
    </row>
    <row r="1770" spans="1:7">
      <c r="A1770" s="1032" t="s">
        <v>104</v>
      </c>
      <c r="B1770" s="780" t="s">
        <v>1355</v>
      </c>
      <c r="C1770" s="56">
        <v>45943</v>
      </c>
      <c r="D1770" s="43">
        <v>220</v>
      </c>
      <c r="F1770" s="156"/>
      <c r="G1770" t="s">
        <v>1364</v>
      </c>
    </row>
    <row r="1771" spans="1:7">
      <c r="A1771" s="349" t="s">
        <v>807</v>
      </c>
      <c r="B1771" s="349" t="s">
        <v>755</v>
      </c>
      <c r="C1771" s="56">
        <v>45943</v>
      </c>
      <c r="D1771" s="43">
        <v>233</v>
      </c>
      <c r="F1771" s="172"/>
      <c r="G1771" t="s">
        <v>1364</v>
      </c>
    </row>
    <row r="1772" spans="1:7">
      <c r="A1772" s="323" t="s">
        <v>165</v>
      </c>
      <c r="B1772" s="143" t="s">
        <v>134</v>
      </c>
      <c r="C1772" s="56">
        <v>45943</v>
      </c>
      <c r="D1772" s="43">
        <v>828</v>
      </c>
      <c r="G1772" t="s">
        <v>1364</v>
      </c>
    </row>
    <row r="1773" spans="1:7">
      <c r="A1773" s="837" t="s">
        <v>304</v>
      </c>
      <c r="B1773" s="310" t="s">
        <v>134</v>
      </c>
      <c r="C1773" s="56">
        <v>45943</v>
      </c>
      <c r="D1773" s="157">
        <v>1768</v>
      </c>
      <c r="G1773" t="s">
        <v>1364</v>
      </c>
    </row>
    <row r="1774" spans="1:7">
      <c r="A1774" s="1034" t="s">
        <v>358</v>
      </c>
      <c r="B1774" s="143" t="s">
        <v>755</v>
      </c>
      <c r="C1774" s="315">
        <v>45943</v>
      </c>
      <c r="F1774" s="43" t="s">
        <v>1389</v>
      </c>
      <c r="G1774" t="s">
        <v>1364</v>
      </c>
    </row>
    <row r="1775" spans="1:7">
      <c r="A1775" s="400" t="s">
        <v>803</v>
      </c>
      <c r="B1775" s="143" t="s">
        <v>755</v>
      </c>
      <c r="C1775" s="315">
        <v>45943</v>
      </c>
      <c r="D1775" s="43">
        <v>916</v>
      </c>
      <c r="G1775" t="s">
        <v>1364</v>
      </c>
    </row>
    <row r="1776" spans="1:7">
      <c r="A1776" s="143" t="s">
        <v>267</v>
      </c>
      <c r="B1776" s="552" t="s">
        <v>755</v>
      </c>
      <c r="C1776" s="56">
        <v>45943</v>
      </c>
      <c r="D1776" s="43">
        <v>60</v>
      </c>
      <c r="G1776" t="s">
        <v>1364</v>
      </c>
    </row>
    <row r="1777" spans="1:7">
      <c r="A1777" s="125" t="s">
        <v>772</v>
      </c>
      <c r="B1777" s="316" t="s">
        <v>755</v>
      </c>
      <c r="C1777" s="56">
        <v>45944</v>
      </c>
      <c r="D1777" s="43">
        <v>163</v>
      </c>
      <c r="G1777" t="s">
        <v>1364</v>
      </c>
    </row>
    <row r="1778" spans="1:7">
      <c r="A1778" s="649" t="s">
        <v>104</v>
      </c>
      <c r="B1778" s="320" t="s">
        <v>1355</v>
      </c>
      <c r="C1778" s="56">
        <v>45944</v>
      </c>
      <c r="D1778" s="43">
        <v>435</v>
      </c>
      <c r="G1778" t="s">
        <v>1364</v>
      </c>
    </row>
    <row r="1779" spans="1:7">
      <c r="A1779" s="89" t="s">
        <v>778</v>
      </c>
      <c r="B1779" s="316" t="s">
        <v>755</v>
      </c>
      <c r="C1779" s="56">
        <v>45944</v>
      </c>
      <c r="F1779" s="1035" t="s">
        <v>1388</v>
      </c>
      <c r="G1779" t="s">
        <v>1364</v>
      </c>
    </row>
    <row r="1780" spans="1:7">
      <c r="A1780" s="349" t="s">
        <v>364</v>
      </c>
      <c r="B1780" s="349" t="s">
        <v>755</v>
      </c>
      <c r="C1780" s="56">
        <v>45944</v>
      </c>
      <c r="F1780" s="349" t="s">
        <v>1390</v>
      </c>
      <c r="G1780" t="s">
        <v>1364</v>
      </c>
    </row>
    <row r="1781" spans="1:7">
      <c r="A1781" s="322" t="s">
        <v>165</v>
      </c>
      <c r="B1781" s="311" t="s">
        <v>134</v>
      </c>
      <c r="C1781" s="56">
        <v>45944</v>
      </c>
      <c r="D1781" s="43">
        <v>150</v>
      </c>
      <c r="G1781" t="s">
        <v>1364</v>
      </c>
    </row>
    <row r="1782" spans="1:7">
      <c r="A1782" s="859" t="s">
        <v>304</v>
      </c>
      <c r="B1782" s="143" t="s">
        <v>134</v>
      </c>
      <c r="C1782" s="315">
        <v>45944</v>
      </c>
      <c r="D1782" s="43">
        <v>510</v>
      </c>
      <c r="F1782" s="43" t="s">
        <v>1391</v>
      </c>
      <c r="G1782" t="s">
        <v>1364</v>
      </c>
    </row>
    <row r="1783" spans="1:7">
      <c r="A1783" s="859" t="s">
        <v>306</v>
      </c>
      <c r="B1783" s="143" t="s">
        <v>134</v>
      </c>
      <c r="C1783" s="315">
        <v>45944</v>
      </c>
      <c r="D1783" s="43">
        <v>974</v>
      </c>
      <c r="F1783" s="43" t="s">
        <v>1392</v>
      </c>
      <c r="G1783" t="s">
        <v>1364</v>
      </c>
    </row>
    <row r="1784" spans="1:7">
      <c r="A1784" s="320" t="s">
        <v>808</v>
      </c>
      <c r="B1784" s="320" t="s">
        <v>196</v>
      </c>
      <c r="C1784" s="56">
        <v>45944</v>
      </c>
      <c r="D1784" s="157">
        <v>1603</v>
      </c>
      <c r="F1784" s="43" t="s">
        <v>1393</v>
      </c>
      <c r="G1784" t="s">
        <v>1364</v>
      </c>
    </row>
    <row r="1785" spans="1:7">
      <c r="A1785" s="316" t="s">
        <v>803</v>
      </c>
      <c r="B1785" s="316" t="s">
        <v>755</v>
      </c>
      <c r="C1785" s="56">
        <v>45944</v>
      </c>
      <c r="D1785" s="43">
        <v>144</v>
      </c>
      <c r="G1785" t="s">
        <v>1364</v>
      </c>
    </row>
    <row r="1786" spans="1:7">
      <c r="A1786" s="320" t="s">
        <v>227</v>
      </c>
      <c r="B1786" s="320" t="s">
        <v>225</v>
      </c>
      <c r="C1786" s="56">
        <v>45944</v>
      </c>
      <c r="D1786" s="43">
        <v>927</v>
      </c>
      <c r="F1786" s="43" t="s">
        <v>1371</v>
      </c>
      <c r="G1786" t="s">
        <v>1364</v>
      </c>
    </row>
    <row r="1787" spans="1:7">
      <c r="A1787" s="252" t="s">
        <v>267</v>
      </c>
      <c r="B1787" s="316" t="s">
        <v>755</v>
      </c>
      <c r="C1787" s="56">
        <v>45944</v>
      </c>
      <c r="D1787" s="43">
        <v>219</v>
      </c>
      <c r="G1787" t="s">
        <v>1364</v>
      </c>
    </row>
    <row r="1788" spans="1:7">
      <c r="A1788" s="125" t="s">
        <v>772</v>
      </c>
      <c r="B1788" s="316" t="s">
        <v>755</v>
      </c>
      <c r="C1788" s="56">
        <v>45945</v>
      </c>
      <c r="D1788" s="43">
        <v>535</v>
      </c>
      <c r="G1788" t="s">
        <v>1364</v>
      </c>
    </row>
    <row r="1789" spans="1:7">
      <c r="A1789" s="649" t="s">
        <v>104</v>
      </c>
      <c r="B1789" s="320" t="s">
        <v>1355</v>
      </c>
      <c r="C1789" s="56">
        <v>45945</v>
      </c>
      <c r="D1789" s="43">
        <v>227</v>
      </c>
      <c r="F1789" s="43" t="s">
        <v>1394</v>
      </c>
      <c r="G1789" t="s">
        <v>1364</v>
      </c>
    </row>
    <row r="1790" spans="1:7">
      <c r="A1790" s="649" t="s">
        <v>364</v>
      </c>
      <c r="B1790" s="316" t="s">
        <v>755</v>
      </c>
      <c r="C1790" s="56">
        <v>45945</v>
      </c>
      <c r="D1790" s="43">
        <v>240</v>
      </c>
      <c r="E1790" s="141">
        <v>270</v>
      </c>
      <c r="F1790" s="43" t="s">
        <v>1395</v>
      </c>
      <c r="G1790" t="s">
        <v>1364</v>
      </c>
    </row>
    <row r="1791" spans="1:7">
      <c r="A1791" s="320" t="s">
        <v>306</v>
      </c>
      <c r="B1791" s="320" t="s">
        <v>134</v>
      </c>
      <c r="C1791" s="56">
        <v>45945</v>
      </c>
      <c r="D1791" s="157">
        <v>1312</v>
      </c>
      <c r="F1791" s="43" t="s">
        <v>1396</v>
      </c>
      <c r="G1791" t="s">
        <v>1364</v>
      </c>
    </row>
    <row r="1792" spans="1:7">
      <c r="A1792" s="1040" t="s">
        <v>302</v>
      </c>
      <c r="B1792" s="320" t="s">
        <v>134</v>
      </c>
      <c r="C1792" s="56">
        <v>45945</v>
      </c>
      <c r="D1792" s="157">
        <v>1239</v>
      </c>
      <c r="F1792" s="43" t="s">
        <v>1397</v>
      </c>
      <c r="G1792" t="s">
        <v>1364</v>
      </c>
    </row>
    <row r="1793" spans="1:7">
      <c r="A1793" s="320" t="s">
        <v>808</v>
      </c>
      <c r="B1793" s="320" t="s">
        <v>196</v>
      </c>
      <c r="C1793" s="56">
        <v>45945</v>
      </c>
      <c r="D1793" s="43">
        <v>791</v>
      </c>
      <c r="F1793" s="43" t="s">
        <v>1398</v>
      </c>
      <c r="G1793" t="s">
        <v>1364</v>
      </c>
    </row>
    <row r="1794" spans="1:7">
      <c r="A1794" s="311" t="s">
        <v>217</v>
      </c>
      <c r="B1794" s="316" t="s">
        <v>755</v>
      </c>
      <c r="C1794" s="56">
        <v>45945</v>
      </c>
      <c r="D1794" s="43">
        <v>986</v>
      </c>
      <c r="G1794" t="s">
        <v>1364</v>
      </c>
    </row>
    <row r="1795" spans="1:7">
      <c r="A1795" s="311" t="s">
        <v>235</v>
      </c>
      <c r="B1795" s="360" t="s">
        <v>1399</v>
      </c>
      <c r="C1795" s="56">
        <v>45945</v>
      </c>
      <c r="D1795" s="157">
        <v>1457</v>
      </c>
      <c r="F1795" s="43" t="s">
        <v>1400</v>
      </c>
      <c r="G1795" t="s">
        <v>1364</v>
      </c>
    </row>
    <row r="1796" spans="1:7">
      <c r="A1796" s="316" t="s">
        <v>227</v>
      </c>
      <c r="B1796" s="349" t="s">
        <v>225</v>
      </c>
      <c r="C1796" s="56">
        <v>45945</v>
      </c>
      <c r="D1796" s="157">
        <v>1221</v>
      </c>
      <c r="F1796" s="43" t="s">
        <v>1401</v>
      </c>
      <c r="G1796" t="s">
        <v>1364</v>
      </c>
    </row>
    <row r="1797" spans="1:7">
      <c r="A1797" s="678" t="s">
        <v>772</v>
      </c>
      <c r="B1797" s="143" t="s">
        <v>755</v>
      </c>
      <c r="C1797" s="315">
        <v>45946</v>
      </c>
      <c r="D1797" s="43">
        <v>570</v>
      </c>
      <c r="G1797" t="s">
        <v>1364</v>
      </c>
    </row>
    <row r="1798" spans="1:7">
      <c r="A1798" s="1042" t="s">
        <v>778</v>
      </c>
      <c r="B1798" s="143" t="s">
        <v>755</v>
      </c>
      <c r="C1798" s="315">
        <v>45946</v>
      </c>
      <c r="F1798" s="321" t="s">
        <v>1388</v>
      </c>
      <c r="G1798" t="s">
        <v>1364</v>
      </c>
    </row>
    <row r="1799" spans="1:7">
      <c r="A1799" s="1043" t="s">
        <v>104</v>
      </c>
      <c r="B1799" s="143" t="s">
        <v>1355</v>
      </c>
      <c r="C1799" s="315">
        <v>45946</v>
      </c>
      <c r="D1799" s="43">
        <v>487</v>
      </c>
      <c r="F1799" s="43" t="s">
        <v>1402</v>
      </c>
      <c r="G1799" t="s">
        <v>1364</v>
      </c>
    </row>
    <row r="1800" spans="1:7">
      <c r="A1800" s="1044" t="s">
        <v>306</v>
      </c>
      <c r="B1800" s="143" t="s">
        <v>134</v>
      </c>
      <c r="C1800" s="315">
        <v>45946</v>
      </c>
      <c r="D1800" s="43">
        <v>359</v>
      </c>
      <c r="F1800" s="43" t="s">
        <v>1403</v>
      </c>
      <c r="G1800" t="s">
        <v>1364</v>
      </c>
    </row>
    <row r="1801" spans="1:7">
      <c r="A1801" s="1045" t="s">
        <v>302</v>
      </c>
      <c r="B1801" s="143" t="s">
        <v>134</v>
      </c>
      <c r="C1801" s="315">
        <v>45946</v>
      </c>
      <c r="D1801" s="157">
        <v>1220</v>
      </c>
      <c r="F1801" s="43" t="s">
        <v>1404</v>
      </c>
      <c r="G1801" t="s">
        <v>1364</v>
      </c>
    </row>
    <row r="1802" spans="1:7">
      <c r="A1802" s="310" t="s">
        <v>808</v>
      </c>
      <c r="B1802" s="310" t="s">
        <v>196</v>
      </c>
      <c r="C1802" s="315">
        <v>45946</v>
      </c>
      <c r="D1802" s="157">
        <v>2803</v>
      </c>
      <c r="G1802" t="s">
        <v>1364</v>
      </c>
    </row>
    <row r="1803" spans="1:7">
      <c r="A1803" s="143" t="s">
        <v>165</v>
      </c>
      <c r="B1803" s="143" t="s">
        <v>134</v>
      </c>
      <c r="C1803" s="315">
        <v>45946</v>
      </c>
      <c r="D1803" s="43">
        <v>688</v>
      </c>
      <c r="F1803" s="43" t="s">
        <v>1204</v>
      </c>
      <c r="G1803" t="s">
        <v>1364</v>
      </c>
    </row>
    <row r="1804" spans="1:7">
      <c r="A1804" s="1041" t="s">
        <v>258</v>
      </c>
      <c r="B1804" s="311" t="s">
        <v>755</v>
      </c>
      <c r="C1804" s="315">
        <v>45946</v>
      </c>
      <c r="D1804" s="43">
        <v>170</v>
      </c>
      <c r="G1804" t="s">
        <v>1364</v>
      </c>
    </row>
    <row r="1805" spans="1:7">
      <c r="A1805" s="143" t="s">
        <v>235</v>
      </c>
      <c r="B1805" s="143" t="s">
        <v>1399</v>
      </c>
      <c r="C1805" s="315">
        <v>45946</v>
      </c>
      <c r="D1805" s="157">
        <v>1142</v>
      </c>
      <c r="F1805" s="43" t="s">
        <v>1405</v>
      </c>
      <c r="G1805" t="s">
        <v>1364</v>
      </c>
    </row>
    <row r="1806" spans="1:7">
      <c r="A1806" s="309" t="s">
        <v>227</v>
      </c>
      <c r="B1806" s="309" t="s">
        <v>225</v>
      </c>
      <c r="C1806" s="315">
        <v>45946</v>
      </c>
      <c r="D1806" s="157">
        <v>1023</v>
      </c>
      <c r="F1806" s="43" t="s">
        <v>1406</v>
      </c>
      <c r="G1806" t="s">
        <v>1364</v>
      </c>
    </row>
    <row r="1807" spans="1:7">
      <c r="A1807" s="623" t="s">
        <v>772</v>
      </c>
      <c r="B1807" s="414" t="s">
        <v>755</v>
      </c>
      <c r="C1807" s="56">
        <v>45947</v>
      </c>
      <c r="F1807" s="316" t="s">
        <v>1407</v>
      </c>
      <c r="G1807" t="s">
        <v>1364</v>
      </c>
    </row>
    <row r="1808" spans="1:7">
      <c r="A1808" s="89" t="s">
        <v>778</v>
      </c>
      <c r="B1808" s="414" t="s">
        <v>755</v>
      </c>
      <c r="C1808" s="56">
        <v>45947</v>
      </c>
      <c r="F1808" s="321" t="s">
        <v>1388</v>
      </c>
      <c r="G1808" t="s">
        <v>1364</v>
      </c>
    </row>
    <row r="1809" spans="1:7">
      <c r="A1809" s="89" t="s">
        <v>104</v>
      </c>
      <c r="B1809" s="143" t="s">
        <v>1355</v>
      </c>
      <c r="C1809" s="56">
        <v>45947</v>
      </c>
      <c r="D1809" s="43">
        <v>123</v>
      </c>
      <c r="F1809" s="43" t="s">
        <v>1319</v>
      </c>
      <c r="G1809" t="s">
        <v>1364</v>
      </c>
    </row>
    <row r="1810" spans="1:7">
      <c r="A1810" s="725" t="s">
        <v>360</v>
      </c>
      <c r="B1810" s="725" t="s">
        <v>755</v>
      </c>
      <c r="C1810" s="56">
        <v>45947</v>
      </c>
      <c r="F1810" s="43" t="s">
        <v>1408</v>
      </c>
      <c r="G1810" t="s">
        <v>1364</v>
      </c>
    </row>
    <row r="1811" spans="1:7">
      <c r="A1811" s="150" t="s">
        <v>808</v>
      </c>
      <c r="B1811" s="117" t="s">
        <v>196</v>
      </c>
      <c r="C1811" s="56">
        <v>45947</v>
      </c>
      <c r="F1811" s="43" t="s">
        <v>1409</v>
      </c>
      <c r="G1811" t="s">
        <v>1364</v>
      </c>
    </row>
    <row r="1812" spans="1:7">
      <c r="A1812" s="651" t="s">
        <v>235</v>
      </c>
      <c r="B1812" s="43" t="s">
        <v>1399</v>
      </c>
      <c r="C1812" s="56">
        <v>45947</v>
      </c>
      <c r="D1812" s="43">
        <v>945</v>
      </c>
      <c r="F1812" s="43" t="s">
        <v>1410</v>
      </c>
      <c r="G1812" t="s">
        <v>1364</v>
      </c>
    </row>
    <row r="1813" spans="1:7">
      <c r="A1813" s="1064" t="s">
        <v>772</v>
      </c>
      <c r="B1813" s="832" t="s">
        <v>755</v>
      </c>
      <c r="C1813" s="56">
        <v>45950</v>
      </c>
      <c r="D1813" s="43">
        <v>92</v>
      </c>
      <c r="F1813" s="43" t="s">
        <v>1306</v>
      </c>
      <c r="G1813" t="s">
        <v>1364</v>
      </c>
    </row>
    <row r="1814" spans="1:7">
      <c r="A1814" s="1065" t="s">
        <v>95</v>
      </c>
      <c r="B1814" s="804" t="s">
        <v>755</v>
      </c>
      <c r="C1814" s="56">
        <v>45950</v>
      </c>
      <c r="D1814" s="43">
        <v>153</v>
      </c>
      <c r="F1814" s="1068"/>
      <c r="G1814" t="s">
        <v>1364</v>
      </c>
    </row>
    <row r="1815" spans="1:7">
      <c r="A1815" s="1066" t="s">
        <v>104</v>
      </c>
      <c r="B1815" s="1067" t="s">
        <v>1355</v>
      </c>
      <c r="C1815" s="56">
        <v>45950</v>
      </c>
      <c r="F1815" s="1068" t="s">
        <v>1411</v>
      </c>
      <c r="G1815" t="s">
        <v>1364</v>
      </c>
    </row>
    <row r="1816" spans="1:7">
      <c r="A1816" s="1066" t="s">
        <v>778</v>
      </c>
      <c r="B1816" s="1067" t="s">
        <v>755</v>
      </c>
      <c r="C1816" s="56">
        <v>45950</v>
      </c>
      <c r="D1816" s="43">
        <v>455</v>
      </c>
      <c r="G1816" t="s">
        <v>1364</v>
      </c>
    </row>
    <row r="1817" spans="1:7">
      <c r="A1817" s="804" t="s">
        <v>302</v>
      </c>
      <c r="B1817" s="804" t="s">
        <v>134</v>
      </c>
      <c r="C1817" s="56">
        <v>45950</v>
      </c>
      <c r="D1817" s="43">
        <v>853</v>
      </c>
      <c r="F1817" s="43" t="s">
        <v>1412</v>
      </c>
      <c r="G1817" t="s">
        <v>1364</v>
      </c>
    </row>
    <row r="1818" spans="1:7">
      <c r="A1818" s="1067" t="s">
        <v>808</v>
      </c>
      <c r="B1818" s="1067" t="s">
        <v>196</v>
      </c>
      <c r="C1818" s="56">
        <v>45950</v>
      </c>
      <c r="D1818" s="157">
        <v>3343</v>
      </c>
      <c r="F1818" s="43" t="s">
        <v>1413</v>
      </c>
      <c r="G1818" t="s">
        <v>1364</v>
      </c>
    </row>
    <row r="1819" spans="1:7">
      <c r="A1819" s="1069" t="s">
        <v>263</v>
      </c>
      <c r="B1819" s="1070" t="s">
        <v>755</v>
      </c>
      <c r="C1819" s="56">
        <v>45950</v>
      </c>
      <c r="D1819" s="43">
        <v>151</v>
      </c>
      <c r="G1819" t="s">
        <v>1364</v>
      </c>
    </row>
    <row r="1820" spans="1:7">
      <c r="A1820" s="804" t="s">
        <v>235</v>
      </c>
      <c r="B1820" s="804" t="s">
        <v>1399</v>
      </c>
      <c r="C1820" s="56">
        <v>45950</v>
      </c>
      <c r="D1820" s="157">
        <v>1186</v>
      </c>
      <c r="F1820" s="43" t="s">
        <v>1238</v>
      </c>
      <c r="G1820" t="s">
        <v>1364</v>
      </c>
    </row>
    <row r="1821" spans="1:7">
      <c r="A1821" s="1067" t="s">
        <v>227</v>
      </c>
      <c r="B1821" s="1067" t="s">
        <v>225</v>
      </c>
      <c r="C1821" s="56">
        <v>45950</v>
      </c>
      <c r="D1821" s="157">
        <v>1100</v>
      </c>
      <c r="G1821" t="s">
        <v>1364</v>
      </c>
    </row>
    <row r="1822" spans="1:7">
      <c r="A1822" s="1100" t="s">
        <v>95</v>
      </c>
      <c r="B1822" s="1080" t="s">
        <v>755</v>
      </c>
      <c r="C1822" s="56">
        <v>45951</v>
      </c>
      <c r="D1822" s="157">
        <v>244</v>
      </c>
      <c r="G1822" t="s">
        <v>1364</v>
      </c>
    </row>
    <row r="1823" spans="1:7">
      <c r="A1823" s="89" t="s">
        <v>104</v>
      </c>
      <c r="B1823" s="1075" t="s">
        <v>1355</v>
      </c>
      <c r="C1823" s="56">
        <v>45951</v>
      </c>
      <c r="D1823" s="43">
        <v>413</v>
      </c>
      <c r="F1823" s="43" t="s">
        <v>832</v>
      </c>
      <c r="G1823" t="s">
        <v>1364</v>
      </c>
    </row>
    <row r="1824" spans="1:7">
      <c r="A1824" s="1076" t="s">
        <v>306</v>
      </c>
      <c r="B1824" s="725" t="s">
        <v>134</v>
      </c>
      <c r="C1824" s="56">
        <v>45951</v>
      </c>
      <c r="D1824" s="43">
        <v>230</v>
      </c>
      <c r="F1824" s="43" t="s">
        <v>1414</v>
      </c>
      <c r="G1824" t="s">
        <v>1364</v>
      </c>
    </row>
    <row r="1825" spans="1:7">
      <c r="A1825" s="117" t="s">
        <v>808</v>
      </c>
      <c r="B1825" s="117" t="s">
        <v>196</v>
      </c>
      <c r="C1825" s="56">
        <v>45951</v>
      </c>
      <c r="D1825" s="43">
        <v>714</v>
      </c>
      <c r="F1825" s="43" t="s">
        <v>1240</v>
      </c>
      <c r="G1825" t="s">
        <v>1364</v>
      </c>
    </row>
    <row r="1826" spans="1:7">
      <c r="A1826" s="1078" t="s">
        <v>137</v>
      </c>
      <c r="B1826" s="1079" t="s">
        <v>134</v>
      </c>
      <c r="C1826" s="56">
        <v>45951</v>
      </c>
      <c r="D1826" s="157">
        <v>1007</v>
      </c>
      <c r="F1826" s="43" t="s">
        <v>1415</v>
      </c>
      <c r="G1826" t="s">
        <v>1364</v>
      </c>
    </row>
    <row r="1827" spans="1:7">
      <c r="A1827" s="172" t="s">
        <v>153</v>
      </c>
      <c r="B1827" s="43" t="s">
        <v>134</v>
      </c>
      <c r="C1827" s="56">
        <v>45951</v>
      </c>
      <c r="D1827" s="157">
        <v>1182</v>
      </c>
      <c r="F1827" s="43" t="s">
        <v>1416</v>
      </c>
      <c r="G1827" t="s">
        <v>1364</v>
      </c>
    </row>
    <row r="1828" spans="1:7">
      <c r="A1828" s="327" t="s">
        <v>263</v>
      </c>
      <c r="B1828" s="1080" t="s">
        <v>755</v>
      </c>
      <c r="C1828" s="56">
        <v>45951</v>
      </c>
      <c r="D1828" s="43">
        <v>149</v>
      </c>
      <c r="G1828" t="s">
        <v>1364</v>
      </c>
    </row>
    <row r="1829" spans="1:7">
      <c r="A1829" s="775" t="s">
        <v>235</v>
      </c>
      <c r="B1829" s="117" t="s">
        <v>1399</v>
      </c>
      <c r="C1829" s="56">
        <v>45951</v>
      </c>
      <c r="D1829" s="157">
        <v>1564</v>
      </c>
      <c r="F1829" s="43" t="s">
        <v>1417</v>
      </c>
      <c r="G1829" t="s">
        <v>1364</v>
      </c>
    </row>
    <row r="1830" spans="1:7">
      <c r="A1830" s="43" t="s">
        <v>227</v>
      </c>
      <c r="B1830" s="143" t="s">
        <v>225</v>
      </c>
      <c r="C1830" s="56">
        <v>45951</v>
      </c>
      <c r="D1830" s="43">
        <v>527</v>
      </c>
      <c r="F1830" s="43" t="s">
        <v>1406</v>
      </c>
      <c r="G1830" t="s">
        <v>1364</v>
      </c>
    </row>
    <row r="1831" spans="1:7">
      <c r="A1831" s="93" t="s">
        <v>254</v>
      </c>
      <c r="B1831" s="1077" t="s">
        <v>1399</v>
      </c>
      <c r="C1831" s="56">
        <v>45951</v>
      </c>
      <c r="D1831" s="157"/>
      <c r="F1831" s="325" t="s">
        <v>1418</v>
      </c>
      <c r="G1831" t="s">
        <v>1364</v>
      </c>
    </row>
    <row r="1832" spans="1:7">
      <c r="A1832" s="623" t="s">
        <v>772</v>
      </c>
      <c r="B1832" s="414" t="s">
        <v>755</v>
      </c>
      <c r="C1832" s="56">
        <v>45952</v>
      </c>
      <c r="G1832" t="s">
        <v>1364</v>
      </c>
    </row>
    <row r="1833" spans="1:7">
      <c r="A1833" s="89" t="s">
        <v>95</v>
      </c>
      <c r="B1833" s="414" t="s">
        <v>755</v>
      </c>
      <c r="C1833" s="56">
        <v>45952</v>
      </c>
      <c r="G1833" t="s">
        <v>1364</v>
      </c>
    </row>
    <row r="1834" spans="1:7">
      <c r="A1834" s="89" t="s">
        <v>104</v>
      </c>
      <c r="B1834" s="1075" t="s">
        <v>1355</v>
      </c>
      <c r="C1834" s="56">
        <v>45952</v>
      </c>
      <c r="G1834" t="s">
        <v>1364</v>
      </c>
    </row>
    <row r="1835" spans="1:7">
      <c r="A1835" s="859" t="s">
        <v>808</v>
      </c>
      <c r="B1835" s="859" t="s">
        <v>196</v>
      </c>
      <c r="C1835" s="56">
        <v>45952</v>
      </c>
      <c r="F1835" s="1108" t="s">
        <v>1419</v>
      </c>
      <c r="G1835" t="s">
        <v>1364</v>
      </c>
    </row>
    <row r="1836" spans="1:7">
      <c r="A1836" s="859" t="s">
        <v>153</v>
      </c>
      <c r="B1836" s="859" t="s">
        <v>134</v>
      </c>
      <c r="C1836" s="56">
        <v>45952</v>
      </c>
      <c r="G1836" t="s">
        <v>1364</v>
      </c>
    </row>
    <row r="1837" spans="1:7">
      <c r="A1837" s="1078" t="s">
        <v>137</v>
      </c>
      <c r="B1837" s="411" t="s">
        <v>134</v>
      </c>
      <c r="C1837" s="56">
        <v>45952</v>
      </c>
      <c r="G1837" t="s">
        <v>1364</v>
      </c>
    </row>
    <row r="1838" spans="1:7">
      <c r="A1838" s="1041" t="s">
        <v>263</v>
      </c>
      <c r="B1838" s="1101" t="s">
        <v>755</v>
      </c>
      <c r="C1838" s="56">
        <v>45952</v>
      </c>
      <c r="G1838" t="s">
        <v>1364</v>
      </c>
    </row>
    <row r="1839" spans="1:7">
      <c r="A1839" s="651" t="s">
        <v>235</v>
      </c>
      <c r="B1839" s="163" t="s">
        <v>1399</v>
      </c>
      <c r="C1839" s="56">
        <v>45952</v>
      </c>
      <c r="G1839" t="s">
        <v>1364</v>
      </c>
    </row>
    <row r="1840" spans="1:7">
      <c r="A1840" s="43" t="s">
        <v>227</v>
      </c>
      <c r="B1840" s="323" t="s">
        <v>225</v>
      </c>
      <c r="C1840" s="56">
        <v>45952</v>
      </c>
      <c r="G1840" t="s">
        <v>1364</v>
      </c>
    </row>
    <row r="1841" spans="1:7">
      <c r="A1841" s="69" t="s">
        <v>254</v>
      </c>
      <c r="B1841" s="43" t="s">
        <v>1399</v>
      </c>
      <c r="C1841" s="56">
        <v>45952</v>
      </c>
      <c r="G1841" t="s">
        <v>1364</v>
      </c>
    </row>
  </sheetData>
  <autoFilter ref="A1:F1727" xr:uid="{893CD954-0D6D-4581-9427-135EA654A054}"/>
  <pageMargins left="0.7" right="0.7" top="0.75" bottom="0.75" header="0.3" footer="0.3"/>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C8FB16D-8BBB-4AF7-9DFA-E1063685EDBF}">
  <dimension ref="A1:BE198"/>
  <sheetViews>
    <sheetView zoomScale="110" zoomScaleNormal="110" workbookViewId="0">
      <pane xSplit="1" topLeftCell="W1" activePane="topRight" state="frozen"/>
      <selection pane="topRight" activeCell="W67" sqref="W67"/>
    </sheetView>
  </sheetViews>
  <sheetFormatPr defaultRowHeight="15" customHeight="1"/>
  <cols>
    <col min="1" max="1" width="19.42578125" style="69" bestFit="1" customWidth="1"/>
    <col min="2" max="2" width="12.85546875" style="70" bestFit="1" customWidth="1"/>
    <col min="3" max="3" width="14.28515625" style="121" bestFit="1" customWidth="1"/>
    <col min="4" max="4" width="10.7109375" bestFit="1" customWidth="1"/>
    <col min="5" max="7" width="10.7109375" hidden="1" customWidth="1"/>
    <col min="8" max="8" width="5" style="121" bestFit="1" customWidth="1"/>
    <col min="9" max="9" width="22" bestFit="1" customWidth="1"/>
    <col min="10" max="10" width="17.85546875" customWidth="1"/>
    <col min="11" max="11" width="14.42578125" bestFit="1" customWidth="1"/>
    <col min="12" max="12" width="13.28515625" bestFit="1" customWidth="1"/>
    <col min="13" max="13" width="13.7109375" bestFit="1" customWidth="1"/>
    <col min="14" max="14" width="18.5703125" bestFit="1" customWidth="1"/>
    <col min="15" max="15" width="14.7109375" bestFit="1" customWidth="1"/>
    <col min="16" max="16" width="19.42578125" bestFit="1" customWidth="1"/>
    <col min="17" max="17" width="22" customWidth="1"/>
    <col min="18" max="18" width="14.28515625" customWidth="1"/>
    <col min="19" max="19" width="12.28515625" bestFit="1" customWidth="1"/>
    <col min="20" max="20" width="11" customWidth="1"/>
    <col min="21" max="21" width="16.7109375" customWidth="1"/>
    <col min="22" max="22" width="19.42578125" style="70" bestFit="1" customWidth="1"/>
    <col min="23" max="23" width="30" style="70" bestFit="1" customWidth="1"/>
    <col min="24" max="24" width="13.42578125" customWidth="1"/>
    <col min="25" max="25" width="36.5703125" bestFit="1" customWidth="1"/>
  </cols>
  <sheetData>
    <row r="1" spans="1:25" ht="30">
      <c r="A1" s="201" t="s">
        <v>19</v>
      </c>
      <c r="B1" s="142" t="s">
        <v>20</v>
      </c>
      <c r="C1" s="127" t="s">
        <v>21</v>
      </c>
      <c r="D1" s="127" t="s">
        <v>25</v>
      </c>
      <c r="E1" s="130"/>
      <c r="F1" s="130"/>
      <c r="G1" s="130"/>
      <c r="H1" s="130" t="s">
        <v>26</v>
      </c>
      <c r="I1" s="165" t="s">
        <v>27</v>
      </c>
      <c r="J1" s="132" t="s">
        <v>33</v>
      </c>
      <c r="K1" s="127" t="s">
        <v>31</v>
      </c>
      <c r="L1" s="127" t="s">
        <v>28</v>
      </c>
      <c r="M1" s="127" t="s">
        <v>30</v>
      </c>
      <c r="N1" s="128" t="s">
        <v>34</v>
      </c>
      <c r="O1" s="128" t="s">
        <v>35</v>
      </c>
      <c r="P1" s="129" t="s">
        <v>1420</v>
      </c>
      <c r="Q1" s="161" t="s">
        <v>1421</v>
      </c>
      <c r="R1" s="129" t="s">
        <v>1422</v>
      </c>
      <c r="S1" s="129" t="s">
        <v>1423</v>
      </c>
      <c r="T1" s="161" t="s">
        <v>1424</v>
      </c>
      <c r="U1" s="129" t="s">
        <v>883</v>
      </c>
      <c r="V1" s="162" t="s">
        <v>1425</v>
      </c>
      <c r="W1" s="162" t="s">
        <v>1426</v>
      </c>
      <c r="X1" s="165" t="s">
        <v>1427</v>
      </c>
      <c r="Y1" s="263" t="e" cm="1">
        <f t="array" ref="Y1">VLOOKUP(#REF!,#REF!, FALSE)</f>
        <v>#REF!</v>
      </c>
    </row>
    <row r="2" spans="1:25">
      <c r="A2" s="182" t="s">
        <v>263</v>
      </c>
      <c r="B2" s="184" t="s">
        <v>204</v>
      </c>
      <c r="C2" s="181">
        <v>45991</v>
      </c>
      <c r="D2" s="657" t="s">
        <v>264</v>
      </c>
      <c r="E2" s="195"/>
      <c r="F2" s="140"/>
      <c r="G2" s="140"/>
      <c r="H2" s="189">
        <v>0</v>
      </c>
      <c r="I2" s="185"/>
      <c r="J2" s="189" t="s">
        <v>57</v>
      </c>
      <c r="K2" s="189" t="s">
        <v>57</v>
      </c>
      <c r="L2" s="189" t="s">
        <v>63</v>
      </c>
      <c r="M2" s="199">
        <v>45852</v>
      </c>
      <c r="N2" s="30" t="s">
        <v>64</v>
      </c>
      <c r="O2" s="54">
        <v>45852</v>
      </c>
      <c r="P2" s="30" t="s">
        <v>64</v>
      </c>
      <c r="Q2" s="69" t="s">
        <v>64</v>
      </c>
      <c r="R2" s="69" t="s">
        <v>64</v>
      </c>
      <c r="S2" s="43" t="s">
        <v>56</v>
      </c>
      <c r="T2" s="69" t="s">
        <v>64</v>
      </c>
      <c r="U2" s="69" t="s">
        <v>115</v>
      </c>
      <c r="V2" s="69" t="s">
        <v>115</v>
      </c>
      <c r="W2" s="30"/>
      <c r="X2" s="43"/>
    </row>
    <row r="3" spans="1:25">
      <c r="A3" s="350" t="s">
        <v>327</v>
      </c>
      <c r="B3" s="557" t="s">
        <v>204</v>
      </c>
      <c r="C3" s="731">
        <v>45742</v>
      </c>
      <c r="D3" s="732" t="s">
        <v>329</v>
      </c>
      <c r="E3" s="195"/>
      <c r="F3" s="140"/>
      <c r="G3" s="140"/>
      <c r="H3" s="189">
        <v>0</v>
      </c>
      <c r="I3" s="185"/>
      <c r="J3" s="189" t="s">
        <v>57</v>
      </c>
      <c r="K3" s="189" t="s">
        <v>57</v>
      </c>
      <c r="L3" s="189" t="s">
        <v>63</v>
      </c>
      <c r="M3" s="197">
        <v>45716</v>
      </c>
      <c r="N3" s="88" t="s">
        <v>266</v>
      </c>
      <c r="O3" s="54">
        <v>45721</v>
      </c>
      <c r="P3" s="88" t="s">
        <v>266</v>
      </c>
      <c r="Q3" s="69" t="s">
        <v>266</v>
      </c>
      <c r="R3" s="69" t="s">
        <v>266</v>
      </c>
      <c r="S3" s="69" t="s">
        <v>56</v>
      </c>
      <c r="T3" s="69" t="s">
        <v>266</v>
      </c>
      <c r="U3" s="69" t="s">
        <v>266</v>
      </c>
      <c r="V3" s="69" t="s">
        <v>115</v>
      </c>
      <c r="W3" s="79"/>
      <c r="X3" s="69" t="s">
        <v>115</v>
      </c>
      <c r="Y3" t="e">
        <f>VLOOKUP(A3,#REF!,2,FALSE)</f>
        <v>#REF!</v>
      </c>
    </row>
    <row r="4" spans="1:25">
      <c r="A4" s="378" t="s">
        <v>212</v>
      </c>
      <c r="B4" s="423" t="s">
        <v>204</v>
      </c>
      <c r="C4" s="424">
        <v>45742</v>
      </c>
      <c r="D4" s="738" t="s">
        <v>214</v>
      </c>
      <c r="E4" s="195"/>
      <c r="F4" s="140"/>
      <c r="G4" s="140"/>
      <c r="H4" s="189">
        <v>0</v>
      </c>
      <c r="I4" s="185"/>
      <c r="J4" s="189" t="s">
        <v>57</v>
      </c>
      <c r="K4" s="189" t="s">
        <v>57</v>
      </c>
      <c r="L4" s="183" t="s">
        <v>63</v>
      </c>
      <c r="M4" s="197">
        <v>45716</v>
      </c>
      <c r="N4" s="30" t="s">
        <v>64</v>
      </c>
      <c r="O4" s="54">
        <v>45721</v>
      </c>
      <c r="P4" s="30" t="s">
        <v>64</v>
      </c>
      <c r="Q4" s="69" t="s">
        <v>64</v>
      </c>
      <c r="R4" s="69" t="s">
        <v>64</v>
      </c>
      <c r="S4" s="69" t="s">
        <v>56</v>
      </c>
      <c r="T4" s="69" t="s">
        <v>64</v>
      </c>
      <c r="U4" s="69" t="s">
        <v>115</v>
      </c>
      <c r="V4" s="69" t="s">
        <v>115</v>
      </c>
      <c r="W4" s="79"/>
      <c r="X4" s="69" t="s">
        <v>115</v>
      </c>
      <c r="Y4" t="e">
        <f>VLOOKUP(A4,#REF!,2,FALSE)</f>
        <v>#REF!</v>
      </c>
    </row>
    <row r="5" spans="1:25">
      <c r="A5" s="371" t="s">
        <v>270</v>
      </c>
      <c r="B5" s="423" t="s">
        <v>204</v>
      </c>
      <c r="C5" s="416">
        <v>45991</v>
      </c>
      <c r="D5" s="562" t="s">
        <v>272</v>
      </c>
      <c r="E5" s="195"/>
      <c r="F5" s="140"/>
      <c r="G5" s="140"/>
      <c r="H5" s="189">
        <v>0</v>
      </c>
      <c r="I5" s="185"/>
      <c r="J5" s="183" t="s">
        <v>57</v>
      </c>
      <c r="K5" s="183" t="s">
        <v>57</v>
      </c>
      <c r="L5" s="183" t="s">
        <v>63</v>
      </c>
      <c r="M5" s="199">
        <v>45793</v>
      </c>
      <c r="N5" s="30" t="s">
        <v>64</v>
      </c>
      <c r="O5" s="54">
        <v>45793</v>
      </c>
      <c r="P5" s="30" t="s">
        <v>64</v>
      </c>
      <c r="Q5" s="69" t="s">
        <v>64</v>
      </c>
      <c r="R5" s="69" t="s">
        <v>64</v>
      </c>
      <c r="S5" s="69" t="s">
        <v>56</v>
      </c>
      <c r="T5" s="69" t="s">
        <v>64</v>
      </c>
      <c r="U5" s="69" t="s">
        <v>115</v>
      </c>
      <c r="V5" s="69" t="s">
        <v>115</v>
      </c>
      <c r="W5" s="79"/>
      <c r="X5" s="69" t="s">
        <v>115</v>
      </c>
    </row>
    <row r="6" spans="1:25">
      <c r="A6" s="378" t="s">
        <v>413</v>
      </c>
      <c r="B6" s="423" t="s">
        <v>204</v>
      </c>
      <c r="C6" s="424">
        <v>45747</v>
      </c>
      <c r="D6" s="735" t="s">
        <v>415</v>
      </c>
      <c r="E6" s="194"/>
      <c r="F6" s="139"/>
      <c r="G6" s="139"/>
      <c r="H6" s="189">
        <v>56</v>
      </c>
      <c r="I6" s="185"/>
      <c r="J6" s="192" t="s">
        <v>57</v>
      </c>
      <c r="K6" s="192" t="s">
        <v>57</v>
      </c>
      <c r="L6" s="189" t="s">
        <v>63</v>
      </c>
      <c r="M6" s="199">
        <v>45701</v>
      </c>
      <c r="N6" s="30" t="s">
        <v>266</v>
      </c>
      <c r="O6" s="369">
        <v>45718</v>
      </c>
      <c r="P6" s="30" t="s">
        <v>266</v>
      </c>
      <c r="Q6" s="346" t="s">
        <v>266</v>
      </c>
      <c r="R6" s="43" t="s">
        <v>1428</v>
      </c>
      <c r="S6" s="43" t="s">
        <v>266</v>
      </c>
      <c r="T6" s="43" t="s">
        <v>266</v>
      </c>
      <c r="U6" s="159" t="s">
        <v>266</v>
      </c>
      <c r="V6" s="69" t="s">
        <v>115</v>
      </c>
      <c r="W6" s="79"/>
      <c r="X6" s="69" t="s">
        <v>115</v>
      </c>
      <c r="Y6" t="e">
        <f>VLOOKUP(A6,#REF!,2,FALSE)</f>
        <v>#REF!</v>
      </c>
    </row>
    <row r="7" spans="1:25">
      <c r="A7" s="398" t="s">
        <v>723</v>
      </c>
      <c r="B7" s="728" t="s">
        <v>204</v>
      </c>
      <c r="C7" s="399">
        <v>45742</v>
      </c>
      <c r="D7" s="427" t="s">
        <v>276</v>
      </c>
      <c r="E7" s="549"/>
      <c r="F7" s="550"/>
      <c r="G7" s="550"/>
      <c r="H7" s="183">
        <v>60</v>
      </c>
      <c r="I7" s="185"/>
      <c r="J7" s="189" t="s">
        <v>57</v>
      </c>
      <c r="K7" s="189" t="s">
        <v>57</v>
      </c>
      <c r="L7" s="189" t="s">
        <v>63</v>
      </c>
      <c r="M7" s="197">
        <v>45716</v>
      </c>
      <c r="N7" s="30" t="s">
        <v>266</v>
      </c>
      <c r="O7" s="79" t="s">
        <v>266</v>
      </c>
      <c r="P7" s="30" t="s">
        <v>266</v>
      </c>
      <c r="Q7" s="346" t="s">
        <v>266</v>
      </c>
      <c r="R7" s="43" t="s">
        <v>1428</v>
      </c>
      <c r="S7" s="43" t="s">
        <v>266</v>
      </c>
      <c r="T7" s="43" t="s">
        <v>266</v>
      </c>
      <c r="U7" s="43" t="s">
        <v>266</v>
      </c>
      <c r="V7" s="69" t="s">
        <v>115</v>
      </c>
      <c r="W7" s="30"/>
      <c r="X7" s="69" t="s">
        <v>115</v>
      </c>
      <c r="Y7" t="e">
        <f>VLOOKUP(A7,#REF!,2,FALSE)</f>
        <v>#REF!</v>
      </c>
    </row>
    <row r="8" spans="1:25">
      <c r="A8" s="179" t="s">
        <v>331</v>
      </c>
      <c r="B8" s="184" t="s">
        <v>204</v>
      </c>
      <c r="C8" s="180">
        <v>45742</v>
      </c>
      <c r="D8" s="189" t="s">
        <v>1429</v>
      </c>
      <c r="E8" s="122"/>
      <c r="F8" s="110"/>
      <c r="G8" s="110"/>
      <c r="H8" s="183">
        <v>84</v>
      </c>
      <c r="I8" s="185"/>
      <c r="J8" s="189" t="s">
        <v>57</v>
      </c>
      <c r="K8" s="189" t="s">
        <v>57</v>
      </c>
      <c r="L8" s="189" t="s">
        <v>63</v>
      </c>
      <c r="M8" s="197">
        <v>45716</v>
      </c>
      <c r="N8" s="30" t="s">
        <v>266</v>
      </c>
      <c r="O8" s="30" t="s">
        <v>266</v>
      </c>
      <c r="P8" s="753" t="s">
        <v>266</v>
      </c>
      <c r="Q8" s="69" t="s">
        <v>266</v>
      </c>
      <c r="R8" s="43" t="s">
        <v>1428</v>
      </c>
      <c r="S8" s="43" t="s">
        <v>266</v>
      </c>
      <c r="T8" s="43" t="s">
        <v>266</v>
      </c>
      <c r="U8" s="43" t="s">
        <v>266</v>
      </c>
      <c r="V8" s="69" t="s">
        <v>115</v>
      </c>
      <c r="W8" s="30"/>
      <c r="X8" s="69" t="s">
        <v>115</v>
      </c>
      <c r="Y8" t="e">
        <f>VLOOKUP(A8,#REF!,2,FALSE)</f>
        <v>#REF!</v>
      </c>
    </row>
    <row r="9" spans="1:25">
      <c r="A9" s="179" t="s">
        <v>724</v>
      </c>
      <c r="B9" s="184" t="s">
        <v>204</v>
      </c>
      <c r="C9" s="180">
        <v>45742</v>
      </c>
      <c r="D9" s="546" t="s">
        <v>332</v>
      </c>
      <c r="E9" s="195"/>
      <c r="F9" s="140"/>
      <c r="G9" s="140"/>
      <c r="H9" s="189">
        <v>79</v>
      </c>
      <c r="I9" s="185"/>
      <c r="J9" s="189" t="s">
        <v>57</v>
      </c>
      <c r="K9" s="189" t="s">
        <v>57</v>
      </c>
      <c r="L9" s="189" t="s">
        <v>63</v>
      </c>
      <c r="M9" s="197">
        <v>45716</v>
      </c>
      <c r="N9" s="121" t="s">
        <v>266</v>
      </c>
      <c r="O9" s="54">
        <v>45718</v>
      </c>
      <c r="P9" s="121" t="s">
        <v>266</v>
      </c>
      <c r="Q9" s="69" t="s">
        <v>266</v>
      </c>
      <c r="R9" s="43" t="s">
        <v>1428</v>
      </c>
      <c r="S9" s="43" t="s">
        <v>266</v>
      </c>
      <c r="T9" s="43" t="s">
        <v>266</v>
      </c>
      <c r="U9" s="43" t="s">
        <v>266</v>
      </c>
      <c r="V9" s="69" t="s">
        <v>115</v>
      </c>
      <c r="W9" s="30"/>
      <c r="X9" s="69" t="s">
        <v>115</v>
      </c>
      <c r="Y9" t="e">
        <f>VLOOKUP(A9,#REF!,2,FALSE)</f>
        <v>#REF!</v>
      </c>
    </row>
    <row r="10" spans="1:25">
      <c r="A10" s="179" t="s">
        <v>726</v>
      </c>
      <c r="B10" s="184" t="s">
        <v>204</v>
      </c>
      <c r="C10" s="319">
        <v>45742</v>
      </c>
      <c r="D10" s="426" t="s">
        <v>725</v>
      </c>
      <c r="E10" s="195"/>
      <c r="F10" s="140"/>
      <c r="G10" s="140"/>
      <c r="H10" s="189">
        <v>83</v>
      </c>
      <c r="I10" s="185"/>
      <c r="J10" s="189" t="s">
        <v>57</v>
      </c>
      <c r="K10" s="189" t="s">
        <v>57</v>
      </c>
      <c r="L10" s="189" t="s">
        <v>63</v>
      </c>
      <c r="M10" s="197">
        <v>45716</v>
      </c>
      <c r="N10" s="30" t="s">
        <v>266</v>
      </c>
      <c r="O10" s="30" t="s">
        <v>266</v>
      </c>
      <c r="P10" s="30" t="s">
        <v>266</v>
      </c>
      <c r="Q10" s="43" t="s">
        <v>266</v>
      </c>
      <c r="R10" s="43" t="s">
        <v>1428</v>
      </c>
      <c r="S10" s="43" t="s">
        <v>266</v>
      </c>
      <c r="T10" s="43" t="s">
        <v>266</v>
      </c>
      <c r="U10" s="163" t="s">
        <v>266</v>
      </c>
      <c r="V10" s="346" t="s">
        <v>115</v>
      </c>
      <c r="W10" s="30"/>
      <c r="X10" s="69" t="s">
        <v>115</v>
      </c>
      <c r="Y10" t="e">
        <f>VLOOKUP(A10,#REF!,2,FALSE)</f>
        <v>#REF!</v>
      </c>
    </row>
    <row r="11" spans="1:25">
      <c r="A11" s="185" t="s">
        <v>274</v>
      </c>
      <c r="B11" s="441" t="s">
        <v>204</v>
      </c>
      <c r="C11" s="180">
        <v>45991</v>
      </c>
      <c r="D11" s="561" t="s">
        <v>276</v>
      </c>
      <c r="E11" s="122">
        <v>31</v>
      </c>
      <c r="F11" s="110"/>
      <c r="G11" s="110"/>
      <c r="H11" s="189">
        <v>31</v>
      </c>
      <c r="I11" s="185"/>
      <c r="J11" s="189" t="s">
        <v>57</v>
      </c>
      <c r="K11" s="189" t="s">
        <v>57</v>
      </c>
      <c r="L11" s="189" t="s">
        <v>63</v>
      </c>
      <c r="M11" s="199">
        <v>45716</v>
      </c>
      <c r="N11" s="30" t="s">
        <v>64</v>
      </c>
      <c r="O11" s="54">
        <v>45716</v>
      </c>
      <c r="P11" s="88" t="s">
        <v>266</v>
      </c>
      <c r="Q11" s="69" t="s">
        <v>266</v>
      </c>
      <c r="R11" s="43" t="s">
        <v>1428</v>
      </c>
      <c r="S11" s="43" t="s">
        <v>266</v>
      </c>
      <c r="T11" s="43" t="s">
        <v>266</v>
      </c>
      <c r="U11" s="346" t="s">
        <v>115</v>
      </c>
      <c r="V11" s="69" t="s">
        <v>115</v>
      </c>
      <c r="W11" s="30"/>
      <c r="X11" s="43"/>
    </row>
    <row r="12" spans="1:25">
      <c r="A12" s="179" t="s">
        <v>277</v>
      </c>
      <c r="B12" s="184" t="s">
        <v>204</v>
      </c>
      <c r="C12" s="180">
        <v>45772</v>
      </c>
      <c r="D12" s="203" t="s">
        <v>276</v>
      </c>
      <c r="E12" s="195"/>
      <c r="F12" s="140"/>
      <c r="G12" s="140"/>
      <c r="H12" s="189">
        <v>31</v>
      </c>
      <c r="I12" s="185"/>
      <c r="J12" s="189" t="s">
        <v>57</v>
      </c>
      <c r="K12" s="189" t="s">
        <v>57</v>
      </c>
      <c r="L12" s="189" t="s">
        <v>63</v>
      </c>
      <c r="M12" s="197">
        <v>45716</v>
      </c>
      <c r="N12" s="30" t="s">
        <v>64</v>
      </c>
      <c r="O12" s="54">
        <v>45716</v>
      </c>
      <c r="P12" s="88" t="s">
        <v>266</v>
      </c>
      <c r="Q12" s="69" t="s">
        <v>266</v>
      </c>
      <c r="R12" s="43" t="s">
        <v>1428</v>
      </c>
      <c r="S12" s="43" t="s">
        <v>266</v>
      </c>
      <c r="T12" s="43" t="s">
        <v>266</v>
      </c>
      <c r="U12" s="69" t="s">
        <v>115</v>
      </c>
      <c r="V12" s="69" t="s">
        <v>115</v>
      </c>
      <c r="W12" s="30"/>
      <c r="X12" s="69" t="s">
        <v>115</v>
      </c>
      <c r="Y12" t="e">
        <f>VLOOKUP(A12,#REF!,2,FALSE)</f>
        <v>#REF!</v>
      </c>
    </row>
    <row r="13" spans="1:25">
      <c r="A13" s="182" t="s">
        <v>258</v>
      </c>
      <c r="B13" s="184" t="s">
        <v>204</v>
      </c>
      <c r="C13" s="425">
        <v>45960</v>
      </c>
      <c r="D13" s="437" t="s">
        <v>259</v>
      </c>
      <c r="E13" s="195"/>
      <c r="F13" s="140"/>
      <c r="G13" s="140"/>
      <c r="H13" s="189">
        <v>0</v>
      </c>
      <c r="I13" s="185"/>
      <c r="J13" s="189" t="s">
        <v>57</v>
      </c>
      <c r="K13" s="189" t="s">
        <v>57</v>
      </c>
      <c r="L13" s="189" t="s">
        <v>63</v>
      </c>
      <c r="M13" s="199">
        <v>45867</v>
      </c>
      <c r="N13" s="30" t="s">
        <v>64</v>
      </c>
      <c r="O13" s="54">
        <v>45867</v>
      </c>
      <c r="P13" s="30" t="s">
        <v>64</v>
      </c>
      <c r="Q13" s="69" t="s">
        <v>64</v>
      </c>
      <c r="R13" s="69" t="s">
        <v>64</v>
      </c>
      <c r="S13" s="43" t="s">
        <v>56</v>
      </c>
      <c r="T13" s="69" t="s">
        <v>64</v>
      </c>
      <c r="U13" s="69" t="s">
        <v>115</v>
      </c>
      <c r="V13" s="69" t="s">
        <v>115</v>
      </c>
      <c r="W13" s="69"/>
      <c r="X13" s="43"/>
    </row>
    <row r="14" spans="1:25">
      <c r="A14" s="182" t="s">
        <v>279</v>
      </c>
      <c r="B14" s="184" t="s">
        <v>204</v>
      </c>
      <c r="C14" s="181">
        <v>45991</v>
      </c>
      <c r="D14" s="426" t="s">
        <v>280</v>
      </c>
      <c r="E14" s="195"/>
      <c r="F14" s="140"/>
      <c r="G14" s="140"/>
      <c r="H14" s="189">
        <v>57</v>
      </c>
      <c r="I14" s="185"/>
      <c r="J14" s="189" t="s">
        <v>57</v>
      </c>
      <c r="K14" s="189" t="s">
        <v>57</v>
      </c>
      <c r="L14" s="189" t="s">
        <v>63</v>
      </c>
      <c r="M14" s="199">
        <v>45863</v>
      </c>
      <c r="N14" s="30" t="s">
        <v>64</v>
      </c>
      <c r="O14" s="199">
        <v>45863</v>
      </c>
      <c r="P14" s="30" t="s">
        <v>64</v>
      </c>
      <c r="Q14" s="69" t="s">
        <v>64</v>
      </c>
      <c r="R14" s="69" t="s">
        <v>64</v>
      </c>
      <c r="S14" s="43" t="s">
        <v>56</v>
      </c>
      <c r="T14" s="69" t="s">
        <v>64</v>
      </c>
      <c r="U14" s="69" t="s">
        <v>115</v>
      </c>
      <c r="V14" s="69" t="s">
        <v>115</v>
      </c>
      <c r="W14" s="69"/>
      <c r="X14" s="43"/>
    </row>
    <row r="15" spans="1:25">
      <c r="A15" s="179" t="s">
        <v>606</v>
      </c>
      <c r="B15" s="184" t="s">
        <v>204</v>
      </c>
      <c r="C15" s="319">
        <v>45711</v>
      </c>
      <c r="D15" s="669" t="s">
        <v>608</v>
      </c>
      <c r="E15" s="122"/>
      <c r="F15" s="110"/>
      <c r="G15" s="110"/>
      <c r="H15" s="189">
        <v>0</v>
      </c>
      <c r="I15" s="185"/>
      <c r="J15" s="189" t="s">
        <v>57</v>
      </c>
      <c r="K15" s="189" t="s">
        <v>57</v>
      </c>
      <c r="L15" s="189" t="s">
        <v>63</v>
      </c>
      <c r="M15" s="199">
        <v>45701</v>
      </c>
      <c r="N15" s="30" t="s">
        <v>266</v>
      </c>
      <c r="O15" s="54">
        <v>45718</v>
      </c>
      <c r="P15" s="30" t="s">
        <v>266</v>
      </c>
      <c r="Q15" s="43" t="s">
        <v>266</v>
      </c>
      <c r="R15" s="43" t="s">
        <v>266</v>
      </c>
      <c r="S15" s="43" t="s">
        <v>56</v>
      </c>
      <c r="T15" s="43" t="s">
        <v>266</v>
      </c>
      <c r="U15" s="43" t="s">
        <v>266</v>
      </c>
      <c r="V15" s="43" t="s">
        <v>266</v>
      </c>
      <c r="W15" s="54">
        <v>45856</v>
      </c>
      <c r="X15" s="69" t="s">
        <v>1430</v>
      </c>
      <c r="Y15" t="e">
        <f>VLOOKUP(A15,#REF!,2,FALSE)</f>
        <v>#REF!</v>
      </c>
    </row>
    <row r="16" spans="1:25">
      <c r="A16" s="179" t="s">
        <v>609</v>
      </c>
      <c r="B16" s="184" t="s">
        <v>204</v>
      </c>
      <c r="C16" s="319">
        <v>45742</v>
      </c>
      <c r="D16" s="741" t="s">
        <v>611</v>
      </c>
      <c r="E16" s="195"/>
      <c r="F16" s="140"/>
      <c r="G16" s="140"/>
      <c r="H16" s="189">
        <v>0</v>
      </c>
      <c r="I16" s="185"/>
      <c r="J16" s="189" t="s">
        <v>57</v>
      </c>
      <c r="K16" s="189" t="s">
        <v>57</v>
      </c>
      <c r="L16" s="189" t="s">
        <v>63</v>
      </c>
      <c r="M16" s="199" t="s">
        <v>1431</v>
      </c>
      <c r="N16" s="30" t="s">
        <v>266</v>
      </c>
      <c r="O16" s="54" t="s">
        <v>1431</v>
      </c>
      <c r="P16" s="30" t="s">
        <v>266</v>
      </c>
      <c r="Q16" s="69" t="s">
        <v>266</v>
      </c>
      <c r="R16" s="43" t="s">
        <v>266</v>
      </c>
      <c r="S16" s="43" t="s">
        <v>56</v>
      </c>
      <c r="T16" s="43" t="s">
        <v>266</v>
      </c>
      <c r="U16" s="69" t="s">
        <v>115</v>
      </c>
      <c r="V16" s="69" t="s">
        <v>115</v>
      </c>
      <c r="W16" s="30"/>
      <c r="X16" s="69" t="s">
        <v>115</v>
      </c>
      <c r="Y16" t="e">
        <f>VLOOKUP(A16,#REF!,2,FALSE)</f>
        <v>#REF!</v>
      </c>
    </row>
    <row r="17" spans="1:25">
      <c r="A17" s="182" t="s">
        <v>284</v>
      </c>
      <c r="B17" s="184" t="s">
        <v>204</v>
      </c>
      <c r="C17" s="181">
        <v>45991</v>
      </c>
      <c r="D17" s="756" t="s">
        <v>285</v>
      </c>
      <c r="E17" s="195"/>
      <c r="F17" s="140"/>
      <c r="G17" s="140"/>
      <c r="H17" s="189">
        <v>0</v>
      </c>
      <c r="I17" s="185"/>
      <c r="J17" s="189" t="s">
        <v>57</v>
      </c>
      <c r="K17" s="189" t="s">
        <v>57</v>
      </c>
      <c r="L17" s="189" t="s">
        <v>63</v>
      </c>
      <c r="M17" s="199">
        <v>45863</v>
      </c>
      <c r="N17" s="30" t="s">
        <v>266</v>
      </c>
      <c r="O17" s="54">
        <v>45863</v>
      </c>
      <c r="P17" s="30" t="s">
        <v>266</v>
      </c>
      <c r="Q17" s="69" t="s">
        <v>266</v>
      </c>
      <c r="R17" s="43" t="s">
        <v>266</v>
      </c>
      <c r="S17" s="43" t="s">
        <v>56</v>
      </c>
      <c r="T17" s="43" t="s">
        <v>266</v>
      </c>
      <c r="U17" s="69" t="s">
        <v>115</v>
      </c>
      <c r="V17" s="69" t="s">
        <v>115</v>
      </c>
      <c r="W17" s="30"/>
      <c r="X17" s="43"/>
    </row>
    <row r="18" spans="1:25">
      <c r="A18" s="182" t="s">
        <v>333</v>
      </c>
      <c r="B18" s="184" t="s">
        <v>204</v>
      </c>
      <c r="C18" s="425">
        <v>45991</v>
      </c>
      <c r="D18" s="426" t="s">
        <v>334</v>
      </c>
      <c r="E18" s="195"/>
      <c r="F18" s="140"/>
      <c r="G18" s="140"/>
      <c r="H18" s="189">
        <v>0</v>
      </c>
      <c r="I18" s="185"/>
      <c r="J18" s="189" t="s">
        <v>57</v>
      </c>
      <c r="K18" s="189" t="s">
        <v>57</v>
      </c>
      <c r="L18" s="189" t="s">
        <v>63</v>
      </c>
      <c r="M18" s="199">
        <v>45881</v>
      </c>
      <c r="N18" s="30" t="s">
        <v>266</v>
      </c>
      <c r="O18" s="199">
        <v>45881</v>
      </c>
      <c r="P18" s="30" t="s">
        <v>266</v>
      </c>
      <c r="Q18" s="69" t="s">
        <v>266</v>
      </c>
      <c r="R18" s="43" t="s">
        <v>266</v>
      </c>
      <c r="S18" s="43" t="s">
        <v>56</v>
      </c>
      <c r="T18" s="43" t="s">
        <v>266</v>
      </c>
      <c r="U18" s="69" t="s">
        <v>115</v>
      </c>
      <c r="V18" s="69" t="s">
        <v>115</v>
      </c>
      <c r="W18" s="30"/>
      <c r="X18" s="43"/>
    </row>
    <row r="19" spans="1:25">
      <c r="A19" s="182" t="s">
        <v>612</v>
      </c>
      <c r="B19" s="556" t="s">
        <v>111</v>
      </c>
      <c r="C19" s="181">
        <v>45899</v>
      </c>
      <c r="D19" s="739"/>
      <c r="E19" s="195"/>
      <c r="F19" s="140"/>
      <c r="G19" s="140"/>
      <c r="H19" s="189">
        <v>50</v>
      </c>
      <c r="I19" s="185"/>
      <c r="J19" s="183" t="s">
        <v>57</v>
      </c>
      <c r="K19" s="183" t="s">
        <v>57</v>
      </c>
      <c r="L19" s="183" t="s">
        <v>56</v>
      </c>
      <c r="M19" s="199">
        <v>45873</v>
      </c>
      <c r="N19" s="88" t="s">
        <v>266</v>
      </c>
      <c r="O19" s="54">
        <v>45873</v>
      </c>
      <c r="P19" s="88" t="s">
        <v>266</v>
      </c>
      <c r="Q19" s="69" t="s">
        <v>266</v>
      </c>
      <c r="R19" s="69" t="s">
        <v>266</v>
      </c>
      <c r="S19" s="69" t="s">
        <v>56</v>
      </c>
      <c r="T19" s="69" t="s">
        <v>266</v>
      </c>
      <c r="U19" s="69" t="s">
        <v>266</v>
      </c>
      <c r="V19" s="69" t="s">
        <v>115</v>
      </c>
      <c r="W19" s="30"/>
      <c r="X19" s="43"/>
    </row>
    <row r="20" spans="1:25">
      <c r="A20" s="182" t="s">
        <v>417</v>
      </c>
      <c r="B20" s="179" t="s">
        <v>111</v>
      </c>
      <c r="C20" s="180">
        <v>45742</v>
      </c>
      <c r="D20" s="183" t="s">
        <v>418</v>
      </c>
      <c r="E20" s="176"/>
      <c r="F20" s="131"/>
      <c r="G20" s="131"/>
      <c r="H20" s="183">
        <v>0</v>
      </c>
      <c r="I20" s="185"/>
      <c r="J20" s="183" t="s">
        <v>57</v>
      </c>
      <c r="K20" s="183" t="s">
        <v>57</v>
      </c>
      <c r="L20" s="183" t="s">
        <v>63</v>
      </c>
      <c r="M20" s="197">
        <v>45708</v>
      </c>
      <c r="N20" s="88" t="s">
        <v>266</v>
      </c>
      <c r="O20" s="126">
        <v>45709</v>
      </c>
      <c r="P20" s="88" t="s">
        <v>266</v>
      </c>
      <c r="Q20" s="69" t="s">
        <v>266</v>
      </c>
      <c r="R20" s="69" t="s">
        <v>266</v>
      </c>
      <c r="S20" s="69" t="s">
        <v>56</v>
      </c>
      <c r="T20" s="69" t="s">
        <v>266</v>
      </c>
      <c r="U20" s="69" t="s">
        <v>266</v>
      </c>
      <c r="V20" s="69" t="s">
        <v>266</v>
      </c>
      <c r="W20" s="54">
        <v>45811</v>
      </c>
      <c r="X20" s="69" t="s">
        <v>1430</v>
      </c>
      <c r="Y20" t="e">
        <f>VLOOKUP(A20,#REF!,2,FALSE)</f>
        <v>#REF!</v>
      </c>
    </row>
    <row r="21" spans="1:25">
      <c r="A21" s="182" t="s">
        <v>419</v>
      </c>
      <c r="B21" s="179" t="s">
        <v>111</v>
      </c>
      <c r="C21" s="180">
        <v>45772</v>
      </c>
      <c r="D21" s="652" t="s">
        <v>421</v>
      </c>
      <c r="E21" s="195"/>
      <c r="F21" s="140"/>
      <c r="G21" s="140"/>
      <c r="H21" s="189">
        <v>0</v>
      </c>
      <c r="I21" s="185"/>
      <c r="J21" s="183" t="s">
        <v>57</v>
      </c>
      <c r="K21" s="183" t="s">
        <v>57</v>
      </c>
      <c r="L21" s="183" t="s">
        <v>63</v>
      </c>
      <c r="M21" s="199">
        <v>45708</v>
      </c>
      <c r="N21" s="88" t="s">
        <v>266</v>
      </c>
      <c r="O21" s="54">
        <v>45737</v>
      </c>
      <c r="P21" s="88" t="s">
        <v>266</v>
      </c>
      <c r="Q21" s="69" t="s">
        <v>266</v>
      </c>
      <c r="R21" s="69" t="s">
        <v>266</v>
      </c>
      <c r="S21" s="69" t="s">
        <v>56</v>
      </c>
      <c r="T21" s="69" t="s">
        <v>266</v>
      </c>
      <c r="U21" s="69" t="s">
        <v>266</v>
      </c>
      <c r="V21" s="69" t="s">
        <v>266</v>
      </c>
      <c r="W21" s="54">
        <v>45779</v>
      </c>
      <c r="X21" s="69" t="s">
        <v>1430</v>
      </c>
      <c r="Y21" t="e">
        <f>VLOOKUP(A21,#REF!,2,FALSE)</f>
        <v>#REF!</v>
      </c>
    </row>
    <row r="22" spans="1:25">
      <c r="A22" s="179" t="s">
        <v>613</v>
      </c>
      <c r="B22" s="179" t="s">
        <v>111</v>
      </c>
      <c r="C22" s="180">
        <v>45868</v>
      </c>
      <c r="D22" s="652" t="s">
        <v>614</v>
      </c>
      <c r="E22" s="195"/>
      <c r="F22" s="140"/>
      <c r="G22" s="140"/>
      <c r="H22" s="189">
        <v>0</v>
      </c>
      <c r="I22" s="185"/>
      <c r="J22" s="183" t="s">
        <v>57</v>
      </c>
      <c r="K22" s="183" t="s">
        <v>57</v>
      </c>
      <c r="L22" s="183" t="s">
        <v>63</v>
      </c>
      <c r="M22" s="199" t="s">
        <v>56</v>
      </c>
      <c r="N22" s="88" t="s">
        <v>266</v>
      </c>
      <c r="O22" s="54">
        <v>45814</v>
      </c>
      <c r="P22" s="88" t="s">
        <v>266</v>
      </c>
      <c r="Q22" s="69" t="s">
        <v>266</v>
      </c>
      <c r="R22" s="69" t="s">
        <v>266</v>
      </c>
      <c r="S22" s="69" t="s">
        <v>56</v>
      </c>
      <c r="T22" s="69" t="s">
        <v>266</v>
      </c>
      <c r="U22" s="69" t="s">
        <v>266</v>
      </c>
      <c r="V22" s="69" t="s">
        <v>266</v>
      </c>
      <c r="W22" s="54">
        <v>45848</v>
      </c>
      <c r="X22" s="69" t="s">
        <v>1430</v>
      </c>
    </row>
    <row r="23" spans="1:25">
      <c r="A23" s="179" t="s">
        <v>286</v>
      </c>
      <c r="B23" s="179" t="s">
        <v>111</v>
      </c>
      <c r="C23" s="180">
        <v>45838</v>
      </c>
      <c r="D23" s="183" t="s">
        <v>287</v>
      </c>
      <c r="E23" s="195"/>
      <c r="F23" s="140"/>
      <c r="G23" s="140"/>
      <c r="H23" s="189">
        <v>0</v>
      </c>
      <c r="I23" s="185"/>
      <c r="J23" s="183" t="s">
        <v>57</v>
      </c>
      <c r="K23" s="183" t="s">
        <v>57</v>
      </c>
      <c r="L23" s="183" t="s">
        <v>63</v>
      </c>
      <c r="M23" s="199">
        <v>45786</v>
      </c>
      <c r="N23" s="88" t="s">
        <v>266</v>
      </c>
      <c r="O23" s="54">
        <v>45789</v>
      </c>
      <c r="P23" s="88" t="s">
        <v>266</v>
      </c>
      <c r="Q23" s="69" t="s">
        <v>266</v>
      </c>
      <c r="R23" s="69" t="s">
        <v>266</v>
      </c>
      <c r="S23" s="69" t="s">
        <v>56</v>
      </c>
      <c r="T23" s="69" t="s">
        <v>266</v>
      </c>
      <c r="U23" s="69" t="s">
        <v>266</v>
      </c>
      <c r="V23" s="69" t="s">
        <v>266</v>
      </c>
      <c r="W23" s="30"/>
      <c r="X23" s="69"/>
    </row>
    <row r="24" spans="1:25">
      <c r="A24" s="179" t="s">
        <v>423</v>
      </c>
      <c r="B24" s="179" t="s">
        <v>111</v>
      </c>
      <c r="C24" s="180">
        <v>45807</v>
      </c>
      <c r="D24" s="204" t="s">
        <v>424</v>
      </c>
      <c r="E24" s="195"/>
      <c r="F24" s="140"/>
      <c r="G24" s="140"/>
      <c r="H24" s="189">
        <v>0</v>
      </c>
      <c r="I24" s="185"/>
      <c r="J24" s="183" t="s">
        <v>57</v>
      </c>
      <c r="K24" s="183" t="s">
        <v>57</v>
      </c>
      <c r="L24" s="183" t="s">
        <v>63</v>
      </c>
      <c r="M24" s="199">
        <v>45778</v>
      </c>
      <c r="N24" s="88" t="s">
        <v>266</v>
      </c>
      <c r="O24" s="54">
        <v>45782</v>
      </c>
      <c r="P24" s="88" t="s">
        <v>266</v>
      </c>
      <c r="Q24" s="69" t="s">
        <v>266</v>
      </c>
      <c r="R24" s="69" t="s">
        <v>266</v>
      </c>
      <c r="S24" s="69" t="s">
        <v>56</v>
      </c>
      <c r="T24" s="69" t="s">
        <v>266</v>
      </c>
      <c r="U24" s="69" t="s">
        <v>266</v>
      </c>
      <c r="V24" s="69" t="s">
        <v>266</v>
      </c>
      <c r="W24" s="54">
        <v>45826</v>
      </c>
      <c r="X24" s="69" t="s">
        <v>1430</v>
      </c>
    </row>
    <row r="25" spans="1:25">
      <c r="A25" s="179" t="s">
        <v>426</v>
      </c>
      <c r="B25" s="179" t="s">
        <v>111</v>
      </c>
      <c r="C25" s="180">
        <v>45787</v>
      </c>
      <c r="D25" s="204" t="s">
        <v>427</v>
      </c>
      <c r="E25" s="176"/>
      <c r="F25" s="131"/>
      <c r="G25" s="131"/>
      <c r="H25" s="183">
        <v>0</v>
      </c>
      <c r="I25" s="185"/>
      <c r="J25" s="183" t="s">
        <v>57</v>
      </c>
      <c r="K25" s="183" t="s">
        <v>57</v>
      </c>
      <c r="L25" s="183" t="s">
        <v>63</v>
      </c>
      <c r="M25" s="197">
        <v>45716</v>
      </c>
      <c r="N25" s="88" t="s">
        <v>266</v>
      </c>
      <c r="O25" s="126">
        <v>45716</v>
      </c>
      <c r="P25" s="88" t="s">
        <v>266</v>
      </c>
      <c r="Q25" s="69" t="s">
        <v>266</v>
      </c>
      <c r="R25" s="69" t="s">
        <v>266</v>
      </c>
      <c r="S25" s="69" t="s">
        <v>56</v>
      </c>
      <c r="T25" s="69" t="s">
        <v>266</v>
      </c>
      <c r="U25" s="69" t="s">
        <v>266</v>
      </c>
      <c r="V25" s="69" t="s">
        <v>266</v>
      </c>
      <c r="W25" s="54">
        <v>45793</v>
      </c>
      <c r="X25" s="69" t="s">
        <v>1430</v>
      </c>
      <c r="Y25" t="e">
        <f>VLOOKUP(A25,#REF!,2,FALSE)</f>
        <v>#REF!</v>
      </c>
    </row>
    <row r="26" spans="1:25">
      <c r="A26" s="184" t="s">
        <v>616</v>
      </c>
      <c r="B26" s="179" t="s">
        <v>111</v>
      </c>
      <c r="C26" s="187">
        <v>45868</v>
      </c>
      <c r="D26" s="204" t="s">
        <v>617</v>
      </c>
      <c r="E26" s="196"/>
      <c r="F26" s="138"/>
      <c r="G26" s="138"/>
      <c r="H26" s="192">
        <v>0</v>
      </c>
      <c r="I26" s="185"/>
      <c r="J26" s="192" t="s">
        <v>57</v>
      </c>
      <c r="K26" s="192" t="s">
        <v>57</v>
      </c>
      <c r="L26" s="192" t="s">
        <v>63</v>
      </c>
      <c r="M26" s="199" t="s">
        <v>56</v>
      </c>
      <c r="N26" s="88" t="s">
        <v>266</v>
      </c>
      <c r="O26" s="54">
        <v>45840</v>
      </c>
      <c r="P26" s="88" t="s">
        <v>266</v>
      </c>
      <c r="Q26" s="69" t="s">
        <v>266</v>
      </c>
      <c r="R26" s="69" t="s">
        <v>266</v>
      </c>
      <c r="S26" s="69" t="s">
        <v>56</v>
      </c>
      <c r="T26" s="69" t="s">
        <v>266</v>
      </c>
      <c r="U26" s="69" t="s">
        <v>266</v>
      </c>
      <c r="V26" s="69" t="s">
        <v>266</v>
      </c>
      <c r="W26" s="30"/>
      <c r="X26" s="69"/>
    </row>
    <row r="27" spans="1:25">
      <c r="A27" s="184" t="s">
        <v>619</v>
      </c>
      <c r="B27" s="179" t="s">
        <v>111</v>
      </c>
      <c r="C27" s="187">
        <v>45868</v>
      </c>
      <c r="D27" s="183" t="s">
        <v>620</v>
      </c>
      <c r="E27" s="196"/>
      <c r="F27" s="138"/>
      <c r="G27" s="138"/>
      <c r="H27" s="192">
        <v>0</v>
      </c>
      <c r="I27" s="185"/>
      <c r="J27" s="192" t="s">
        <v>57</v>
      </c>
      <c r="K27" s="192" t="s">
        <v>57</v>
      </c>
      <c r="L27" s="192" t="s">
        <v>63</v>
      </c>
      <c r="M27" s="199" t="s">
        <v>56</v>
      </c>
      <c r="N27" s="88" t="s">
        <v>266</v>
      </c>
      <c r="O27" s="54">
        <v>45853</v>
      </c>
      <c r="P27" s="88" t="s">
        <v>266</v>
      </c>
      <c r="Q27" s="69" t="s">
        <v>266</v>
      </c>
      <c r="R27" s="69" t="s">
        <v>266</v>
      </c>
      <c r="S27" s="69" t="s">
        <v>56</v>
      </c>
      <c r="T27" s="69" t="s">
        <v>266</v>
      </c>
      <c r="U27" s="69" t="s">
        <v>266</v>
      </c>
      <c r="V27" s="69" t="s">
        <v>266</v>
      </c>
      <c r="W27" s="30"/>
      <c r="X27" s="69"/>
    </row>
    <row r="28" spans="1:25">
      <c r="A28" s="184" t="s">
        <v>289</v>
      </c>
      <c r="B28" s="179" t="s">
        <v>111</v>
      </c>
      <c r="C28" s="187">
        <v>45868</v>
      </c>
      <c r="D28" s="183" t="s">
        <v>290</v>
      </c>
      <c r="E28" s="196"/>
      <c r="F28" s="138"/>
      <c r="G28" s="138"/>
      <c r="H28" s="192">
        <v>0</v>
      </c>
      <c r="I28" s="185"/>
      <c r="J28" s="192" t="s">
        <v>57</v>
      </c>
      <c r="K28" s="192" t="s">
        <v>57</v>
      </c>
      <c r="L28" s="192" t="s">
        <v>63</v>
      </c>
      <c r="M28" s="199">
        <v>45793</v>
      </c>
      <c r="N28" s="88" t="s">
        <v>266</v>
      </c>
      <c r="O28" s="54">
        <v>45793</v>
      </c>
      <c r="P28" s="88" t="s">
        <v>266</v>
      </c>
      <c r="Q28" s="69" t="s">
        <v>266</v>
      </c>
      <c r="R28" s="69" t="s">
        <v>266</v>
      </c>
      <c r="S28" s="69" t="s">
        <v>56</v>
      </c>
      <c r="T28" s="69" t="s">
        <v>266</v>
      </c>
      <c r="U28" s="69" t="s">
        <v>266</v>
      </c>
      <c r="V28" s="69" t="s">
        <v>266</v>
      </c>
      <c r="W28" s="30"/>
      <c r="X28" s="69"/>
    </row>
    <row r="29" spans="1:25">
      <c r="A29" s="182" t="s">
        <v>428</v>
      </c>
      <c r="B29" s="179" t="s">
        <v>111</v>
      </c>
      <c r="C29" s="180">
        <v>45711</v>
      </c>
      <c r="D29" s="203" t="s">
        <v>278</v>
      </c>
      <c r="E29" s="743"/>
      <c r="F29" s="747"/>
      <c r="G29" s="747"/>
      <c r="H29" s="183">
        <v>54</v>
      </c>
      <c r="I29" s="185"/>
      <c r="J29" s="193" t="s">
        <v>57</v>
      </c>
      <c r="K29" s="193" t="s">
        <v>57</v>
      </c>
      <c r="L29" s="183" t="s">
        <v>63</v>
      </c>
      <c r="M29" s="199">
        <v>45659</v>
      </c>
      <c r="N29" s="30" t="s">
        <v>266</v>
      </c>
      <c r="O29" s="126">
        <v>45692</v>
      </c>
      <c r="P29" s="30" t="s">
        <v>266</v>
      </c>
      <c r="Q29" s="43" t="s">
        <v>266</v>
      </c>
      <c r="R29" s="43" t="s">
        <v>266</v>
      </c>
      <c r="S29" s="43" t="s">
        <v>266</v>
      </c>
      <c r="T29" s="43" t="s">
        <v>266</v>
      </c>
      <c r="U29" s="43" t="s">
        <v>266</v>
      </c>
      <c r="V29" s="69" t="s">
        <v>266</v>
      </c>
      <c r="W29" s="54">
        <v>45789</v>
      </c>
      <c r="X29" s="69" t="s">
        <v>1430</v>
      </c>
      <c r="Y29" t="e">
        <f>VLOOKUP(A29,#REF!,2,FALSE)</f>
        <v>#REF!</v>
      </c>
    </row>
    <row r="30" spans="1:25">
      <c r="A30" s="179" t="s">
        <v>430</v>
      </c>
      <c r="B30" s="179" t="s">
        <v>111</v>
      </c>
      <c r="C30" s="180">
        <v>45711</v>
      </c>
      <c r="D30" s="180" t="s">
        <v>431</v>
      </c>
      <c r="E30" s="743"/>
      <c r="F30" s="747"/>
      <c r="G30" s="747"/>
      <c r="H30" s="183">
        <v>49</v>
      </c>
      <c r="I30" s="185"/>
      <c r="J30" s="193" t="s">
        <v>57</v>
      </c>
      <c r="K30" s="193" t="s">
        <v>57</v>
      </c>
      <c r="L30" s="183" t="s">
        <v>63</v>
      </c>
      <c r="M30" s="197">
        <v>45713</v>
      </c>
      <c r="N30" s="30" t="s">
        <v>266</v>
      </c>
      <c r="O30" s="126">
        <v>45692</v>
      </c>
      <c r="P30" s="30" t="s">
        <v>266</v>
      </c>
      <c r="Q30" s="43" t="s">
        <v>266</v>
      </c>
      <c r="R30" s="43" t="s">
        <v>266</v>
      </c>
      <c r="S30" s="43" t="s">
        <v>266</v>
      </c>
      <c r="T30" s="43" t="s">
        <v>266</v>
      </c>
      <c r="U30" s="117" t="s">
        <v>266</v>
      </c>
      <c r="V30" s="69" t="s">
        <v>266</v>
      </c>
      <c r="W30" s="54">
        <v>45789</v>
      </c>
      <c r="X30" s="69" t="s">
        <v>1430</v>
      </c>
      <c r="Y30" t="e">
        <f>VLOOKUP(A30,#REF!,2,FALSE)</f>
        <v>#REF!</v>
      </c>
    </row>
    <row r="31" spans="1:25">
      <c r="A31" s="182" t="s">
        <v>432</v>
      </c>
      <c r="B31" s="179" t="s">
        <v>111</v>
      </c>
      <c r="C31" s="180">
        <v>45716</v>
      </c>
      <c r="D31" s="183" t="s">
        <v>433</v>
      </c>
      <c r="E31" s="176"/>
      <c r="F31" s="131"/>
      <c r="G31" s="131"/>
      <c r="H31" s="183">
        <v>56</v>
      </c>
      <c r="I31" s="185"/>
      <c r="J31" s="183" t="s">
        <v>57</v>
      </c>
      <c r="K31" s="183" t="s">
        <v>57</v>
      </c>
      <c r="L31" s="183" t="s">
        <v>63</v>
      </c>
      <c r="M31" s="199">
        <v>45707</v>
      </c>
      <c r="N31" s="30" t="s">
        <v>266</v>
      </c>
      <c r="O31" s="54">
        <v>45707</v>
      </c>
      <c r="P31" s="88" t="s">
        <v>266</v>
      </c>
      <c r="Q31" s="43" t="s">
        <v>266</v>
      </c>
      <c r="R31" s="43" t="s">
        <v>1428</v>
      </c>
      <c r="S31" s="43" t="s">
        <v>266</v>
      </c>
      <c r="T31" s="141" t="s">
        <v>266</v>
      </c>
      <c r="U31" s="117" t="s">
        <v>266</v>
      </c>
      <c r="V31" s="69" t="s">
        <v>266</v>
      </c>
      <c r="W31" s="54">
        <v>45779</v>
      </c>
      <c r="X31" s="69" t="s">
        <v>1430</v>
      </c>
      <c r="Y31" t="e">
        <f>VLOOKUP(A31,#REF!,2,FALSE)</f>
        <v>#REF!</v>
      </c>
    </row>
    <row r="32" spans="1:25">
      <c r="A32" s="182" t="s">
        <v>434</v>
      </c>
      <c r="B32" s="179" t="s">
        <v>111</v>
      </c>
      <c r="C32" s="180">
        <v>45772</v>
      </c>
      <c r="D32" s="652" t="s">
        <v>435</v>
      </c>
      <c r="E32" s="176"/>
      <c r="F32" s="131"/>
      <c r="G32" s="131"/>
      <c r="H32" s="183">
        <v>82</v>
      </c>
      <c r="I32" s="185"/>
      <c r="J32" s="183" t="s">
        <v>57</v>
      </c>
      <c r="K32" s="183" t="s">
        <v>57</v>
      </c>
      <c r="L32" s="183" t="s">
        <v>63</v>
      </c>
      <c r="M32" s="199">
        <v>45756</v>
      </c>
      <c r="N32" s="30" t="s">
        <v>266</v>
      </c>
      <c r="O32" s="54">
        <v>45756</v>
      </c>
      <c r="P32" s="30" t="s">
        <v>266</v>
      </c>
      <c r="Q32" s="69" t="s">
        <v>266</v>
      </c>
      <c r="R32" s="69" t="s">
        <v>1428</v>
      </c>
      <c r="S32" s="43" t="s">
        <v>266</v>
      </c>
      <c r="T32" s="141" t="s">
        <v>266</v>
      </c>
      <c r="U32" s="43" t="s">
        <v>266</v>
      </c>
      <c r="V32" s="69" t="s">
        <v>266</v>
      </c>
      <c r="W32" s="54">
        <v>45792</v>
      </c>
      <c r="X32" s="69" t="s">
        <v>1430</v>
      </c>
    </row>
    <row r="33" spans="1:25">
      <c r="A33" s="182" t="s">
        <v>436</v>
      </c>
      <c r="B33" s="179" t="s">
        <v>111</v>
      </c>
      <c r="C33" s="180">
        <v>45772</v>
      </c>
      <c r="D33" s="204" t="s">
        <v>437</v>
      </c>
      <c r="E33" s="195"/>
      <c r="F33" s="140"/>
      <c r="G33" s="140"/>
      <c r="H33" s="189">
        <v>79</v>
      </c>
      <c r="I33" s="185"/>
      <c r="J33" s="183" t="s">
        <v>57</v>
      </c>
      <c r="K33" s="183" t="s">
        <v>57</v>
      </c>
      <c r="L33" s="183" t="s">
        <v>63</v>
      </c>
      <c r="M33" s="197">
        <v>45749</v>
      </c>
      <c r="N33" s="30" t="s">
        <v>266</v>
      </c>
      <c r="O33" s="126">
        <v>45749</v>
      </c>
      <c r="P33" s="30" t="s">
        <v>266</v>
      </c>
      <c r="Q33" s="69" t="s">
        <v>266</v>
      </c>
      <c r="R33" s="69" t="s">
        <v>1428</v>
      </c>
      <c r="S33" s="43" t="s">
        <v>266</v>
      </c>
      <c r="T33" s="141" t="s">
        <v>266</v>
      </c>
      <c r="U33" s="43" t="s">
        <v>266</v>
      </c>
      <c r="V33" s="346" t="s">
        <v>266</v>
      </c>
      <c r="W33" s="54">
        <v>45812</v>
      </c>
      <c r="X33" s="69" t="s">
        <v>1430</v>
      </c>
      <c r="Y33" t="e">
        <f>VLOOKUP(A33,#REF!,2,FALSE)</f>
        <v>#REF!</v>
      </c>
    </row>
    <row r="34" spans="1:25">
      <c r="A34" s="182" t="s">
        <v>438</v>
      </c>
      <c r="B34" s="179" t="s">
        <v>111</v>
      </c>
      <c r="C34" s="180">
        <v>45772</v>
      </c>
      <c r="D34" s="204" t="s">
        <v>439</v>
      </c>
      <c r="E34" s="195"/>
      <c r="F34" s="140"/>
      <c r="G34" s="140"/>
      <c r="H34" s="189">
        <v>59</v>
      </c>
      <c r="I34" s="185"/>
      <c r="J34" s="183" t="s">
        <v>57</v>
      </c>
      <c r="K34" s="183" t="s">
        <v>57</v>
      </c>
      <c r="L34" s="183" t="s">
        <v>63</v>
      </c>
      <c r="M34" s="197">
        <v>45750</v>
      </c>
      <c r="N34" s="30" t="s">
        <v>266</v>
      </c>
      <c r="O34" s="126">
        <v>45750</v>
      </c>
      <c r="P34" s="30" t="s">
        <v>266</v>
      </c>
      <c r="Q34" s="69" t="s">
        <v>266</v>
      </c>
      <c r="R34" s="69" t="s">
        <v>1428</v>
      </c>
      <c r="S34" s="43" t="s">
        <v>266</v>
      </c>
      <c r="T34" s="141" t="s">
        <v>266</v>
      </c>
      <c r="U34" s="43" t="s">
        <v>266</v>
      </c>
      <c r="V34" s="420" t="s">
        <v>266</v>
      </c>
      <c r="W34" s="169">
        <v>45797</v>
      </c>
      <c r="X34" s="69" t="s">
        <v>1430</v>
      </c>
    </row>
    <row r="35" spans="1:25">
      <c r="A35" s="182" t="s">
        <v>440</v>
      </c>
      <c r="B35" s="179" t="s">
        <v>111</v>
      </c>
      <c r="C35" s="180">
        <v>45688</v>
      </c>
      <c r="D35" s="180" t="s">
        <v>442</v>
      </c>
      <c r="E35" s="743"/>
      <c r="F35" s="747"/>
      <c r="G35" s="747"/>
      <c r="H35" s="183">
        <v>23</v>
      </c>
      <c r="I35" s="185"/>
      <c r="J35" s="193" t="s">
        <v>57</v>
      </c>
      <c r="K35" s="193" t="s">
        <v>57</v>
      </c>
      <c r="L35" s="183" t="s">
        <v>63</v>
      </c>
      <c r="M35" s="199">
        <v>45659</v>
      </c>
      <c r="N35" s="30" t="s">
        <v>266</v>
      </c>
      <c r="O35" s="126">
        <v>45659</v>
      </c>
      <c r="P35" s="88" t="s">
        <v>266</v>
      </c>
      <c r="Q35" s="43" t="s">
        <v>266</v>
      </c>
      <c r="R35" s="43" t="s">
        <v>1428</v>
      </c>
      <c r="S35" s="43" t="s">
        <v>266</v>
      </c>
      <c r="T35" s="141" t="s">
        <v>266</v>
      </c>
      <c r="U35" s="172" t="s">
        <v>266</v>
      </c>
      <c r="V35" s="69" t="s">
        <v>266</v>
      </c>
      <c r="W35" s="54">
        <v>45789</v>
      </c>
      <c r="X35" s="346" t="s">
        <v>1430</v>
      </c>
      <c r="Y35" t="e">
        <f>VLOOKUP(A35,#REF!,2,FALSE)</f>
        <v>#REF!</v>
      </c>
    </row>
    <row r="36" spans="1:25">
      <c r="A36" s="182" t="s">
        <v>443</v>
      </c>
      <c r="B36" s="179" t="s">
        <v>111</v>
      </c>
      <c r="C36" s="180">
        <v>45688</v>
      </c>
      <c r="D36" s="180" t="s">
        <v>444</v>
      </c>
      <c r="E36" s="743"/>
      <c r="F36" s="747"/>
      <c r="G36" s="747"/>
      <c r="H36" s="183">
        <v>70</v>
      </c>
      <c r="I36" s="185"/>
      <c r="J36" s="193" t="s">
        <v>57</v>
      </c>
      <c r="K36" s="193" t="s">
        <v>57</v>
      </c>
      <c r="L36" s="183" t="s">
        <v>63</v>
      </c>
      <c r="M36" s="199">
        <v>45659</v>
      </c>
      <c r="N36" s="30" t="s">
        <v>266</v>
      </c>
      <c r="O36" s="126">
        <v>45659</v>
      </c>
      <c r="P36" s="88" t="s">
        <v>266</v>
      </c>
      <c r="Q36" s="43" t="s">
        <v>266</v>
      </c>
      <c r="R36" s="43" t="s">
        <v>1428</v>
      </c>
      <c r="S36" s="43" t="s">
        <v>266</v>
      </c>
      <c r="T36" s="141" t="s">
        <v>266</v>
      </c>
      <c r="U36" s="43" t="s">
        <v>266</v>
      </c>
      <c r="V36" s="69" t="s">
        <v>266</v>
      </c>
      <c r="W36" s="54">
        <v>45824</v>
      </c>
      <c r="X36" s="346" t="s">
        <v>1430</v>
      </c>
      <c r="Y36" t="e">
        <f>VLOOKUP(A36,#REF!,2,FALSE)</f>
        <v>#REF!</v>
      </c>
    </row>
    <row r="37" spans="1:25">
      <c r="A37" s="182" t="s">
        <v>445</v>
      </c>
      <c r="B37" s="179" t="s">
        <v>111</v>
      </c>
      <c r="C37" s="180">
        <v>45688</v>
      </c>
      <c r="D37" s="180" t="s">
        <v>446</v>
      </c>
      <c r="E37" s="743"/>
      <c r="F37" s="747"/>
      <c r="G37" s="747"/>
      <c r="H37" s="183">
        <v>75</v>
      </c>
      <c r="I37" s="185"/>
      <c r="J37" s="193" t="s">
        <v>57</v>
      </c>
      <c r="K37" s="193" t="s">
        <v>57</v>
      </c>
      <c r="L37" s="183" t="s">
        <v>63</v>
      </c>
      <c r="M37" s="49" t="s">
        <v>266</v>
      </c>
      <c r="N37" s="30" t="s">
        <v>266</v>
      </c>
      <c r="O37" s="126">
        <v>45672</v>
      </c>
      <c r="P37" s="30" t="s">
        <v>266</v>
      </c>
      <c r="Q37" s="43" t="s">
        <v>266</v>
      </c>
      <c r="R37" s="43" t="s">
        <v>1428</v>
      </c>
      <c r="S37" s="43" t="s">
        <v>266</v>
      </c>
      <c r="T37" s="43" t="s">
        <v>266</v>
      </c>
      <c r="U37" s="172" t="s">
        <v>266</v>
      </c>
      <c r="V37" s="69" t="s">
        <v>266</v>
      </c>
      <c r="W37" s="158">
        <v>45789</v>
      </c>
      <c r="X37" s="69" t="s">
        <v>1430</v>
      </c>
      <c r="Y37" t="e">
        <f>VLOOKUP(A37,#REF!,2,FALSE)</f>
        <v>#REF!</v>
      </c>
    </row>
    <row r="38" spans="1:25">
      <c r="A38" s="182" t="s">
        <v>447</v>
      </c>
      <c r="B38" s="179" t="s">
        <v>111</v>
      </c>
      <c r="C38" s="180">
        <v>45688</v>
      </c>
      <c r="D38" s="180" t="s">
        <v>449</v>
      </c>
      <c r="E38" s="743"/>
      <c r="F38" s="747"/>
      <c r="G38" s="747"/>
      <c r="H38" s="183">
        <v>65</v>
      </c>
      <c r="I38" s="185"/>
      <c r="J38" s="193" t="s">
        <v>57</v>
      </c>
      <c r="K38" s="193" t="s">
        <v>57</v>
      </c>
      <c r="L38" s="183" t="s">
        <v>63</v>
      </c>
      <c r="M38" s="197">
        <v>45673</v>
      </c>
      <c r="N38" s="30" t="s">
        <v>266</v>
      </c>
      <c r="O38" s="126">
        <v>45673</v>
      </c>
      <c r="P38" s="30" t="s">
        <v>266</v>
      </c>
      <c r="Q38" s="43" t="s">
        <v>266</v>
      </c>
      <c r="R38" s="43" t="s">
        <v>1428</v>
      </c>
      <c r="S38" s="43" t="s">
        <v>266</v>
      </c>
      <c r="T38" s="43" t="s">
        <v>266</v>
      </c>
      <c r="U38" s="172" t="s">
        <v>266</v>
      </c>
      <c r="V38" s="69" t="s">
        <v>266</v>
      </c>
      <c r="W38" s="54">
        <v>45789</v>
      </c>
      <c r="X38" s="69" t="s">
        <v>1430</v>
      </c>
      <c r="Y38" t="e">
        <f>VLOOKUP(A38,#REF!,2,FALSE)</f>
        <v>#REF!</v>
      </c>
    </row>
    <row r="39" spans="1:25">
      <c r="A39" s="182" t="s">
        <v>450</v>
      </c>
      <c r="B39" s="179" t="s">
        <v>111</v>
      </c>
      <c r="C39" s="180">
        <v>45688</v>
      </c>
      <c r="D39" s="180" t="s">
        <v>451</v>
      </c>
      <c r="E39" s="743"/>
      <c r="F39" s="747"/>
      <c r="G39" s="747"/>
      <c r="H39" s="183">
        <v>81</v>
      </c>
      <c r="I39" s="185"/>
      <c r="J39" s="193" t="s">
        <v>57</v>
      </c>
      <c r="K39" s="193" t="s">
        <v>57</v>
      </c>
      <c r="L39" s="183" t="s">
        <v>63</v>
      </c>
      <c r="M39" s="49" t="s">
        <v>266</v>
      </c>
      <c r="N39" s="30" t="s">
        <v>266</v>
      </c>
      <c r="O39" s="126">
        <v>45672</v>
      </c>
      <c r="P39" s="30" t="s">
        <v>266</v>
      </c>
      <c r="Q39" s="43" t="s">
        <v>266</v>
      </c>
      <c r="R39" s="43" t="s">
        <v>1428</v>
      </c>
      <c r="S39" s="43" t="s">
        <v>266</v>
      </c>
      <c r="T39" s="43" t="s">
        <v>266</v>
      </c>
      <c r="U39" s="172" t="s">
        <v>266</v>
      </c>
      <c r="V39" s="69" t="s">
        <v>266</v>
      </c>
      <c r="W39" s="54">
        <v>45789</v>
      </c>
      <c r="X39" s="69" t="s">
        <v>1430</v>
      </c>
      <c r="Y39" t="e">
        <f>VLOOKUP(A39,#REF!,2,FALSE)</f>
        <v>#REF!</v>
      </c>
    </row>
    <row r="40" spans="1:25">
      <c r="A40" s="179" t="s">
        <v>452</v>
      </c>
      <c r="B40" s="179" t="s">
        <v>111</v>
      </c>
      <c r="C40" s="180">
        <v>45742</v>
      </c>
      <c r="D40" s="183" t="s">
        <v>453</v>
      </c>
      <c r="E40" s="176"/>
      <c r="F40" s="131"/>
      <c r="G40" s="131"/>
      <c r="H40" s="183">
        <v>50</v>
      </c>
      <c r="I40" s="185"/>
      <c r="J40" s="183" t="s">
        <v>57</v>
      </c>
      <c r="K40" s="183" t="s">
        <v>57</v>
      </c>
      <c r="L40" s="183" t="s">
        <v>63</v>
      </c>
      <c r="M40" s="197">
        <v>45705</v>
      </c>
      <c r="N40" s="30" t="s">
        <v>266</v>
      </c>
      <c r="O40" s="126">
        <v>45715</v>
      </c>
      <c r="P40" s="30" t="s">
        <v>266</v>
      </c>
      <c r="Q40" s="43" t="s">
        <v>266</v>
      </c>
      <c r="R40" s="43" t="s">
        <v>266</v>
      </c>
      <c r="S40" s="43" t="s">
        <v>266</v>
      </c>
      <c r="T40" s="43" t="s">
        <v>266</v>
      </c>
      <c r="U40" s="43" t="s">
        <v>266</v>
      </c>
      <c r="V40" s="69" t="s">
        <v>266</v>
      </c>
      <c r="W40" s="54">
        <v>45789</v>
      </c>
      <c r="X40" s="69" t="s">
        <v>1430</v>
      </c>
      <c r="Y40" t="e">
        <f>VLOOKUP(A40,#REF!,2,FALSE)</f>
        <v>#REF!</v>
      </c>
    </row>
    <row r="41" spans="1:25">
      <c r="A41" s="182" t="s">
        <v>454</v>
      </c>
      <c r="B41" s="179" t="s">
        <v>111</v>
      </c>
      <c r="C41" s="180">
        <v>45742</v>
      </c>
      <c r="D41" s="204" t="s">
        <v>455</v>
      </c>
      <c r="E41" s="195"/>
      <c r="F41" s="140"/>
      <c r="G41" s="140"/>
      <c r="H41" s="189">
        <v>52</v>
      </c>
      <c r="I41" s="185"/>
      <c r="J41" s="183" t="s">
        <v>57</v>
      </c>
      <c r="K41" s="183" t="s">
        <v>57</v>
      </c>
      <c r="L41" s="183" t="s">
        <v>63</v>
      </c>
      <c r="M41" s="199">
        <v>45741</v>
      </c>
      <c r="N41" s="88" t="s">
        <v>266</v>
      </c>
      <c r="O41" s="54">
        <v>45729</v>
      </c>
      <c r="P41" s="88" t="s">
        <v>266</v>
      </c>
      <c r="Q41" s="43" t="s">
        <v>266</v>
      </c>
      <c r="R41" s="43" t="s">
        <v>266</v>
      </c>
      <c r="S41" s="43" t="s">
        <v>266</v>
      </c>
      <c r="T41" s="43" t="s">
        <v>266</v>
      </c>
      <c r="U41" s="172" t="s">
        <v>266</v>
      </c>
      <c r="V41" s="69" t="s">
        <v>266</v>
      </c>
      <c r="W41" s="54">
        <v>45789</v>
      </c>
      <c r="X41" s="69" t="s">
        <v>1430</v>
      </c>
      <c r="Y41" t="e">
        <f>VLOOKUP(A41,#REF!,2,FALSE)</f>
        <v>#REF!</v>
      </c>
    </row>
    <row r="42" spans="1:25" ht="13.5" customHeight="1">
      <c r="A42" s="182" t="s">
        <v>456</v>
      </c>
      <c r="B42" s="179" t="s">
        <v>111</v>
      </c>
      <c r="C42" s="180">
        <v>45772</v>
      </c>
      <c r="D42" s="204" t="s">
        <v>457</v>
      </c>
      <c r="E42" s="202"/>
      <c r="F42" s="171"/>
      <c r="G42" s="171"/>
      <c r="H42" s="189">
        <v>86</v>
      </c>
      <c r="I42" s="185"/>
      <c r="J42" s="183" t="s">
        <v>57</v>
      </c>
      <c r="K42" s="183" t="s">
        <v>57</v>
      </c>
      <c r="L42" s="183" t="s">
        <v>63</v>
      </c>
      <c r="M42" s="199">
        <v>45737</v>
      </c>
      <c r="N42" s="88" t="s">
        <v>266</v>
      </c>
      <c r="O42" s="54">
        <v>45737</v>
      </c>
      <c r="P42" s="88" t="s">
        <v>266</v>
      </c>
      <c r="Q42" s="43" t="s">
        <v>266</v>
      </c>
      <c r="R42" s="43" t="s">
        <v>266</v>
      </c>
      <c r="S42" s="43" t="s">
        <v>266</v>
      </c>
      <c r="T42" s="43" t="s">
        <v>266</v>
      </c>
      <c r="U42" s="43" t="s">
        <v>266</v>
      </c>
      <c r="V42" s="69" t="s">
        <v>266</v>
      </c>
      <c r="W42" s="54">
        <v>45789</v>
      </c>
      <c r="X42" s="69" t="s">
        <v>1430</v>
      </c>
      <c r="Y42" t="e">
        <f>VLOOKUP(A42,#REF!,2,FALSE)</f>
        <v>#REF!</v>
      </c>
    </row>
    <row r="43" spans="1:25" ht="13.5" customHeight="1">
      <c r="A43" s="179" t="s">
        <v>458</v>
      </c>
      <c r="B43" s="179" t="s">
        <v>111</v>
      </c>
      <c r="C43" s="180">
        <v>45716</v>
      </c>
      <c r="D43" s="204" t="s">
        <v>459</v>
      </c>
      <c r="E43" s="564"/>
      <c r="F43" s="406"/>
      <c r="G43" s="406"/>
      <c r="H43" s="183">
        <v>51</v>
      </c>
      <c r="I43" s="185"/>
      <c r="J43" s="183" t="s">
        <v>57</v>
      </c>
      <c r="K43" s="183" t="s">
        <v>57</v>
      </c>
      <c r="L43" s="183" t="s">
        <v>63</v>
      </c>
      <c r="M43" s="49" t="s">
        <v>266</v>
      </c>
      <c r="N43" s="30" t="s">
        <v>266</v>
      </c>
      <c r="O43" s="126">
        <v>45726</v>
      </c>
      <c r="P43" s="30" t="s">
        <v>266</v>
      </c>
      <c r="Q43" s="43" t="s">
        <v>266</v>
      </c>
      <c r="R43" s="43" t="s">
        <v>266</v>
      </c>
      <c r="S43" s="43" t="s">
        <v>266</v>
      </c>
      <c r="T43" s="43" t="s">
        <v>266</v>
      </c>
      <c r="U43" s="43" t="s">
        <v>266</v>
      </c>
      <c r="V43" s="69" t="s">
        <v>266</v>
      </c>
      <c r="W43" s="54">
        <v>45786</v>
      </c>
      <c r="X43" s="69" t="s">
        <v>1430</v>
      </c>
      <c r="Y43" t="e">
        <f>VLOOKUP(A43,#REF!,2,FALSE)</f>
        <v>#REF!</v>
      </c>
    </row>
    <row r="44" spans="1:25">
      <c r="A44" s="182" t="s">
        <v>462</v>
      </c>
      <c r="B44" s="179" t="s">
        <v>111</v>
      </c>
      <c r="C44" s="180">
        <v>45772</v>
      </c>
      <c r="D44" s="204" t="s">
        <v>461</v>
      </c>
      <c r="E44" s="195"/>
      <c r="F44" s="140"/>
      <c r="G44" s="140"/>
      <c r="H44" s="189">
        <v>35</v>
      </c>
      <c r="I44" s="185"/>
      <c r="J44" s="183" t="s">
        <v>57</v>
      </c>
      <c r="K44" s="183" t="s">
        <v>57</v>
      </c>
      <c r="L44" s="183" t="s">
        <v>63</v>
      </c>
      <c r="M44" s="199">
        <v>45736</v>
      </c>
      <c r="N44" s="30" t="s">
        <v>266</v>
      </c>
      <c r="O44" s="54">
        <v>45741</v>
      </c>
      <c r="P44" s="30" t="s">
        <v>266</v>
      </c>
      <c r="Q44" s="43" t="s">
        <v>266</v>
      </c>
      <c r="R44" s="43" t="s">
        <v>266</v>
      </c>
      <c r="S44" s="43" t="s">
        <v>266</v>
      </c>
      <c r="T44" s="43" t="s">
        <v>266</v>
      </c>
      <c r="U44" s="43" t="s">
        <v>266</v>
      </c>
      <c r="V44" s="69" t="s">
        <v>266</v>
      </c>
      <c r="W44" s="54">
        <v>45789</v>
      </c>
      <c r="X44" s="69" t="s">
        <v>1430</v>
      </c>
      <c r="Y44" t="e">
        <f>VLOOKUP(A44,#REF!,2,FALSE)</f>
        <v>#REF!</v>
      </c>
    </row>
    <row r="45" spans="1:25">
      <c r="A45" s="182" t="s">
        <v>464</v>
      </c>
      <c r="B45" s="179" t="s">
        <v>111</v>
      </c>
      <c r="C45" s="187">
        <v>45711</v>
      </c>
      <c r="D45" s="187" t="s">
        <v>465</v>
      </c>
      <c r="E45" s="744"/>
      <c r="F45" s="748"/>
      <c r="G45" s="748"/>
      <c r="H45" s="183">
        <v>22</v>
      </c>
      <c r="I45" s="185"/>
      <c r="J45" s="183" t="s">
        <v>57</v>
      </c>
      <c r="K45" s="183" t="s">
        <v>57</v>
      </c>
      <c r="L45" s="183" t="s">
        <v>63</v>
      </c>
      <c r="M45" s="49" t="s">
        <v>266</v>
      </c>
      <c r="N45" s="30" t="s">
        <v>266</v>
      </c>
      <c r="O45" s="126">
        <v>45695</v>
      </c>
      <c r="P45" s="30" t="s">
        <v>266</v>
      </c>
      <c r="Q45" s="43" t="s">
        <v>266</v>
      </c>
      <c r="R45" s="43" t="s">
        <v>266</v>
      </c>
      <c r="S45" s="43" t="s">
        <v>266</v>
      </c>
      <c r="T45" s="43" t="s">
        <v>266</v>
      </c>
      <c r="U45" s="43" t="s">
        <v>266</v>
      </c>
      <c r="V45" s="69" t="s">
        <v>266</v>
      </c>
      <c r="W45" s="54">
        <v>45789</v>
      </c>
      <c r="X45" s="69" t="s">
        <v>1430</v>
      </c>
      <c r="Y45" t="e">
        <f>VLOOKUP(A45,#REF!,2,FALSE)</f>
        <v>#REF!</v>
      </c>
    </row>
    <row r="46" spans="1:25">
      <c r="A46" s="182" t="s">
        <v>624</v>
      </c>
      <c r="B46" s="179" t="s">
        <v>111</v>
      </c>
      <c r="C46" s="187">
        <v>45868</v>
      </c>
      <c r="D46" s="183" t="s">
        <v>625</v>
      </c>
      <c r="E46" s="744"/>
      <c r="F46" s="748"/>
      <c r="G46" s="748"/>
      <c r="H46" s="183">
        <v>90</v>
      </c>
      <c r="I46" s="185"/>
      <c r="J46" s="183" t="s">
        <v>57</v>
      </c>
      <c r="K46" s="183" t="s">
        <v>57</v>
      </c>
      <c r="L46" s="183" t="s">
        <v>63</v>
      </c>
      <c r="M46" s="199">
        <v>45797</v>
      </c>
      <c r="N46" s="30" t="s">
        <v>266</v>
      </c>
      <c r="O46" s="126">
        <v>45810</v>
      </c>
      <c r="P46" s="30" t="s">
        <v>266</v>
      </c>
      <c r="Q46" s="43" t="s">
        <v>266</v>
      </c>
      <c r="R46" s="43" t="s">
        <v>266</v>
      </c>
      <c r="S46" s="43" t="s">
        <v>266</v>
      </c>
      <c r="T46" s="43" t="s">
        <v>266</v>
      </c>
      <c r="U46" s="43" t="s">
        <v>266</v>
      </c>
      <c r="V46" s="69" t="s">
        <v>266</v>
      </c>
      <c r="W46" s="54">
        <v>45847</v>
      </c>
      <c r="X46" s="69" t="s">
        <v>1430</v>
      </c>
    </row>
    <row r="47" spans="1:25">
      <c r="A47" s="182" t="s">
        <v>627</v>
      </c>
      <c r="B47" s="556" t="s">
        <v>111</v>
      </c>
      <c r="C47" s="181">
        <v>45899</v>
      </c>
      <c r="D47" s="183" t="s">
        <v>628</v>
      </c>
      <c r="E47" s="195"/>
      <c r="F47" s="140"/>
      <c r="G47" s="140"/>
      <c r="H47" s="189">
        <v>62</v>
      </c>
      <c r="I47" s="185"/>
      <c r="J47" s="189" t="s">
        <v>57</v>
      </c>
      <c r="K47" s="189" t="s">
        <v>57</v>
      </c>
      <c r="L47" s="189" t="s">
        <v>63</v>
      </c>
      <c r="M47" s="199">
        <v>45880</v>
      </c>
      <c r="N47" s="30" t="s">
        <v>266</v>
      </c>
      <c r="O47" s="54">
        <v>45880</v>
      </c>
      <c r="P47" s="88" t="s">
        <v>266</v>
      </c>
      <c r="Q47" s="43" t="s">
        <v>266</v>
      </c>
      <c r="R47" s="43" t="s">
        <v>266</v>
      </c>
      <c r="S47" s="43" t="s">
        <v>56</v>
      </c>
      <c r="T47" s="43" t="s">
        <v>266</v>
      </c>
      <c r="U47" s="43" t="s">
        <v>266</v>
      </c>
      <c r="V47" s="69" t="s">
        <v>115</v>
      </c>
      <c r="X47" s="43"/>
    </row>
    <row r="48" spans="1:25">
      <c r="A48" s="182" t="s">
        <v>293</v>
      </c>
      <c r="B48" s="556" t="s">
        <v>111</v>
      </c>
      <c r="C48" s="181">
        <v>45930</v>
      </c>
      <c r="D48" s="183" t="s">
        <v>294</v>
      </c>
      <c r="E48" s="195"/>
      <c r="F48" s="140"/>
      <c r="G48" s="140"/>
      <c r="H48" s="189">
        <v>85</v>
      </c>
      <c r="I48" s="185"/>
      <c r="J48" s="183" t="s">
        <v>57</v>
      </c>
      <c r="K48" s="183" t="s">
        <v>57</v>
      </c>
      <c r="L48" s="183" t="s">
        <v>63</v>
      </c>
      <c r="M48" s="199">
        <v>45882</v>
      </c>
      <c r="N48" s="88" t="s">
        <v>266</v>
      </c>
      <c r="O48" s="54">
        <v>45882</v>
      </c>
      <c r="P48" s="88" t="s">
        <v>266</v>
      </c>
      <c r="Q48" s="159" t="s">
        <v>266</v>
      </c>
      <c r="R48" s="159" t="s">
        <v>266</v>
      </c>
      <c r="S48" s="43" t="s">
        <v>266</v>
      </c>
      <c r="T48" s="43" t="s">
        <v>266</v>
      </c>
      <c r="U48" s="69" t="s">
        <v>266</v>
      </c>
      <c r="V48" s="69" t="s">
        <v>115</v>
      </c>
      <c r="W48" s="69"/>
      <c r="X48" s="43"/>
    </row>
    <row r="49" spans="1:56">
      <c r="A49" s="182" t="s">
        <v>630</v>
      </c>
      <c r="B49" s="179" t="s">
        <v>111</v>
      </c>
      <c r="C49" s="181">
        <v>45899</v>
      </c>
      <c r="D49" s="376" t="s">
        <v>631</v>
      </c>
      <c r="E49" s="195"/>
      <c r="F49" s="140"/>
      <c r="G49" s="140"/>
      <c r="H49" s="183">
        <v>77</v>
      </c>
      <c r="I49" s="185"/>
      <c r="J49" s="189" t="s">
        <v>57</v>
      </c>
      <c r="K49" s="189" t="s">
        <v>57</v>
      </c>
      <c r="L49" s="189" t="s">
        <v>63</v>
      </c>
      <c r="M49" s="199">
        <v>45840</v>
      </c>
      <c r="N49" s="88" t="s">
        <v>266</v>
      </c>
      <c r="O49" s="54">
        <v>45840</v>
      </c>
      <c r="P49" s="88" t="s">
        <v>266</v>
      </c>
      <c r="Q49" s="43" t="s">
        <v>266</v>
      </c>
      <c r="R49" s="43" t="s">
        <v>266</v>
      </c>
      <c r="S49" s="43" t="s">
        <v>56</v>
      </c>
      <c r="T49" s="43" t="s">
        <v>266</v>
      </c>
      <c r="U49" s="43" t="s">
        <v>266</v>
      </c>
      <c r="V49" s="69" t="s">
        <v>266</v>
      </c>
      <c r="W49" s="54">
        <v>45877</v>
      </c>
      <c r="X49" s="69" t="s">
        <v>1430</v>
      </c>
    </row>
    <row r="50" spans="1:56">
      <c r="A50" s="182" t="s">
        <v>632</v>
      </c>
      <c r="B50" s="179" t="s">
        <v>111</v>
      </c>
      <c r="C50" s="425">
        <v>45899</v>
      </c>
      <c r="D50" s="382" t="s">
        <v>343</v>
      </c>
      <c r="E50" s="195"/>
      <c r="F50" s="140"/>
      <c r="G50" s="140"/>
      <c r="H50" s="183">
        <v>81</v>
      </c>
      <c r="I50" s="185"/>
      <c r="J50" s="189" t="s">
        <v>57</v>
      </c>
      <c r="K50" s="189" t="s">
        <v>57</v>
      </c>
      <c r="L50" s="189" t="s">
        <v>63</v>
      </c>
      <c r="M50" s="199">
        <v>45847</v>
      </c>
      <c r="N50" s="88" t="s">
        <v>266</v>
      </c>
      <c r="O50" s="54">
        <v>45847</v>
      </c>
      <c r="P50" s="88" t="s">
        <v>266</v>
      </c>
      <c r="Q50" s="43" t="s">
        <v>266</v>
      </c>
      <c r="R50" s="43" t="s">
        <v>266</v>
      </c>
      <c r="S50" s="43" t="s">
        <v>56</v>
      </c>
      <c r="T50" s="43" t="s">
        <v>266</v>
      </c>
      <c r="U50" s="43" t="s">
        <v>266</v>
      </c>
      <c r="V50" s="69" t="s">
        <v>266</v>
      </c>
      <c r="W50" s="54">
        <v>45895</v>
      </c>
      <c r="X50" s="69" t="s">
        <v>1430</v>
      </c>
    </row>
    <row r="51" spans="1:56">
      <c r="A51" s="182" t="s">
        <v>634</v>
      </c>
      <c r="B51" s="179" t="s">
        <v>111</v>
      </c>
      <c r="C51" s="425">
        <v>45899</v>
      </c>
      <c r="D51" s="382" t="s">
        <v>635</v>
      </c>
      <c r="E51" s="195"/>
      <c r="F51" s="140"/>
      <c r="G51" s="140"/>
      <c r="H51" s="183">
        <v>86</v>
      </c>
      <c r="I51" s="185"/>
      <c r="J51" s="189" t="s">
        <v>57</v>
      </c>
      <c r="K51" s="189" t="s">
        <v>57</v>
      </c>
      <c r="L51" s="189" t="s">
        <v>63</v>
      </c>
      <c r="M51" s="199">
        <v>45840</v>
      </c>
      <c r="N51" s="88" t="s">
        <v>266</v>
      </c>
      <c r="O51" s="54">
        <v>45840</v>
      </c>
      <c r="P51" s="88" t="s">
        <v>266</v>
      </c>
      <c r="Q51" s="43" t="s">
        <v>266</v>
      </c>
      <c r="R51" s="43" t="s">
        <v>266</v>
      </c>
      <c r="S51" s="43" t="s">
        <v>56</v>
      </c>
      <c r="T51" s="43" t="s">
        <v>266</v>
      </c>
      <c r="U51" s="43" t="s">
        <v>266</v>
      </c>
      <c r="V51" s="69" t="s">
        <v>266</v>
      </c>
      <c r="W51" s="54">
        <v>45877</v>
      </c>
      <c r="X51" s="69" t="s">
        <v>1430</v>
      </c>
    </row>
    <row r="52" spans="1:56">
      <c r="A52" s="182" t="s">
        <v>637</v>
      </c>
      <c r="B52" s="179" t="s">
        <v>111</v>
      </c>
      <c r="C52" s="181">
        <v>45868</v>
      </c>
      <c r="D52" s="545" t="s">
        <v>638</v>
      </c>
      <c r="E52" s="195"/>
      <c r="F52" s="140"/>
      <c r="G52" s="140"/>
      <c r="H52" s="189">
        <v>66</v>
      </c>
      <c r="I52" s="185"/>
      <c r="J52" s="183" t="s">
        <v>57</v>
      </c>
      <c r="K52" s="183" t="s">
        <v>57</v>
      </c>
      <c r="L52" s="183" t="s">
        <v>63</v>
      </c>
      <c r="M52" s="199">
        <v>45833</v>
      </c>
      <c r="N52" s="88" t="s">
        <v>266</v>
      </c>
      <c r="O52" s="54">
        <v>45833</v>
      </c>
      <c r="P52" s="30" t="s">
        <v>266</v>
      </c>
      <c r="Q52" s="43" t="s">
        <v>266</v>
      </c>
      <c r="R52" s="43" t="s">
        <v>266</v>
      </c>
      <c r="S52" s="43" t="s">
        <v>266</v>
      </c>
      <c r="T52" s="43" t="s">
        <v>266</v>
      </c>
      <c r="U52" s="43" t="s">
        <v>266</v>
      </c>
      <c r="V52" s="69" t="s">
        <v>266</v>
      </c>
      <c r="W52" s="54">
        <v>45848</v>
      </c>
      <c r="X52" s="69" t="s">
        <v>1430</v>
      </c>
    </row>
    <row r="53" spans="1:56">
      <c r="A53" s="182" t="s">
        <v>640</v>
      </c>
      <c r="B53" s="179" t="s">
        <v>111</v>
      </c>
      <c r="C53" s="425">
        <v>45868</v>
      </c>
      <c r="D53" s="382" t="s">
        <v>641</v>
      </c>
      <c r="E53" s="195"/>
      <c r="F53" s="140"/>
      <c r="G53" s="140"/>
      <c r="H53" s="189">
        <v>43</v>
      </c>
      <c r="I53" s="185"/>
      <c r="J53" s="183" t="s">
        <v>57</v>
      </c>
      <c r="K53" s="183" t="s">
        <v>57</v>
      </c>
      <c r="L53" s="183" t="s">
        <v>63</v>
      </c>
      <c r="M53" s="199">
        <v>45840</v>
      </c>
      <c r="N53" s="88" t="s">
        <v>266</v>
      </c>
      <c r="O53" s="54">
        <v>45840</v>
      </c>
      <c r="P53" s="88" t="s">
        <v>266</v>
      </c>
      <c r="Q53" s="43" t="s">
        <v>56</v>
      </c>
      <c r="R53" s="43" t="s">
        <v>266</v>
      </c>
      <c r="S53" s="43" t="s">
        <v>266</v>
      </c>
      <c r="T53" s="43" t="s">
        <v>266</v>
      </c>
      <c r="U53" s="43" t="s">
        <v>266</v>
      </c>
      <c r="V53" s="69" t="s">
        <v>266</v>
      </c>
      <c r="W53" s="54">
        <v>45916</v>
      </c>
      <c r="X53" s="69" t="s">
        <v>1430</v>
      </c>
    </row>
    <row r="54" spans="1:56">
      <c r="A54" s="182" t="s">
        <v>643</v>
      </c>
      <c r="B54" s="556" t="s">
        <v>111</v>
      </c>
      <c r="C54" s="181">
        <v>45899</v>
      </c>
      <c r="D54" s="739"/>
      <c r="E54" s="195"/>
      <c r="F54" s="140"/>
      <c r="G54" s="140"/>
      <c r="H54" s="189">
        <v>73</v>
      </c>
      <c r="I54" s="185"/>
      <c r="J54" s="189" t="s">
        <v>57</v>
      </c>
      <c r="K54" s="189" t="s">
        <v>57</v>
      </c>
      <c r="L54" s="189" t="s">
        <v>63</v>
      </c>
      <c r="M54" s="199">
        <v>45887</v>
      </c>
      <c r="N54" s="88" t="s">
        <v>266</v>
      </c>
      <c r="O54" s="54">
        <v>45887</v>
      </c>
      <c r="P54" s="88" t="s">
        <v>266</v>
      </c>
      <c r="Q54" s="43" t="s">
        <v>266</v>
      </c>
      <c r="R54" s="43" t="s">
        <v>266</v>
      </c>
      <c r="S54" s="43" t="s">
        <v>266</v>
      </c>
      <c r="T54" s="43" t="s">
        <v>266</v>
      </c>
      <c r="U54" s="43" t="s">
        <v>266</v>
      </c>
      <c r="V54" s="69" t="s">
        <v>115</v>
      </c>
      <c r="W54" s="69"/>
      <c r="X54" s="43"/>
    </row>
    <row r="55" spans="1:56">
      <c r="A55" s="182" t="s">
        <v>646</v>
      </c>
      <c r="B55" s="556" t="s">
        <v>111</v>
      </c>
      <c r="C55" s="181">
        <v>45899</v>
      </c>
      <c r="D55" s="185"/>
      <c r="E55" s="195"/>
      <c r="F55" s="140"/>
      <c r="G55" s="140"/>
      <c r="H55" s="189">
        <v>70</v>
      </c>
      <c r="I55" s="185"/>
      <c r="J55" s="189" t="s">
        <v>57</v>
      </c>
      <c r="K55" s="189" t="s">
        <v>57</v>
      </c>
      <c r="L55" s="189" t="s">
        <v>63</v>
      </c>
      <c r="M55" s="199">
        <v>45887</v>
      </c>
      <c r="N55" s="88" t="s">
        <v>266</v>
      </c>
      <c r="O55" s="54">
        <v>45887</v>
      </c>
      <c r="P55" s="88" t="s">
        <v>266</v>
      </c>
      <c r="Q55" s="117" t="s">
        <v>266</v>
      </c>
      <c r="R55" s="117" t="s">
        <v>266</v>
      </c>
      <c r="S55" s="117" t="s">
        <v>266</v>
      </c>
      <c r="T55" s="117" t="s">
        <v>266</v>
      </c>
      <c r="U55" s="43" t="s">
        <v>266</v>
      </c>
      <c r="V55" s="69" t="s">
        <v>115</v>
      </c>
      <c r="W55" s="69"/>
      <c r="X55" s="43"/>
    </row>
    <row r="56" spans="1:56">
      <c r="A56" s="182" t="s">
        <v>299</v>
      </c>
      <c r="B56" s="556" t="s">
        <v>111</v>
      </c>
      <c r="C56" s="181">
        <v>45899</v>
      </c>
      <c r="D56" s="185"/>
      <c r="E56" s="195"/>
      <c r="F56" s="140"/>
      <c r="G56" s="140"/>
      <c r="H56" s="189">
        <v>84</v>
      </c>
      <c r="I56" s="185"/>
      <c r="J56" s="189" t="s">
        <v>57</v>
      </c>
      <c r="K56" s="189" t="s">
        <v>57</v>
      </c>
      <c r="L56" s="189" t="s">
        <v>63</v>
      </c>
      <c r="M56" s="199">
        <v>45887</v>
      </c>
      <c r="N56" s="88" t="s">
        <v>266</v>
      </c>
      <c r="O56" s="54">
        <v>45887</v>
      </c>
      <c r="P56" s="333" t="s">
        <v>266</v>
      </c>
      <c r="Q56" s="43" t="s">
        <v>266</v>
      </c>
      <c r="R56" s="43" t="s">
        <v>266</v>
      </c>
      <c r="S56" s="43" t="s">
        <v>266</v>
      </c>
      <c r="T56" s="43" t="s">
        <v>266</v>
      </c>
      <c r="U56" s="43" t="s">
        <v>266</v>
      </c>
      <c r="V56" s="69" t="s">
        <v>115</v>
      </c>
      <c r="W56" s="69"/>
      <c r="X56" s="43"/>
    </row>
    <row r="57" spans="1:56">
      <c r="A57" s="182" t="s">
        <v>466</v>
      </c>
      <c r="B57" s="182" t="s">
        <v>111</v>
      </c>
      <c r="C57" s="181">
        <v>45862</v>
      </c>
      <c r="D57" s="652" t="s">
        <v>467</v>
      </c>
      <c r="E57" s="195"/>
      <c r="F57" s="140"/>
      <c r="G57" s="140"/>
      <c r="H57" s="189">
        <v>62</v>
      </c>
      <c r="I57" s="185"/>
      <c r="J57" s="189" t="s">
        <v>57</v>
      </c>
      <c r="K57" s="189" t="s">
        <v>57</v>
      </c>
      <c r="L57" s="189" t="s">
        <v>63</v>
      </c>
      <c r="M57" s="199">
        <v>45762</v>
      </c>
      <c r="N57" s="88" t="s">
        <v>266</v>
      </c>
      <c r="O57" s="126">
        <v>45783</v>
      </c>
      <c r="P57" s="333" t="s">
        <v>266</v>
      </c>
      <c r="Q57" s="43" t="s">
        <v>266</v>
      </c>
      <c r="R57" s="43" t="s">
        <v>1428</v>
      </c>
      <c r="S57" s="43" t="s">
        <v>266</v>
      </c>
      <c r="T57" s="43" t="s">
        <v>266</v>
      </c>
      <c r="U57" s="43" t="s">
        <v>266</v>
      </c>
      <c r="V57" s="69" t="s">
        <v>266</v>
      </c>
      <c r="W57" s="54">
        <v>45813</v>
      </c>
      <c r="X57" s="69" t="s">
        <v>1430</v>
      </c>
      <c r="Z57" s="166"/>
      <c r="AA57" s="166"/>
      <c r="AB57" s="166"/>
      <c r="AC57" s="166"/>
      <c r="AD57" s="166"/>
      <c r="AE57" s="166"/>
      <c r="AF57" s="166"/>
      <c r="AG57" s="166"/>
      <c r="AH57" s="166"/>
      <c r="AI57" s="166"/>
      <c r="AJ57" s="166"/>
      <c r="AK57" s="166"/>
      <c r="AL57" s="166"/>
      <c r="AM57" s="166"/>
      <c r="AN57" s="166"/>
      <c r="AO57" s="166"/>
      <c r="AP57" s="166"/>
      <c r="AQ57" s="166"/>
      <c r="AR57" s="166"/>
      <c r="AS57" s="166"/>
      <c r="AT57" s="166"/>
      <c r="AU57" s="166"/>
      <c r="AV57" s="166"/>
      <c r="AW57" s="166"/>
      <c r="AX57" s="166"/>
      <c r="AY57" s="166"/>
      <c r="AZ57" s="166"/>
      <c r="BA57" s="166"/>
      <c r="BB57" s="166"/>
      <c r="BC57" s="166"/>
      <c r="BD57" s="166"/>
    </row>
    <row r="58" spans="1:56">
      <c r="A58" s="182" t="s">
        <v>468</v>
      </c>
      <c r="B58" s="182" t="s">
        <v>111</v>
      </c>
      <c r="C58" s="181">
        <v>45862</v>
      </c>
      <c r="D58" s="652" t="s">
        <v>469</v>
      </c>
      <c r="E58" s="195"/>
      <c r="F58" s="140"/>
      <c r="G58" s="140"/>
      <c r="H58" s="189">
        <v>89</v>
      </c>
      <c r="I58" s="185"/>
      <c r="J58" s="189" t="s">
        <v>57</v>
      </c>
      <c r="K58" s="189" t="s">
        <v>57</v>
      </c>
      <c r="L58" s="189" t="s">
        <v>63</v>
      </c>
      <c r="M58" s="199">
        <v>45762</v>
      </c>
      <c r="N58" s="88" t="s">
        <v>266</v>
      </c>
      <c r="O58" s="54">
        <v>45776</v>
      </c>
      <c r="P58" s="333" t="s">
        <v>266</v>
      </c>
      <c r="Q58" s="43" t="s">
        <v>266</v>
      </c>
      <c r="R58" s="43" t="s">
        <v>1428</v>
      </c>
      <c r="S58" s="43" t="s">
        <v>266</v>
      </c>
      <c r="T58" s="43" t="s">
        <v>266</v>
      </c>
      <c r="U58" s="43" t="s">
        <v>266</v>
      </c>
      <c r="V58" s="346" t="s">
        <v>266</v>
      </c>
      <c r="W58" s="54">
        <v>45796</v>
      </c>
      <c r="X58" s="69" t="s">
        <v>1430</v>
      </c>
      <c r="Z58" s="166"/>
      <c r="AA58" s="166"/>
      <c r="AB58" s="166"/>
      <c r="AC58" s="166"/>
      <c r="AD58" s="166"/>
      <c r="AE58" s="166"/>
      <c r="AF58" s="166"/>
      <c r="AG58" s="166"/>
      <c r="AH58" s="166"/>
      <c r="AI58" s="166"/>
      <c r="AJ58" s="166"/>
      <c r="AK58" s="166"/>
      <c r="AL58" s="166"/>
      <c r="AM58" s="166"/>
      <c r="AN58" s="166"/>
      <c r="AO58" s="166"/>
      <c r="AP58" s="166"/>
      <c r="AQ58" s="166"/>
      <c r="AR58" s="166"/>
      <c r="AS58" s="166"/>
      <c r="AT58" s="166"/>
      <c r="AU58" s="166"/>
      <c r="AV58" s="166"/>
      <c r="AW58" s="166"/>
      <c r="AX58" s="166"/>
      <c r="AY58" s="166"/>
      <c r="AZ58" s="166"/>
      <c r="BA58" s="166"/>
      <c r="BB58" s="166"/>
      <c r="BC58" s="166"/>
      <c r="BD58" s="166"/>
    </row>
    <row r="59" spans="1:56">
      <c r="A59" s="182" t="s">
        <v>470</v>
      </c>
      <c r="B59" s="182" t="s">
        <v>111</v>
      </c>
      <c r="C59" s="181">
        <v>45862</v>
      </c>
      <c r="D59" s="652" t="s">
        <v>471</v>
      </c>
      <c r="E59" s="195"/>
      <c r="F59" s="140"/>
      <c r="G59" s="140"/>
      <c r="H59" s="189">
        <v>87</v>
      </c>
      <c r="I59" s="185"/>
      <c r="J59" s="189" t="s">
        <v>57</v>
      </c>
      <c r="K59" s="189" t="s">
        <v>57</v>
      </c>
      <c r="L59" s="189" t="s">
        <v>63</v>
      </c>
      <c r="M59" s="199">
        <v>45762</v>
      </c>
      <c r="N59" s="88" t="s">
        <v>266</v>
      </c>
      <c r="O59" s="30" t="s">
        <v>83</v>
      </c>
      <c r="P59" s="333" t="s">
        <v>266</v>
      </c>
      <c r="Q59" s="43" t="s">
        <v>266</v>
      </c>
      <c r="R59" s="43" t="s">
        <v>1428</v>
      </c>
      <c r="S59" s="43" t="s">
        <v>266</v>
      </c>
      <c r="T59" s="43" t="s">
        <v>266</v>
      </c>
      <c r="U59" s="43" t="s">
        <v>266</v>
      </c>
      <c r="V59" s="346" t="s">
        <v>266</v>
      </c>
      <c r="W59" s="54">
        <v>45796</v>
      </c>
      <c r="X59" s="69" t="s">
        <v>1430</v>
      </c>
      <c r="Z59" s="166"/>
      <c r="AA59" s="166"/>
      <c r="AB59" s="166"/>
      <c r="AC59" s="166"/>
      <c r="AD59" s="166"/>
      <c r="AE59" s="166"/>
      <c r="AF59" s="166"/>
      <c r="AG59" s="166"/>
      <c r="AH59" s="166"/>
      <c r="AI59" s="166"/>
      <c r="AJ59" s="166"/>
      <c r="AK59" s="166"/>
      <c r="AL59" s="166"/>
      <c r="AM59" s="166"/>
      <c r="AN59" s="166"/>
      <c r="AO59" s="166"/>
      <c r="AP59" s="166"/>
      <c r="AQ59" s="166"/>
      <c r="AR59" s="166"/>
      <c r="AS59" s="166"/>
      <c r="AT59" s="166"/>
      <c r="AU59" s="166"/>
      <c r="AV59" s="166"/>
      <c r="AW59" s="166"/>
      <c r="AX59" s="166"/>
      <c r="AY59" s="166"/>
      <c r="AZ59" s="166"/>
      <c r="BA59" s="166"/>
      <c r="BB59" s="166"/>
      <c r="BC59" s="166"/>
      <c r="BD59" s="166"/>
    </row>
    <row r="60" spans="1:56">
      <c r="A60" s="182" t="s">
        <v>472</v>
      </c>
      <c r="B60" s="182" t="s">
        <v>111</v>
      </c>
      <c r="C60" s="181">
        <v>45868</v>
      </c>
      <c r="D60" s="204" t="s">
        <v>473</v>
      </c>
      <c r="E60" s="195"/>
      <c r="F60" s="140"/>
      <c r="G60" s="140"/>
      <c r="H60" s="189">
        <v>60</v>
      </c>
      <c r="I60" s="185"/>
      <c r="J60" s="189" t="s">
        <v>57</v>
      </c>
      <c r="K60" s="189" t="s">
        <v>57</v>
      </c>
      <c r="L60" s="189" t="s">
        <v>63</v>
      </c>
      <c r="M60" s="199">
        <v>45790</v>
      </c>
      <c r="N60" s="88" t="s">
        <v>266</v>
      </c>
      <c r="O60" s="54">
        <v>45812</v>
      </c>
      <c r="P60" s="333" t="s">
        <v>266</v>
      </c>
      <c r="Q60" s="43" t="s">
        <v>266</v>
      </c>
      <c r="R60" s="43" t="s">
        <v>1428</v>
      </c>
      <c r="S60" s="43" t="s">
        <v>266</v>
      </c>
      <c r="T60" s="43" t="s">
        <v>266</v>
      </c>
      <c r="U60" s="43" t="s">
        <v>266</v>
      </c>
      <c r="V60" s="346" t="s">
        <v>266</v>
      </c>
      <c r="W60" s="54">
        <v>45824</v>
      </c>
      <c r="X60" s="69" t="s">
        <v>1430</v>
      </c>
      <c r="Z60" s="166"/>
      <c r="AA60" s="166"/>
      <c r="AB60" s="166"/>
      <c r="AC60" s="166"/>
      <c r="AD60" s="166"/>
      <c r="AE60" s="166"/>
      <c r="AF60" s="166"/>
      <c r="AG60" s="166"/>
      <c r="AH60" s="166"/>
      <c r="AI60" s="166"/>
      <c r="AJ60" s="166"/>
      <c r="AK60" s="166"/>
      <c r="AL60" s="166"/>
      <c r="AM60" s="166"/>
      <c r="AN60" s="166"/>
      <c r="AO60" s="166"/>
      <c r="AP60" s="166"/>
      <c r="AQ60" s="166"/>
      <c r="AR60" s="166"/>
      <c r="AS60" s="166"/>
      <c r="AT60" s="166"/>
      <c r="AU60" s="166"/>
      <c r="AV60" s="166"/>
      <c r="AW60" s="166"/>
      <c r="AX60" s="166"/>
      <c r="AY60" s="166"/>
      <c r="AZ60" s="166"/>
      <c r="BA60" s="166"/>
      <c r="BB60" s="166"/>
      <c r="BC60" s="166"/>
      <c r="BD60" s="166"/>
    </row>
    <row r="61" spans="1:56">
      <c r="A61" s="182" t="s">
        <v>475</v>
      </c>
      <c r="B61" s="186" t="s">
        <v>111</v>
      </c>
      <c r="C61" s="180">
        <v>45688</v>
      </c>
      <c r="D61" s="180" t="s">
        <v>477</v>
      </c>
      <c r="E61" s="743"/>
      <c r="F61" s="747"/>
      <c r="G61" s="747"/>
      <c r="H61" s="183">
        <v>0</v>
      </c>
      <c r="I61" s="185"/>
      <c r="J61" s="193" t="s">
        <v>57</v>
      </c>
      <c r="K61" s="193" t="s">
        <v>57</v>
      </c>
      <c r="L61" s="183" t="s">
        <v>63</v>
      </c>
      <c r="M61" s="102" t="s">
        <v>266</v>
      </c>
      <c r="N61" s="88" t="s">
        <v>266</v>
      </c>
      <c r="O61" s="126">
        <v>45673</v>
      </c>
      <c r="P61" s="333" t="s">
        <v>266</v>
      </c>
      <c r="Q61" s="43" t="s">
        <v>266</v>
      </c>
      <c r="R61" s="69" t="s">
        <v>64</v>
      </c>
      <c r="S61" s="43" t="s">
        <v>56</v>
      </c>
      <c r="T61" s="43" t="s">
        <v>266</v>
      </c>
      <c r="U61" s="163" t="s">
        <v>266</v>
      </c>
      <c r="V61" s="69" t="s">
        <v>266</v>
      </c>
      <c r="W61" s="54">
        <v>45758</v>
      </c>
      <c r="X61" s="69" t="s">
        <v>1430</v>
      </c>
      <c r="Y61" t="e">
        <f>VLOOKUP(A61,#REF!,2,FALSE)</f>
        <v>#REF!</v>
      </c>
      <c r="Z61" s="166"/>
      <c r="AA61" s="166"/>
      <c r="AB61" s="166"/>
      <c r="AC61" s="166"/>
      <c r="AD61" s="166"/>
      <c r="AE61" s="166"/>
      <c r="AF61" s="166"/>
      <c r="AG61" s="166"/>
      <c r="AH61" s="166"/>
      <c r="AI61" s="166"/>
      <c r="AJ61" s="166"/>
      <c r="AK61" s="166"/>
      <c r="AL61" s="166"/>
      <c r="AM61" s="166"/>
      <c r="AN61" s="166"/>
      <c r="AO61" s="166"/>
      <c r="AP61" s="166"/>
      <c r="AQ61" s="166"/>
      <c r="AR61" s="166"/>
      <c r="AS61" s="166"/>
      <c r="AT61" s="166"/>
      <c r="AU61" s="166"/>
      <c r="AV61" s="166"/>
      <c r="AW61" s="166"/>
      <c r="AX61" s="166"/>
      <c r="AY61" s="166"/>
      <c r="AZ61" s="166"/>
      <c r="BA61" s="166"/>
      <c r="BB61" s="166"/>
      <c r="BC61" s="166"/>
      <c r="BD61" s="166"/>
    </row>
    <row r="62" spans="1:56">
      <c r="A62" s="182" t="s">
        <v>649</v>
      </c>
      <c r="B62" s="179" t="s">
        <v>111</v>
      </c>
      <c r="C62" s="181">
        <v>45868</v>
      </c>
      <c r="D62" s="204" t="s">
        <v>650</v>
      </c>
      <c r="E62" s="195"/>
      <c r="F62" s="140"/>
      <c r="G62" s="140"/>
      <c r="H62" s="189">
        <v>0</v>
      </c>
      <c r="I62" s="185"/>
      <c r="J62" s="183" t="s">
        <v>57</v>
      </c>
      <c r="K62" s="183" t="s">
        <v>57</v>
      </c>
      <c r="L62" s="183" t="s">
        <v>63</v>
      </c>
      <c r="M62" s="199">
        <v>45848</v>
      </c>
      <c r="N62" s="88" t="s">
        <v>266</v>
      </c>
      <c r="O62" s="54">
        <v>45848</v>
      </c>
      <c r="P62" s="333" t="s">
        <v>266</v>
      </c>
      <c r="Q62" s="43" t="s">
        <v>266</v>
      </c>
      <c r="R62" s="43" t="s">
        <v>266</v>
      </c>
      <c r="S62" s="43" t="s">
        <v>56</v>
      </c>
      <c r="T62" s="43" t="s">
        <v>266</v>
      </c>
      <c r="U62" s="43" t="s">
        <v>266</v>
      </c>
      <c r="V62" s="43" t="s">
        <v>266</v>
      </c>
      <c r="W62" s="54">
        <v>45876</v>
      </c>
      <c r="X62" s="69" t="s">
        <v>1430</v>
      </c>
      <c r="Z62" s="166"/>
      <c r="AA62" s="166"/>
      <c r="AB62" s="166"/>
      <c r="AC62" s="166"/>
      <c r="AD62" s="166"/>
      <c r="AE62" s="166"/>
      <c r="AF62" s="166"/>
      <c r="AG62" s="166"/>
      <c r="AH62" s="166"/>
      <c r="AI62" s="166"/>
      <c r="AJ62" s="166"/>
      <c r="AK62" s="166"/>
      <c r="AL62" s="166"/>
      <c r="AM62" s="166"/>
      <c r="AN62" s="166"/>
      <c r="AO62" s="166"/>
      <c r="AP62" s="166"/>
      <c r="AQ62" s="166"/>
      <c r="AR62" s="166"/>
      <c r="AS62" s="166"/>
      <c r="AT62" s="166"/>
      <c r="AU62" s="166"/>
      <c r="AV62" s="166"/>
      <c r="AW62" s="166"/>
      <c r="AX62" s="166"/>
      <c r="AY62" s="166"/>
      <c r="AZ62" s="166"/>
      <c r="BA62" s="166"/>
      <c r="BB62" s="166"/>
      <c r="BC62" s="166"/>
      <c r="BD62" s="166"/>
    </row>
    <row r="63" spans="1:56">
      <c r="A63" s="182" t="s">
        <v>799</v>
      </c>
      <c r="B63" s="556" t="s">
        <v>111</v>
      </c>
      <c r="C63" s="181">
        <v>45930</v>
      </c>
      <c r="D63" s="185"/>
      <c r="E63" s="195"/>
      <c r="F63" s="195"/>
      <c r="G63" s="195"/>
      <c r="H63" s="189">
        <v>0</v>
      </c>
      <c r="I63" s="185"/>
      <c r="J63" s="189" t="s">
        <v>57</v>
      </c>
      <c r="K63" s="189" t="s">
        <v>57</v>
      </c>
      <c r="L63" s="189" t="s">
        <v>63</v>
      </c>
      <c r="M63" s="199">
        <v>45884</v>
      </c>
      <c r="N63" s="88" t="s">
        <v>266</v>
      </c>
      <c r="O63" s="54">
        <v>45882</v>
      </c>
      <c r="P63" s="333" t="s">
        <v>266</v>
      </c>
      <c r="Q63" s="43" t="s">
        <v>266</v>
      </c>
      <c r="R63" s="43" t="s">
        <v>266</v>
      </c>
      <c r="S63" s="43" t="s">
        <v>56</v>
      </c>
      <c r="T63" s="43" t="s">
        <v>266</v>
      </c>
      <c r="U63" s="69" t="s">
        <v>115</v>
      </c>
      <c r="V63" s="346" t="s">
        <v>115</v>
      </c>
      <c r="W63" s="69"/>
      <c r="X63" s="43"/>
      <c r="Z63" s="166"/>
      <c r="AA63" s="166"/>
      <c r="AB63" s="166"/>
      <c r="AC63" s="166"/>
      <c r="AD63" s="166"/>
      <c r="AE63" s="166"/>
      <c r="AF63" s="166"/>
      <c r="AG63" s="166"/>
      <c r="AH63" s="166"/>
      <c r="AI63" s="166"/>
      <c r="AJ63" s="166"/>
      <c r="AK63" s="166"/>
      <c r="AL63" s="166"/>
      <c r="AM63" s="166"/>
      <c r="AN63" s="166"/>
      <c r="AO63" s="166"/>
      <c r="AP63" s="166"/>
      <c r="AQ63" s="166"/>
      <c r="AR63" s="166"/>
      <c r="AS63" s="166"/>
      <c r="AT63" s="166"/>
      <c r="AU63" s="166"/>
      <c r="AV63" s="166"/>
      <c r="AW63" s="166"/>
      <c r="AX63" s="166"/>
      <c r="AY63" s="166"/>
      <c r="AZ63" s="166"/>
      <c r="BA63" s="166"/>
      <c r="BB63" s="166"/>
      <c r="BC63" s="166"/>
      <c r="BD63" s="166"/>
    </row>
    <row r="64" spans="1:56">
      <c r="A64" s="182" t="s">
        <v>654</v>
      </c>
      <c r="B64" s="556" t="s">
        <v>111</v>
      </c>
      <c r="C64" s="181">
        <v>45899</v>
      </c>
      <c r="D64" s="740" t="s">
        <v>655</v>
      </c>
      <c r="E64" s="202"/>
      <c r="F64" s="171"/>
      <c r="G64" s="171"/>
      <c r="H64" s="189">
        <v>0</v>
      </c>
      <c r="I64" s="185"/>
      <c r="J64" s="189" t="s">
        <v>57</v>
      </c>
      <c r="K64" s="189" t="s">
        <v>57</v>
      </c>
      <c r="L64" s="189" t="s">
        <v>63</v>
      </c>
      <c r="M64" s="199">
        <v>45884</v>
      </c>
      <c r="N64" s="88" t="s">
        <v>266</v>
      </c>
      <c r="O64" s="54">
        <v>45884</v>
      </c>
      <c r="P64" s="333" t="s">
        <v>266</v>
      </c>
      <c r="Q64" s="43" t="s">
        <v>266</v>
      </c>
      <c r="R64" s="43" t="s">
        <v>266</v>
      </c>
      <c r="S64" s="43" t="s">
        <v>56</v>
      </c>
      <c r="T64" s="43" t="s">
        <v>266</v>
      </c>
      <c r="U64" s="43" t="s">
        <v>266</v>
      </c>
      <c r="V64" s="43" t="s">
        <v>266</v>
      </c>
      <c r="W64" s="54">
        <v>45908</v>
      </c>
      <c r="X64" s="43"/>
      <c r="Z64" s="166"/>
      <c r="AA64" s="166"/>
      <c r="AB64" s="166"/>
      <c r="AC64" s="166"/>
      <c r="AD64" s="166"/>
      <c r="AE64" s="166"/>
      <c r="AF64" s="166"/>
      <c r="AG64" s="166"/>
      <c r="AH64" s="166"/>
      <c r="AI64" s="166"/>
      <c r="AJ64" s="166"/>
      <c r="AK64" s="166"/>
      <c r="AL64" s="166"/>
      <c r="AM64" s="166"/>
      <c r="AN64" s="166"/>
      <c r="AO64" s="166"/>
      <c r="AP64" s="166"/>
      <c r="AQ64" s="166"/>
      <c r="AR64" s="166"/>
      <c r="AS64" s="166"/>
      <c r="AT64" s="166"/>
      <c r="AU64" s="166"/>
      <c r="AV64" s="166"/>
      <c r="AW64" s="166"/>
      <c r="AX64" s="166"/>
      <c r="AY64" s="166"/>
      <c r="AZ64" s="166"/>
      <c r="BA64" s="166"/>
      <c r="BB64" s="166"/>
      <c r="BC64" s="166"/>
      <c r="BD64" s="166"/>
    </row>
    <row r="65" spans="1:56">
      <c r="A65" s="182" t="s">
        <v>657</v>
      </c>
      <c r="B65" s="179" t="s">
        <v>111</v>
      </c>
      <c r="C65" s="181">
        <v>45868</v>
      </c>
      <c r="D65" s="740" t="s">
        <v>658</v>
      </c>
      <c r="E65" s="195"/>
      <c r="F65" s="195"/>
      <c r="G65" s="195"/>
      <c r="H65" s="189">
        <v>0</v>
      </c>
      <c r="I65" s="185"/>
      <c r="J65" s="183" t="s">
        <v>57</v>
      </c>
      <c r="K65" s="183" t="s">
        <v>57</v>
      </c>
      <c r="L65" s="183" t="s">
        <v>63</v>
      </c>
      <c r="M65" s="199">
        <v>45824</v>
      </c>
      <c r="N65" s="88" t="s">
        <v>266</v>
      </c>
      <c r="O65" s="54">
        <v>45824</v>
      </c>
      <c r="P65" s="333" t="s">
        <v>266</v>
      </c>
      <c r="Q65" s="43" t="s">
        <v>266</v>
      </c>
      <c r="R65" s="43" t="s">
        <v>266</v>
      </c>
      <c r="S65" s="43" t="s">
        <v>56</v>
      </c>
      <c r="T65" s="43" t="s">
        <v>266</v>
      </c>
      <c r="U65" s="69" t="s">
        <v>115</v>
      </c>
      <c r="V65" s="69" t="s">
        <v>115</v>
      </c>
      <c r="W65" s="30"/>
      <c r="X65" s="69" t="s">
        <v>115</v>
      </c>
      <c r="Z65" s="166"/>
      <c r="AA65" s="166"/>
      <c r="AB65" s="166"/>
      <c r="AC65" s="166"/>
      <c r="AD65" s="166"/>
      <c r="AE65" s="166"/>
      <c r="AF65" s="166"/>
      <c r="AG65" s="166"/>
      <c r="AH65" s="166"/>
      <c r="AI65" s="166"/>
      <c r="AJ65" s="166"/>
      <c r="AK65" s="166"/>
      <c r="AL65" s="166"/>
      <c r="AM65" s="166"/>
      <c r="AN65" s="166"/>
      <c r="AO65" s="166"/>
      <c r="AP65" s="166"/>
      <c r="AQ65" s="166"/>
      <c r="AR65" s="166"/>
      <c r="AS65" s="166"/>
      <c r="AT65" s="166"/>
      <c r="AU65" s="166"/>
      <c r="AV65" s="166"/>
      <c r="AW65" s="166"/>
      <c r="AX65" s="166"/>
      <c r="AY65" s="166"/>
      <c r="AZ65" s="166"/>
      <c r="BA65" s="166"/>
      <c r="BB65" s="166"/>
      <c r="BC65" s="166"/>
      <c r="BD65" s="166"/>
    </row>
    <row r="66" spans="1:56">
      <c r="A66" s="182" t="s">
        <v>793</v>
      </c>
      <c r="B66" s="186" t="s">
        <v>111</v>
      </c>
      <c r="C66" s="180">
        <v>45838</v>
      </c>
      <c r="D66" s="742" t="s">
        <v>652</v>
      </c>
      <c r="E66" s="743"/>
      <c r="F66" s="747"/>
      <c r="G66" s="747"/>
      <c r="H66" s="183">
        <v>0</v>
      </c>
      <c r="I66" s="185"/>
      <c r="J66" s="193" t="s">
        <v>57</v>
      </c>
      <c r="K66" s="193" t="s">
        <v>57</v>
      </c>
      <c r="L66" s="183" t="s">
        <v>63</v>
      </c>
      <c r="M66" s="197">
        <v>45818</v>
      </c>
      <c r="N66" s="88" t="s">
        <v>266</v>
      </c>
      <c r="O66" s="126">
        <v>45817</v>
      </c>
      <c r="P66" s="333" t="s">
        <v>266</v>
      </c>
      <c r="Q66" s="159" t="s">
        <v>266</v>
      </c>
      <c r="R66" s="43" t="s">
        <v>266</v>
      </c>
      <c r="S66" s="43" t="s">
        <v>56</v>
      </c>
      <c r="T66" s="43" t="s">
        <v>266</v>
      </c>
      <c r="U66" s="43" t="s">
        <v>266</v>
      </c>
      <c r="V66" s="43" t="s">
        <v>266</v>
      </c>
      <c r="W66" s="54">
        <v>45876</v>
      </c>
      <c r="X66" s="69" t="s">
        <v>1430</v>
      </c>
      <c r="Z66" s="166"/>
      <c r="AA66" s="166"/>
      <c r="AB66" s="166"/>
      <c r="AC66" s="166"/>
      <c r="AD66" s="166"/>
      <c r="AE66" s="166"/>
      <c r="AF66" s="166"/>
      <c r="AG66" s="166"/>
      <c r="AH66" s="166"/>
      <c r="AI66" s="166"/>
      <c r="AJ66" s="166"/>
      <c r="AK66" s="166"/>
      <c r="AL66" s="166"/>
      <c r="AM66" s="166"/>
      <c r="AN66" s="166"/>
      <c r="AO66" s="166"/>
      <c r="AP66" s="166"/>
      <c r="AQ66" s="166"/>
      <c r="AR66" s="166"/>
      <c r="AS66" s="166"/>
      <c r="AT66" s="166"/>
      <c r="AU66" s="166"/>
      <c r="AV66" s="166"/>
      <c r="AW66" s="166"/>
      <c r="AX66" s="166"/>
      <c r="AY66" s="166"/>
      <c r="AZ66" s="166"/>
      <c r="BA66" s="166"/>
      <c r="BB66" s="166"/>
      <c r="BC66" s="166"/>
      <c r="BD66" s="166"/>
    </row>
    <row r="67" spans="1:56">
      <c r="A67" s="182" t="s">
        <v>661</v>
      </c>
      <c r="B67" s="556" t="s">
        <v>111</v>
      </c>
      <c r="C67" s="181">
        <v>45899</v>
      </c>
      <c r="D67" s="185"/>
      <c r="E67" s="195"/>
      <c r="F67" s="140"/>
      <c r="G67" s="140"/>
      <c r="H67" s="189">
        <v>0</v>
      </c>
      <c r="I67" s="185"/>
      <c r="J67" s="189" t="s">
        <v>57</v>
      </c>
      <c r="K67" s="189" t="s">
        <v>57</v>
      </c>
      <c r="L67" s="189" t="s">
        <v>63</v>
      </c>
      <c r="M67" s="199">
        <v>45876</v>
      </c>
      <c r="N67" s="88" t="s">
        <v>266</v>
      </c>
      <c r="O67" s="54">
        <v>45876</v>
      </c>
      <c r="P67" s="333" t="s">
        <v>266</v>
      </c>
      <c r="Q67" s="159" t="s">
        <v>266</v>
      </c>
      <c r="R67" s="159" t="s">
        <v>266</v>
      </c>
      <c r="S67" s="43" t="s">
        <v>56</v>
      </c>
      <c r="T67" s="43" t="s">
        <v>266</v>
      </c>
      <c r="U67" s="69" t="s">
        <v>115</v>
      </c>
      <c r="V67" s="420" t="s">
        <v>115</v>
      </c>
      <c r="W67" s="54">
        <v>45905</v>
      </c>
      <c r="X67" s="43"/>
      <c r="Z67" s="166"/>
      <c r="AA67" s="166"/>
      <c r="AB67" s="166"/>
      <c r="AC67" s="166"/>
      <c r="AD67" s="166"/>
      <c r="AE67" s="166"/>
      <c r="AF67" s="166"/>
      <c r="AG67" s="166"/>
      <c r="AH67" s="166"/>
      <c r="AI67" s="166"/>
      <c r="AJ67" s="166"/>
      <c r="AK67" s="166"/>
      <c r="AL67" s="166"/>
      <c r="AM67" s="166"/>
      <c r="AN67" s="166"/>
      <c r="AO67" s="166"/>
      <c r="AP67" s="166"/>
      <c r="AQ67" s="166"/>
      <c r="AR67" s="166"/>
      <c r="AS67" s="166"/>
      <c r="AT67" s="166"/>
      <c r="AU67" s="166"/>
      <c r="AV67" s="166"/>
      <c r="AW67" s="166"/>
      <c r="AX67" s="166"/>
      <c r="AY67" s="166"/>
      <c r="AZ67" s="166"/>
      <c r="BA67" s="166"/>
      <c r="BB67" s="166"/>
      <c r="BC67" s="166"/>
      <c r="BD67" s="166"/>
    </row>
    <row r="68" spans="1:56">
      <c r="A68" s="182" t="s">
        <v>759</v>
      </c>
      <c r="B68" s="179" t="s">
        <v>111</v>
      </c>
      <c r="C68" s="180">
        <v>45716</v>
      </c>
      <c r="D68" s="183"/>
      <c r="E68" s="176"/>
      <c r="F68" s="131"/>
      <c r="G68" s="131"/>
      <c r="H68" s="183">
        <v>0</v>
      </c>
      <c r="I68" s="185"/>
      <c r="J68" s="183" t="s">
        <v>103</v>
      </c>
      <c r="K68" s="183" t="s">
        <v>103</v>
      </c>
      <c r="L68" s="183" t="s">
        <v>63</v>
      </c>
      <c r="M68" s="49" t="s">
        <v>266</v>
      </c>
      <c r="N68" s="88" t="s">
        <v>266</v>
      </c>
      <c r="O68" s="88" t="s">
        <v>266</v>
      </c>
      <c r="P68" s="333" t="s">
        <v>266</v>
      </c>
      <c r="Q68" s="43" t="s">
        <v>266</v>
      </c>
      <c r="R68" s="43" t="s">
        <v>266</v>
      </c>
      <c r="S68" s="43" t="s">
        <v>56</v>
      </c>
      <c r="T68" s="43" t="s">
        <v>266</v>
      </c>
      <c r="U68" s="43" t="s">
        <v>266</v>
      </c>
      <c r="V68" s="346" t="s">
        <v>266</v>
      </c>
      <c r="W68" s="49"/>
      <c r="X68" s="69" t="s">
        <v>115</v>
      </c>
      <c r="Y68" t="e">
        <f>VLOOKUP(A68,#REF!,2,FALSE)</f>
        <v>#REF!</v>
      </c>
      <c r="Z68" s="166"/>
      <c r="AA68" s="166"/>
      <c r="AB68" s="166"/>
      <c r="AC68" s="166"/>
      <c r="AD68" s="166"/>
      <c r="AE68" s="166"/>
      <c r="AF68" s="166"/>
      <c r="AG68" s="166"/>
      <c r="AH68" s="166"/>
      <c r="AI68" s="166"/>
      <c r="AJ68" s="166"/>
      <c r="AK68" s="166"/>
      <c r="AL68" s="166"/>
      <c r="AM68" s="166"/>
      <c r="AN68" s="166"/>
      <c r="AO68" s="166"/>
      <c r="AP68" s="166"/>
      <c r="AQ68" s="166"/>
      <c r="AR68" s="166"/>
      <c r="AS68" s="166"/>
      <c r="AT68" s="166"/>
      <c r="AU68" s="166"/>
      <c r="AV68" s="166"/>
      <c r="AW68" s="166"/>
      <c r="AX68" s="166"/>
      <c r="AY68" s="166"/>
      <c r="AZ68" s="166"/>
      <c r="BA68" s="166"/>
      <c r="BB68" s="166"/>
      <c r="BC68" s="166"/>
      <c r="BD68" s="166"/>
    </row>
    <row r="69" spans="1:56">
      <c r="A69" s="182" t="s">
        <v>666</v>
      </c>
      <c r="B69" s="556" t="s">
        <v>111</v>
      </c>
      <c r="C69" s="181">
        <v>45899</v>
      </c>
      <c r="D69" s="204" t="s">
        <v>667</v>
      </c>
      <c r="E69" s="761"/>
      <c r="F69" s="762"/>
      <c r="G69" s="762"/>
      <c r="H69" s="189">
        <v>0</v>
      </c>
      <c r="I69" s="185"/>
      <c r="J69" s="189" t="s">
        <v>57</v>
      </c>
      <c r="K69" s="189" t="s">
        <v>57</v>
      </c>
      <c r="L69" s="189" t="s">
        <v>63</v>
      </c>
      <c r="M69" s="199">
        <v>45870</v>
      </c>
      <c r="N69" s="88" t="s">
        <v>266</v>
      </c>
      <c r="O69" s="54">
        <v>45870</v>
      </c>
      <c r="P69" s="333" t="s">
        <v>266</v>
      </c>
      <c r="Q69" s="43" t="s">
        <v>266</v>
      </c>
      <c r="R69" s="43" t="s">
        <v>266</v>
      </c>
      <c r="S69" s="43" t="s">
        <v>56</v>
      </c>
      <c r="T69" s="43" t="s">
        <v>266</v>
      </c>
      <c r="U69" s="69" t="s">
        <v>115</v>
      </c>
      <c r="V69" s="346" t="s">
        <v>115</v>
      </c>
      <c r="W69" s="49"/>
      <c r="X69" s="43"/>
      <c r="Z69" s="166"/>
      <c r="AA69" s="166"/>
      <c r="AB69" s="166"/>
      <c r="AC69" s="166"/>
      <c r="AD69" s="166"/>
      <c r="AE69" s="166"/>
      <c r="AF69" s="166"/>
      <c r="AG69" s="166"/>
      <c r="AH69" s="166"/>
      <c r="AI69" s="166"/>
      <c r="AJ69" s="166"/>
      <c r="AK69" s="166"/>
      <c r="AL69" s="166"/>
      <c r="AM69" s="166"/>
      <c r="AN69" s="166"/>
      <c r="AO69" s="166"/>
      <c r="AP69" s="166"/>
      <c r="AQ69" s="166"/>
      <c r="AR69" s="166"/>
      <c r="AS69" s="166"/>
      <c r="AT69" s="166"/>
      <c r="AU69" s="166"/>
      <c r="AV69" s="166"/>
      <c r="AW69" s="166"/>
      <c r="AX69" s="166"/>
      <c r="AY69" s="166"/>
      <c r="AZ69" s="166"/>
      <c r="BA69" s="166"/>
      <c r="BB69" s="166"/>
      <c r="BC69" s="166"/>
      <c r="BD69" s="166"/>
    </row>
    <row r="70" spans="1:56">
      <c r="A70" s="179" t="s">
        <v>478</v>
      </c>
      <c r="B70" s="179" t="s">
        <v>111</v>
      </c>
      <c r="C70" s="187">
        <v>45716</v>
      </c>
      <c r="D70" s="187" t="s">
        <v>479</v>
      </c>
      <c r="E70" s="744"/>
      <c r="F70" s="748"/>
      <c r="G70" s="748"/>
      <c r="H70" s="183">
        <v>0</v>
      </c>
      <c r="I70" s="185"/>
      <c r="J70" s="183" t="s">
        <v>57</v>
      </c>
      <c r="K70" s="183" t="s">
        <v>57</v>
      </c>
      <c r="L70" s="183" t="s">
        <v>63</v>
      </c>
      <c r="M70" s="197">
        <v>45705</v>
      </c>
      <c r="N70" s="30" t="s">
        <v>266</v>
      </c>
      <c r="O70" s="126">
        <v>45705</v>
      </c>
      <c r="P70" s="79" t="s">
        <v>266</v>
      </c>
      <c r="Q70" s="43" t="s">
        <v>266</v>
      </c>
      <c r="R70" s="43" t="s">
        <v>266</v>
      </c>
      <c r="S70" s="43" t="s">
        <v>56</v>
      </c>
      <c r="T70" s="43" t="s">
        <v>266</v>
      </c>
      <c r="U70" s="43" t="s">
        <v>266</v>
      </c>
      <c r="V70" s="346" t="s">
        <v>266</v>
      </c>
      <c r="W70" s="567"/>
      <c r="X70" s="69" t="s">
        <v>1430</v>
      </c>
      <c r="Y70" t="e">
        <f>VLOOKUP(A70,#REF!,2,FALSE)</f>
        <v>#REF!</v>
      </c>
      <c r="Z70" s="166"/>
      <c r="AA70" s="166"/>
      <c r="AB70" s="166"/>
      <c r="AC70" s="166"/>
      <c r="AD70" s="166"/>
      <c r="AE70" s="166"/>
      <c r="AF70" s="166"/>
      <c r="AG70" s="166"/>
      <c r="AH70" s="166"/>
      <c r="AI70" s="166"/>
      <c r="AJ70" s="166"/>
      <c r="AK70" s="166"/>
      <c r="AL70" s="166"/>
      <c r="AM70" s="166"/>
      <c r="AN70" s="166"/>
      <c r="AO70" s="166"/>
      <c r="AP70" s="166"/>
      <c r="AQ70" s="166"/>
      <c r="AR70" s="166"/>
      <c r="AS70" s="166"/>
      <c r="AT70" s="166"/>
      <c r="AU70" s="166"/>
      <c r="AV70" s="166"/>
      <c r="AW70" s="166"/>
      <c r="AX70" s="166"/>
      <c r="AY70" s="166"/>
      <c r="AZ70" s="166"/>
      <c r="BA70" s="166"/>
      <c r="BB70" s="166"/>
      <c r="BC70" s="166"/>
      <c r="BD70" s="166"/>
    </row>
    <row r="71" spans="1:56">
      <c r="A71" s="182" t="s">
        <v>669</v>
      </c>
      <c r="B71" s="556" t="s">
        <v>111</v>
      </c>
      <c r="C71" s="181">
        <v>45899</v>
      </c>
      <c r="D71" s="204" t="s">
        <v>670</v>
      </c>
      <c r="H71" s="189">
        <v>0</v>
      </c>
      <c r="I71" s="185"/>
      <c r="J71" s="189" t="s">
        <v>57</v>
      </c>
      <c r="K71" s="189" t="s">
        <v>57</v>
      </c>
      <c r="L71" s="189" t="s">
        <v>63</v>
      </c>
      <c r="M71" s="199">
        <v>45870</v>
      </c>
      <c r="N71" s="30" t="s">
        <v>266</v>
      </c>
      <c r="O71" s="54">
        <v>45870</v>
      </c>
      <c r="P71" s="79" t="s">
        <v>266</v>
      </c>
      <c r="Q71" s="43" t="s">
        <v>266</v>
      </c>
      <c r="R71" s="43" t="s">
        <v>266</v>
      </c>
      <c r="S71" s="43" t="s">
        <v>56</v>
      </c>
      <c r="T71" s="43" t="s">
        <v>266</v>
      </c>
      <c r="U71" s="69" t="s">
        <v>115</v>
      </c>
      <c r="V71" s="346" t="s">
        <v>115</v>
      </c>
      <c r="W71" s="346"/>
      <c r="X71" s="43"/>
      <c r="Z71" s="166"/>
      <c r="AA71" s="166"/>
      <c r="AB71" s="166"/>
      <c r="AC71" s="166"/>
      <c r="AD71" s="166"/>
      <c r="AE71" s="166"/>
      <c r="AF71" s="166"/>
      <c r="AG71" s="166"/>
      <c r="AH71" s="166"/>
      <c r="AI71" s="166"/>
      <c r="AJ71" s="166"/>
      <c r="AK71" s="166"/>
      <c r="AL71" s="166"/>
      <c r="AM71" s="166"/>
      <c r="AN71" s="166"/>
      <c r="AO71" s="166"/>
      <c r="AP71" s="166"/>
      <c r="AQ71" s="166"/>
      <c r="AR71" s="166"/>
      <c r="AS71" s="166"/>
      <c r="AT71" s="166"/>
      <c r="AU71" s="166"/>
      <c r="AV71" s="166"/>
      <c r="AW71" s="166"/>
      <c r="AX71" s="166"/>
      <c r="AY71" s="166"/>
      <c r="AZ71" s="166"/>
      <c r="BA71" s="166"/>
      <c r="BB71" s="166"/>
      <c r="BC71" s="166"/>
      <c r="BD71" s="166"/>
    </row>
    <row r="72" spans="1:56">
      <c r="A72" s="182" t="s">
        <v>672</v>
      </c>
      <c r="B72" s="556" t="s">
        <v>111</v>
      </c>
      <c r="C72" s="181">
        <v>45899</v>
      </c>
      <c r="D72" s="185"/>
      <c r="E72" s="195"/>
      <c r="F72" s="140"/>
      <c r="G72" s="140"/>
      <c r="H72" s="189">
        <v>0</v>
      </c>
      <c r="I72" s="185"/>
      <c r="J72" s="189" t="s">
        <v>57</v>
      </c>
      <c r="K72" s="189" t="s">
        <v>57</v>
      </c>
      <c r="L72" s="189" t="s">
        <v>63</v>
      </c>
      <c r="M72" s="199">
        <v>45882</v>
      </c>
      <c r="N72" s="88" t="s">
        <v>266</v>
      </c>
      <c r="O72" s="54">
        <v>45882</v>
      </c>
      <c r="P72" s="333" t="s">
        <v>266</v>
      </c>
      <c r="Q72" s="159" t="s">
        <v>266</v>
      </c>
      <c r="R72" s="43" t="s">
        <v>266</v>
      </c>
      <c r="S72" s="43" t="s">
        <v>56</v>
      </c>
      <c r="T72" s="43" t="s">
        <v>266</v>
      </c>
      <c r="U72" s="43" t="s">
        <v>266</v>
      </c>
      <c r="V72" s="43" t="s">
        <v>266</v>
      </c>
      <c r="W72" s="199">
        <v>45908</v>
      </c>
      <c r="X72" s="43"/>
      <c r="Z72" s="166"/>
      <c r="AA72" s="166"/>
      <c r="AB72" s="166"/>
      <c r="AC72" s="166"/>
      <c r="AD72" s="166"/>
      <c r="AE72" s="166"/>
      <c r="AF72" s="166"/>
      <c r="AG72" s="166"/>
      <c r="AH72" s="166"/>
      <c r="AI72" s="166"/>
      <c r="AJ72" s="166"/>
      <c r="AK72" s="166"/>
      <c r="AL72" s="166"/>
      <c r="AM72" s="166"/>
      <c r="AN72" s="166"/>
      <c r="AO72" s="166"/>
      <c r="AP72" s="166"/>
      <c r="AQ72" s="166"/>
      <c r="AR72" s="166"/>
      <c r="AS72" s="166"/>
      <c r="AT72" s="166"/>
      <c r="AU72" s="166"/>
      <c r="AV72" s="166"/>
      <c r="AW72" s="166"/>
      <c r="AX72" s="166"/>
      <c r="AY72" s="166"/>
      <c r="AZ72" s="166"/>
      <c r="BA72" s="166"/>
      <c r="BB72" s="166"/>
      <c r="BC72" s="166"/>
      <c r="BD72" s="166"/>
    </row>
    <row r="73" spans="1:56">
      <c r="A73" s="179" t="s">
        <v>308</v>
      </c>
      <c r="B73" s="179" t="s">
        <v>111</v>
      </c>
      <c r="C73" s="187">
        <v>45838</v>
      </c>
      <c r="D73" s="652" t="s">
        <v>309</v>
      </c>
      <c r="E73" s="770"/>
      <c r="F73" s="771"/>
      <c r="G73" s="771"/>
      <c r="H73" s="183">
        <v>0</v>
      </c>
      <c r="I73" s="185"/>
      <c r="J73" s="183" t="s">
        <v>57</v>
      </c>
      <c r="K73" s="183" t="s">
        <v>57</v>
      </c>
      <c r="L73" s="183" t="s">
        <v>63</v>
      </c>
      <c r="M73" s="197">
        <v>45790</v>
      </c>
      <c r="N73" s="30" t="s">
        <v>266</v>
      </c>
      <c r="O73" s="126">
        <v>45790</v>
      </c>
      <c r="P73" s="79" t="s">
        <v>266</v>
      </c>
      <c r="Q73" s="43" t="s">
        <v>266</v>
      </c>
      <c r="R73" s="43" t="s">
        <v>266</v>
      </c>
      <c r="S73" s="43" t="s">
        <v>56</v>
      </c>
      <c r="T73" s="43" t="s">
        <v>266</v>
      </c>
      <c r="U73" s="43" t="s">
        <v>266</v>
      </c>
      <c r="V73" s="346" t="s">
        <v>266</v>
      </c>
      <c r="W73" s="54">
        <v>45821</v>
      </c>
      <c r="X73" s="69" t="s">
        <v>115</v>
      </c>
      <c r="Z73" s="166"/>
      <c r="AA73" s="166"/>
      <c r="AB73" s="166"/>
      <c r="AC73" s="166"/>
      <c r="AD73" s="166"/>
      <c r="AE73" s="166"/>
      <c r="AF73" s="166"/>
      <c r="AG73" s="166"/>
      <c r="AH73" s="166"/>
      <c r="AI73" s="166"/>
      <c r="AJ73" s="166"/>
      <c r="AK73" s="166"/>
      <c r="AL73" s="166"/>
      <c r="AM73" s="166"/>
      <c r="AN73" s="166"/>
      <c r="AO73" s="166"/>
      <c r="AP73" s="166"/>
      <c r="AQ73" s="166"/>
      <c r="AR73" s="166"/>
      <c r="AS73" s="166"/>
      <c r="AT73" s="166"/>
      <c r="AU73" s="166"/>
      <c r="AV73" s="166"/>
      <c r="AW73" s="166"/>
      <c r="AX73" s="166"/>
      <c r="AY73" s="166"/>
      <c r="AZ73" s="166"/>
      <c r="BA73" s="166"/>
      <c r="BB73" s="166"/>
      <c r="BC73" s="166"/>
      <c r="BD73" s="166"/>
    </row>
    <row r="74" spans="1:56">
      <c r="A74" s="182" t="s">
        <v>674</v>
      </c>
      <c r="B74" s="556" t="s">
        <v>111</v>
      </c>
      <c r="C74" s="181">
        <v>45899</v>
      </c>
      <c r="D74" s="204" t="s">
        <v>675</v>
      </c>
      <c r="E74" s="195"/>
      <c r="F74" s="140"/>
      <c r="G74" s="140"/>
      <c r="H74" s="189">
        <v>0</v>
      </c>
      <c r="I74" s="185"/>
      <c r="J74" s="189" t="s">
        <v>57</v>
      </c>
      <c r="K74" s="189" t="s">
        <v>57</v>
      </c>
      <c r="L74" s="189" t="s">
        <v>63</v>
      </c>
      <c r="M74" s="199">
        <v>45868</v>
      </c>
      <c r="N74" s="30" t="s">
        <v>266</v>
      </c>
      <c r="O74" s="54">
        <v>45871</v>
      </c>
      <c r="P74" s="79" t="s">
        <v>266</v>
      </c>
      <c r="Q74" s="43" t="s">
        <v>266</v>
      </c>
      <c r="R74" s="43" t="s">
        <v>266</v>
      </c>
      <c r="S74" s="43" t="s">
        <v>56</v>
      </c>
      <c r="T74" s="43" t="s">
        <v>266</v>
      </c>
      <c r="U74" s="69" t="s">
        <v>115</v>
      </c>
      <c r="V74" s="346" t="s">
        <v>115</v>
      </c>
      <c r="W74" s="54">
        <v>45909</v>
      </c>
      <c r="X74" s="43"/>
      <c r="Z74" s="166"/>
      <c r="AA74" s="166"/>
      <c r="AB74" s="166"/>
      <c r="AC74" s="166"/>
      <c r="AD74" s="166"/>
      <c r="AE74" s="166"/>
      <c r="AF74" s="166"/>
      <c r="AG74" s="166"/>
      <c r="AH74" s="166"/>
      <c r="AI74" s="166"/>
      <c r="AJ74" s="166"/>
      <c r="AK74" s="166"/>
      <c r="AL74" s="166"/>
      <c r="AM74" s="166"/>
      <c r="AN74" s="166"/>
      <c r="AO74" s="166"/>
      <c r="AP74" s="166"/>
      <c r="AQ74" s="166"/>
      <c r="AR74" s="166"/>
      <c r="AS74" s="166"/>
      <c r="AT74" s="166"/>
      <c r="AU74" s="166"/>
      <c r="AV74" s="166"/>
      <c r="AW74" s="166"/>
      <c r="AX74" s="166"/>
      <c r="AY74" s="166"/>
      <c r="AZ74" s="166"/>
      <c r="BA74" s="166"/>
      <c r="BB74" s="166"/>
      <c r="BC74" s="166"/>
      <c r="BD74" s="166"/>
    </row>
    <row r="75" spans="1:56">
      <c r="A75" s="182" t="s">
        <v>677</v>
      </c>
      <c r="B75" s="179" t="s">
        <v>111</v>
      </c>
      <c r="C75" s="181">
        <v>45868</v>
      </c>
      <c r="D75" s="652" t="s">
        <v>678</v>
      </c>
      <c r="E75" s="195"/>
      <c r="F75" s="140"/>
      <c r="G75" s="140"/>
      <c r="H75" s="189">
        <v>0</v>
      </c>
      <c r="I75" s="185"/>
      <c r="J75" s="189" t="s">
        <v>57</v>
      </c>
      <c r="K75" s="189" t="s">
        <v>57</v>
      </c>
      <c r="L75" s="189" t="s">
        <v>63</v>
      </c>
      <c r="M75" s="199">
        <v>45853</v>
      </c>
      <c r="N75" s="30" t="s">
        <v>266</v>
      </c>
      <c r="O75" s="54">
        <v>45853</v>
      </c>
      <c r="P75" s="79" t="s">
        <v>266</v>
      </c>
      <c r="Q75" s="43" t="s">
        <v>266</v>
      </c>
      <c r="R75" s="43" t="s">
        <v>266</v>
      </c>
      <c r="S75" s="43" t="s">
        <v>56</v>
      </c>
      <c r="T75" s="43" t="s">
        <v>266</v>
      </c>
      <c r="U75" s="43" t="s">
        <v>266</v>
      </c>
      <c r="V75" s="43" t="s">
        <v>266</v>
      </c>
      <c r="W75" s="54">
        <v>45905</v>
      </c>
      <c r="X75" s="69" t="s">
        <v>1430</v>
      </c>
      <c r="Z75" s="166"/>
      <c r="AA75" s="166"/>
      <c r="AB75" s="166"/>
      <c r="AC75" s="166"/>
      <c r="AD75" s="166"/>
      <c r="AE75" s="166"/>
      <c r="AF75" s="166"/>
      <c r="AG75" s="166"/>
      <c r="AH75" s="166"/>
      <c r="AI75" s="166"/>
      <c r="AJ75" s="166"/>
      <c r="AK75" s="166"/>
      <c r="AL75" s="166"/>
      <c r="AM75" s="166"/>
      <c r="AN75" s="166"/>
      <c r="AO75" s="166"/>
      <c r="AP75" s="166"/>
      <c r="AQ75" s="166"/>
      <c r="AR75" s="166"/>
      <c r="AS75" s="166"/>
      <c r="AT75" s="166"/>
      <c r="AU75" s="166"/>
      <c r="AV75" s="166"/>
      <c r="AW75" s="166"/>
      <c r="AX75" s="166"/>
      <c r="AY75" s="166"/>
      <c r="AZ75" s="166"/>
      <c r="BA75" s="166"/>
      <c r="BB75" s="166"/>
      <c r="BC75" s="166"/>
      <c r="BD75" s="166"/>
    </row>
    <row r="76" spans="1:56">
      <c r="A76" s="182" t="s">
        <v>680</v>
      </c>
      <c r="B76" s="179" t="s">
        <v>111</v>
      </c>
      <c r="C76" s="181">
        <v>45868</v>
      </c>
      <c r="D76" s="203" t="s">
        <v>681</v>
      </c>
      <c r="E76" s="195"/>
      <c r="F76" s="140"/>
      <c r="G76" s="140"/>
      <c r="H76" s="189">
        <v>0</v>
      </c>
      <c r="I76" s="185"/>
      <c r="J76" s="183" t="s">
        <v>57</v>
      </c>
      <c r="K76" s="183" t="s">
        <v>57</v>
      </c>
      <c r="L76" s="183" t="s">
        <v>63</v>
      </c>
      <c r="M76" s="199">
        <v>45838</v>
      </c>
      <c r="N76" s="88" t="s">
        <v>266</v>
      </c>
      <c r="O76" s="54">
        <v>45838</v>
      </c>
      <c r="P76" s="88" t="s">
        <v>266</v>
      </c>
      <c r="Q76" s="172" t="s">
        <v>266</v>
      </c>
      <c r="R76" s="172" t="s">
        <v>266</v>
      </c>
      <c r="S76" s="172" t="s">
        <v>56</v>
      </c>
      <c r="T76" s="172" t="s">
        <v>266</v>
      </c>
      <c r="U76" s="43" t="s">
        <v>266</v>
      </c>
      <c r="V76" s="43" t="s">
        <v>266</v>
      </c>
      <c r="W76" s="54">
        <v>45895</v>
      </c>
      <c r="X76" s="69" t="s">
        <v>1430</v>
      </c>
      <c r="Z76" s="166"/>
      <c r="AA76" s="166"/>
      <c r="AB76" s="166"/>
      <c r="AC76" s="166"/>
      <c r="AD76" s="166"/>
      <c r="AE76" s="166"/>
      <c r="AF76" s="166"/>
      <c r="AG76" s="166"/>
      <c r="AH76" s="166"/>
      <c r="AI76" s="166"/>
      <c r="AJ76" s="166"/>
      <c r="AK76" s="166"/>
      <c r="AL76" s="166"/>
      <c r="AM76" s="166"/>
      <c r="AN76" s="166"/>
      <c r="AO76" s="166"/>
      <c r="AP76" s="166"/>
      <c r="AQ76" s="166"/>
      <c r="AR76" s="166"/>
      <c r="AS76" s="166"/>
      <c r="AT76" s="166"/>
      <c r="AU76" s="166"/>
      <c r="AV76" s="166"/>
      <c r="AW76" s="166"/>
      <c r="AX76" s="166"/>
      <c r="AY76" s="166"/>
      <c r="AZ76" s="166"/>
      <c r="BA76" s="166"/>
      <c r="BB76" s="166"/>
      <c r="BC76" s="166"/>
      <c r="BD76" s="166"/>
    </row>
    <row r="77" spans="1:56">
      <c r="A77" s="182" t="s">
        <v>683</v>
      </c>
      <c r="B77" s="556" t="s">
        <v>111</v>
      </c>
      <c r="C77" s="416">
        <v>45930</v>
      </c>
      <c r="D77" s="185"/>
      <c r="E77" s="202"/>
      <c r="F77" s="171"/>
      <c r="G77" s="171"/>
      <c r="H77" s="189">
        <v>0</v>
      </c>
      <c r="I77" s="185"/>
      <c r="J77" s="189" t="s">
        <v>57</v>
      </c>
      <c r="K77" s="189" t="s">
        <v>57</v>
      </c>
      <c r="L77" s="189" t="s">
        <v>63</v>
      </c>
      <c r="M77" s="199">
        <v>45902</v>
      </c>
      <c r="N77" s="88" t="s">
        <v>266</v>
      </c>
      <c r="O77" s="54">
        <v>45902</v>
      </c>
      <c r="P77" s="333" t="s">
        <v>266</v>
      </c>
      <c r="Q77" s="43" t="s">
        <v>266</v>
      </c>
      <c r="R77" s="43" t="s">
        <v>266</v>
      </c>
      <c r="S77" s="43" t="s">
        <v>56</v>
      </c>
      <c r="T77" s="43" t="s">
        <v>266</v>
      </c>
      <c r="U77" s="69" t="s">
        <v>115</v>
      </c>
      <c r="V77" s="346" t="s">
        <v>115</v>
      </c>
      <c r="W77" s="54">
        <v>45923</v>
      </c>
      <c r="X77" s="43"/>
      <c r="Z77" s="166"/>
      <c r="AA77" s="166"/>
      <c r="AB77" s="166"/>
      <c r="AC77" s="166"/>
      <c r="AD77" s="166"/>
      <c r="AE77" s="166"/>
      <c r="AF77" s="166"/>
      <c r="AG77" s="166"/>
      <c r="AH77" s="166"/>
      <c r="AI77" s="166"/>
      <c r="AJ77" s="166"/>
      <c r="AK77" s="166"/>
      <c r="AL77" s="166"/>
      <c r="AM77" s="166"/>
      <c r="AN77" s="166"/>
      <c r="AO77" s="166"/>
      <c r="AP77" s="166"/>
      <c r="AQ77" s="166"/>
      <c r="AR77" s="166"/>
      <c r="AS77" s="166"/>
      <c r="AT77" s="166"/>
      <c r="AU77" s="166"/>
      <c r="AV77" s="166"/>
      <c r="AW77" s="166"/>
      <c r="AX77" s="166"/>
      <c r="AY77" s="166"/>
      <c r="AZ77" s="166"/>
      <c r="BA77" s="166"/>
      <c r="BB77" s="166"/>
      <c r="BC77" s="166"/>
      <c r="BD77" s="166"/>
    </row>
    <row r="78" spans="1:56">
      <c r="A78" s="182" t="s">
        <v>366</v>
      </c>
      <c r="B78" s="556" t="s">
        <v>111</v>
      </c>
      <c r="C78" s="416">
        <v>45930</v>
      </c>
      <c r="D78" s="185"/>
      <c r="E78" s="202"/>
      <c r="F78" s="171"/>
      <c r="G78" s="171"/>
      <c r="H78" s="189">
        <v>0</v>
      </c>
      <c r="I78" s="185"/>
      <c r="J78" s="189" t="s">
        <v>57</v>
      </c>
      <c r="K78" s="189" t="s">
        <v>57</v>
      </c>
      <c r="L78" s="189" t="s">
        <v>63</v>
      </c>
      <c r="M78" s="199">
        <v>45902</v>
      </c>
      <c r="N78" s="88" t="s">
        <v>266</v>
      </c>
      <c r="O78" s="54">
        <v>45902</v>
      </c>
      <c r="P78" s="333" t="s">
        <v>266</v>
      </c>
      <c r="Q78" s="43" t="s">
        <v>266</v>
      </c>
      <c r="R78" s="43" t="s">
        <v>266</v>
      </c>
      <c r="S78" s="43" t="s">
        <v>56</v>
      </c>
      <c r="T78" s="43" t="s">
        <v>266</v>
      </c>
      <c r="U78" s="69" t="s">
        <v>115</v>
      </c>
      <c r="V78" s="346" t="s">
        <v>115</v>
      </c>
      <c r="W78" s="54">
        <v>45925</v>
      </c>
      <c r="X78" s="43"/>
      <c r="Z78" s="166"/>
      <c r="AA78" s="166"/>
      <c r="AB78" s="166"/>
      <c r="AC78" s="166"/>
      <c r="AD78" s="166"/>
      <c r="AE78" s="166"/>
      <c r="AF78" s="166"/>
      <c r="AG78" s="166"/>
      <c r="AH78" s="166"/>
      <c r="AI78" s="166"/>
      <c r="AJ78" s="166"/>
      <c r="AK78" s="166"/>
      <c r="AL78" s="166"/>
      <c r="AM78" s="166"/>
      <c r="AN78" s="166"/>
      <c r="AO78" s="166"/>
      <c r="AP78" s="166"/>
      <c r="AQ78" s="166"/>
      <c r="AR78" s="166"/>
      <c r="AS78" s="166"/>
      <c r="AT78" s="166"/>
      <c r="AU78" s="166"/>
      <c r="AV78" s="166"/>
      <c r="AW78" s="166"/>
      <c r="AX78" s="166"/>
      <c r="AY78" s="166"/>
      <c r="AZ78" s="166"/>
      <c r="BA78" s="166"/>
      <c r="BB78" s="166"/>
      <c r="BC78" s="166"/>
      <c r="BD78" s="166"/>
    </row>
    <row r="79" spans="1:56">
      <c r="A79" s="182" t="s">
        <v>481</v>
      </c>
      <c r="B79" s="179" t="s">
        <v>111</v>
      </c>
      <c r="C79" s="424">
        <v>45792</v>
      </c>
      <c r="D79" s="180" t="s">
        <v>482</v>
      </c>
      <c r="E79" s="743"/>
      <c r="F79" s="747"/>
      <c r="G79" s="747"/>
      <c r="H79" s="183">
        <v>0</v>
      </c>
      <c r="I79" s="185"/>
      <c r="J79" s="183" t="s">
        <v>57</v>
      </c>
      <c r="K79" s="183" t="s">
        <v>57</v>
      </c>
      <c r="L79" s="183" t="s">
        <v>63</v>
      </c>
      <c r="M79" s="102" t="s">
        <v>266</v>
      </c>
      <c r="N79" s="88" t="s">
        <v>266</v>
      </c>
      <c r="O79" s="88" t="s">
        <v>266</v>
      </c>
      <c r="P79" s="88" t="s">
        <v>266</v>
      </c>
      <c r="Q79" s="43" t="s">
        <v>56</v>
      </c>
      <c r="R79" s="43" t="s">
        <v>56</v>
      </c>
      <c r="S79" s="43" t="s">
        <v>56</v>
      </c>
      <c r="T79" s="43" t="s">
        <v>266</v>
      </c>
      <c r="U79" s="43" t="s">
        <v>266</v>
      </c>
      <c r="V79" s="346" t="s">
        <v>266</v>
      </c>
      <c r="W79" s="54">
        <v>45820</v>
      </c>
      <c r="X79" s="69" t="s">
        <v>1430</v>
      </c>
      <c r="Y79" t="e">
        <f>VLOOKUP(A79,#REF!,2,FALSE)</f>
        <v>#REF!</v>
      </c>
      <c r="Z79" s="166"/>
      <c r="AA79" s="166"/>
      <c r="AB79" s="166"/>
      <c r="AC79" s="166"/>
      <c r="AD79" s="166"/>
      <c r="AE79" s="166"/>
      <c r="AF79" s="166"/>
      <c r="AG79" s="166"/>
      <c r="AH79" s="166"/>
      <c r="AI79" s="166"/>
      <c r="AJ79" s="166"/>
      <c r="AK79" s="166"/>
      <c r="AL79" s="166"/>
      <c r="AM79" s="166"/>
      <c r="AN79" s="166"/>
      <c r="AO79" s="166"/>
      <c r="AP79" s="166"/>
      <c r="AQ79" s="166"/>
      <c r="AR79" s="166"/>
      <c r="AS79" s="166"/>
      <c r="AT79" s="166"/>
      <c r="AU79" s="166"/>
      <c r="AV79" s="166"/>
      <c r="AW79" s="166"/>
      <c r="AX79" s="166"/>
      <c r="AY79" s="166"/>
      <c r="AZ79" s="166"/>
      <c r="BA79" s="166"/>
      <c r="BB79" s="166"/>
      <c r="BC79" s="166"/>
      <c r="BD79" s="166"/>
    </row>
    <row r="80" spans="1:56">
      <c r="A80" s="182" t="s">
        <v>483</v>
      </c>
      <c r="B80" s="182" t="s">
        <v>111</v>
      </c>
      <c r="C80" s="416">
        <v>45787</v>
      </c>
      <c r="D80" s="652" t="s">
        <v>484</v>
      </c>
      <c r="E80" s="202"/>
      <c r="F80" s="171"/>
      <c r="G80" s="171"/>
      <c r="H80" s="189">
        <v>0</v>
      </c>
      <c r="I80" s="185"/>
      <c r="J80" s="189" t="s">
        <v>57</v>
      </c>
      <c r="K80" s="189" t="s">
        <v>57</v>
      </c>
      <c r="L80" s="189" t="s">
        <v>63</v>
      </c>
      <c r="M80" s="49" t="s">
        <v>52</v>
      </c>
      <c r="N80" s="88" t="s">
        <v>266</v>
      </c>
      <c r="O80" s="30" t="s">
        <v>52</v>
      </c>
      <c r="P80" s="88" t="s">
        <v>266</v>
      </c>
      <c r="Q80" s="43" t="s">
        <v>56</v>
      </c>
      <c r="R80" s="43" t="s">
        <v>56</v>
      </c>
      <c r="S80" s="43" t="s">
        <v>56</v>
      </c>
      <c r="T80" s="43" t="s">
        <v>266</v>
      </c>
      <c r="U80" s="43" t="s">
        <v>266</v>
      </c>
      <c r="V80" s="69" t="s">
        <v>266</v>
      </c>
      <c r="W80" s="54">
        <v>45848</v>
      </c>
      <c r="X80" s="69" t="s">
        <v>115</v>
      </c>
      <c r="Z80" s="166"/>
      <c r="AA80" s="166"/>
      <c r="AB80" s="166"/>
      <c r="AC80" s="166"/>
      <c r="AD80" s="166"/>
      <c r="AE80" s="166"/>
      <c r="AF80" s="166"/>
      <c r="AG80" s="166"/>
      <c r="AH80" s="166"/>
      <c r="AI80" s="166"/>
      <c r="AJ80" s="166"/>
      <c r="AK80" s="166"/>
      <c r="AL80" s="166"/>
      <c r="AM80" s="166"/>
      <c r="AN80" s="166"/>
      <c r="AO80" s="166"/>
      <c r="AP80" s="166"/>
      <c r="AQ80" s="166"/>
      <c r="AR80" s="166"/>
      <c r="AS80" s="166"/>
      <c r="AT80" s="166"/>
      <c r="AU80" s="166"/>
      <c r="AV80" s="166"/>
      <c r="AW80" s="166"/>
      <c r="AX80" s="166"/>
      <c r="AY80" s="166"/>
      <c r="AZ80" s="166"/>
      <c r="BA80" s="166"/>
      <c r="BB80" s="166"/>
      <c r="BC80" s="166"/>
      <c r="BD80" s="166"/>
    </row>
    <row r="81" spans="1:56">
      <c r="A81" s="727" t="s">
        <v>1432</v>
      </c>
      <c r="B81" s="556" t="s">
        <v>111</v>
      </c>
      <c r="C81" s="180">
        <v>45688</v>
      </c>
      <c r="D81" s="652" t="s">
        <v>486</v>
      </c>
      <c r="E81" s="176"/>
      <c r="F81" s="131"/>
      <c r="G81" s="131"/>
      <c r="H81" s="183">
        <v>48</v>
      </c>
      <c r="I81" s="185"/>
      <c r="J81" s="183" t="s">
        <v>57</v>
      </c>
      <c r="K81" s="183" t="s">
        <v>57</v>
      </c>
      <c r="L81" s="183" t="s">
        <v>56</v>
      </c>
      <c r="M81" s="102" t="s">
        <v>266</v>
      </c>
      <c r="N81" s="88" t="s">
        <v>266</v>
      </c>
      <c r="O81" s="126">
        <v>45678</v>
      </c>
      <c r="P81" s="88" t="s">
        <v>266</v>
      </c>
      <c r="Q81" s="43" t="s">
        <v>266</v>
      </c>
      <c r="R81" s="43" t="s">
        <v>1428</v>
      </c>
      <c r="S81" s="43" t="s">
        <v>266</v>
      </c>
      <c r="T81" s="43" t="s">
        <v>266</v>
      </c>
      <c r="U81" s="117" t="s">
        <v>266</v>
      </c>
      <c r="V81" s="69" t="s">
        <v>266</v>
      </c>
      <c r="W81" s="54">
        <v>45789</v>
      </c>
      <c r="X81" s="69" t="s">
        <v>1430</v>
      </c>
      <c r="Y81" t="e">
        <f>VLOOKUP(A81,#REF!,2,FALSE)</f>
        <v>#REF!</v>
      </c>
      <c r="Z81" s="166"/>
      <c r="AA81" s="166"/>
      <c r="AB81" s="166"/>
      <c r="AC81" s="166"/>
      <c r="AD81" s="166"/>
      <c r="AE81" s="166"/>
      <c r="AF81" s="166"/>
      <c r="AG81" s="166"/>
      <c r="AH81" s="166"/>
      <c r="AI81" s="166"/>
      <c r="AJ81" s="166"/>
      <c r="AK81" s="166"/>
      <c r="AL81" s="166"/>
      <c r="AM81" s="166"/>
      <c r="AN81" s="166"/>
      <c r="AO81" s="166"/>
      <c r="AP81" s="166"/>
      <c r="AQ81" s="166"/>
      <c r="AR81" s="166"/>
      <c r="AS81" s="166"/>
      <c r="AT81" s="166"/>
      <c r="AU81" s="166"/>
      <c r="AV81" s="166"/>
      <c r="AW81" s="166"/>
      <c r="AX81" s="166"/>
      <c r="AY81" s="166"/>
      <c r="AZ81" s="166"/>
      <c r="BA81" s="166"/>
      <c r="BB81" s="166"/>
      <c r="BC81" s="166"/>
      <c r="BD81" s="166"/>
    </row>
    <row r="82" spans="1:56">
      <c r="A82" s="182" t="s">
        <v>685</v>
      </c>
      <c r="B82" s="556" t="s">
        <v>111</v>
      </c>
      <c r="C82" s="416">
        <v>45899</v>
      </c>
      <c r="D82" s="185"/>
      <c r="E82" s="195"/>
      <c r="F82" s="140"/>
      <c r="G82" s="140"/>
      <c r="H82" s="189">
        <v>208</v>
      </c>
      <c r="I82" s="185"/>
      <c r="J82" s="183" t="s">
        <v>57</v>
      </c>
      <c r="K82" s="183" t="s">
        <v>57</v>
      </c>
      <c r="L82" s="183" t="s">
        <v>56</v>
      </c>
      <c r="M82" s="199">
        <v>45874</v>
      </c>
      <c r="N82" s="88" t="s">
        <v>266</v>
      </c>
      <c r="O82" s="54">
        <v>45874</v>
      </c>
      <c r="P82" s="88" t="s">
        <v>266</v>
      </c>
      <c r="Q82" s="43" t="s">
        <v>266</v>
      </c>
      <c r="R82" s="43" t="s">
        <v>1428</v>
      </c>
      <c r="S82" s="43" t="s">
        <v>266</v>
      </c>
      <c r="T82" s="43" t="s">
        <v>266</v>
      </c>
      <c r="U82" s="117" t="s">
        <v>266</v>
      </c>
      <c r="V82" s="69" t="s">
        <v>266</v>
      </c>
      <c r="W82" s="30"/>
      <c r="X82" s="43"/>
      <c r="Z82" s="166"/>
      <c r="AA82" s="166"/>
      <c r="AB82" s="166"/>
      <c r="AC82" s="166"/>
      <c r="AD82" s="166"/>
      <c r="AE82" s="166"/>
      <c r="AF82" s="166"/>
      <c r="AG82" s="166"/>
      <c r="AH82" s="166"/>
      <c r="AI82" s="166"/>
      <c r="AJ82" s="166"/>
      <c r="AK82" s="166"/>
      <c r="AL82" s="166"/>
      <c r="AM82" s="166"/>
      <c r="AN82" s="166"/>
      <c r="AO82" s="166"/>
      <c r="AP82" s="166"/>
      <c r="AQ82" s="166"/>
      <c r="AR82" s="166"/>
      <c r="AS82" s="166"/>
      <c r="AT82" s="166"/>
      <c r="AU82" s="166"/>
      <c r="AV82" s="166"/>
      <c r="AW82" s="166"/>
      <c r="AX82" s="166"/>
      <c r="AY82" s="166"/>
      <c r="AZ82" s="166"/>
      <c r="BA82" s="166"/>
      <c r="BB82" s="166"/>
      <c r="BC82" s="166"/>
      <c r="BD82" s="166"/>
    </row>
    <row r="83" spans="1:56">
      <c r="A83" s="184" t="s">
        <v>405</v>
      </c>
      <c r="B83" s="186" t="s">
        <v>50</v>
      </c>
      <c r="C83" s="558">
        <v>45716</v>
      </c>
      <c r="D83" s="188" t="s">
        <v>272</v>
      </c>
      <c r="E83" s="196"/>
      <c r="F83" s="138"/>
      <c r="G83" s="138"/>
      <c r="H83" s="192">
        <v>0</v>
      </c>
      <c r="I83" s="185"/>
      <c r="J83" s="192" t="s">
        <v>57</v>
      </c>
      <c r="K83" s="192" t="s">
        <v>57</v>
      </c>
      <c r="L83" s="183" t="s">
        <v>63</v>
      </c>
      <c r="M83" s="198">
        <v>45705</v>
      </c>
      <c r="N83" s="88" t="s">
        <v>266</v>
      </c>
      <c r="O83" s="54">
        <v>45706</v>
      </c>
      <c r="P83" s="88" t="s">
        <v>266</v>
      </c>
      <c r="Q83" s="167" t="s">
        <v>266</v>
      </c>
      <c r="R83" s="69" t="s">
        <v>266</v>
      </c>
      <c r="S83" s="69" t="s">
        <v>56</v>
      </c>
      <c r="T83" s="69" t="s">
        <v>266</v>
      </c>
      <c r="U83" s="43" t="s">
        <v>266</v>
      </c>
      <c r="V83" s="43" t="s">
        <v>266</v>
      </c>
      <c r="W83" s="199">
        <v>45818</v>
      </c>
      <c r="X83" s="69" t="s">
        <v>115</v>
      </c>
      <c r="Y83" t="e">
        <f>VLOOKUP(A83,#REF!,2,FALSE)</f>
        <v>#REF!</v>
      </c>
      <c r="Z83" s="166"/>
      <c r="AA83" s="166"/>
      <c r="AB83" s="166"/>
      <c r="AC83" s="166"/>
      <c r="AD83" s="166"/>
      <c r="AE83" s="166"/>
      <c r="AF83" s="166"/>
      <c r="AG83" s="166"/>
      <c r="AH83" s="166"/>
      <c r="AI83" s="166"/>
      <c r="AJ83" s="166"/>
      <c r="AK83" s="166"/>
      <c r="AL83" s="166"/>
      <c r="AM83" s="166"/>
      <c r="AN83" s="166"/>
      <c r="AO83" s="166"/>
      <c r="AP83" s="166"/>
      <c r="AQ83" s="166"/>
      <c r="AR83" s="166"/>
      <c r="AS83" s="166"/>
      <c r="AT83" s="166"/>
      <c r="AU83" s="166"/>
      <c r="AV83" s="166"/>
      <c r="AW83" s="166"/>
      <c r="AX83" s="166"/>
      <c r="AY83" s="166"/>
      <c r="AZ83" s="166"/>
      <c r="BA83" s="166"/>
      <c r="BB83" s="166"/>
      <c r="BC83" s="166"/>
      <c r="BD83" s="166"/>
    </row>
    <row r="84" spans="1:56">
      <c r="A84" s="217" t="s">
        <v>687</v>
      </c>
      <c r="B84" s="186" t="s">
        <v>50</v>
      </c>
      <c r="C84" s="424">
        <v>45742</v>
      </c>
      <c r="D84" s="183" t="s">
        <v>688</v>
      </c>
      <c r="E84" s="195"/>
      <c r="F84" s="140"/>
      <c r="G84" s="140"/>
      <c r="H84" s="189">
        <v>57</v>
      </c>
      <c r="I84" s="185"/>
      <c r="J84" s="192" t="s">
        <v>57</v>
      </c>
      <c r="K84" s="192" t="s">
        <v>57</v>
      </c>
      <c r="L84" s="189" t="s">
        <v>63</v>
      </c>
      <c r="M84" s="199">
        <v>45728</v>
      </c>
      <c r="N84" s="88" t="s">
        <v>266</v>
      </c>
      <c r="O84" s="54">
        <v>45728</v>
      </c>
      <c r="P84" s="30" t="s">
        <v>266</v>
      </c>
      <c r="Q84" s="172" t="s">
        <v>266</v>
      </c>
      <c r="R84" s="172" t="s">
        <v>1428</v>
      </c>
      <c r="S84" s="172" t="s">
        <v>266</v>
      </c>
      <c r="T84" s="172" t="s">
        <v>266</v>
      </c>
      <c r="U84" s="93" t="s">
        <v>266</v>
      </c>
      <c r="V84" s="69" t="s">
        <v>266</v>
      </c>
      <c r="W84" s="199">
        <v>45875</v>
      </c>
      <c r="X84" s="69" t="s">
        <v>1430</v>
      </c>
      <c r="Y84" t="e">
        <f>VLOOKUP(A84,#REF!,2,FALSE)</f>
        <v>#REF!</v>
      </c>
      <c r="Z84" s="166"/>
      <c r="AA84" s="166"/>
      <c r="AB84" s="166"/>
      <c r="AC84" s="166"/>
      <c r="AD84" s="166"/>
      <c r="AE84" s="166"/>
      <c r="AF84" s="166"/>
      <c r="AG84" s="166"/>
      <c r="AH84" s="166"/>
      <c r="AI84" s="166"/>
      <c r="AJ84" s="166"/>
      <c r="AK84" s="166"/>
      <c r="AL84" s="166"/>
      <c r="AM84" s="166"/>
      <c r="AN84" s="166"/>
      <c r="AO84" s="166"/>
      <c r="AP84" s="166"/>
      <c r="AQ84" s="166"/>
      <c r="AR84" s="166"/>
      <c r="AS84" s="166"/>
      <c r="AT84" s="166"/>
      <c r="AU84" s="166"/>
      <c r="AV84" s="166"/>
      <c r="AW84" s="166"/>
      <c r="AX84" s="166"/>
      <c r="AY84" s="166"/>
      <c r="AZ84" s="166"/>
      <c r="BA84" s="166"/>
      <c r="BB84" s="166"/>
      <c r="BC84" s="166"/>
      <c r="BD84" s="166"/>
    </row>
    <row r="85" spans="1:56">
      <c r="A85" s="179" t="s">
        <v>588</v>
      </c>
      <c r="B85" s="186" t="s">
        <v>50</v>
      </c>
      <c r="C85" s="424">
        <v>45742</v>
      </c>
      <c r="D85" s="216" t="s">
        <v>590</v>
      </c>
      <c r="E85" s="175"/>
      <c r="F85" s="118"/>
      <c r="G85" s="118"/>
      <c r="H85" s="189">
        <v>60</v>
      </c>
      <c r="I85" s="185"/>
      <c r="J85" s="189" t="s">
        <v>57</v>
      </c>
      <c r="K85" s="189" t="s">
        <v>57</v>
      </c>
      <c r="L85" s="189" t="s">
        <v>63</v>
      </c>
      <c r="M85" s="199">
        <v>45716</v>
      </c>
      <c r="N85" s="30" t="s">
        <v>266</v>
      </c>
      <c r="O85" s="54">
        <v>45719</v>
      </c>
      <c r="P85" s="30" t="s">
        <v>266</v>
      </c>
      <c r="Q85" s="43" t="s">
        <v>266</v>
      </c>
      <c r="R85" s="172" t="s">
        <v>1428</v>
      </c>
      <c r="S85" s="172" t="s">
        <v>266</v>
      </c>
      <c r="T85" s="172" t="s">
        <v>266</v>
      </c>
      <c r="U85" s="93" t="s">
        <v>266</v>
      </c>
      <c r="V85" s="93" t="s">
        <v>266</v>
      </c>
      <c r="W85" s="199">
        <v>45874</v>
      </c>
      <c r="X85" s="69" t="s">
        <v>1430</v>
      </c>
      <c r="Y85" t="e">
        <f>VLOOKUP(A85,#REF!,2,FALSE)</f>
        <v>#REF!</v>
      </c>
      <c r="Z85" s="166"/>
      <c r="AA85" s="166"/>
      <c r="AB85" s="166"/>
      <c r="AC85" s="166"/>
      <c r="AD85" s="166"/>
      <c r="AE85" s="166"/>
      <c r="AF85" s="166"/>
      <c r="AG85" s="166"/>
      <c r="AH85" s="166"/>
      <c r="AI85" s="166"/>
      <c r="AJ85" s="166"/>
      <c r="AK85" s="166"/>
      <c r="AL85" s="166"/>
      <c r="AM85" s="166"/>
      <c r="AN85" s="166"/>
      <c r="AO85" s="166"/>
      <c r="AP85" s="166"/>
      <c r="AQ85" s="166"/>
      <c r="AR85" s="166"/>
      <c r="AS85" s="166"/>
      <c r="AT85" s="166"/>
      <c r="AU85" s="166"/>
      <c r="AV85" s="166"/>
      <c r="AW85" s="166"/>
      <c r="AX85" s="166"/>
      <c r="AY85" s="166"/>
      <c r="AZ85" s="166"/>
      <c r="BA85" s="166"/>
      <c r="BB85" s="166"/>
      <c r="BC85" s="166"/>
      <c r="BD85" s="166"/>
    </row>
    <row r="86" spans="1:56">
      <c r="A86" s="179" t="s">
        <v>487</v>
      </c>
      <c r="B86" s="186" t="s">
        <v>50</v>
      </c>
      <c r="C86" s="424">
        <v>45742</v>
      </c>
      <c r="D86" s="216" t="s">
        <v>489</v>
      </c>
      <c r="E86" s="175"/>
      <c r="F86" s="118"/>
      <c r="G86" s="118"/>
      <c r="H86" s="189">
        <v>80</v>
      </c>
      <c r="I86" s="185"/>
      <c r="J86" s="189" t="s">
        <v>57</v>
      </c>
      <c r="K86" s="189" t="s">
        <v>57</v>
      </c>
      <c r="L86" s="189" t="s">
        <v>63</v>
      </c>
      <c r="M86" s="199">
        <v>45728</v>
      </c>
      <c r="N86" s="30" t="s">
        <v>266</v>
      </c>
      <c r="O86" s="199">
        <v>45728</v>
      </c>
      <c r="P86" s="30" t="s">
        <v>266</v>
      </c>
      <c r="Q86" s="43" t="s">
        <v>266</v>
      </c>
      <c r="R86" s="43" t="s">
        <v>1428</v>
      </c>
      <c r="S86" s="43" t="s">
        <v>266</v>
      </c>
      <c r="T86" s="43" t="s">
        <v>266</v>
      </c>
      <c r="U86" s="69" t="s">
        <v>266</v>
      </c>
      <c r="V86" s="69" t="s">
        <v>266</v>
      </c>
      <c r="W86" s="54">
        <v>45824</v>
      </c>
      <c r="X86" s="69" t="s">
        <v>1430</v>
      </c>
      <c r="Y86" t="e">
        <f>VLOOKUP(A86,#REF!,2,FALSE)</f>
        <v>#REF!</v>
      </c>
      <c r="Z86" s="166"/>
      <c r="AA86" s="166"/>
      <c r="AB86" s="166"/>
      <c r="AC86" s="166"/>
      <c r="AD86" s="166"/>
      <c r="AE86" s="166"/>
      <c r="AF86" s="166"/>
      <c r="AG86" s="166"/>
      <c r="AH86" s="166"/>
      <c r="AI86" s="166"/>
      <c r="AJ86" s="166"/>
      <c r="AK86" s="166"/>
      <c r="AL86" s="166"/>
      <c r="AM86" s="166"/>
      <c r="AN86" s="166"/>
      <c r="AO86" s="166"/>
      <c r="AP86" s="166"/>
      <c r="AQ86" s="166"/>
      <c r="AR86" s="166"/>
      <c r="AS86" s="166"/>
      <c r="AT86" s="166"/>
      <c r="AU86" s="166"/>
      <c r="AV86" s="166"/>
      <c r="AW86" s="166"/>
      <c r="AX86" s="166"/>
      <c r="AY86" s="166"/>
      <c r="AZ86" s="166"/>
      <c r="BA86" s="166"/>
      <c r="BB86" s="166"/>
      <c r="BC86" s="166"/>
      <c r="BD86" s="166"/>
    </row>
    <row r="87" spans="1:56">
      <c r="A87" s="182" t="s">
        <v>728</v>
      </c>
      <c r="B87" s="186" t="s">
        <v>50</v>
      </c>
      <c r="C87" s="424">
        <v>45742</v>
      </c>
      <c r="D87" s="189" t="s">
        <v>729</v>
      </c>
      <c r="E87" s="175"/>
      <c r="F87" s="118"/>
      <c r="G87" s="118"/>
      <c r="H87" s="189">
        <v>68</v>
      </c>
      <c r="I87" s="185"/>
      <c r="J87" s="189" t="s">
        <v>57</v>
      </c>
      <c r="K87" s="189" t="s">
        <v>57</v>
      </c>
      <c r="L87" s="189" t="s">
        <v>63</v>
      </c>
      <c r="M87" s="199">
        <v>45716</v>
      </c>
      <c r="N87" s="30" t="s">
        <v>266</v>
      </c>
      <c r="O87" s="30" t="s">
        <v>266</v>
      </c>
      <c r="P87" s="30" t="s">
        <v>266</v>
      </c>
      <c r="Q87" s="43" t="s">
        <v>266</v>
      </c>
      <c r="R87" s="43" t="s">
        <v>1428</v>
      </c>
      <c r="S87" s="43" t="s">
        <v>266</v>
      </c>
      <c r="T87" s="43" t="s">
        <v>266</v>
      </c>
      <c r="U87" s="159" t="s">
        <v>266</v>
      </c>
      <c r="V87" s="69" t="s">
        <v>115</v>
      </c>
      <c r="W87" s="30"/>
      <c r="X87" s="69" t="s">
        <v>115</v>
      </c>
      <c r="Y87" t="e">
        <f>VLOOKUP(A87,#REF!,2,FALSE)</f>
        <v>#REF!</v>
      </c>
      <c r="Z87" s="166"/>
      <c r="AA87" s="166"/>
      <c r="AB87" s="166"/>
      <c r="AC87" s="166"/>
      <c r="AD87" s="166"/>
      <c r="AE87" s="166"/>
      <c r="AF87" s="166"/>
      <c r="AG87" s="166"/>
      <c r="AH87" s="166"/>
      <c r="AI87" s="166"/>
      <c r="AJ87" s="166"/>
      <c r="AK87" s="166"/>
      <c r="AL87" s="166"/>
      <c r="AM87" s="166"/>
      <c r="AN87" s="166"/>
      <c r="AO87" s="166"/>
      <c r="AP87" s="166"/>
      <c r="AQ87" s="166"/>
      <c r="AR87" s="166"/>
      <c r="AS87" s="166"/>
      <c r="AT87" s="166"/>
      <c r="AU87" s="166"/>
      <c r="AV87" s="166"/>
      <c r="AW87" s="166"/>
      <c r="AX87" s="166"/>
      <c r="AY87" s="166"/>
      <c r="AZ87" s="166"/>
      <c r="BA87" s="166"/>
      <c r="BB87" s="166"/>
      <c r="BC87" s="166"/>
      <c r="BD87" s="166"/>
    </row>
    <row r="88" spans="1:56">
      <c r="A88" s="217" t="s">
        <v>490</v>
      </c>
      <c r="B88" s="186" t="s">
        <v>50</v>
      </c>
      <c r="C88" s="180">
        <v>45742</v>
      </c>
      <c r="D88" s="734" t="s">
        <v>491</v>
      </c>
      <c r="E88" s="202"/>
      <c r="F88" s="171"/>
      <c r="G88" s="171"/>
      <c r="H88" s="189">
        <v>80</v>
      </c>
      <c r="I88" s="185"/>
      <c r="J88" s="189" t="s">
        <v>57</v>
      </c>
      <c r="K88" s="189" t="s">
        <v>57</v>
      </c>
      <c r="L88" s="189" t="s">
        <v>63</v>
      </c>
      <c r="M88" s="199">
        <v>45728</v>
      </c>
      <c r="N88" s="30" t="s">
        <v>266</v>
      </c>
      <c r="O88" s="54">
        <v>45728</v>
      </c>
      <c r="P88" s="30" t="s">
        <v>266</v>
      </c>
      <c r="Q88" s="43" t="s">
        <v>266</v>
      </c>
      <c r="R88" s="43" t="s">
        <v>1428</v>
      </c>
      <c r="S88" s="43" t="s">
        <v>266</v>
      </c>
      <c r="T88" s="43" t="s">
        <v>266</v>
      </c>
      <c r="U88" s="159" t="s">
        <v>266</v>
      </c>
      <c r="V88" s="159" t="s">
        <v>266</v>
      </c>
      <c r="W88" s="54">
        <v>45757</v>
      </c>
      <c r="X88" s="69" t="s">
        <v>115</v>
      </c>
      <c r="Y88" t="e">
        <f>VLOOKUP(A88,#REF!,2,FALSE)</f>
        <v>#REF!</v>
      </c>
      <c r="Z88" s="166"/>
      <c r="AA88" s="166"/>
      <c r="AB88" s="166"/>
      <c r="AC88" s="166"/>
      <c r="AD88" s="166"/>
      <c r="AE88" s="166"/>
      <c r="AF88" s="166"/>
      <c r="AG88" s="166"/>
      <c r="AH88" s="166"/>
      <c r="AI88" s="166"/>
      <c r="AJ88" s="166"/>
      <c r="AK88" s="166"/>
      <c r="AL88" s="166"/>
      <c r="AM88" s="166"/>
      <c r="AN88" s="166"/>
      <c r="AO88" s="166"/>
      <c r="AP88" s="166"/>
      <c r="AQ88" s="166"/>
      <c r="AR88" s="166"/>
      <c r="AS88" s="166"/>
      <c r="AT88" s="166"/>
      <c r="AU88" s="166"/>
      <c r="AV88" s="166"/>
      <c r="AW88" s="166"/>
      <c r="AX88" s="166"/>
      <c r="AY88" s="166"/>
      <c r="AZ88" s="166"/>
      <c r="BA88" s="166"/>
      <c r="BB88" s="166"/>
      <c r="BC88" s="166"/>
      <c r="BD88" s="166"/>
    </row>
    <row r="89" spans="1:56">
      <c r="A89" s="179" t="s">
        <v>689</v>
      </c>
      <c r="B89" s="186" t="s">
        <v>50</v>
      </c>
      <c r="C89" s="180">
        <v>45742</v>
      </c>
      <c r="D89" s="216" t="s">
        <v>690</v>
      </c>
      <c r="E89" s="122"/>
      <c r="F89" s="110"/>
      <c r="G89" s="110"/>
      <c r="H89" s="189">
        <v>56</v>
      </c>
      <c r="I89" s="185"/>
      <c r="J89" s="189" t="s">
        <v>57</v>
      </c>
      <c r="K89" s="189" t="s">
        <v>57</v>
      </c>
      <c r="L89" s="189" t="s">
        <v>63</v>
      </c>
      <c r="M89" s="199">
        <v>45716</v>
      </c>
      <c r="N89" s="30" t="s">
        <v>266</v>
      </c>
      <c r="O89" s="54">
        <v>45722</v>
      </c>
      <c r="P89" s="30" t="s">
        <v>266</v>
      </c>
      <c r="Q89" s="69" t="s">
        <v>266</v>
      </c>
      <c r="R89" s="43" t="s">
        <v>1428</v>
      </c>
      <c r="S89" s="69" t="s">
        <v>266</v>
      </c>
      <c r="T89" s="69" t="s">
        <v>266</v>
      </c>
      <c r="U89" s="69" t="s">
        <v>115</v>
      </c>
      <c r="V89" s="69" t="s">
        <v>115</v>
      </c>
      <c r="W89" s="54">
        <v>45825</v>
      </c>
      <c r="X89" s="69" t="s">
        <v>115</v>
      </c>
      <c r="Y89" t="e">
        <f>VLOOKUP(A89,#REF!,2,FALSE)</f>
        <v>#REF!</v>
      </c>
      <c r="Z89" s="166"/>
      <c r="AA89" s="166"/>
      <c r="AB89" s="166"/>
      <c r="AC89" s="166"/>
      <c r="AD89" s="166"/>
      <c r="AE89" s="166"/>
      <c r="AF89" s="166"/>
      <c r="AG89" s="166"/>
      <c r="AH89" s="166"/>
      <c r="AI89" s="166"/>
      <c r="AJ89" s="166"/>
      <c r="AK89" s="166"/>
      <c r="AL89" s="166"/>
      <c r="AM89" s="166"/>
      <c r="AN89" s="166"/>
      <c r="AO89" s="166"/>
      <c r="AP89" s="166"/>
      <c r="AQ89" s="166"/>
      <c r="AR89" s="166"/>
      <c r="AS89" s="166"/>
      <c r="AT89" s="166"/>
      <c r="AU89" s="166"/>
      <c r="AV89" s="166"/>
      <c r="AW89" s="166"/>
      <c r="AX89" s="166"/>
      <c r="AY89" s="166"/>
      <c r="AZ89" s="166"/>
      <c r="BA89" s="166"/>
      <c r="BB89" s="166"/>
      <c r="BC89" s="166"/>
      <c r="BD89" s="166"/>
    </row>
    <row r="90" spans="1:56">
      <c r="A90" s="217" t="s">
        <v>372</v>
      </c>
      <c r="B90" s="186" t="s">
        <v>50</v>
      </c>
      <c r="C90" s="180">
        <v>45742</v>
      </c>
      <c r="D90" s="216" t="s">
        <v>374</v>
      </c>
      <c r="E90" s="195"/>
      <c r="F90" s="140"/>
      <c r="G90" s="140"/>
      <c r="H90" s="189">
        <v>71</v>
      </c>
      <c r="I90" s="185"/>
      <c r="J90" s="189" t="s">
        <v>57</v>
      </c>
      <c r="K90" s="189" t="s">
        <v>57</v>
      </c>
      <c r="L90" s="189" t="s">
        <v>63</v>
      </c>
      <c r="M90" s="199">
        <v>45716</v>
      </c>
      <c r="N90" s="30" t="s">
        <v>266</v>
      </c>
      <c r="O90" s="54">
        <v>45727</v>
      </c>
      <c r="P90" s="30" t="s">
        <v>266</v>
      </c>
      <c r="Q90" s="69" t="s">
        <v>266</v>
      </c>
      <c r="R90" s="43" t="s">
        <v>1428</v>
      </c>
      <c r="S90" s="69" t="s">
        <v>266</v>
      </c>
      <c r="T90" s="69" t="s">
        <v>266</v>
      </c>
      <c r="U90" s="70" t="s">
        <v>115</v>
      </c>
      <c r="V90" s="69" t="s">
        <v>115</v>
      </c>
      <c r="W90" s="54">
        <v>45828</v>
      </c>
      <c r="X90" s="69" t="s">
        <v>115</v>
      </c>
      <c r="Y90" t="e">
        <f>VLOOKUP(A90,#REF!,2,FALSE)</f>
        <v>#REF!</v>
      </c>
      <c r="Z90" s="166"/>
      <c r="AA90" s="166"/>
      <c r="AB90" s="166"/>
      <c r="AC90" s="166"/>
      <c r="AD90" s="166"/>
      <c r="AE90" s="166"/>
      <c r="AF90" s="166"/>
      <c r="AG90" s="166"/>
      <c r="AH90" s="166"/>
      <c r="AI90" s="166"/>
      <c r="AJ90" s="166"/>
      <c r="AK90" s="166"/>
      <c r="AL90" s="166"/>
      <c r="AM90" s="166"/>
      <c r="AN90" s="166"/>
      <c r="AO90" s="166"/>
      <c r="AP90" s="166"/>
      <c r="AQ90" s="166"/>
      <c r="AR90" s="166"/>
      <c r="AS90" s="166"/>
      <c r="AT90" s="166"/>
      <c r="AU90" s="166"/>
      <c r="AV90" s="166"/>
      <c r="AW90" s="166"/>
      <c r="AX90" s="166"/>
      <c r="AY90" s="166"/>
      <c r="AZ90" s="166"/>
      <c r="BA90" s="166"/>
      <c r="BB90" s="166"/>
      <c r="BC90" s="166"/>
      <c r="BD90" s="166"/>
    </row>
    <row r="91" spans="1:56">
      <c r="A91" s="217" t="s">
        <v>493</v>
      </c>
      <c r="B91" s="186" t="s">
        <v>50</v>
      </c>
      <c r="C91" s="180">
        <v>45742</v>
      </c>
      <c r="D91" s="216" t="s">
        <v>495</v>
      </c>
      <c r="E91" s="195"/>
      <c r="F91" s="140"/>
      <c r="G91" s="140"/>
      <c r="H91" s="189">
        <v>81</v>
      </c>
      <c r="I91" s="185"/>
      <c r="J91" s="189" t="s">
        <v>57</v>
      </c>
      <c r="K91" s="189" t="s">
        <v>57</v>
      </c>
      <c r="L91" s="189" t="s">
        <v>63</v>
      </c>
      <c r="M91" s="199">
        <v>45716</v>
      </c>
      <c r="N91" s="30" t="s">
        <v>266</v>
      </c>
      <c r="O91" s="54">
        <v>45723</v>
      </c>
      <c r="P91" s="30" t="s">
        <v>266</v>
      </c>
      <c r="Q91" s="69" t="s">
        <v>266</v>
      </c>
      <c r="R91" s="43" t="s">
        <v>1428</v>
      </c>
      <c r="S91" s="69" t="s">
        <v>266</v>
      </c>
      <c r="T91" s="69" t="s">
        <v>266</v>
      </c>
      <c r="U91" s="69" t="s">
        <v>266</v>
      </c>
      <c r="V91" s="69" t="s">
        <v>266</v>
      </c>
      <c r="W91" s="54">
        <v>45831</v>
      </c>
      <c r="X91" s="69" t="s">
        <v>1430</v>
      </c>
      <c r="Y91" t="e">
        <f>VLOOKUP(A91,#REF!,2,FALSE)</f>
        <v>#REF!</v>
      </c>
      <c r="Z91" s="166"/>
      <c r="AA91" s="166"/>
      <c r="AB91" s="166"/>
      <c r="AC91" s="166"/>
      <c r="AD91" s="166"/>
      <c r="AE91" s="166"/>
      <c r="AF91" s="166"/>
      <c r="AG91" s="166"/>
      <c r="AH91" s="166"/>
      <c r="AI91" s="166"/>
      <c r="AJ91" s="166"/>
      <c r="AK91" s="166"/>
      <c r="AL91" s="166"/>
      <c r="AM91" s="166"/>
      <c r="AN91" s="166"/>
      <c r="AO91" s="166"/>
      <c r="AP91" s="166"/>
      <c r="AQ91" s="166"/>
      <c r="AR91" s="166"/>
      <c r="AS91" s="166"/>
      <c r="AT91" s="166"/>
      <c r="AU91" s="166"/>
      <c r="AV91" s="166"/>
      <c r="AW91" s="166"/>
      <c r="AX91" s="166"/>
      <c r="AY91" s="166"/>
      <c r="AZ91" s="166"/>
      <c r="BA91" s="166"/>
      <c r="BB91" s="166"/>
      <c r="BC91" s="166"/>
      <c r="BD91" s="166"/>
    </row>
    <row r="92" spans="1:56">
      <c r="A92" s="217" t="s">
        <v>730</v>
      </c>
      <c r="B92" s="186" t="s">
        <v>50</v>
      </c>
      <c r="C92" s="180">
        <v>45742</v>
      </c>
      <c r="D92" s="216" t="s">
        <v>731</v>
      </c>
      <c r="E92" s="195"/>
      <c r="F92" s="140"/>
      <c r="G92" s="140"/>
      <c r="H92" s="189">
        <v>38</v>
      </c>
      <c r="I92" s="185"/>
      <c r="J92" s="189" t="s">
        <v>57</v>
      </c>
      <c r="K92" s="189" t="s">
        <v>57</v>
      </c>
      <c r="L92" s="189" t="s">
        <v>63</v>
      </c>
      <c r="M92" s="199">
        <v>45716</v>
      </c>
      <c r="N92" s="30" t="s">
        <v>266</v>
      </c>
      <c r="O92" s="54">
        <v>45726</v>
      </c>
      <c r="P92" s="30" t="s">
        <v>266</v>
      </c>
      <c r="Q92" s="150" t="s">
        <v>266</v>
      </c>
      <c r="R92" s="43" t="s">
        <v>1428</v>
      </c>
      <c r="S92" s="69" t="s">
        <v>266</v>
      </c>
      <c r="T92" s="69" t="s">
        <v>266</v>
      </c>
      <c r="U92" s="346" t="s">
        <v>266</v>
      </c>
      <c r="V92" s="69" t="s">
        <v>115</v>
      </c>
      <c r="W92" s="30"/>
      <c r="X92" s="69" t="s">
        <v>115</v>
      </c>
      <c r="Y92" t="e">
        <f>VLOOKUP(A92,#REF!,2,FALSE)</f>
        <v>#REF!</v>
      </c>
      <c r="Z92" s="166"/>
      <c r="AA92" s="166"/>
      <c r="AB92" s="166"/>
      <c r="AC92" s="166"/>
      <c r="AD92" s="166"/>
      <c r="AE92" s="166"/>
      <c r="AF92" s="166"/>
      <c r="AG92" s="166"/>
      <c r="AH92" s="166"/>
      <c r="AI92" s="166"/>
      <c r="AJ92" s="166"/>
      <c r="AK92" s="166"/>
      <c r="AL92" s="166"/>
      <c r="AM92" s="166"/>
      <c r="AN92" s="166"/>
      <c r="AO92" s="166"/>
      <c r="AP92" s="166"/>
      <c r="AQ92" s="166"/>
      <c r="AR92" s="166"/>
      <c r="AS92" s="166"/>
      <c r="AT92" s="166"/>
      <c r="AU92" s="166"/>
      <c r="AV92" s="166"/>
      <c r="AW92" s="166"/>
      <c r="AX92" s="166"/>
      <c r="AY92" s="166"/>
      <c r="AZ92" s="166"/>
      <c r="BA92" s="166"/>
      <c r="BB92" s="166"/>
      <c r="BC92" s="166"/>
      <c r="BD92" s="166"/>
    </row>
    <row r="93" spans="1:56">
      <c r="A93" s="179" t="s">
        <v>496</v>
      </c>
      <c r="B93" s="186" t="s">
        <v>50</v>
      </c>
      <c r="C93" s="180">
        <v>45772</v>
      </c>
      <c r="D93" s="203" t="s">
        <v>497</v>
      </c>
      <c r="E93" s="122"/>
      <c r="F93" s="110"/>
      <c r="G93" s="110"/>
      <c r="H93" s="189">
        <v>83</v>
      </c>
      <c r="I93" s="185"/>
      <c r="J93" s="189" t="s">
        <v>57</v>
      </c>
      <c r="K93" s="189" t="s">
        <v>57</v>
      </c>
      <c r="L93" s="189" t="s">
        <v>63</v>
      </c>
      <c r="M93" s="199">
        <v>45716</v>
      </c>
      <c r="N93" s="30" t="s">
        <v>266</v>
      </c>
      <c r="O93" s="54">
        <v>45727</v>
      </c>
      <c r="P93" s="79" t="s">
        <v>266</v>
      </c>
      <c r="Q93" s="43" t="s">
        <v>266</v>
      </c>
      <c r="R93" s="43" t="s">
        <v>1428</v>
      </c>
      <c r="S93" s="43" t="s">
        <v>266</v>
      </c>
      <c r="T93" s="43" t="s">
        <v>266</v>
      </c>
      <c r="U93" s="346" t="s">
        <v>266</v>
      </c>
      <c r="V93" s="69" t="s">
        <v>266</v>
      </c>
      <c r="W93" s="54">
        <v>45789</v>
      </c>
      <c r="X93" s="69" t="s">
        <v>1430</v>
      </c>
      <c r="Y93" t="e">
        <f>VLOOKUP(A93,#REF!,2,FALSE)</f>
        <v>#REF!</v>
      </c>
      <c r="Z93" s="166"/>
      <c r="AA93" s="166"/>
      <c r="AB93" s="166"/>
      <c r="AC93" s="166"/>
      <c r="AD93" s="166"/>
      <c r="AE93" s="166"/>
      <c r="AF93" s="166"/>
      <c r="AG93" s="166"/>
      <c r="AH93" s="166"/>
      <c r="AI93" s="166"/>
      <c r="AJ93" s="166"/>
      <c r="AK93" s="166"/>
      <c r="AL93" s="166"/>
      <c r="AM93" s="166"/>
      <c r="AN93" s="166"/>
      <c r="AO93" s="166"/>
      <c r="AP93" s="166"/>
      <c r="AQ93" s="166"/>
      <c r="AR93" s="166"/>
      <c r="AS93" s="166"/>
      <c r="AT93" s="166"/>
      <c r="AU93" s="166"/>
      <c r="AV93" s="166"/>
      <c r="AW93" s="166"/>
      <c r="AX93" s="166"/>
      <c r="AY93" s="166"/>
      <c r="AZ93" s="166"/>
      <c r="BA93" s="166"/>
      <c r="BB93" s="166"/>
      <c r="BC93" s="166"/>
      <c r="BD93" s="166"/>
    </row>
    <row r="94" spans="1:56">
      <c r="A94" s="190" t="s">
        <v>376</v>
      </c>
      <c r="B94" s="186" t="s">
        <v>50</v>
      </c>
      <c r="C94" s="187">
        <v>45711</v>
      </c>
      <c r="D94" s="188" t="s">
        <v>378</v>
      </c>
      <c r="E94" s="196"/>
      <c r="F94" s="138"/>
      <c r="G94" s="138"/>
      <c r="H94" s="192">
        <v>86</v>
      </c>
      <c r="I94" s="185"/>
      <c r="J94" s="192" t="s">
        <v>57</v>
      </c>
      <c r="K94" s="192" t="s">
        <v>57</v>
      </c>
      <c r="L94" s="192" t="s">
        <v>63</v>
      </c>
      <c r="M94" s="198">
        <v>45714</v>
      </c>
      <c r="N94" s="30" t="s">
        <v>266</v>
      </c>
      <c r="O94" s="54">
        <v>45693</v>
      </c>
      <c r="P94" s="79" t="s">
        <v>266</v>
      </c>
      <c r="Q94" s="69" t="s">
        <v>266</v>
      </c>
      <c r="R94" s="69" t="s">
        <v>1428</v>
      </c>
      <c r="S94" s="69" t="s">
        <v>266</v>
      </c>
      <c r="T94" s="69" t="s">
        <v>266</v>
      </c>
      <c r="U94" s="346" t="s">
        <v>115</v>
      </c>
      <c r="V94" s="69" t="s">
        <v>115</v>
      </c>
      <c r="W94" s="30"/>
      <c r="X94" s="69" t="s">
        <v>115</v>
      </c>
      <c r="Y94" t="e">
        <f>VLOOKUP(A94,#REF!,2,FALSE)</f>
        <v>#REF!</v>
      </c>
      <c r="Z94" s="166"/>
      <c r="AA94" s="166"/>
      <c r="AB94" s="166"/>
      <c r="AC94" s="166"/>
      <c r="AD94" s="166"/>
      <c r="AE94" s="166"/>
      <c r="AF94" s="166"/>
      <c r="AG94" s="166"/>
      <c r="AH94" s="166"/>
      <c r="AI94" s="166"/>
      <c r="AJ94" s="166"/>
      <c r="AK94" s="166"/>
      <c r="AL94" s="166"/>
      <c r="AM94" s="166"/>
      <c r="AN94" s="166"/>
      <c r="AO94" s="166"/>
      <c r="AP94" s="166"/>
      <c r="AQ94" s="166"/>
      <c r="AR94" s="166"/>
      <c r="AS94" s="166"/>
      <c r="AT94" s="166"/>
      <c r="AU94" s="166"/>
      <c r="AV94" s="166"/>
      <c r="AW94" s="166"/>
      <c r="AX94" s="166"/>
      <c r="AY94" s="166"/>
      <c r="AZ94" s="166"/>
      <c r="BA94" s="166"/>
      <c r="BB94" s="166"/>
      <c r="BC94" s="166"/>
      <c r="BD94" s="166"/>
    </row>
    <row r="95" spans="1:56">
      <c r="A95" s="190" t="s">
        <v>498</v>
      </c>
      <c r="B95" s="186" t="s">
        <v>50</v>
      </c>
      <c r="C95" s="187">
        <v>45711</v>
      </c>
      <c r="D95" s="188" t="s">
        <v>499</v>
      </c>
      <c r="E95" s="196"/>
      <c r="F95" s="138"/>
      <c r="G95" s="138"/>
      <c r="H95" s="192">
        <v>76</v>
      </c>
      <c r="I95" s="185"/>
      <c r="J95" s="192" t="s">
        <v>57</v>
      </c>
      <c r="K95" s="192" t="s">
        <v>57</v>
      </c>
      <c r="L95" s="192" t="s">
        <v>63</v>
      </c>
      <c r="M95" s="198">
        <v>45692</v>
      </c>
      <c r="N95" s="30" t="s">
        <v>266</v>
      </c>
      <c r="O95" s="199">
        <v>45694</v>
      </c>
      <c r="P95" s="79" t="s">
        <v>266</v>
      </c>
      <c r="Q95" s="69" t="s">
        <v>266</v>
      </c>
      <c r="R95" s="69" t="s">
        <v>1428</v>
      </c>
      <c r="S95" s="69" t="s">
        <v>266</v>
      </c>
      <c r="T95" s="43" t="s">
        <v>266</v>
      </c>
      <c r="U95" s="69" t="s">
        <v>266</v>
      </c>
      <c r="V95" s="69" t="s">
        <v>266</v>
      </c>
      <c r="W95" s="54">
        <v>45814</v>
      </c>
      <c r="X95" s="69" t="s">
        <v>1430</v>
      </c>
      <c r="Y95" t="e">
        <f>VLOOKUP(A95,#REF!,2,FALSE)</f>
        <v>#REF!</v>
      </c>
      <c r="Z95" s="166"/>
      <c r="AA95" s="166"/>
      <c r="AB95" s="166"/>
      <c r="AC95" s="166"/>
      <c r="AD95" s="166"/>
      <c r="AE95" s="166"/>
      <c r="AF95" s="166"/>
      <c r="AG95" s="166"/>
      <c r="AH95" s="166"/>
      <c r="AI95" s="166"/>
      <c r="AJ95" s="166"/>
      <c r="AK95" s="166"/>
      <c r="AL95" s="166"/>
      <c r="AM95" s="166"/>
      <c r="AN95" s="166"/>
      <c r="AO95" s="166"/>
      <c r="AP95" s="166"/>
      <c r="AQ95" s="166"/>
      <c r="AR95" s="166"/>
      <c r="AS95" s="166"/>
      <c r="AT95" s="166"/>
      <c r="AU95" s="166"/>
      <c r="AV95" s="166"/>
      <c r="AW95" s="166"/>
      <c r="AX95" s="166"/>
      <c r="AY95" s="166"/>
      <c r="AZ95" s="166"/>
      <c r="BA95" s="166"/>
      <c r="BB95" s="166"/>
      <c r="BC95" s="166"/>
      <c r="BD95" s="166"/>
    </row>
    <row r="96" spans="1:56">
      <c r="A96" s="190" t="s">
        <v>380</v>
      </c>
      <c r="B96" s="186" t="s">
        <v>50</v>
      </c>
      <c r="C96" s="187">
        <v>45711</v>
      </c>
      <c r="D96" s="736" t="s">
        <v>381</v>
      </c>
      <c r="E96" s="196"/>
      <c r="F96" s="138"/>
      <c r="G96" s="138"/>
      <c r="H96" s="192">
        <v>89</v>
      </c>
      <c r="I96" s="185"/>
      <c r="J96" s="192" t="s">
        <v>57</v>
      </c>
      <c r="K96" s="192" t="s">
        <v>57</v>
      </c>
      <c r="L96" s="192" t="s">
        <v>63</v>
      </c>
      <c r="M96" s="198">
        <v>45695</v>
      </c>
      <c r="N96" s="30" t="s">
        <v>266</v>
      </c>
      <c r="O96" s="54">
        <v>45694</v>
      </c>
      <c r="P96" s="30" t="s">
        <v>266</v>
      </c>
      <c r="Q96" s="69" t="s">
        <v>266</v>
      </c>
      <c r="R96" s="93" t="s">
        <v>1428</v>
      </c>
      <c r="S96" s="69" t="s">
        <v>266</v>
      </c>
      <c r="T96" s="69" t="s">
        <v>266</v>
      </c>
      <c r="U96" s="69" t="s">
        <v>115</v>
      </c>
      <c r="V96" s="69" t="s">
        <v>115</v>
      </c>
      <c r="W96" s="30"/>
      <c r="X96" s="69" t="s">
        <v>115</v>
      </c>
      <c r="Y96" t="e">
        <f>VLOOKUP(A96,#REF!,2,FALSE)</f>
        <v>#REF!</v>
      </c>
      <c r="Z96" s="166"/>
      <c r="AA96" s="166"/>
      <c r="AB96" s="166"/>
      <c r="AC96" s="166"/>
      <c r="AD96" s="166"/>
      <c r="AE96" s="166"/>
      <c r="AF96" s="166"/>
      <c r="AG96" s="166"/>
      <c r="AH96" s="166"/>
      <c r="AI96" s="166"/>
      <c r="AJ96" s="166"/>
      <c r="AK96" s="166"/>
      <c r="AL96" s="166"/>
      <c r="AM96" s="166"/>
      <c r="AN96" s="166"/>
      <c r="AO96" s="166"/>
      <c r="AP96" s="166"/>
      <c r="AQ96" s="166"/>
      <c r="AR96" s="166"/>
      <c r="AS96" s="166"/>
      <c r="AT96" s="166"/>
      <c r="AU96" s="166"/>
      <c r="AV96" s="166"/>
      <c r="AW96" s="166"/>
      <c r="AX96" s="166"/>
      <c r="AY96" s="166"/>
      <c r="AZ96" s="166"/>
      <c r="BA96" s="166"/>
      <c r="BB96" s="166"/>
      <c r="BC96" s="166"/>
      <c r="BD96" s="166"/>
    </row>
    <row r="97" spans="1:57">
      <c r="A97" s="190" t="s">
        <v>501</v>
      </c>
      <c r="B97" s="186" t="s">
        <v>50</v>
      </c>
      <c r="C97" s="381">
        <v>45711</v>
      </c>
      <c r="D97" s="562" t="s">
        <v>381</v>
      </c>
      <c r="E97" s="196"/>
      <c r="F97" s="138"/>
      <c r="G97" s="138"/>
      <c r="H97" s="192">
        <v>86</v>
      </c>
      <c r="I97" s="185"/>
      <c r="J97" s="192" t="s">
        <v>57</v>
      </c>
      <c r="K97" s="192" t="s">
        <v>57</v>
      </c>
      <c r="L97" s="192" t="s">
        <v>63</v>
      </c>
      <c r="M97" s="198">
        <v>45698</v>
      </c>
      <c r="N97" s="30" t="s">
        <v>266</v>
      </c>
      <c r="O97" s="54">
        <v>45688</v>
      </c>
      <c r="P97" s="30" t="s">
        <v>266</v>
      </c>
      <c r="Q97" s="69" t="s">
        <v>266</v>
      </c>
      <c r="R97" s="69" t="s">
        <v>1428</v>
      </c>
      <c r="S97" s="69" t="s">
        <v>266</v>
      </c>
      <c r="T97" s="69" t="s">
        <v>266</v>
      </c>
      <c r="U97" s="69" t="s">
        <v>266</v>
      </c>
      <c r="V97" s="43" t="s">
        <v>266</v>
      </c>
      <c r="W97" s="54">
        <v>45824</v>
      </c>
      <c r="X97" s="69" t="s">
        <v>1430</v>
      </c>
      <c r="Y97" t="e">
        <f>VLOOKUP(A97,#REF!,2,FALSE)</f>
        <v>#REF!</v>
      </c>
      <c r="Z97" s="166"/>
      <c r="AA97" s="166"/>
      <c r="AB97" s="166"/>
      <c r="AC97" s="166"/>
      <c r="AD97" s="166"/>
      <c r="AE97" s="166"/>
      <c r="AF97" s="166"/>
      <c r="AG97" s="166"/>
      <c r="AH97" s="166"/>
      <c r="AI97" s="166"/>
      <c r="AJ97" s="166"/>
      <c r="AK97" s="166"/>
      <c r="AL97" s="166"/>
      <c r="AM97" s="166"/>
      <c r="AN97" s="166"/>
      <c r="AO97" s="166"/>
      <c r="AP97" s="166"/>
      <c r="AQ97" s="166"/>
      <c r="AR97" s="166"/>
      <c r="AS97" s="166"/>
      <c r="AT97" s="166"/>
      <c r="AU97" s="166"/>
      <c r="AV97" s="166"/>
      <c r="AW97" s="166"/>
      <c r="AX97" s="166"/>
      <c r="AY97" s="166"/>
      <c r="AZ97" s="166"/>
      <c r="BA97" s="166"/>
      <c r="BB97" s="166"/>
      <c r="BC97" s="166"/>
      <c r="BD97" s="166"/>
    </row>
    <row r="98" spans="1:57">
      <c r="A98" s="190" t="s">
        <v>383</v>
      </c>
      <c r="B98" s="186" t="s">
        <v>50</v>
      </c>
      <c r="C98" s="187">
        <v>45711</v>
      </c>
      <c r="D98" s="733" t="s">
        <v>384</v>
      </c>
      <c r="E98" s="196"/>
      <c r="F98" s="138"/>
      <c r="G98" s="138"/>
      <c r="H98" s="192">
        <v>77</v>
      </c>
      <c r="I98" s="185"/>
      <c r="J98" s="192" t="s">
        <v>57</v>
      </c>
      <c r="K98" s="192" t="s">
        <v>57</v>
      </c>
      <c r="L98" s="192" t="s">
        <v>63</v>
      </c>
      <c r="M98" s="198">
        <v>45686</v>
      </c>
      <c r="N98" s="30" t="s">
        <v>266</v>
      </c>
      <c r="O98" s="54">
        <v>45692</v>
      </c>
      <c r="P98" s="30" t="s">
        <v>266</v>
      </c>
      <c r="Q98" s="43" t="s">
        <v>266</v>
      </c>
      <c r="R98" s="43" t="s">
        <v>1428</v>
      </c>
      <c r="S98" s="43" t="s">
        <v>266</v>
      </c>
      <c r="T98" s="43" t="s">
        <v>266</v>
      </c>
      <c r="U98" s="69" t="s">
        <v>115</v>
      </c>
      <c r="V98" s="69" t="s">
        <v>115</v>
      </c>
      <c r="W98" s="54">
        <v>45840</v>
      </c>
      <c r="X98" s="69" t="s">
        <v>115</v>
      </c>
      <c r="Y98" t="e">
        <f>VLOOKUP(A98,#REF!,2,FALSE)</f>
        <v>#REF!</v>
      </c>
      <c r="Z98" s="166"/>
      <c r="AA98" s="166"/>
      <c r="AB98" s="166"/>
      <c r="AC98" s="166"/>
      <c r="AD98" s="166"/>
      <c r="AE98" s="166"/>
      <c r="AF98" s="166"/>
      <c r="AG98" s="166"/>
      <c r="AH98" s="166"/>
      <c r="AI98" s="166"/>
      <c r="AJ98" s="166"/>
      <c r="AK98" s="166"/>
      <c r="AL98" s="166"/>
      <c r="AM98" s="166"/>
      <c r="AN98" s="166"/>
      <c r="AO98" s="166"/>
      <c r="AP98" s="166"/>
      <c r="AQ98" s="166"/>
      <c r="AR98" s="166"/>
      <c r="AS98" s="166"/>
      <c r="AT98" s="166"/>
      <c r="AU98" s="166"/>
      <c r="AV98" s="166"/>
      <c r="AW98" s="166"/>
      <c r="AX98" s="166"/>
      <c r="AY98" s="166"/>
      <c r="AZ98" s="166"/>
      <c r="BA98" s="166"/>
      <c r="BB98" s="166"/>
      <c r="BC98" s="166"/>
      <c r="BD98" s="166"/>
    </row>
    <row r="99" spans="1:57" s="43" customFormat="1">
      <c r="A99" s="190" t="s">
        <v>502</v>
      </c>
      <c r="B99" s="186" t="s">
        <v>50</v>
      </c>
      <c r="C99" s="187">
        <v>45711</v>
      </c>
      <c r="D99" s="188" t="s">
        <v>504</v>
      </c>
      <c r="E99" s="769"/>
      <c r="F99" s="769"/>
      <c r="G99" s="769"/>
      <c r="H99" s="192">
        <v>81</v>
      </c>
      <c r="I99" s="185"/>
      <c r="J99" s="192" t="s">
        <v>57</v>
      </c>
      <c r="K99" s="192" t="s">
        <v>57</v>
      </c>
      <c r="L99" s="192" t="s">
        <v>63</v>
      </c>
      <c r="M99" s="198">
        <v>45700</v>
      </c>
      <c r="N99" s="30" t="s">
        <v>266</v>
      </c>
      <c r="O99" s="54">
        <v>45692</v>
      </c>
      <c r="P99" s="30" t="s">
        <v>266</v>
      </c>
      <c r="Q99" s="43" t="s">
        <v>266</v>
      </c>
      <c r="R99" s="43" t="s">
        <v>1428</v>
      </c>
      <c r="S99" s="43" t="s">
        <v>266</v>
      </c>
      <c r="T99" s="117" t="s">
        <v>266</v>
      </c>
      <c r="U99" s="150" t="s">
        <v>266</v>
      </c>
      <c r="V99" s="69" t="s">
        <v>266</v>
      </c>
      <c r="W99" s="54">
        <v>45814</v>
      </c>
      <c r="X99" s="69" t="s">
        <v>1430</v>
      </c>
      <c r="Y99" t="e">
        <f>VLOOKUP(A99,#REF!,2,FALSE)</f>
        <v>#REF!</v>
      </c>
      <c r="Z99" s="166"/>
      <c r="AA99" s="166"/>
      <c r="AB99" s="166"/>
      <c r="AC99" s="166"/>
      <c r="AD99" s="166"/>
      <c r="AE99" s="166"/>
      <c r="AF99" s="166"/>
      <c r="AG99" s="166"/>
      <c r="AH99" s="166"/>
      <c r="AI99" s="166"/>
      <c r="AJ99" s="166"/>
      <c r="AK99" s="166"/>
      <c r="AL99" s="166"/>
      <c r="AM99" s="166"/>
      <c r="AN99" s="166"/>
      <c r="AO99" s="166"/>
      <c r="AP99" s="166"/>
      <c r="AQ99" s="166"/>
      <c r="AR99" s="166"/>
      <c r="AS99" s="166"/>
      <c r="AT99" s="166"/>
      <c r="AU99" s="166"/>
      <c r="AV99" s="166"/>
      <c r="AW99" s="166"/>
      <c r="AX99" s="166"/>
      <c r="AY99" s="166"/>
      <c r="AZ99" s="166"/>
      <c r="BA99" s="166"/>
      <c r="BB99" s="166"/>
      <c r="BC99" s="166"/>
      <c r="BD99" s="166"/>
      <c r="BE99" s="163"/>
    </row>
    <row r="100" spans="1:57" s="43" customFormat="1">
      <c r="A100" s="190" t="s">
        <v>591</v>
      </c>
      <c r="B100" s="186" t="s">
        <v>50</v>
      </c>
      <c r="C100" s="187">
        <v>45711</v>
      </c>
      <c r="D100" s="188" t="s">
        <v>592</v>
      </c>
      <c r="E100" s="769"/>
      <c r="F100" s="769"/>
      <c r="G100" s="769"/>
      <c r="H100" s="192">
        <v>81</v>
      </c>
      <c r="I100" s="185"/>
      <c r="J100" s="192" t="s">
        <v>57</v>
      </c>
      <c r="K100" s="192" t="s">
        <v>57</v>
      </c>
      <c r="L100" s="192" t="s">
        <v>63</v>
      </c>
      <c r="M100" s="752">
        <v>45699</v>
      </c>
      <c r="N100" s="116" t="s">
        <v>266</v>
      </c>
      <c r="O100" s="169">
        <v>45691</v>
      </c>
      <c r="P100" s="30" t="s">
        <v>266</v>
      </c>
      <c r="Q100" s="43" t="s">
        <v>266</v>
      </c>
      <c r="R100" s="43" t="s">
        <v>1428</v>
      </c>
      <c r="S100" s="43" t="s">
        <v>266</v>
      </c>
      <c r="T100" s="43" t="s">
        <v>266</v>
      </c>
      <c r="U100" s="69" t="s">
        <v>266</v>
      </c>
      <c r="V100" s="159" t="s">
        <v>266</v>
      </c>
      <c r="W100" s="54">
        <v>45789</v>
      </c>
      <c r="X100" s="69" t="s">
        <v>115</v>
      </c>
      <c r="Y100" t="e">
        <f>VLOOKUP(A100,#REF!,2,FALSE)</f>
        <v>#REF!</v>
      </c>
      <c r="Z100" s="166"/>
      <c r="AA100" s="166"/>
      <c r="AB100" s="166"/>
      <c r="AC100" s="166"/>
      <c r="AD100" s="166"/>
      <c r="AE100" s="166"/>
      <c r="AF100" s="166"/>
      <c r="AG100" s="166"/>
      <c r="AH100" s="166"/>
      <c r="AI100" s="166"/>
      <c r="AJ100" s="166"/>
      <c r="AK100" s="166"/>
      <c r="AL100" s="166"/>
      <c r="AM100" s="166"/>
      <c r="AN100" s="166"/>
      <c r="AO100" s="166"/>
      <c r="AP100" s="166"/>
      <c r="AQ100" s="166"/>
      <c r="AR100" s="166"/>
      <c r="AS100" s="166"/>
      <c r="AT100" s="166"/>
      <c r="AU100" s="166"/>
      <c r="AV100" s="166"/>
      <c r="AW100" s="166"/>
      <c r="AX100" s="166"/>
      <c r="AY100" s="166"/>
      <c r="AZ100" s="166"/>
      <c r="BA100" s="166"/>
      <c r="BB100" s="166"/>
      <c r="BC100" s="166"/>
      <c r="BD100" s="166"/>
      <c r="BE100" s="163"/>
    </row>
    <row r="101" spans="1:57" s="43" customFormat="1">
      <c r="A101" s="190" t="s">
        <v>386</v>
      </c>
      <c r="B101" s="186" t="s">
        <v>50</v>
      </c>
      <c r="C101" s="187">
        <v>45711</v>
      </c>
      <c r="D101" s="188" t="s">
        <v>388</v>
      </c>
      <c r="E101" s="769"/>
      <c r="F101" s="769"/>
      <c r="G101" s="769"/>
      <c r="H101" s="192">
        <v>84</v>
      </c>
      <c r="I101" s="185"/>
      <c r="J101" s="192" t="s">
        <v>57</v>
      </c>
      <c r="K101" s="192" t="s">
        <v>57</v>
      </c>
      <c r="L101" s="192" t="s">
        <v>63</v>
      </c>
      <c r="M101" s="198">
        <v>45698</v>
      </c>
      <c r="N101" s="30" t="s">
        <v>266</v>
      </c>
      <c r="O101" s="54">
        <v>45695</v>
      </c>
      <c r="P101" s="30" t="s">
        <v>266</v>
      </c>
      <c r="Q101" s="43" t="s">
        <v>266</v>
      </c>
      <c r="R101" s="43" t="s">
        <v>1428</v>
      </c>
      <c r="S101" s="43" t="s">
        <v>266</v>
      </c>
      <c r="T101" s="43" t="s">
        <v>266</v>
      </c>
      <c r="U101" s="69" t="s">
        <v>115</v>
      </c>
      <c r="V101" s="206" t="s">
        <v>115</v>
      </c>
      <c r="W101" s="54">
        <v>45810</v>
      </c>
      <c r="X101" s="69" t="s">
        <v>115</v>
      </c>
      <c r="Y101" t="e">
        <f>VLOOKUP(A101,#REF!,2,FALSE)</f>
        <v>#REF!</v>
      </c>
      <c r="Z101" s="166"/>
      <c r="AA101" s="166"/>
      <c r="AB101" s="166"/>
      <c r="AC101" s="166"/>
      <c r="AD101" s="166"/>
      <c r="AE101" s="166"/>
      <c r="AF101" s="166"/>
      <c r="AG101" s="166"/>
      <c r="AH101" s="166"/>
      <c r="AI101" s="166"/>
      <c r="AJ101" s="166"/>
      <c r="AK101" s="166"/>
      <c r="AL101" s="166"/>
      <c r="AM101" s="166"/>
      <c r="AN101" s="166"/>
      <c r="AO101" s="166"/>
      <c r="AP101" s="166"/>
      <c r="AQ101" s="166"/>
      <c r="AR101" s="166"/>
      <c r="AS101" s="166"/>
      <c r="AT101" s="166"/>
      <c r="AU101" s="166"/>
      <c r="AV101" s="166"/>
      <c r="AW101" s="166"/>
      <c r="AX101" s="166"/>
      <c r="AY101" s="166"/>
      <c r="AZ101" s="166"/>
      <c r="BA101" s="166"/>
      <c r="BB101" s="166"/>
      <c r="BC101" s="166"/>
      <c r="BD101" s="166"/>
      <c r="BE101" s="163"/>
    </row>
    <row r="102" spans="1:57" s="43" customFormat="1">
      <c r="A102" s="182" t="s">
        <v>506</v>
      </c>
      <c r="B102" s="186" t="s">
        <v>50</v>
      </c>
      <c r="C102" s="187">
        <v>45688</v>
      </c>
      <c r="D102" s="188" t="s">
        <v>507</v>
      </c>
      <c r="E102" s="769"/>
      <c r="F102" s="769"/>
      <c r="G102" s="769"/>
      <c r="H102" s="192">
        <v>90</v>
      </c>
      <c r="I102" s="185"/>
      <c r="J102" s="192" t="s">
        <v>57</v>
      </c>
      <c r="K102" s="192" t="s">
        <v>57</v>
      </c>
      <c r="L102" s="192" t="s">
        <v>63</v>
      </c>
      <c r="M102" s="102" t="s">
        <v>266</v>
      </c>
      <c r="N102" s="30" t="s">
        <v>266</v>
      </c>
      <c r="O102" s="54">
        <v>45699</v>
      </c>
      <c r="P102" s="88" t="s">
        <v>266</v>
      </c>
      <c r="Q102" s="89" t="s">
        <v>266</v>
      </c>
      <c r="R102" s="43" t="s">
        <v>1428</v>
      </c>
      <c r="S102" s="43" t="s">
        <v>266</v>
      </c>
      <c r="T102" s="43" t="s">
        <v>266</v>
      </c>
      <c r="U102" s="43" t="s">
        <v>266</v>
      </c>
      <c r="V102" s="167" t="s">
        <v>266</v>
      </c>
      <c r="W102" s="54">
        <v>45835</v>
      </c>
      <c r="X102" s="69" t="s">
        <v>1430</v>
      </c>
      <c r="Y102" t="e">
        <f>VLOOKUP(A102,#REF!,2,FALSE)</f>
        <v>#REF!</v>
      </c>
      <c r="Z102" s="166"/>
      <c r="AA102" s="166"/>
      <c r="AB102" s="166"/>
      <c r="AC102" s="166"/>
      <c r="AD102" s="166"/>
      <c r="AE102" s="166"/>
      <c r="AF102" s="166"/>
      <c r="AG102" s="166"/>
      <c r="AH102" s="166"/>
      <c r="AI102" s="166"/>
      <c r="AJ102" s="166"/>
      <c r="AK102" s="166"/>
      <c r="AL102" s="166"/>
      <c r="AM102" s="166"/>
      <c r="AN102" s="166"/>
      <c r="AO102" s="166"/>
      <c r="AP102" s="166"/>
      <c r="AQ102" s="166"/>
      <c r="AR102" s="166"/>
      <c r="AS102" s="166"/>
      <c r="AT102" s="166"/>
      <c r="AU102" s="166"/>
      <c r="AV102" s="166"/>
      <c r="AW102" s="166"/>
      <c r="AX102" s="166"/>
      <c r="AY102" s="166"/>
      <c r="AZ102" s="166"/>
      <c r="BA102" s="166"/>
      <c r="BB102" s="166"/>
      <c r="BC102" s="166"/>
      <c r="BD102" s="166"/>
      <c r="BE102" s="163"/>
    </row>
    <row r="103" spans="1:57" s="43" customFormat="1">
      <c r="A103" s="182" t="s">
        <v>691</v>
      </c>
      <c r="B103" s="186" t="s">
        <v>50</v>
      </c>
      <c r="C103" s="187">
        <v>45688</v>
      </c>
      <c r="D103" s="188" t="s">
        <v>693</v>
      </c>
      <c r="E103" s="769"/>
      <c r="F103" s="769"/>
      <c r="G103" s="769"/>
      <c r="H103" s="189">
        <v>86</v>
      </c>
      <c r="I103" s="185"/>
      <c r="J103" s="192" t="s">
        <v>57</v>
      </c>
      <c r="K103" s="192" t="s">
        <v>57</v>
      </c>
      <c r="L103" s="189" t="s">
        <v>63</v>
      </c>
      <c r="M103" s="199">
        <v>45677</v>
      </c>
      <c r="N103" s="30" t="s">
        <v>266</v>
      </c>
      <c r="O103" s="54">
        <v>45675</v>
      </c>
      <c r="P103" s="88" t="s">
        <v>266</v>
      </c>
      <c r="Q103" s="43" t="s">
        <v>266</v>
      </c>
      <c r="R103" s="43" t="s">
        <v>1428</v>
      </c>
      <c r="S103" s="43" t="s">
        <v>266</v>
      </c>
      <c r="T103" s="43" t="s">
        <v>266</v>
      </c>
      <c r="U103" s="43" t="s">
        <v>266</v>
      </c>
      <c r="V103" s="141" t="s">
        <v>266</v>
      </c>
      <c r="W103" s="30"/>
      <c r="X103" s="69" t="s">
        <v>115</v>
      </c>
      <c r="Y103" t="e">
        <f>VLOOKUP(A103,#REF!,2,FALSE)</f>
        <v>#REF!</v>
      </c>
      <c r="Z103" s="166"/>
      <c r="AA103" s="166"/>
      <c r="AB103" s="166"/>
      <c r="AC103" s="166"/>
      <c r="AD103" s="166"/>
      <c r="AE103" s="166"/>
      <c r="AF103" s="166"/>
      <c r="AG103" s="166"/>
      <c r="AH103" s="166"/>
      <c r="AI103" s="166"/>
      <c r="AJ103" s="166"/>
      <c r="AK103" s="166"/>
      <c r="AL103" s="166"/>
      <c r="AM103" s="166"/>
      <c r="AN103" s="166"/>
      <c r="AO103" s="166"/>
      <c r="AP103" s="166"/>
      <c r="AQ103" s="166"/>
      <c r="AR103" s="166"/>
      <c r="AS103" s="166"/>
      <c r="AT103" s="166"/>
      <c r="AU103" s="166"/>
      <c r="AV103" s="166"/>
      <c r="AW103" s="166"/>
      <c r="AX103" s="166"/>
      <c r="AY103" s="166"/>
      <c r="AZ103" s="166"/>
      <c r="BA103" s="166"/>
      <c r="BB103" s="166"/>
      <c r="BC103" s="166"/>
      <c r="BD103" s="166"/>
      <c r="BE103" s="163"/>
    </row>
    <row r="104" spans="1:57" s="43" customFormat="1">
      <c r="A104" s="182" t="s">
        <v>509</v>
      </c>
      <c r="B104" s="186" t="s">
        <v>50</v>
      </c>
      <c r="C104" s="187">
        <v>45688</v>
      </c>
      <c r="D104" s="188" t="s">
        <v>510</v>
      </c>
      <c r="E104" s="769"/>
      <c r="F104" s="769"/>
      <c r="G104" s="769"/>
      <c r="H104" s="189">
        <v>86</v>
      </c>
      <c r="I104" s="185"/>
      <c r="J104" s="192" t="s">
        <v>57</v>
      </c>
      <c r="K104" s="192" t="s">
        <v>57</v>
      </c>
      <c r="L104" s="189" t="s">
        <v>63</v>
      </c>
      <c r="M104" s="102" t="s">
        <v>266</v>
      </c>
      <c r="N104" s="121" t="s">
        <v>266</v>
      </c>
      <c r="O104" s="54">
        <v>45675</v>
      </c>
      <c r="P104" s="218" t="s">
        <v>266</v>
      </c>
      <c r="Q104" s="43" t="s">
        <v>266</v>
      </c>
      <c r="R104" s="43" t="s">
        <v>1428</v>
      </c>
      <c r="S104" s="43" t="s">
        <v>266</v>
      </c>
      <c r="T104" s="43" t="s">
        <v>266</v>
      </c>
      <c r="U104" s="43" t="s">
        <v>266</v>
      </c>
      <c r="V104" s="141" t="s">
        <v>266</v>
      </c>
      <c r="W104" s="54">
        <v>45820</v>
      </c>
      <c r="X104" s="69" t="s">
        <v>1430</v>
      </c>
      <c r="Y104" t="e">
        <f>VLOOKUP(A104,#REF!,2,FALSE)</f>
        <v>#REF!</v>
      </c>
      <c r="Z104" s="166"/>
      <c r="AA104" s="166"/>
      <c r="AB104" s="166"/>
      <c r="AC104" s="166"/>
      <c r="AD104" s="166"/>
      <c r="AE104" s="166"/>
      <c r="AF104" s="166"/>
      <c r="AG104" s="166"/>
      <c r="AH104" s="166"/>
      <c r="AI104" s="166"/>
      <c r="AJ104" s="166"/>
      <c r="AK104" s="166"/>
      <c r="AL104" s="166"/>
      <c r="AM104" s="166"/>
      <c r="AN104" s="166"/>
      <c r="AO104" s="166"/>
      <c r="AP104" s="166"/>
      <c r="AQ104" s="166"/>
      <c r="AR104" s="166"/>
      <c r="AS104" s="166"/>
      <c r="AT104" s="166"/>
      <c r="AU104" s="166"/>
      <c r="AV104" s="166"/>
      <c r="AW104" s="166"/>
      <c r="AX104" s="166"/>
      <c r="AY104" s="166"/>
      <c r="AZ104" s="166"/>
      <c r="BA104" s="166"/>
      <c r="BB104" s="166"/>
      <c r="BC104" s="166"/>
      <c r="BD104" s="166"/>
      <c r="BE104" s="163"/>
    </row>
    <row r="105" spans="1:57" s="43" customFormat="1">
      <c r="A105" s="182" t="s">
        <v>390</v>
      </c>
      <c r="B105" s="186" t="s">
        <v>50</v>
      </c>
      <c r="C105" s="187">
        <v>45688</v>
      </c>
      <c r="D105" s="188" t="s">
        <v>391</v>
      </c>
      <c r="E105" s="769"/>
      <c r="F105" s="769"/>
      <c r="G105" s="769"/>
      <c r="H105" s="189">
        <v>88</v>
      </c>
      <c r="I105" s="185"/>
      <c r="J105" s="192" t="s">
        <v>57</v>
      </c>
      <c r="K105" s="192" t="s">
        <v>57</v>
      </c>
      <c r="L105" s="192" t="s">
        <v>63</v>
      </c>
      <c r="M105" s="199">
        <v>45742</v>
      </c>
      <c r="N105" s="30" t="s">
        <v>266</v>
      </c>
      <c r="O105" s="54">
        <v>45743</v>
      </c>
      <c r="P105" s="88" t="s">
        <v>266</v>
      </c>
      <c r="Q105" s="159" t="s">
        <v>266</v>
      </c>
      <c r="R105" s="69" t="s">
        <v>1428</v>
      </c>
      <c r="S105" s="43" t="s">
        <v>266</v>
      </c>
      <c r="T105" s="43" t="s">
        <v>266</v>
      </c>
      <c r="U105" s="69" t="s">
        <v>115</v>
      </c>
      <c r="V105" s="167" t="s">
        <v>115</v>
      </c>
      <c r="W105" s="30"/>
      <c r="X105" s="69" t="s">
        <v>115</v>
      </c>
      <c r="Y105" t="e">
        <f>VLOOKUP(A105,#REF!,2,FALSE)</f>
        <v>#REF!</v>
      </c>
      <c r="Z105" s="166"/>
      <c r="AA105" s="166"/>
      <c r="AB105" s="166"/>
      <c r="AC105" s="166"/>
      <c r="AD105" s="166"/>
      <c r="AE105" s="166"/>
      <c r="AF105" s="166"/>
      <c r="AG105" s="166"/>
      <c r="AH105" s="166"/>
      <c r="AI105" s="166"/>
      <c r="AJ105" s="166"/>
      <c r="AK105" s="166"/>
      <c r="AL105" s="166"/>
      <c r="AM105" s="166"/>
      <c r="AN105" s="166"/>
      <c r="AO105" s="166"/>
      <c r="AP105" s="166"/>
      <c r="AQ105" s="166"/>
      <c r="AR105" s="166"/>
      <c r="AS105" s="166"/>
      <c r="AT105" s="166"/>
      <c r="AU105" s="166"/>
      <c r="AV105" s="166"/>
      <c r="AW105" s="166"/>
      <c r="AX105" s="166"/>
      <c r="AY105" s="166"/>
      <c r="AZ105" s="166"/>
      <c r="BA105" s="166"/>
      <c r="BB105" s="166"/>
      <c r="BC105" s="166"/>
      <c r="BD105" s="166"/>
      <c r="BE105" s="163"/>
    </row>
    <row r="106" spans="1:57" s="43" customFormat="1">
      <c r="A106" s="182" t="s">
        <v>393</v>
      </c>
      <c r="B106" s="186" t="s">
        <v>50</v>
      </c>
      <c r="C106" s="187">
        <v>45688</v>
      </c>
      <c r="D106" s="188" t="s">
        <v>394</v>
      </c>
      <c r="E106" s="769"/>
      <c r="F106" s="769"/>
      <c r="G106" s="769"/>
      <c r="H106" s="189">
        <v>88</v>
      </c>
      <c r="I106" s="185"/>
      <c r="J106" s="192" t="s">
        <v>57</v>
      </c>
      <c r="K106" s="192" t="s">
        <v>57</v>
      </c>
      <c r="L106" s="189" t="s">
        <v>63</v>
      </c>
      <c r="M106" s="199">
        <v>45706</v>
      </c>
      <c r="N106" s="30" t="s">
        <v>266</v>
      </c>
      <c r="O106" s="54">
        <v>45679</v>
      </c>
      <c r="P106" s="88" t="s">
        <v>266</v>
      </c>
      <c r="Q106" s="43" t="s">
        <v>266</v>
      </c>
      <c r="R106" s="43" t="s">
        <v>1428</v>
      </c>
      <c r="S106" s="43" t="s">
        <v>266</v>
      </c>
      <c r="T106" s="43" t="s">
        <v>266</v>
      </c>
      <c r="U106" s="43" t="s">
        <v>266</v>
      </c>
      <c r="V106" s="167" t="s">
        <v>115</v>
      </c>
      <c r="W106" s="54">
        <v>45820</v>
      </c>
      <c r="X106" s="69" t="s">
        <v>115</v>
      </c>
      <c r="Y106" t="e">
        <f>VLOOKUP(A106,#REF!,2,FALSE)</f>
        <v>#REF!</v>
      </c>
      <c r="Z106" s="166"/>
      <c r="AA106" s="166"/>
      <c r="AB106" s="166"/>
      <c r="AC106" s="166"/>
      <c r="AD106" s="166"/>
      <c r="AE106" s="166"/>
      <c r="AF106" s="166"/>
      <c r="AG106" s="166"/>
      <c r="AH106" s="166"/>
      <c r="AI106" s="166"/>
      <c r="AJ106" s="166"/>
      <c r="AK106" s="166"/>
      <c r="AL106" s="166"/>
      <c r="AM106" s="166"/>
      <c r="AN106" s="166"/>
      <c r="AO106" s="166"/>
      <c r="AP106" s="166"/>
      <c r="AQ106" s="166"/>
      <c r="AR106" s="166"/>
      <c r="AS106" s="166"/>
      <c r="AT106" s="166"/>
      <c r="AU106" s="166"/>
      <c r="AV106" s="166"/>
      <c r="AW106" s="166"/>
      <c r="AX106" s="166"/>
      <c r="AY106" s="166"/>
      <c r="AZ106" s="166"/>
      <c r="BA106" s="166"/>
      <c r="BB106" s="166"/>
      <c r="BC106" s="166"/>
      <c r="BD106" s="166"/>
      <c r="BE106" s="163"/>
    </row>
    <row r="107" spans="1:57" s="43" customFormat="1">
      <c r="A107" s="182" t="s">
        <v>512</v>
      </c>
      <c r="B107" s="186" t="s">
        <v>50</v>
      </c>
      <c r="C107" s="180">
        <v>45772</v>
      </c>
      <c r="D107" s="203" t="s">
        <v>514</v>
      </c>
      <c r="E107"/>
      <c r="F107"/>
      <c r="G107"/>
      <c r="H107" s="189">
        <v>85</v>
      </c>
      <c r="I107" s="185"/>
      <c r="J107" s="183" t="s">
        <v>57</v>
      </c>
      <c r="K107" s="183" t="s">
        <v>57</v>
      </c>
      <c r="L107" s="183" t="s">
        <v>63</v>
      </c>
      <c r="M107" s="199">
        <v>45741</v>
      </c>
      <c r="N107" s="88" t="s">
        <v>266</v>
      </c>
      <c r="O107" s="54">
        <v>45749</v>
      </c>
      <c r="P107" s="30" t="s">
        <v>266</v>
      </c>
      <c r="Q107" s="43" t="s">
        <v>266</v>
      </c>
      <c r="R107" s="43" t="s">
        <v>1428</v>
      </c>
      <c r="S107" s="43" t="s">
        <v>266</v>
      </c>
      <c r="T107" s="43" t="s">
        <v>266</v>
      </c>
      <c r="U107" s="43" t="s">
        <v>266</v>
      </c>
      <c r="V107" s="167" t="s">
        <v>115</v>
      </c>
      <c r="W107" s="30"/>
      <c r="X107" s="69" t="s">
        <v>115</v>
      </c>
      <c r="Y107"/>
      <c r="Z107" s="166"/>
      <c r="AA107" s="166"/>
      <c r="AB107" s="166"/>
      <c r="AC107" s="166"/>
      <c r="AD107" s="166"/>
      <c r="AE107" s="166"/>
      <c r="AF107" s="166"/>
      <c r="AG107" s="166"/>
      <c r="AH107" s="166"/>
      <c r="AI107" s="166"/>
      <c r="AJ107" s="166"/>
      <c r="AK107" s="166"/>
      <c r="AL107" s="166"/>
      <c r="AM107" s="166"/>
      <c r="AN107" s="166"/>
      <c r="AO107" s="166"/>
      <c r="AP107" s="166"/>
      <c r="AQ107" s="166"/>
      <c r="AR107" s="166"/>
      <c r="AS107" s="166"/>
      <c r="AT107" s="166"/>
      <c r="AU107" s="166"/>
      <c r="AV107" s="166"/>
      <c r="AW107" s="166"/>
      <c r="AX107" s="166"/>
      <c r="AY107" s="166"/>
      <c r="AZ107" s="166"/>
      <c r="BA107" s="166"/>
      <c r="BB107" s="166"/>
      <c r="BC107" s="166"/>
      <c r="BD107" s="166"/>
      <c r="BE107" s="163"/>
    </row>
    <row r="108" spans="1:57" s="43" customFormat="1">
      <c r="A108" s="191" t="s">
        <v>516</v>
      </c>
      <c r="B108" s="186" t="s">
        <v>50</v>
      </c>
      <c r="C108" s="180">
        <v>45772</v>
      </c>
      <c r="D108" s="203" t="s">
        <v>518</v>
      </c>
      <c r="E108" s="218"/>
      <c r="F108" s="218"/>
      <c r="G108" s="218"/>
      <c r="H108" s="183">
        <v>88</v>
      </c>
      <c r="I108" s="185"/>
      <c r="J108" s="183" t="s">
        <v>57</v>
      </c>
      <c r="K108" s="183" t="s">
        <v>57</v>
      </c>
      <c r="L108" s="183" t="s">
        <v>63</v>
      </c>
      <c r="M108" s="199">
        <v>45741</v>
      </c>
      <c r="N108" s="88" t="s">
        <v>266</v>
      </c>
      <c r="O108" s="54">
        <v>45749</v>
      </c>
      <c r="P108" s="30" t="s">
        <v>266</v>
      </c>
      <c r="Q108" s="43" t="s">
        <v>266</v>
      </c>
      <c r="R108" s="346" t="s">
        <v>1428</v>
      </c>
      <c r="S108" s="43" t="s">
        <v>266</v>
      </c>
      <c r="T108" s="43" t="s">
        <v>266</v>
      </c>
      <c r="U108" s="89" t="s">
        <v>266</v>
      </c>
      <c r="V108" s="502" t="s">
        <v>266</v>
      </c>
      <c r="W108" s="369">
        <v>45798</v>
      </c>
      <c r="X108" s="69" t="s">
        <v>1430</v>
      </c>
      <c r="Y108"/>
      <c r="Z108" s="166"/>
      <c r="AA108" s="166"/>
      <c r="AB108" s="166"/>
      <c r="AC108" s="166"/>
      <c r="AD108" s="166"/>
      <c r="AE108" s="166"/>
      <c r="AF108" s="166"/>
      <c r="AG108" s="166"/>
      <c r="AH108" s="166"/>
      <c r="AI108" s="166"/>
      <c r="AJ108" s="166"/>
      <c r="AK108" s="166"/>
      <c r="AL108" s="166"/>
      <c r="AM108" s="166"/>
      <c r="AN108" s="166"/>
      <c r="AO108" s="166"/>
      <c r="AP108" s="166"/>
      <c r="AQ108" s="166"/>
      <c r="AR108" s="166"/>
      <c r="AS108" s="166"/>
      <c r="AT108" s="166"/>
      <c r="AU108" s="166"/>
      <c r="AV108" s="166"/>
      <c r="AW108" s="166"/>
      <c r="AX108" s="166"/>
      <c r="AY108" s="166"/>
      <c r="AZ108" s="166"/>
      <c r="BA108" s="166"/>
      <c r="BB108" s="166"/>
      <c r="BC108" s="166"/>
      <c r="BD108" s="166"/>
      <c r="BE108" s="163"/>
    </row>
    <row r="109" spans="1:57" s="43" customFormat="1">
      <c r="A109" s="182" t="s">
        <v>396</v>
      </c>
      <c r="B109" s="186" t="s">
        <v>50</v>
      </c>
      <c r="C109" s="180">
        <v>45772</v>
      </c>
      <c r="D109" s="546" t="s">
        <v>397</v>
      </c>
      <c r="E109"/>
      <c r="F109"/>
      <c r="G109"/>
      <c r="H109" s="189">
        <v>57</v>
      </c>
      <c r="I109" s="185"/>
      <c r="J109" s="183" t="s">
        <v>57</v>
      </c>
      <c r="K109" s="183" t="s">
        <v>57</v>
      </c>
      <c r="L109" s="183" t="s">
        <v>63</v>
      </c>
      <c r="M109" s="199">
        <v>45741</v>
      </c>
      <c r="N109" s="30" t="s">
        <v>266</v>
      </c>
      <c r="O109" s="54">
        <v>45744</v>
      </c>
      <c r="P109" s="79" t="s">
        <v>266</v>
      </c>
      <c r="Q109" s="43" t="s">
        <v>266</v>
      </c>
      <c r="R109" s="346" t="s">
        <v>1428</v>
      </c>
      <c r="S109" s="43" t="s">
        <v>266</v>
      </c>
      <c r="T109" s="43" t="s">
        <v>266</v>
      </c>
      <c r="U109" s="43" t="s">
        <v>1433</v>
      </c>
      <c r="V109" s="177" t="s">
        <v>115</v>
      </c>
      <c r="W109" s="519">
        <v>45804</v>
      </c>
      <c r="X109" s="69" t="s">
        <v>115</v>
      </c>
      <c r="Y109" t="e">
        <f>VLOOKUP(A109,#REF!,2,FALSE)</f>
        <v>#REF!</v>
      </c>
      <c r="Z109" s="166"/>
      <c r="AA109" s="166"/>
      <c r="AB109" s="166"/>
      <c r="AC109" s="166"/>
      <c r="AD109" s="166"/>
      <c r="AE109" s="166"/>
      <c r="AF109" s="166"/>
      <c r="AG109" s="166"/>
      <c r="AH109" s="166"/>
      <c r="AI109" s="166"/>
      <c r="AJ109" s="166"/>
      <c r="AK109" s="166"/>
      <c r="AL109" s="166"/>
      <c r="AM109" s="166"/>
      <c r="AN109" s="166"/>
      <c r="AO109" s="166"/>
      <c r="AP109" s="166"/>
      <c r="AQ109" s="166"/>
      <c r="AR109" s="166"/>
      <c r="AS109" s="166"/>
      <c r="AT109" s="166"/>
      <c r="AU109" s="166"/>
      <c r="AV109" s="166"/>
      <c r="AW109" s="166"/>
      <c r="AX109" s="166"/>
      <c r="AY109" s="166"/>
      <c r="AZ109" s="166"/>
      <c r="BA109" s="166"/>
      <c r="BB109" s="166"/>
      <c r="BC109" s="166"/>
      <c r="BD109" s="166"/>
      <c r="BE109" s="163"/>
    </row>
    <row r="110" spans="1:57" s="43" customFormat="1">
      <c r="A110" s="182" t="s">
        <v>519</v>
      </c>
      <c r="B110" s="186" t="s">
        <v>50</v>
      </c>
      <c r="C110" s="381">
        <v>45711</v>
      </c>
      <c r="D110" s="562" t="s">
        <v>520</v>
      </c>
      <c r="E110" s="769"/>
      <c r="F110" s="769"/>
      <c r="G110" s="769"/>
      <c r="H110" s="189">
        <v>73</v>
      </c>
      <c r="I110" s="185"/>
      <c r="J110" s="192" t="s">
        <v>57</v>
      </c>
      <c r="K110" s="192" t="s">
        <v>57</v>
      </c>
      <c r="L110" s="189" t="s">
        <v>63</v>
      </c>
      <c r="M110" s="199">
        <v>45698</v>
      </c>
      <c r="N110" s="30" t="s">
        <v>266</v>
      </c>
      <c r="O110" s="54">
        <v>45691</v>
      </c>
      <c r="P110" s="79" t="s">
        <v>266</v>
      </c>
      <c r="Q110" s="43" t="s">
        <v>266</v>
      </c>
      <c r="R110" s="346" t="s">
        <v>1428</v>
      </c>
      <c r="S110" s="43" t="s">
        <v>266</v>
      </c>
      <c r="T110" s="43" t="s">
        <v>266</v>
      </c>
      <c r="U110" s="89" t="s">
        <v>266</v>
      </c>
      <c r="V110" s="502" t="s">
        <v>266</v>
      </c>
      <c r="W110" s="369">
        <v>45902</v>
      </c>
      <c r="X110" s="69" t="s">
        <v>1430</v>
      </c>
      <c r="Y110" t="e">
        <f>VLOOKUP(A110,#REF!,2,FALSE)</f>
        <v>#REF!</v>
      </c>
      <c r="Z110" s="166"/>
      <c r="AA110" s="166"/>
      <c r="AB110" s="166"/>
      <c r="AC110" s="166"/>
      <c r="AD110" s="166"/>
      <c r="AE110" s="166"/>
      <c r="AF110" s="166"/>
      <c r="AG110" s="166"/>
      <c r="AH110" s="166"/>
      <c r="AI110" s="166"/>
      <c r="AJ110" s="166"/>
      <c r="AK110" s="166"/>
      <c r="AL110" s="166"/>
      <c r="AM110" s="166"/>
      <c r="AN110" s="166"/>
      <c r="AO110" s="166"/>
      <c r="AP110" s="166"/>
      <c r="AQ110" s="166"/>
      <c r="AR110" s="166"/>
      <c r="AS110" s="166"/>
      <c r="AT110" s="166"/>
      <c r="AU110" s="166"/>
      <c r="AV110" s="166"/>
      <c r="AW110" s="166"/>
      <c r="AX110" s="166"/>
      <c r="AY110" s="166"/>
      <c r="AZ110" s="166"/>
      <c r="BA110" s="166"/>
      <c r="BB110" s="166"/>
      <c r="BC110" s="166"/>
      <c r="BD110" s="166"/>
      <c r="BE110" s="163"/>
    </row>
    <row r="111" spans="1:57" s="43" customFormat="1">
      <c r="A111" s="179" t="s">
        <v>522</v>
      </c>
      <c r="B111" s="186" t="s">
        <v>50</v>
      </c>
      <c r="C111" s="187">
        <v>45711</v>
      </c>
      <c r="D111" s="733" t="s">
        <v>523</v>
      </c>
      <c r="E111" s="769"/>
      <c r="F111" s="769"/>
      <c r="G111" s="769"/>
      <c r="H111" s="189">
        <v>65</v>
      </c>
      <c r="I111" s="185"/>
      <c r="J111" s="192" t="s">
        <v>57</v>
      </c>
      <c r="K111" s="192" t="s">
        <v>57</v>
      </c>
      <c r="L111" s="189" t="s">
        <v>63</v>
      </c>
      <c r="M111" s="199">
        <v>45698</v>
      </c>
      <c r="N111" s="30" t="s">
        <v>266</v>
      </c>
      <c r="O111" s="54">
        <v>45708</v>
      </c>
      <c r="P111" s="30" t="s">
        <v>266</v>
      </c>
      <c r="Q111" s="172" t="s">
        <v>266</v>
      </c>
      <c r="R111" s="69" t="s">
        <v>1428</v>
      </c>
      <c r="S111" s="43" t="s">
        <v>266</v>
      </c>
      <c r="T111" s="43" t="s">
        <v>266</v>
      </c>
      <c r="U111" s="43" t="s">
        <v>266</v>
      </c>
      <c r="V111" s="205" t="s">
        <v>266</v>
      </c>
      <c r="W111" s="169">
        <v>45790</v>
      </c>
      <c r="X111" s="69" t="s">
        <v>1430</v>
      </c>
      <c r="Y111" t="e">
        <f>VLOOKUP(A111,#REF!,2,FALSE)</f>
        <v>#REF!</v>
      </c>
      <c r="Z111" s="166"/>
      <c r="AA111" s="166"/>
      <c r="AB111" s="166"/>
      <c r="AC111" s="166"/>
      <c r="AD111" s="166"/>
      <c r="AE111" s="166"/>
      <c r="AF111" s="166"/>
      <c r="AG111" s="166"/>
      <c r="AH111" s="166"/>
      <c r="AI111" s="166"/>
      <c r="AJ111" s="166"/>
      <c r="AK111" s="166"/>
      <c r="AL111" s="166"/>
      <c r="AM111" s="166"/>
      <c r="AN111" s="166"/>
      <c r="AO111" s="166"/>
      <c r="AP111" s="166"/>
      <c r="AQ111" s="166"/>
      <c r="AR111" s="166"/>
      <c r="AS111" s="166"/>
      <c r="AT111" s="166"/>
      <c r="AU111" s="166"/>
      <c r="AV111" s="166"/>
      <c r="AW111" s="166"/>
      <c r="AX111" s="166"/>
      <c r="AY111" s="166"/>
      <c r="AZ111" s="166"/>
      <c r="BA111" s="166"/>
      <c r="BB111" s="166"/>
      <c r="BC111" s="166"/>
      <c r="BD111" s="166"/>
      <c r="BE111" s="163"/>
    </row>
    <row r="112" spans="1:57" s="43" customFormat="1">
      <c r="A112" s="182" t="s">
        <v>524</v>
      </c>
      <c r="B112" s="186" t="s">
        <v>50</v>
      </c>
      <c r="C112" s="180">
        <v>45772</v>
      </c>
      <c r="D112" s="203" t="s">
        <v>525</v>
      </c>
      <c r="E112"/>
      <c r="F112"/>
      <c r="G112"/>
      <c r="H112" s="189">
        <v>70</v>
      </c>
      <c r="I112" s="185"/>
      <c r="J112" s="183" t="s">
        <v>57</v>
      </c>
      <c r="K112" s="183" t="s">
        <v>57</v>
      </c>
      <c r="L112" s="183" t="s">
        <v>63</v>
      </c>
      <c r="M112" s="200">
        <v>45741</v>
      </c>
      <c r="N112" s="116" t="s">
        <v>266</v>
      </c>
      <c r="O112" s="169">
        <v>45744</v>
      </c>
      <c r="P112" s="116" t="s">
        <v>266</v>
      </c>
      <c r="Q112" s="117" t="s">
        <v>266</v>
      </c>
      <c r="R112" s="150" t="s">
        <v>1428</v>
      </c>
      <c r="S112" s="43" t="s">
        <v>266</v>
      </c>
      <c r="T112" s="43" t="s">
        <v>266</v>
      </c>
      <c r="U112" s="43" t="s">
        <v>266</v>
      </c>
      <c r="V112" s="205" t="s">
        <v>266</v>
      </c>
      <c r="W112" s="500">
        <v>45791</v>
      </c>
      <c r="X112" s="69" t="s">
        <v>1430</v>
      </c>
      <c r="Y112" t="e">
        <f>VLOOKUP(A112,#REF!,2,FALSE)</f>
        <v>#REF!</v>
      </c>
      <c r="Z112" s="166"/>
      <c r="AA112" s="166"/>
      <c r="AB112" s="166"/>
      <c r="AC112" s="166"/>
      <c r="AD112" s="166"/>
      <c r="AE112" s="166"/>
      <c r="AF112" s="166"/>
      <c r="AG112" s="166"/>
      <c r="AH112" s="166"/>
      <c r="AI112" s="166"/>
      <c r="AJ112" s="166"/>
      <c r="AK112" s="166"/>
      <c r="AL112" s="166"/>
      <c r="AM112" s="166"/>
      <c r="AN112" s="166"/>
      <c r="AO112" s="166"/>
      <c r="AP112" s="166"/>
      <c r="AQ112" s="166"/>
      <c r="AR112" s="166"/>
      <c r="AS112" s="166"/>
      <c r="AT112" s="166"/>
      <c r="AU112" s="166"/>
      <c r="AV112" s="166"/>
      <c r="AW112" s="166"/>
      <c r="AX112" s="166"/>
      <c r="AY112" s="166"/>
      <c r="AZ112" s="166"/>
      <c r="BA112" s="166"/>
      <c r="BB112" s="166"/>
      <c r="BC112" s="166"/>
      <c r="BD112" s="166"/>
      <c r="BE112" s="163"/>
    </row>
    <row r="113" spans="1:25">
      <c r="A113" s="182" t="s">
        <v>526</v>
      </c>
      <c r="B113" s="186" t="s">
        <v>50</v>
      </c>
      <c r="C113" s="180">
        <v>45772</v>
      </c>
      <c r="D113" s="766" t="s">
        <v>527</v>
      </c>
      <c r="H113" s="189">
        <v>84</v>
      </c>
      <c r="I113" s="185"/>
      <c r="J113" s="183" t="s">
        <v>57</v>
      </c>
      <c r="K113" s="183" t="s">
        <v>57</v>
      </c>
      <c r="L113" s="376" t="s">
        <v>63</v>
      </c>
      <c r="M113" s="200">
        <v>45741</v>
      </c>
      <c r="N113" s="116" t="s">
        <v>266</v>
      </c>
      <c r="O113" s="169">
        <v>45755</v>
      </c>
      <c r="P113" s="116" t="s">
        <v>266</v>
      </c>
      <c r="Q113" s="117" t="s">
        <v>266</v>
      </c>
      <c r="R113" s="150" t="s">
        <v>1428</v>
      </c>
      <c r="S113" s="117" t="s">
        <v>266</v>
      </c>
      <c r="T113" s="43" t="s">
        <v>266</v>
      </c>
      <c r="U113" s="43" t="s">
        <v>266</v>
      </c>
      <c r="V113" s="205" t="s">
        <v>266</v>
      </c>
      <c r="W113" s="500">
        <v>45791</v>
      </c>
      <c r="X113" s="150" t="s">
        <v>1430</v>
      </c>
    </row>
    <row r="114" spans="1:25">
      <c r="A114" s="182" t="s">
        <v>528</v>
      </c>
      <c r="B114" s="186" t="s">
        <v>50</v>
      </c>
      <c r="C114" s="319">
        <v>45772</v>
      </c>
      <c r="D114" s="426" t="s">
        <v>529</v>
      </c>
      <c r="H114" s="189">
        <v>75</v>
      </c>
      <c r="I114" s="185"/>
      <c r="J114" s="183" t="s">
        <v>57</v>
      </c>
      <c r="K114" s="439" t="s">
        <v>57</v>
      </c>
      <c r="L114" s="183" t="s">
        <v>63</v>
      </c>
      <c r="M114" s="197">
        <v>45741</v>
      </c>
      <c r="N114" s="116" t="s">
        <v>266</v>
      </c>
      <c r="O114" s="54">
        <v>45747</v>
      </c>
      <c r="P114" s="116" t="s">
        <v>266</v>
      </c>
      <c r="Q114" s="117" t="s">
        <v>266</v>
      </c>
      <c r="R114" s="150" t="s">
        <v>1428</v>
      </c>
      <c r="S114" s="117" t="s">
        <v>266</v>
      </c>
      <c r="T114" s="43" t="s">
        <v>266</v>
      </c>
      <c r="U114" s="159" t="s">
        <v>266</v>
      </c>
      <c r="V114" s="205" t="s">
        <v>266</v>
      </c>
      <c r="W114" s="54">
        <v>45798</v>
      </c>
      <c r="X114" s="69" t="s">
        <v>1430</v>
      </c>
      <c r="Y114" t="e">
        <f>VLOOKUP(A114,#REF!,2,FALSE)</f>
        <v>#REF!</v>
      </c>
    </row>
    <row r="115" spans="1:25">
      <c r="A115" s="182" t="s">
        <v>530</v>
      </c>
      <c r="B115" s="186" t="s">
        <v>50</v>
      </c>
      <c r="C115" s="180">
        <v>45772</v>
      </c>
      <c r="D115" s="759" t="s">
        <v>531</v>
      </c>
      <c r="H115" s="183">
        <v>69</v>
      </c>
      <c r="I115" s="185"/>
      <c r="J115" s="183" t="s">
        <v>57</v>
      </c>
      <c r="K115" s="439" t="s">
        <v>57</v>
      </c>
      <c r="L115" s="183" t="s">
        <v>63</v>
      </c>
      <c r="M115" s="197">
        <v>45757</v>
      </c>
      <c r="N115" s="30" t="s">
        <v>266</v>
      </c>
      <c r="O115" s="126">
        <v>45757</v>
      </c>
      <c r="P115" s="30" t="s">
        <v>266</v>
      </c>
      <c r="Q115" s="43" t="s">
        <v>266</v>
      </c>
      <c r="R115" s="69" t="s">
        <v>1428</v>
      </c>
      <c r="S115" s="43" t="s">
        <v>266</v>
      </c>
      <c r="T115" s="43" t="s">
        <v>266</v>
      </c>
      <c r="U115" s="43" t="s">
        <v>266</v>
      </c>
      <c r="V115" s="89" t="s">
        <v>266</v>
      </c>
      <c r="W115" s="54">
        <v>45814</v>
      </c>
      <c r="X115" s="69" t="s">
        <v>1430</v>
      </c>
    </row>
    <row r="116" spans="1:25">
      <c r="A116" s="182" t="s">
        <v>532</v>
      </c>
      <c r="B116" s="186" t="s">
        <v>50</v>
      </c>
      <c r="C116" s="319">
        <v>45772</v>
      </c>
      <c r="D116" s="758" t="s">
        <v>534</v>
      </c>
      <c r="H116" s="183">
        <v>50</v>
      </c>
      <c r="I116" s="185"/>
      <c r="J116" s="183" t="s">
        <v>57</v>
      </c>
      <c r="K116" s="439" t="s">
        <v>57</v>
      </c>
      <c r="L116" s="183" t="s">
        <v>63</v>
      </c>
      <c r="M116" s="197">
        <v>45757</v>
      </c>
      <c r="N116" s="30" t="s">
        <v>266</v>
      </c>
      <c r="O116" s="126">
        <v>45757</v>
      </c>
      <c r="P116" s="30" t="s">
        <v>266</v>
      </c>
      <c r="Q116" s="43" t="s">
        <v>266</v>
      </c>
      <c r="R116" s="69" t="s">
        <v>1428</v>
      </c>
      <c r="S116" s="43" t="s">
        <v>266</v>
      </c>
      <c r="T116" s="43" t="s">
        <v>266</v>
      </c>
      <c r="U116" s="43" t="s">
        <v>266</v>
      </c>
      <c r="V116" s="502" t="s">
        <v>266</v>
      </c>
      <c r="W116" s="54">
        <v>45807</v>
      </c>
      <c r="X116" s="69" t="s">
        <v>1430</v>
      </c>
    </row>
    <row r="117" spans="1:25">
      <c r="A117" s="182" t="s">
        <v>536</v>
      </c>
      <c r="B117" s="186" t="s">
        <v>50</v>
      </c>
      <c r="C117" s="319">
        <v>45772</v>
      </c>
      <c r="D117" s="545" t="s">
        <v>537</v>
      </c>
      <c r="H117" s="183">
        <v>76</v>
      </c>
      <c r="I117" s="185"/>
      <c r="J117" s="183" t="s">
        <v>57</v>
      </c>
      <c r="K117" s="439" t="s">
        <v>57</v>
      </c>
      <c r="L117" s="183" t="s">
        <v>63</v>
      </c>
      <c r="M117" s="197">
        <v>45757</v>
      </c>
      <c r="N117" s="88" t="s">
        <v>266</v>
      </c>
      <c r="O117" s="126">
        <v>45757</v>
      </c>
      <c r="P117" s="30" t="s">
        <v>266</v>
      </c>
      <c r="Q117" s="43" t="s">
        <v>266</v>
      </c>
      <c r="R117" s="69" t="s">
        <v>1428</v>
      </c>
      <c r="S117" s="43" t="s">
        <v>266</v>
      </c>
      <c r="T117" s="43" t="s">
        <v>266</v>
      </c>
      <c r="U117" s="43" t="s">
        <v>266</v>
      </c>
      <c r="V117" s="89" t="s">
        <v>266</v>
      </c>
      <c r="W117" s="54">
        <v>45811</v>
      </c>
      <c r="X117" s="69" t="s">
        <v>1430</v>
      </c>
    </row>
    <row r="118" spans="1:25">
      <c r="A118" s="182" t="s">
        <v>538</v>
      </c>
      <c r="B118" s="186" t="s">
        <v>50</v>
      </c>
      <c r="C118" s="319">
        <v>45772</v>
      </c>
      <c r="D118" s="183" t="s">
        <v>540</v>
      </c>
      <c r="H118" s="189">
        <v>88</v>
      </c>
      <c r="I118" s="185"/>
      <c r="J118" s="183" t="s">
        <v>57</v>
      </c>
      <c r="K118" s="439" t="s">
        <v>57</v>
      </c>
      <c r="L118" s="183" t="s">
        <v>63</v>
      </c>
      <c r="M118" s="197">
        <v>45757</v>
      </c>
      <c r="N118" s="88" t="s">
        <v>266</v>
      </c>
      <c r="O118" s="126">
        <v>45757</v>
      </c>
      <c r="P118" s="88" t="s">
        <v>266</v>
      </c>
      <c r="Q118" s="43" t="s">
        <v>266</v>
      </c>
      <c r="R118" s="43" t="s">
        <v>1428</v>
      </c>
      <c r="S118" s="43" t="s">
        <v>266</v>
      </c>
      <c r="T118" s="43" t="s">
        <v>266</v>
      </c>
      <c r="U118" s="159" t="s">
        <v>266</v>
      </c>
      <c r="V118" s="89" t="s">
        <v>266</v>
      </c>
      <c r="W118" s="54">
        <v>45810</v>
      </c>
      <c r="X118" s="69" t="s">
        <v>1430</v>
      </c>
    </row>
    <row r="119" spans="1:25">
      <c r="A119" s="182" t="s">
        <v>542</v>
      </c>
      <c r="B119" s="186" t="s">
        <v>50</v>
      </c>
      <c r="C119" s="319">
        <v>45772</v>
      </c>
      <c r="D119" s="183" t="s">
        <v>543</v>
      </c>
      <c r="H119" s="189">
        <v>86</v>
      </c>
      <c r="I119" s="185"/>
      <c r="J119" s="183" t="s">
        <v>57</v>
      </c>
      <c r="K119" s="439" t="s">
        <v>57</v>
      </c>
      <c r="L119" s="183" t="s">
        <v>63</v>
      </c>
      <c r="M119" s="199">
        <v>45756</v>
      </c>
      <c r="N119" s="30" t="s">
        <v>266</v>
      </c>
      <c r="O119" s="126">
        <v>45757</v>
      </c>
      <c r="P119" s="30" t="s">
        <v>266</v>
      </c>
      <c r="Q119" s="69" t="s">
        <v>266</v>
      </c>
      <c r="R119" s="69" t="s">
        <v>1428</v>
      </c>
      <c r="S119" s="43" t="s">
        <v>266</v>
      </c>
      <c r="T119" s="43" t="s">
        <v>266</v>
      </c>
      <c r="U119" s="159" t="s">
        <v>266</v>
      </c>
      <c r="V119" s="89" t="s">
        <v>266</v>
      </c>
      <c r="W119" s="54">
        <v>45813</v>
      </c>
      <c r="X119" s="69" t="s">
        <v>1430</v>
      </c>
    </row>
    <row r="120" spans="1:25">
      <c r="A120" s="182" t="s">
        <v>544</v>
      </c>
      <c r="B120" s="186" t="s">
        <v>50</v>
      </c>
      <c r="C120" s="319">
        <v>45772</v>
      </c>
      <c r="D120" s="546" t="s">
        <v>545</v>
      </c>
      <c r="H120" s="189">
        <v>84</v>
      </c>
      <c r="I120" s="185"/>
      <c r="J120" s="183" t="s">
        <v>57</v>
      </c>
      <c r="K120" s="439" t="s">
        <v>57</v>
      </c>
      <c r="L120" s="183" t="s">
        <v>63</v>
      </c>
      <c r="M120" s="199">
        <v>45741</v>
      </c>
      <c r="N120" s="30" t="s">
        <v>266</v>
      </c>
      <c r="O120" s="54">
        <v>45748</v>
      </c>
      <c r="P120" s="30" t="s">
        <v>266</v>
      </c>
      <c r="Q120" s="43" t="s">
        <v>266</v>
      </c>
      <c r="R120" s="69" t="s">
        <v>1428</v>
      </c>
      <c r="S120" s="43" t="s">
        <v>266</v>
      </c>
      <c r="T120" s="43" t="s">
        <v>266</v>
      </c>
      <c r="U120" s="43" t="s">
        <v>266</v>
      </c>
      <c r="V120" s="89" t="s">
        <v>266</v>
      </c>
      <c r="W120" s="54">
        <v>45811</v>
      </c>
      <c r="X120" s="69" t="s">
        <v>1430</v>
      </c>
    </row>
    <row r="121" spans="1:25">
      <c r="A121" s="379" t="s">
        <v>694</v>
      </c>
      <c r="B121" s="730" t="s">
        <v>50</v>
      </c>
      <c r="C121" s="731">
        <v>45772</v>
      </c>
      <c r="D121" s="376" t="s">
        <v>695</v>
      </c>
      <c r="H121" s="353">
        <v>87</v>
      </c>
      <c r="I121" s="351"/>
      <c r="J121" s="376" t="s">
        <v>57</v>
      </c>
      <c r="K121" s="751" t="s">
        <v>57</v>
      </c>
      <c r="L121" s="183" t="s">
        <v>63</v>
      </c>
      <c r="M121" s="197">
        <v>45757</v>
      </c>
      <c r="N121" s="30" t="s">
        <v>266</v>
      </c>
      <c r="O121" s="126">
        <v>45757</v>
      </c>
      <c r="P121" s="30" t="s">
        <v>266</v>
      </c>
      <c r="Q121" s="69" t="s">
        <v>266</v>
      </c>
      <c r="R121" s="69" t="s">
        <v>1428</v>
      </c>
      <c r="S121" s="43" t="s">
        <v>266</v>
      </c>
      <c r="T121" s="43" t="s">
        <v>266</v>
      </c>
      <c r="U121" s="43" t="s">
        <v>266</v>
      </c>
      <c r="V121" s="69" t="s">
        <v>115</v>
      </c>
      <c r="W121" s="54">
        <v>45838</v>
      </c>
      <c r="X121" s="69" t="s">
        <v>115</v>
      </c>
    </row>
    <row r="122" spans="1:25">
      <c r="A122" s="182" t="s">
        <v>546</v>
      </c>
      <c r="B122" s="186" t="s">
        <v>50</v>
      </c>
      <c r="C122" s="180">
        <v>45772</v>
      </c>
      <c r="D122" s="546" t="s">
        <v>547</v>
      </c>
      <c r="E122" s="185"/>
      <c r="F122" s="185"/>
      <c r="G122" s="185"/>
      <c r="H122" s="189">
        <v>81</v>
      </c>
      <c r="I122" s="185"/>
      <c r="J122" s="183" t="s">
        <v>57</v>
      </c>
      <c r="K122" s="439" t="s">
        <v>57</v>
      </c>
      <c r="L122" s="183" t="s">
        <v>63</v>
      </c>
      <c r="M122" s="197">
        <v>45741</v>
      </c>
      <c r="N122" s="30" t="s">
        <v>266</v>
      </c>
      <c r="O122" s="54">
        <v>45747</v>
      </c>
      <c r="P122" s="30" t="s">
        <v>266</v>
      </c>
      <c r="Q122" s="69" t="s">
        <v>266</v>
      </c>
      <c r="R122" s="69" t="s">
        <v>1428</v>
      </c>
      <c r="S122" s="43" t="s">
        <v>266</v>
      </c>
      <c r="T122" s="43" t="s">
        <v>266</v>
      </c>
      <c r="U122" s="159" t="s">
        <v>266</v>
      </c>
      <c r="V122" s="159" t="s">
        <v>266</v>
      </c>
      <c r="W122" s="54">
        <v>45789</v>
      </c>
      <c r="X122" s="69" t="s">
        <v>1430</v>
      </c>
      <c r="Y122" t="e">
        <f>VLOOKUP(A122,#REF!,2,FALSE)</f>
        <v>#REF!</v>
      </c>
    </row>
    <row r="123" spans="1:25">
      <c r="A123" s="182" t="s">
        <v>548</v>
      </c>
      <c r="B123" s="186" t="s">
        <v>50</v>
      </c>
      <c r="C123" s="319">
        <v>45772</v>
      </c>
      <c r="D123" s="426" t="s">
        <v>549</v>
      </c>
      <c r="E123" s="565"/>
      <c r="F123" s="185"/>
      <c r="G123" s="185"/>
      <c r="H123" s="189">
        <v>80</v>
      </c>
      <c r="I123" s="185"/>
      <c r="J123" s="183" t="s">
        <v>57</v>
      </c>
      <c r="K123" s="439" t="s">
        <v>57</v>
      </c>
      <c r="L123" s="183" t="s">
        <v>63</v>
      </c>
      <c r="M123" s="197">
        <v>45741</v>
      </c>
      <c r="N123" s="102" t="s">
        <v>266</v>
      </c>
      <c r="O123" s="54">
        <v>45744</v>
      </c>
      <c r="P123" s="30" t="s">
        <v>266</v>
      </c>
      <c r="Q123" s="43" t="s">
        <v>266</v>
      </c>
      <c r="R123" s="69" t="s">
        <v>1428</v>
      </c>
      <c r="S123" s="43" t="s">
        <v>266</v>
      </c>
      <c r="T123" s="43" t="s">
        <v>266</v>
      </c>
      <c r="U123" s="43" t="s">
        <v>266</v>
      </c>
      <c r="V123" s="69" t="s">
        <v>266</v>
      </c>
      <c r="W123" s="54">
        <v>45811</v>
      </c>
      <c r="X123" s="69" t="s">
        <v>1430</v>
      </c>
      <c r="Y123" t="e">
        <f>VLOOKUP(A123,#REF!,2,FALSE)</f>
        <v>#REF!</v>
      </c>
    </row>
    <row r="124" spans="1:25">
      <c r="A124" s="182" t="s">
        <v>696</v>
      </c>
      <c r="B124" s="186" t="s">
        <v>50</v>
      </c>
      <c r="C124" s="180">
        <v>45772</v>
      </c>
      <c r="D124" s="561" t="s">
        <v>697</v>
      </c>
      <c r="E124" s="185"/>
      <c r="F124" s="185"/>
      <c r="G124" s="185"/>
      <c r="H124" s="189">
        <v>63</v>
      </c>
      <c r="I124" s="185"/>
      <c r="J124" s="183" t="s">
        <v>57</v>
      </c>
      <c r="K124" s="439" t="s">
        <v>57</v>
      </c>
      <c r="L124" s="183" t="s">
        <v>63</v>
      </c>
      <c r="M124" s="197">
        <v>45741</v>
      </c>
      <c r="N124" s="88" t="s">
        <v>266</v>
      </c>
      <c r="O124" s="54">
        <v>45744</v>
      </c>
      <c r="P124" s="30" t="s">
        <v>266</v>
      </c>
      <c r="Q124" s="43" t="s">
        <v>266</v>
      </c>
      <c r="R124" s="69" t="s">
        <v>1428</v>
      </c>
      <c r="S124" s="43" t="s">
        <v>266</v>
      </c>
      <c r="T124" s="43" t="s">
        <v>266</v>
      </c>
      <c r="U124" s="43" t="s">
        <v>1433</v>
      </c>
      <c r="V124" s="69" t="s">
        <v>115</v>
      </c>
      <c r="W124" s="54">
        <v>45832</v>
      </c>
      <c r="X124" s="69" t="s">
        <v>115</v>
      </c>
      <c r="Y124" t="e">
        <f>VLOOKUP(A124,#REF!,2,FALSE)</f>
        <v>#REF!</v>
      </c>
    </row>
    <row r="125" spans="1:25">
      <c r="A125" s="182" t="s">
        <v>550</v>
      </c>
      <c r="B125" s="186" t="s">
        <v>50</v>
      </c>
      <c r="C125" s="187">
        <v>45688</v>
      </c>
      <c r="D125" s="188" t="s">
        <v>551</v>
      </c>
      <c r="E125" s="188"/>
      <c r="F125" s="188"/>
      <c r="G125" s="188"/>
      <c r="H125" s="189">
        <v>90</v>
      </c>
      <c r="I125" s="185"/>
      <c r="J125" s="192" t="s">
        <v>57</v>
      </c>
      <c r="K125" s="749" t="s">
        <v>57</v>
      </c>
      <c r="L125" s="189" t="s">
        <v>63</v>
      </c>
      <c r="M125" s="49" t="s">
        <v>266</v>
      </c>
      <c r="N125" s="30" t="s">
        <v>266</v>
      </c>
      <c r="O125" s="54">
        <v>45679</v>
      </c>
      <c r="P125" s="30" t="s">
        <v>266</v>
      </c>
      <c r="Q125" s="69" t="s">
        <v>266</v>
      </c>
      <c r="R125" s="43" t="s">
        <v>1428</v>
      </c>
      <c r="S125" s="43" t="s">
        <v>266</v>
      </c>
      <c r="T125" s="43" t="s">
        <v>266</v>
      </c>
      <c r="U125" s="43" t="s">
        <v>266</v>
      </c>
      <c r="V125" s="43" t="s">
        <v>266</v>
      </c>
      <c r="W125" s="54">
        <v>45814</v>
      </c>
      <c r="X125" s="69" t="s">
        <v>1430</v>
      </c>
      <c r="Y125" t="e">
        <f>VLOOKUP(A125,#REF!,2,FALSE)</f>
        <v>#REF!</v>
      </c>
    </row>
    <row r="126" spans="1:25">
      <c r="A126" s="179" t="s">
        <v>552</v>
      </c>
      <c r="B126" s="186" t="s">
        <v>50</v>
      </c>
      <c r="C126" s="180">
        <v>45772</v>
      </c>
      <c r="D126" s="203" t="s">
        <v>553</v>
      </c>
      <c r="E126" s="185"/>
      <c r="F126" s="185"/>
      <c r="G126" s="185"/>
      <c r="H126" s="189">
        <v>86</v>
      </c>
      <c r="I126" s="185"/>
      <c r="J126" s="189" t="s">
        <v>57</v>
      </c>
      <c r="K126" s="352" t="s">
        <v>57</v>
      </c>
      <c r="L126" s="189" t="s">
        <v>63</v>
      </c>
      <c r="M126" s="49" t="s">
        <v>266</v>
      </c>
      <c r="N126" s="30" t="s">
        <v>266</v>
      </c>
      <c r="O126" s="54">
        <v>45720</v>
      </c>
      <c r="P126" s="30" t="s">
        <v>266</v>
      </c>
      <c r="Q126" s="69" t="s">
        <v>266</v>
      </c>
      <c r="R126" s="43" t="s">
        <v>1428</v>
      </c>
      <c r="S126" s="43" t="s">
        <v>266</v>
      </c>
      <c r="T126" s="43" t="s">
        <v>266</v>
      </c>
      <c r="U126" s="43" t="s">
        <v>266</v>
      </c>
      <c r="V126" s="89" t="s">
        <v>266</v>
      </c>
      <c r="W126" s="54">
        <v>45819</v>
      </c>
      <c r="X126" s="69" t="s">
        <v>1430</v>
      </c>
      <c r="Y126" t="e">
        <f>VLOOKUP(A126,#REF!,2,FALSE)</f>
        <v>#REF!</v>
      </c>
    </row>
    <row r="127" spans="1:25">
      <c r="A127" s="182" t="s">
        <v>554</v>
      </c>
      <c r="B127" s="186" t="s">
        <v>50</v>
      </c>
      <c r="C127" s="187">
        <v>45711</v>
      </c>
      <c r="D127" s="188" t="s">
        <v>555</v>
      </c>
      <c r="E127" s="188"/>
      <c r="F127" s="188"/>
      <c r="G127" s="188"/>
      <c r="H127" s="189">
        <v>90</v>
      </c>
      <c r="I127" s="185"/>
      <c r="J127" s="192" t="s">
        <v>57</v>
      </c>
      <c r="K127" s="749" t="s">
        <v>57</v>
      </c>
      <c r="L127" s="189" t="s">
        <v>63</v>
      </c>
      <c r="M127" s="199">
        <v>45700</v>
      </c>
      <c r="N127" s="30" t="s">
        <v>266</v>
      </c>
      <c r="O127" s="54">
        <v>45679</v>
      </c>
      <c r="P127" s="30" t="s">
        <v>266</v>
      </c>
      <c r="Q127" s="43" t="s">
        <v>266</v>
      </c>
      <c r="R127" s="43" t="s">
        <v>1428</v>
      </c>
      <c r="S127" s="43" t="s">
        <v>266</v>
      </c>
      <c r="T127" s="43" t="s">
        <v>266</v>
      </c>
      <c r="U127" s="43" t="s">
        <v>266</v>
      </c>
      <c r="V127" s="89" t="s">
        <v>266</v>
      </c>
      <c r="W127" s="54">
        <v>45812</v>
      </c>
      <c r="X127" s="69" t="s">
        <v>1430</v>
      </c>
      <c r="Y127" t="e">
        <f>VLOOKUP(A127,#REF!,2,FALSE)</f>
        <v>#REF!</v>
      </c>
    </row>
    <row r="128" spans="1:25">
      <c r="A128" s="350" t="s">
        <v>699</v>
      </c>
      <c r="B128" s="186" t="s">
        <v>50</v>
      </c>
      <c r="C128" s="375">
        <v>45742</v>
      </c>
      <c r="D128" s="383" t="s">
        <v>700</v>
      </c>
      <c r="E128" s="383"/>
      <c r="F128" s="383"/>
      <c r="G128" s="383"/>
      <c r="H128" s="353">
        <v>82</v>
      </c>
      <c r="I128" s="351"/>
      <c r="J128" s="192" t="s">
        <v>57</v>
      </c>
      <c r="K128" s="749" t="s">
        <v>57</v>
      </c>
      <c r="L128" s="189" t="s">
        <v>63</v>
      </c>
      <c r="M128" s="200">
        <v>45698</v>
      </c>
      <c r="N128" s="30" t="s">
        <v>266</v>
      </c>
      <c r="O128" s="359">
        <v>45694</v>
      </c>
      <c r="P128" s="88" t="s">
        <v>266</v>
      </c>
      <c r="Q128" s="43" t="s">
        <v>266</v>
      </c>
      <c r="R128" s="43" t="s">
        <v>1428</v>
      </c>
      <c r="S128" s="43" t="s">
        <v>266</v>
      </c>
      <c r="T128" s="43" t="s">
        <v>266</v>
      </c>
      <c r="U128" s="43" t="s">
        <v>266</v>
      </c>
      <c r="V128" s="89" t="s">
        <v>266</v>
      </c>
      <c r="W128" s="169">
        <v>45883</v>
      </c>
      <c r="X128" s="69" t="s">
        <v>1430</v>
      </c>
      <c r="Y128" t="e">
        <f>VLOOKUP(A128,#REF!,2,FALSE)</f>
        <v>#REF!</v>
      </c>
    </row>
    <row r="129" spans="1:25">
      <c r="A129" s="350" t="s">
        <v>557</v>
      </c>
      <c r="B129" s="730" t="s">
        <v>50</v>
      </c>
      <c r="C129" s="375">
        <v>45772</v>
      </c>
      <c r="D129" s="546" t="s">
        <v>558</v>
      </c>
      <c r="E129" s="351"/>
      <c r="F129" s="351"/>
      <c r="G129" s="351"/>
      <c r="H129" s="353">
        <v>82</v>
      </c>
      <c r="I129" s="351"/>
      <c r="J129" s="353" t="s">
        <v>57</v>
      </c>
      <c r="K129" s="763" t="s">
        <v>57</v>
      </c>
      <c r="L129" s="353" t="s">
        <v>63</v>
      </c>
      <c r="M129" s="200">
        <v>45716</v>
      </c>
      <c r="N129" s="116" t="s">
        <v>266</v>
      </c>
      <c r="O129" s="169">
        <v>45720</v>
      </c>
      <c r="P129" s="116" t="s">
        <v>266</v>
      </c>
      <c r="Q129" s="150" t="s">
        <v>266</v>
      </c>
      <c r="R129" s="43" t="s">
        <v>1428</v>
      </c>
      <c r="S129" s="43" t="s">
        <v>266</v>
      </c>
      <c r="T129" s="117" t="s">
        <v>266</v>
      </c>
      <c r="U129" s="117" t="s">
        <v>266</v>
      </c>
      <c r="V129" s="89" t="s">
        <v>266</v>
      </c>
      <c r="W129" s="169">
        <v>45814</v>
      </c>
      <c r="X129" s="69" t="s">
        <v>1430</v>
      </c>
      <c r="Y129" t="e">
        <f>VLOOKUP(A129,#REF!,2,FALSE)</f>
        <v>#REF!</v>
      </c>
    </row>
    <row r="130" spans="1:25">
      <c r="A130" s="371" t="s">
        <v>594</v>
      </c>
      <c r="B130" s="422" t="s">
        <v>50</v>
      </c>
      <c r="C130" s="380">
        <v>45747</v>
      </c>
      <c r="D130" s="372" t="s">
        <v>596</v>
      </c>
      <c r="E130" s="372"/>
      <c r="F130" s="372"/>
      <c r="G130" s="372"/>
      <c r="H130" s="374">
        <v>64</v>
      </c>
      <c r="I130" s="373"/>
      <c r="J130" s="566" t="s">
        <v>57</v>
      </c>
      <c r="K130" s="566" t="s">
        <v>57</v>
      </c>
      <c r="L130" s="374" t="s">
        <v>63</v>
      </c>
      <c r="M130" s="199">
        <v>45701</v>
      </c>
      <c r="N130" s="49" t="s">
        <v>266</v>
      </c>
      <c r="O130" s="54">
        <v>45698</v>
      </c>
      <c r="P130" s="30" t="s">
        <v>266</v>
      </c>
      <c r="Q130" s="69" t="s">
        <v>266</v>
      </c>
      <c r="R130" s="43" t="s">
        <v>1428</v>
      </c>
      <c r="S130" s="43" t="s">
        <v>266</v>
      </c>
      <c r="T130" s="43" t="s">
        <v>266</v>
      </c>
      <c r="U130" s="43" t="s">
        <v>266</v>
      </c>
      <c r="V130" s="89" t="s">
        <v>266</v>
      </c>
      <c r="W130" s="54">
        <v>45798</v>
      </c>
      <c r="X130" s="69" t="s">
        <v>1430</v>
      </c>
      <c r="Y130" t="e">
        <f>VLOOKUP(A130,#REF!,2,FALSE)</f>
        <v>#REF!</v>
      </c>
    </row>
    <row r="131" spans="1:25">
      <c r="A131" s="371" t="s">
        <v>732</v>
      </c>
      <c r="B131" s="422" t="s">
        <v>50</v>
      </c>
      <c r="C131" s="380">
        <v>45742</v>
      </c>
      <c r="D131" s="372" t="s">
        <v>733</v>
      </c>
      <c r="E131" s="372"/>
      <c r="F131" s="372"/>
      <c r="G131" s="372"/>
      <c r="H131" s="374">
        <v>82</v>
      </c>
      <c r="I131" s="373"/>
      <c r="J131" s="566" t="s">
        <v>57</v>
      </c>
      <c r="K131" s="566" t="s">
        <v>57</v>
      </c>
      <c r="L131" s="374" t="s">
        <v>63</v>
      </c>
      <c r="M131" s="49" t="s">
        <v>266</v>
      </c>
      <c r="N131" s="49" t="s">
        <v>266</v>
      </c>
      <c r="O131" s="30" t="s">
        <v>266</v>
      </c>
      <c r="P131" s="30" t="s">
        <v>266</v>
      </c>
      <c r="Q131" s="43" t="s">
        <v>266</v>
      </c>
      <c r="R131" s="43" t="s">
        <v>1428</v>
      </c>
      <c r="S131" s="43" t="s">
        <v>266</v>
      </c>
      <c r="T131" s="159" t="s">
        <v>266</v>
      </c>
      <c r="U131" s="159" t="s">
        <v>266</v>
      </c>
      <c r="V131" s="89" t="s">
        <v>266</v>
      </c>
      <c r="W131" s="30"/>
      <c r="X131" s="69" t="s">
        <v>115</v>
      </c>
      <c r="Y131" t="e">
        <f>VLOOKUP(A131,#REF!,2,FALSE)</f>
        <v>#REF!</v>
      </c>
    </row>
    <row r="132" spans="1:25" ht="15" customHeight="1">
      <c r="A132" s="371" t="s">
        <v>559</v>
      </c>
      <c r="B132" s="422" t="s">
        <v>50</v>
      </c>
      <c r="C132" s="560">
        <v>45711</v>
      </c>
      <c r="D132" s="562" t="s">
        <v>560</v>
      </c>
      <c r="E132" s="562"/>
      <c r="F132" s="562"/>
      <c r="G132" s="562"/>
      <c r="H132" s="374">
        <v>59</v>
      </c>
      <c r="I132" s="373"/>
      <c r="J132" s="566" t="s">
        <v>57</v>
      </c>
      <c r="K132" s="566" t="s">
        <v>57</v>
      </c>
      <c r="L132" s="374" t="s">
        <v>63</v>
      </c>
      <c r="M132" s="199">
        <v>45698</v>
      </c>
      <c r="N132" s="49" t="s">
        <v>266</v>
      </c>
      <c r="O132" s="54">
        <v>45691</v>
      </c>
      <c r="P132" s="88" t="s">
        <v>266</v>
      </c>
      <c r="Q132" s="43" t="s">
        <v>266</v>
      </c>
      <c r="R132" s="43" t="s">
        <v>1428</v>
      </c>
      <c r="S132" s="43" t="s">
        <v>266</v>
      </c>
      <c r="T132" s="43" t="s">
        <v>266</v>
      </c>
      <c r="U132" s="43" t="s">
        <v>266</v>
      </c>
      <c r="V132" s="43" t="s">
        <v>266</v>
      </c>
      <c r="W132" s="54">
        <v>45820</v>
      </c>
      <c r="X132" s="69" t="s">
        <v>1430</v>
      </c>
      <c r="Y132" t="e">
        <f>VLOOKUP(A132,#REF!,2,FALSE)</f>
        <v>#REF!</v>
      </c>
    </row>
    <row r="133" spans="1:25" ht="15" customHeight="1">
      <c r="A133" s="371" t="s">
        <v>559</v>
      </c>
      <c r="B133" s="422" t="s">
        <v>50</v>
      </c>
      <c r="C133" s="380">
        <v>45742</v>
      </c>
      <c r="D133" s="438" t="s">
        <v>1434</v>
      </c>
      <c r="E133" s="374"/>
      <c r="F133" s="374"/>
      <c r="G133" s="374"/>
      <c r="H133" s="374">
        <v>38</v>
      </c>
      <c r="I133" s="373"/>
      <c r="J133" s="374" t="s">
        <v>57</v>
      </c>
      <c r="K133" s="374" t="s">
        <v>57</v>
      </c>
      <c r="L133" s="374" t="s">
        <v>63</v>
      </c>
      <c r="M133" s="49" t="s">
        <v>266</v>
      </c>
      <c r="N133" s="49" t="s">
        <v>266</v>
      </c>
      <c r="O133" s="54">
        <v>45701</v>
      </c>
      <c r="P133" s="30" t="s">
        <v>266</v>
      </c>
      <c r="Q133" s="69" t="s">
        <v>266</v>
      </c>
      <c r="R133" s="43" t="s">
        <v>1428</v>
      </c>
      <c r="S133" s="43" t="s">
        <v>266</v>
      </c>
      <c r="T133" s="43" t="s">
        <v>266</v>
      </c>
      <c r="U133" s="43" t="s">
        <v>266</v>
      </c>
      <c r="V133" s="69" t="s">
        <v>266</v>
      </c>
      <c r="W133" s="54">
        <v>45821</v>
      </c>
      <c r="X133" s="69" t="s">
        <v>1430</v>
      </c>
      <c r="Y133" t="e">
        <f>VLOOKUP(A133,#REF!,2,FALSE)</f>
        <v>#REF!</v>
      </c>
    </row>
    <row r="134" spans="1:25" ht="15" customHeight="1">
      <c r="A134" s="378" t="s">
        <v>701</v>
      </c>
      <c r="B134" s="422" t="s">
        <v>50</v>
      </c>
      <c r="C134" s="558">
        <v>45711</v>
      </c>
      <c r="D134" s="562" t="s">
        <v>702</v>
      </c>
      <c r="E134" s="658"/>
      <c r="F134" s="562"/>
      <c r="G134" s="562"/>
      <c r="H134" s="374">
        <v>85</v>
      </c>
      <c r="I134" s="373"/>
      <c r="J134" s="566" t="s">
        <v>57</v>
      </c>
      <c r="K134" s="566" t="s">
        <v>57</v>
      </c>
      <c r="L134" s="374" t="s">
        <v>63</v>
      </c>
      <c r="M134" s="199">
        <v>45698</v>
      </c>
      <c r="N134" s="49" t="s">
        <v>266</v>
      </c>
      <c r="O134" s="54">
        <v>45709</v>
      </c>
      <c r="P134" s="30" t="s">
        <v>266</v>
      </c>
      <c r="Q134" s="43" t="s">
        <v>266</v>
      </c>
      <c r="R134" s="43" t="s">
        <v>1428</v>
      </c>
      <c r="S134" s="43" t="s">
        <v>266</v>
      </c>
      <c r="T134" s="43" t="s">
        <v>266</v>
      </c>
      <c r="U134" s="69" t="s">
        <v>115</v>
      </c>
      <c r="V134" s="69" t="s">
        <v>115</v>
      </c>
      <c r="W134" s="54">
        <v>45825</v>
      </c>
      <c r="X134" s="69" t="s">
        <v>115</v>
      </c>
      <c r="Y134" t="e">
        <f>VLOOKUP(A134,#REF!,2,FALSE)</f>
        <v>#REF!</v>
      </c>
    </row>
    <row r="135" spans="1:25" ht="15" customHeight="1">
      <c r="A135" s="378" t="s">
        <v>561</v>
      </c>
      <c r="B135" s="422" t="s">
        <v>50</v>
      </c>
      <c r="C135" s="380">
        <v>45772</v>
      </c>
      <c r="D135" s="738" t="s">
        <v>562</v>
      </c>
      <c r="E135" s="373"/>
      <c r="F135" s="373"/>
      <c r="G135" s="373"/>
      <c r="H135" s="374">
        <v>88</v>
      </c>
      <c r="I135" s="373"/>
      <c r="J135" s="374" t="s">
        <v>57</v>
      </c>
      <c r="K135" s="374" t="s">
        <v>57</v>
      </c>
      <c r="L135" s="374" t="s">
        <v>63</v>
      </c>
      <c r="M135" s="49" t="s">
        <v>266</v>
      </c>
      <c r="N135" s="49" t="s">
        <v>266</v>
      </c>
      <c r="O135" s="199">
        <v>45720</v>
      </c>
      <c r="P135" s="49" t="s">
        <v>266</v>
      </c>
      <c r="Q135" s="69" t="s">
        <v>266</v>
      </c>
      <c r="R135" s="43" t="s">
        <v>1428</v>
      </c>
      <c r="S135" s="43" t="s">
        <v>266</v>
      </c>
      <c r="T135" s="43" t="s">
        <v>266</v>
      </c>
      <c r="U135" s="159" t="s">
        <v>266</v>
      </c>
      <c r="V135" s="43" t="s">
        <v>266</v>
      </c>
      <c r="W135" s="54">
        <v>45819</v>
      </c>
      <c r="X135" s="69" t="s">
        <v>1430</v>
      </c>
      <c r="Y135" t="e">
        <f>VLOOKUP(A135,#REF!,2,FALSE)</f>
        <v>#REF!</v>
      </c>
    </row>
    <row r="136" spans="1:25" ht="15" customHeight="1">
      <c r="A136" s="371" t="s">
        <v>563</v>
      </c>
      <c r="B136" s="422" t="s">
        <v>50</v>
      </c>
      <c r="C136" s="558">
        <v>45711</v>
      </c>
      <c r="D136" s="547" t="s">
        <v>566</v>
      </c>
      <c r="E136" s="658"/>
      <c r="F136" s="562"/>
      <c r="G136" s="562"/>
      <c r="H136" s="374">
        <v>86</v>
      </c>
      <c r="I136" s="373"/>
      <c r="J136" s="566" t="s">
        <v>57</v>
      </c>
      <c r="K136" s="566" t="s">
        <v>57</v>
      </c>
      <c r="L136" s="374" t="s">
        <v>63</v>
      </c>
      <c r="M136" s="199">
        <v>45698</v>
      </c>
      <c r="N136" s="49" t="s">
        <v>266</v>
      </c>
      <c r="O136" s="54">
        <v>45691</v>
      </c>
      <c r="P136" s="30" t="s">
        <v>266</v>
      </c>
      <c r="Q136" s="43" t="s">
        <v>266</v>
      </c>
      <c r="R136" s="43" t="s">
        <v>1428</v>
      </c>
      <c r="S136" s="43" t="s">
        <v>266</v>
      </c>
      <c r="T136" s="43" t="s">
        <v>266</v>
      </c>
      <c r="U136" s="43" t="s">
        <v>266</v>
      </c>
      <c r="V136" s="43" t="s">
        <v>266</v>
      </c>
      <c r="W136" s="54">
        <v>45791</v>
      </c>
      <c r="X136" s="69" t="s">
        <v>1430</v>
      </c>
      <c r="Y136" t="e">
        <f>VLOOKUP(A136,#REF!,2,FALSE)</f>
        <v>#REF!</v>
      </c>
    </row>
    <row r="137" spans="1:25" ht="15" customHeight="1">
      <c r="A137" s="371" t="s">
        <v>735</v>
      </c>
      <c r="B137" s="422" t="s">
        <v>50</v>
      </c>
      <c r="C137" s="424">
        <v>45742</v>
      </c>
      <c r="D137" s="426" t="s">
        <v>736</v>
      </c>
      <c r="E137" s="548"/>
      <c r="F137" s="374"/>
      <c r="G137" s="374"/>
      <c r="H137" s="374">
        <v>84</v>
      </c>
      <c r="I137" s="373"/>
      <c r="J137" s="374" t="s">
        <v>57</v>
      </c>
      <c r="K137" s="374" t="s">
        <v>57</v>
      </c>
      <c r="L137" s="374" t="s">
        <v>63</v>
      </c>
      <c r="M137" s="199">
        <v>45715</v>
      </c>
      <c r="N137" s="49" t="s">
        <v>266</v>
      </c>
      <c r="O137" s="30" t="s">
        <v>266</v>
      </c>
      <c r="P137" s="49" t="s">
        <v>266</v>
      </c>
      <c r="Q137" s="69" t="s">
        <v>266</v>
      </c>
      <c r="R137" s="43" t="s">
        <v>1428</v>
      </c>
      <c r="S137" s="43" t="s">
        <v>266</v>
      </c>
      <c r="T137" s="43" t="s">
        <v>266</v>
      </c>
      <c r="U137" s="159" t="s">
        <v>266</v>
      </c>
      <c r="V137" s="69" t="s">
        <v>115</v>
      </c>
      <c r="W137" s="30"/>
      <c r="X137" s="69" t="s">
        <v>115</v>
      </c>
      <c r="Y137" t="e">
        <f>VLOOKUP(A137,#REF!,2,FALSE)</f>
        <v>#REF!</v>
      </c>
    </row>
    <row r="138" spans="1:25" ht="15" customHeight="1">
      <c r="A138" s="378" t="s">
        <v>567</v>
      </c>
      <c r="B138" s="422" t="s">
        <v>50</v>
      </c>
      <c r="C138" s="558">
        <v>45711</v>
      </c>
      <c r="D138" s="737" t="s">
        <v>568</v>
      </c>
      <c r="E138" s="563"/>
      <c r="F138" s="372"/>
      <c r="G138" s="372"/>
      <c r="H138" s="374">
        <v>85</v>
      </c>
      <c r="I138" s="373"/>
      <c r="J138" s="374" t="s">
        <v>57</v>
      </c>
      <c r="K138" s="374" t="s">
        <v>57</v>
      </c>
      <c r="L138" s="374" t="s">
        <v>63</v>
      </c>
      <c r="M138" s="199">
        <v>45707</v>
      </c>
      <c r="N138" s="30" t="s">
        <v>266</v>
      </c>
      <c r="O138" s="126">
        <v>45707</v>
      </c>
      <c r="P138" s="30" t="s">
        <v>266</v>
      </c>
      <c r="Q138" s="43" t="s">
        <v>266</v>
      </c>
      <c r="R138" s="43" t="s">
        <v>1428</v>
      </c>
      <c r="S138" s="43" t="s">
        <v>266</v>
      </c>
      <c r="T138" s="43" t="s">
        <v>266</v>
      </c>
      <c r="U138" s="43" t="s">
        <v>266</v>
      </c>
      <c r="V138" s="43" t="s">
        <v>266</v>
      </c>
      <c r="W138" s="54">
        <v>45790</v>
      </c>
      <c r="X138" s="69" t="s">
        <v>1430</v>
      </c>
      <c r="Y138" t="e">
        <f>VLOOKUP(A138,#REF!,2,FALSE)</f>
        <v>#REF!</v>
      </c>
    </row>
    <row r="139" spans="1:25" ht="15" customHeight="1">
      <c r="A139" s="371" t="s">
        <v>1435</v>
      </c>
      <c r="B139" s="186" t="s">
        <v>50</v>
      </c>
      <c r="C139" s="424">
        <v>45742</v>
      </c>
      <c r="D139" s="374" t="s">
        <v>1436</v>
      </c>
      <c r="E139" s="548"/>
      <c r="F139" s="374"/>
      <c r="G139" s="374"/>
      <c r="H139" s="374">
        <v>87</v>
      </c>
      <c r="I139" s="373"/>
      <c r="J139" s="374" t="s">
        <v>57</v>
      </c>
      <c r="K139" s="374" t="s">
        <v>57</v>
      </c>
      <c r="L139" s="374" t="s">
        <v>63</v>
      </c>
      <c r="M139" s="49" t="s">
        <v>266</v>
      </c>
      <c r="N139" s="30" t="s">
        <v>266</v>
      </c>
      <c r="O139" s="30" t="s">
        <v>266</v>
      </c>
      <c r="P139" s="30" t="s">
        <v>266</v>
      </c>
      <c r="Q139" s="43" t="s">
        <v>266</v>
      </c>
      <c r="R139" s="43" t="s">
        <v>1428</v>
      </c>
      <c r="S139" s="43" t="s">
        <v>266</v>
      </c>
      <c r="T139" s="43" t="s">
        <v>266</v>
      </c>
      <c r="U139" s="159" t="s">
        <v>266</v>
      </c>
      <c r="V139" s="69" t="s">
        <v>115</v>
      </c>
      <c r="W139" s="30"/>
      <c r="X139" s="69" t="s">
        <v>115</v>
      </c>
      <c r="Y139" t="e">
        <f>VLOOKUP(A139,#REF!,2,FALSE)</f>
        <v>#REF!</v>
      </c>
    </row>
    <row r="140" spans="1:25" ht="15" customHeight="1">
      <c r="A140" s="371" t="s">
        <v>570</v>
      </c>
      <c r="B140" s="186" t="s">
        <v>50</v>
      </c>
      <c r="C140" s="424">
        <v>45772</v>
      </c>
      <c r="D140" s="426" t="s">
        <v>572</v>
      </c>
      <c r="E140" s="417"/>
      <c r="F140" s="373"/>
      <c r="G140" s="373"/>
      <c r="H140" s="374">
        <v>91</v>
      </c>
      <c r="I140" s="373"/>
      <c r="J140" s="382" t="s">
        <v>57</v>
      </c>
      <c r="K140" s="382" t="s">
        <v>57</v>
      </c>
      <c r="L140" s="382" t="s">
        <v>63</v>
      </c>
      <c r="M140" s="199">
        <v>45741</v>
      </c>
      <c r="N140" s="88" t="s">
        <v>266</v>
      </c>
      <c r="O140" s="54">
        <v>45743</v>
      </c>
      <c r="P140" s="88" t="s">
        <v>266</v>
      </c>
      <c r="Q140" s="89" t="s">
        <v>266</v>
      </c>
      <c r="R140" s="43" t="s">
        <v>1428</v>
      </c>
      <c r="S140" s="43" t="s">
        <v>266</v>
      </c>
      <c r="T140" s="43" t="s">
        <v>266</v>
      </c>
      <c r="U140" s="89" t="s">
        <v>266</v>
      </c>
      <c r="V140" s="69" t="s">
        <v>266</v>
      </c>
      <c r="W140" s="54">
        <v>45819</v>
      </c>
      <c r="X140" s="69" t="s">
        <v>1430</v>
      </c>
      <c r="Y140" t="e">
        <f>VLOOKUP(A140,#REF!,2,FALSE)</f>
        <v>#REF!</v>
      </c>
    </row>
    <row r="141" spans="1:25" ht="15" customHeight="1">
      <c r="A141" s="371" t="s">
        <v>573</v>
      </c>
      <c r="B141" s="422" t="s">
        <v>50</v>
      </c>
      <c r="C141" s="424">
        <v>45772</v>
      </c>
      <c r="D141" s="426" t="s">
        <v>574</v>
      </c>
      <c r="E141" s="417"/>
      <c r="F141" s="373"/>
      <c r="G141" s="373"/>
      <c r="H141" s="374">
        <v>20</v>
      </c>
      <c r="I141" s="373"/>
      <c r="J141" s="382" t="s">
        <v>57</v>
      </c>
      <c r="K141" s="382" t="s">
        <v>57</v>
      </c>
      <c r="L141" s="382" t="s">
        <v>63</v>
      </c>
      <c r="M141" s="199">
        <v>45741</v>
      </c>
      <c r="N141" s="102" t="s">
        <v>266</v>
      </c>
      <c r="O141" s="199">
        <v>45743</v>
      </c>
      <c r="P141" s="88" t="s">
        <v>266</v>
      </c>
      <c r="Q141" s="89" t="s">
        <v>266</v>
      </c>
      <c r="R141" s="43" t="s">
        <v>1428</v>
      </c>
      <c r="S141" s="43" t="s">
        <v>266</v>
      </c>
      <c r="T141" s="43" t="s">
        <v>266</v>
      </c>
      <c r="U141" s="89" t="s">
        <v>266</v>
      </c>
      <c r="V141" s="89" t="s">
        <v>266</v>
      </c>
      <c r="W141" s="54">
        <v>45811</v>
      </c>
      <c r="X141" s="69" t="s">
        <v>1430</v>
      </c>
      <c r="Y141" t="e">
        <f>VLOOKUP(A141,#REF!,2,FALSE)</f>
        <v>#REF!</v>
      </c>
    </row>
    <row r="142" spans="1:25" ht="15" customHeight="1">
      <c r="A142" s="371" t="s">
        <v>1437</v>
      </c>
      <c r="B142" s="422" t="s">
        <v>50</v>
      </c>
      <c r="C142" s="424">
        <v>45742</v>
      </c>
      <c r="D142" s="374" t="s">
        <v>1438</v>
      </c>
      <c r="E142" s="548"/>
      <c r="F142" s="374"/>
      <c r="G142" s="374"/>
      <c r="H142" s="374">
        <v>87</v>
      </c>
      <c r="I142" s="373"/>
      <c r="J142" s="374" t="s">
        <v>57</v>
      </c>
      <c r="K142" s="374" t="s">
        <v>57</v>
      </c>
      <c r="L142" s="374" t="s">
        <v>63</v>
      </c>
      <c r="M142" s="49" t="s">
        <v>266</v>
      </c>
      <c r="N142" s="49" t="s">
        <v>266</v>
      </c>
      <c r="O142" s="199">
        <v>45691</v>
      </c>
      <c r="P142" s="30" t="s">
        <v>266</v>
      </c>
      <c r="Q142" s="69" t="s">
        <v>266</v>
      </c>
      <c r="R142" s="43" t="s">
        <v>1428</v>
      </c>
      <c r="S142" s="43" t="s">
        <v>266</v>
      </c>
      <c r="T142" s="43" t="s">
        <v>266</v>
      </c>
      <c r="U142" s="159" t="s">
        <v>266</v>
      </c>
      <c r="V142" s="69" t="s">
        <v>115</v>
      </c>
      <c r="W142" s="30"/>
      <c r="X142" s="69" t="s">
        <v>115</v>
      </c>
      <c r="Y142" t="e">
        <f>VLOOKUP(A142,#REF!,2,FALSE)</f>
        <v>#REF!</v>
      </c>
    </row>
    <row r="143" spans="1:25" ht="15" customHeight="1">
      <c r="A143" s="371" t="s">
        <v>314</v>
      </c>
      <c r="B143" s="422" t="s">
        <v>50</v>
      </c>
      <c r="C143" s="765">
        <v>45688</v>
      </c>
      <c r="D143" s="547" t="s">
        <v>316</v>
      </c>
      <c r="E143" s="547"/>
      <c r="F143" s="547"/>
      <c r="G143" s="547"/>
      <c r="H143" s="438">
        <v>79</v>
      </c>
      <c r="I143" s="373"/>
      <c r="J143" s="566" t="s">
        <v>57</v>
      </c>
      <c r="K143" s="566" t="s">
        <v>57</v>
      </c>
      <c r="L143" s="374" t="s">
        <v>63</v>
      </c>
      <c r="M143" s="49" t="s">
        <v>266</v>
      </c>
      <c r="N143" s="49" t="s">
        <v>266</v>
      </c>
      <c r="O143" s="199">
        <v>45675</v>
      </c>
      <c r="P143" s="30" t="s">
        <v>266</v>
      </c>
      <c r="Q143" s="69" t="s">
        <v>266</v>
      </c>
      <c r="R143" s="43" t="s">
        <v>1428</v>
      </c>
      <c r="S143" s="43" t="s">
        <v>266</v>
      </c>
      <c r="T143" s="43" t="s">
        <v>266</v>
      </c>
      <c r="U143" s="159" t="s">
        <v>266</v>
      </c>
      <c r="V143" s="69" t="s">
        <v>115</v>
      </c>
      <c r="W143" s="30"/>
      <c r="X143" s="69" t="s">
        <v>115</v>
      </c>
      <c r="Y143" t="e">
        <f>VLOOKUP(A143,#REF!,2,FALSE)</f>
        <v>#REF!</v>
      </c>
    </row>
    <row r="144" spans="1:25" ht="15" customHeight="1">
      <c r="A144" s="440" t="s">
        <v>774</v>
      </c>
      <c r="B144" s="666" t="s">
        <v>50</v>
      </c>
      <c r="C144" s="559">
        <v>45862</v>
      </c>
      <c r="D144" s="437" t="s">
        <v>705</v>
      </c>
      <c r="E144" s="418"/>
      <c r="F144" s="418"/>
      <c r="G144" s="418"/>
      <c r="H144" s="438">
        <v>78</v>
      </c>
      <c r="I144" s="417"/>
      <c r="J144" s="374" t="s">
        <v>57</v>
      </c>
      <c r="K144" s="374" t="s">
        <v>57</v>
      </c>
      <c r="L144" s="374" t="s">
        <v>63</v>
      </c>
      <c r="M144" s="199">
        <v>45741</v>
      </c>
      <c r="N144" s="102" t="s">
        <v>266</v>
      </c>
      <c r="O144" s="199">
        <v>45749</v>
      </c>
      <c r="P144" s="30" t="s">
        <v>266</v>
      </c>
      <c r="Q144" s="43" t="s">
        <v>266</v>
      </c>
      <c r="R144" s="43" t="s">
        <v>266</v>
      </c>
      <c r="S144" s="43" t="s">
        <v>56</v>
      </c>
      <c r="T144" s="43" t="s">
        <v>266</v>
      </c>
      <c r="U144" s="89" t="s">
        <v>266</v>
      </c>
      <c r="V144" s="89" t="s">
        <v>266</v>
      </c>
      <c r="W144" s="54">
        <v>45888</v>
      </c>
      <c r="X144" s="69" t="s">
        <v>1430</v>
      </c>
    </row>
    <row r="145" spans="1:25" ht="15" customHeight="1">
      <c r="A145" s="371" t="s">
        <v>772</v>
      </c>
      <c r="B145" s="422" t="s">
        <v>50</v>
      </c>
      <c r="C145" s="372">
        <v>45991</v>
      </c>
      <c r="D145" s="426" t="s">
        <v>62</v>
      </c>
      <c r="E145" s="373"/>
      <c r="F145" s="373"/>
      <c r="G145" s="373"/>
      <c r="H145" s="374">
        <v>69</v>
      </c>
      <c r="I145" s="417"/>
      <c r="J145" s="374" t="s">
        <v>57</v>
      </c>
      <c r="K145" s="374" t="s">
        <v>57</v>
      </c>
      <c r="L145" s="374" t="s">
        <v>63</v>
      </c>
      <c r="M145" s="199">
        <v>45741</v>
      </c>
      <c r="N145" s="30" t="s">
        <v>64</v>
      </c>
      <c r="O145" s="199">
        <v>45744</v>
      </c>
      <c r="P145" s="30" t="s">
        <v>64</v>
      </c>
      <c r="Q145" s="69" t="s">
        <v>64</v>
      </c>
      <c r="R145" s="69" t="s">
        <v>64</v>
      </c>
      <c r="S145" s="43" t="s">
        <v>56</v>
      </c>
      <c r="T145" s="69" t="s">
        <v>64</v>
      </c>
      <c r="U145" s="69" t="s">
        <v>115</v>
      </c>
      <c r="V145" s="69" t="s">
        <v>115</v>
      </c>
      <c r="W145" s="30"/>
      <c r="X145" s="43"/>
    </row>
    <row r="146" spans="1:25" ht="15" customHeight="1">
      <c r="A146" s="378" t="s">
        <v>65</v>
      </c>
      <c r="B146" s="422" t="s">
        <v>50</v>
      </c>
      <c r="C146" s="372">
        <v>45991</v>
      </c>
      <c r="D146" s="437" t="s">
        <v>66</v>
      </c>
      <c r="E146" s="374"/>
      <c r="F146" s="374"/>
      <c r="G146" s="374"/>
      <c r="H146" s="374">
        <v>85</v>
      </c>
      <c r="I146" s="436"/>
      <c r="J146" s="374" t="s">
        <v>57</v>
      </c>
      <c r="K146" s="374" t="s">
        <v>57</v>
      </c>
      <c r="L146" s="374" t="s">
        <v>63</v>
      </c>
      <c r="M146" s="199">
        <v>45741</v>
      </c>
      <c r="N146" s="49" t="s">
        <v>58</v>
      </c>
      <c r="O146" s="199">
        <v>45744</v>
      </c>
      <c r="P146" s="30" t="s">
        <v>58</v>
      </c>
      <c r="Q146" s="43"/>
      <c r="R146" s="43"/>
      <c r="S146" s="43"/>
      <c r="T146" s="43"/>
      <c r="U146" s="43"/>
      <c r="V146" s="69"/>
      <c r="W146" s="30"/>
      <c r="X146" s="69" t="s">
        <v>115</v>
      </c>
      <c r="Y146" t="e">
        <f>VLOOKUP(A146,#REF!,2,FALSE)</f>
        <v>#REF!</v>
      </c>
    </row>
    <row r="147" spans="1:25" ht="15" customHeight="1">
      <c r="A147" s="764" t="s">
        <v>796</v>
      </c>
      <c r="B147" s="729" t="s">
        <v>50</v>
      </c>
      <c r="C147" s="608">
        <v>45991</v>
      </c>
      <c r="D147" s="426" t="s">
        <v>73</v>
      </c>
      <c r="E147" s="436"/>
      <c r="F147" s="553"/>
      <c r="G147" s="553"/>
      <c r="H147" s="669">
        <v>86</v>
      </c>
      <c r="I147" s="373"/>
      <c r="J147" s="374" t="s">
        <v>57</v>
      </c>
      <c r="K147" s="374" t="s">
        <v>57</v>
      </c>
      <c r="L147" s="374" t="s">
        <v>63</v>
      </c>
      <c r="M147" s="199">
        <v>45741</v>
      </c>
      <c r="N147" s="49" t="s">
        <v>64</v>
      </c>
      <c r="O147" s="199">
        <v>45749</v>
      </c>
      <c r="P147" s="30" t="s">
        <v>64</v>
      </c>
      <c r="Q147" s="69" t="s">
        <v>64</v>
      </c>
      <c r="R147" s="69" t="s">
        <v>64</v>
      </c>
      <c r="S147" s="43" t="s">
        <v>56</v>
      </c>
      <c r="T147" s="69" t="s">
        <v>64</v>
      </c>
      <c r="U147" s="69" t="s">
        <v>115</v>
      </c>
      <c r="V147" s="69" t="s">
        <v>115</v>
      </c>
      <c r="W147" s="69"/>
      <c r="X147" s="43"/>
    </row>
    <row r="148" spans="1:25" ht="15" customHeight="1">
      <c r="A148" s="378" t="s">
        <v>322</v>
      </c>
      <c r="B148" s="422" t="s">
        <v>50</v>
      </c>
      <c r="C148" s="416">
        <v>45991</v>
      </c>
      <c r="D148" s="426" t="s">
        <v>324</v>
      </c>
      <c r="E148" s="548"/>
      <c r="F148" s="374"/>
      <c r="G148" s="374"/>
      <c r="H148" s="374">
        <v>70</v>
      </c>
      <c r="I148" s="373"/>
      <c r="J148" s="374" t="s">
        <v>57</v>
      </c>
      <c r="K148" s="374" t="s">
        <v>57</v>
      </c>
      <c r="L148" s="374" t="s">
        <v>63</v>
      </c>
      <c r="M148" s="199">
        <v>45741</v>
      </c>
      <c r="N148" s="102" t="s">
        <v>266</v>
      </c>
      <c r="O148" s="199">
        <v>45744</v>
      </c>
      <c r="P148" s="49" t="s">
        <v>266</v>
      </c>
      <c r="Q148" s="43" t="s">
        <v>266</v>
      </c>
      <c r="R148" s="43" t="s">
        <v>266</v>
      </c>
      <c r="S148" s="43" t="s">
        <v>56</v>
      </c>
      <c r="T148" s="43" t="s">
        <v>266</v>
      </c>
      <c r="U148" s="69" t="s">
        <v>115</v>
      </c>
      <c r="V148" s="69" t="s">
        <v>115</v>
      </c>
      <c r="W148" s="30"/>
      <c r="X148" s="69" t="s">
        <v>115</v>
      </c>
      <c r="Y148" t="e">
        <f>VLOOKUP(A148,#REF!,2,FALSE)</f>
        <v>#REF!</v>
      </c>
    </row>
    <row r="149" spans="1:25" ht="15" customHeight="1">
      <c r="A149" s="378" t="s">
        <v>75</v>
      </c>
      <c r="B149" s="729" t="s">
        <v>50</v>
      </c>
      <c r="C149" s="416">
        <v>45991</v>
      </c>
      <c r="D149" s="372" t="s">
        <v>76</v>
      </c>
      <c r="E149" s="563"/>
      <c r="F149" s="372"/>
      <c r="G149" s="372"/>
      <c r="H149" s="374">
        <v>81</v>
      </c>
      <c r="I149" s="373"/>
      <c r="J149" s="566" t="s">
        <v>57</v>
      </c>
      <c r="K149" s="566" t="s">
        <v>57</v>
      </c>
      <c r="L149" s="374" t="s">
        <v>63</v>
      </c>
      <c r="M149" s="199">
        <v>45702</v>
      </c>
      <c r="N149" s="49" t="s">
        <v>64</v>
      </c>
      <c r="O149" s="199">
        <v>45696</v>
      </c>
      <c r="P149" s="49" t="s">
        <v>64</v>
      </c>
      <c r="Q149" s="69" t="s">
        <v>64</v>
      </c>
      <c r="R149" s="69" t="s">
        <v>1428</v>
      </c>
      <c r="S149" s="69" t="s">
        <v>64</v>
      </c>
      <c r="T149" s="69" t="s">
        <v>64</v>
      </c>
      <c r="U149" s="69" t="s">
        <v>115</v>
      </c>
      <c r="V149" s="69" t="s">
        <v>115</v>
      </c>
      <c r="W149" s="30"/>
      <c r="X149" s="69" t="s">
        <v>115</v>
      </c>
      <c r="Y149" t="e">
        <f>VLOOKUP(A149,#REF!,2,FALSE)</f>
        <v>#REF!</v>
      </c>
    </row>
    <row r="150" spans="1:25" ht="15" customHeight="1">
      <c r="A150" s="371" t="s">
        <v>773</v>
      </c>
      <c r="B150" s="422" t="s">
        <v>50</v>
      </c>
      <c r="C150" s="416">
        <v>45991</v>
      </c>
      <c r="D150" s="741" t="s">
        <v>403</v>
      </c>
      <c r="E150" s="373"/>
      <c r="F150" s="373"/>
      <c r="G150" s="373"/>
      <c r="H150" s="374">
        <v>60</v>
      </c>
      <c r="I150" s="373"/>
      <c r="J150" s="382" t="s">
        <v>57</v>
      </c>
      <c r="K150" s="382" t="s">
        <v>57</v>
      </c>
      <c r="L150" s="382" t="s">
        <v>63</v>
      </c>
      <c r="M150" s="199">
        <v>45741</v>
      </c>
      <c r="N150" s="102" t="s">
        <v>266</v>
      </c>
      <c r="O150" s="199">
        <v>45744</v>
      </c>
      <c r="P150" s="102" t="s">
        <v>266</v>
      </c>
      <c r="Q150" s="69" t="s">
        <v>266</v>
      </c>
      <c r="R150" s="43" t="s">
        <v>1428</v>
      </c>
      <c r="S150" s="43" t="s">
        <v>266</v>
      </c>
      <c r="T150" s="43" t="s">
        <v>266</v>
      </c>
      <c r="U150" s="69" t="s">
        <v>115</v>
      </c>
      <c r="V150" s="69" t="s">
        <v>115</v>
      </c>
      <c r="W150" s="30"/>
      <c r="X150" s="69" t="s">
        <v>115</v>
      </c>
    </row>
    <row r="151" spans="1:25" ht="15" customHeight="1">
      <c r="A151" s="371" t="s">
        <v>706</v>
      </c>
      <c r="B151" s="422" t="s">
        <v>50</v>
      </c>
      <c r="C151" s="416">
        <v>45991</v>
      </c>
      <c r="D151" s="372" t="s">
        <v>707</v>
      </c>
      <c r="E151" s="372"/>
      <c r="F151" s="372"/>
      <c r="G151" s="372"/>
      <c r="H151" s="374">
        <v>90</v>
      </c>
      <c r="I151" s="373"/>
      <c r="J151" s="566" t="s">
        <v>57</v>
      </c>
      <c r="K151" s="566" t="s">
        <v>57</v>
      </c>
      <c r="L151" s="374" t="s">
        <v>63</v>
      </c>
      <c r="M151" s="199">
        <v>45698</v>
      </c>
      <c r="N151" s="102" t="s">
        <v>266</v>
      </c>
      <c r="O151" s="199">
        <v>45698</v>
      </c>
      <c r="P151" s="102" t="s">
        <v>266</v>
      </c>
      <c r="Q151" s="69" t="s">
        <v>266</v>
      </c>
      <c r="R151" s="43" t="s">
        <v>1428</v>
      </c>
      <c r="S151" s="43" t="s">
        <v>266</v>
      </c>
      <c r="T151" s="43" t="s">
        <v>266</v>
      </c>
      <c r="U151" s="69" t="s">
        <v>115</v>
      </c>
      <c r="V151" s="69" t="s">
        <v>115</v>
      </c>
      <c r="W151" s="54">
        <v>45818</v>
      </c>
      <c r="X151" s="69" t="s">
        <v>115</v>
      </c>
      <c r="Y151" t="e">
        <f>VLOOKUP(A151,#REF!,2,FALSE)</f>
        <v>#REF!</v>
      </c>
    </row>
    <row r="152" spans="1:25" ht="15" customHeight="1">
      <c r="A152" s="371" t="s">
        <v>778</v>
      </c>
      <c r="B152" s="422" t="s">
        <v>50</v>
      </c>
      <c r="C152" s="416">
        <v>45991</v>
      </c>
      <c r="D152" s="426" t="s">
        <v>320</v>
      </c>
      <c r="E152" s="373"/>
      <c r="F152" s="373"/>
      <c r="G152" s="373"/>
      <c r="H152" s="374">
        <v>70</v>
      </c>
      <c r="I152" s="373"/>
      <c r="J152" s="374" t="s">
        <v>57</v>
      </c>
      <c r="K152" s="374" t="s">
        <v>57</v>
      </c>
      <c r="L152" s="374" t="s">
        <v>63</v>
      </c>
      <c r="M152" s="199">
        <v>45741</v>
      </c>
      <c r="N152" s="49" t="s">
        <v>64</v>
      </c>
      <c r="O152" s="199">
        <v>45741</v>
      </c>
      <c r="P152" s="49" t="s">
        <v>64</v>
      </c>
      <c r="Q152" s="69" t="s">
        <v>64</v>
      </c>
      <c r="R152" s="69" t="s">
        <v>64</v>
      </c>
      <c r="S152" s="43" t="s">
        <v>56</v>
      </c>
      <c r="T152" s="69" t="s">
        <v>64</v>
      </c>
      <c r="U152" s="69" t="s">
        <v>115</v>
      </c>
      <c r="V152" s="69" t="s">
        <v>115</v>
      </c>
      <c r="W152" s="69"/>
      <c r="X152" s="43"/>
    </row>
    <row r="153" spans="1:25" ht="15" customHeight="1">
      <c r="A153" s="371" t="s">
        <v>575</v>
      </c>
      <c r="B153" s="422" t="s">
        <v>50</v>
      </c>
      <c r="C153" s="416">
        <v>45991</v>
      </c>
      <c r="D153" s="559" t="s">
        <v>576</v>
      </c>
      <c r="E153" s="372"/>
      <c r="F153" s="372"/>
      <c r="G153" s="372"/>
      <c r="H153" s="374">
        <v>78</v>
      </c>
      <c r="I153" s="373"/>
      <c r="J153" s="374" t="s">
        <v>57</v>
      </c>
      <c r="K153" s="374" t="s">
        <v>57</v>
      </c>
      <c r="L153" s="374" t="s">
        <v>63</v>
      </c>
      <c r="M153" s="199">
        <v>45708</v>
      </c>
      <c r="N153" s="102" t="s">
        <v>266</v>
      </c>
      <c r="O153" s="199">
        <v>45696</v>
      </c>
      <c r="P153" s="30" t="s">
        <v>266</v>
      </c>
      <c r="Q153" s="69" t="s">
        <v>266</v>
      </c>
      <c r="R153" s="43" t="s">
        <v>1428</v>
      </c>
      <c r="S153" s="43" t="s">
        <v>266</v>
      </c>
      <c r="T153" s="159" t="s">
        <v>266</v>
      </c>
      <c r="U153" s="159" t="s">
        <v>266</v>
      </c>
      <c r="V153" s="43" t="s">
        <v>266</v>
      </c>
      <c r="W153" s="54">
        <v>45807</v>
      </c>
      <c r="X153" s="69" t="s">
        <v>1430</v>
      </c>
      <c r="Y153" t="e">
        <f>VLOOKUP(A153,#REF!,2,FALSE)</f>
        <v>#REF!</v>
      </c>
    </row>
    <row r="154" spans="1:25" ht="15" customHeight="1">
      <c r="A154" s="440" t="s">
        <v>577</v>
      </c>
      <c r="B154" s="422" t="s">
        <v>50</v>
      </c>
      <c r="C154" s="416">
        <v>45991</v>
      </c>
      <c r="D154" s="559" t="s">
        <v>578</v>
      </c>
      <c r="E154" s="745"/>
      <c r="F154" s="559"/>
      <c r="G154" s="559"/>
      <c r="H154" s="438">
        <v>87</v>
      </c>
      <c r="I154" s="418"/>
      <c r="J154" s="566" t="s">
        <v>57</v>
      </c>
      <c r="K154" s="566" t="s">
        <v>57</v>
      </c>
      <c r="L154" s="438" t="s">
        <v>63</v>
      </c>
      <c r="M154" s="200">
        <v>45708</v>
      </c>
      <c r="N154" s="88" t="s">
        <v>266</v>
      </c>
      <c r="O154" s="359">
        <v>45696</v>
      </c>
      <c r="P154" s="30" t="s">
        <v>266</v>
      </c>
      <c r="Q154" s="69" t="s">
        <v>266</v>
      </c>
      <c r="R154" s="43" t="s">
        <v>1428</v>
      </c>
      <c r="S154" s="43" t="s">
        <v>266</v>
      </c>
      <c r="T154" s="159" t="s">
        <v>266</v>
      </c>
      <c r="U154" s="159" t="s">
        <v>266</v>
      </c>
      <c r="V154" s="43" t="s">
        <v>266</v>
      </c>
      <c r="W154" s="169">
        <v>45792</v>
      </c>
      <c r="X154" s="150" t="s">
        <v>1430</v>
      </c>
      <c r="Y154" t="e">
        <f>VLOOKUP(A154,#REF!,2,FALSE)</f>
        <v>#REF!</v>
      </c>
    </row>
    <row r="155" spans="1:25" ht="15" customHeight="1">
      <c r="A155" s="378" t="s">
        <v>579</v>
      </c>
      <c r="B155" s="422" t="s">
        <v>50</v>
      </c>
      <c r="C155" s="416">
        <v>45991</v>
      </c>
      <c r="D155" s="559" t="s">
        <v>580</v>
      </c>
      <c r="E155" s="563"/>
      <c r="F155" s="372"/>
      <c r="G155" s="372"/>
      <c r="H155" s="374">
        <v>60</v>
      </c>
      <c r="I155" s="373"/>
      <c r="J155" s="566" t="s">
        <v>57</v>
      </c>
      <c r="K155" s="750" t="s">
        <v>57</v>
      </c>
      <c r="L155" s="374" t="s">
        <v>63</v>
      </c>
      <c r="M155" s="199">
        <v>45698</v>
      </c>
      <c r="N155" s="88" t="s">
        <v>266</v>
      </c>
      <c r="O155" s="54">
        <v>45699</v>
      </c>
      <c r="P155" s="49" t="s">
        <v>266</v>
      </c>
      <c r="Q155" s="69" t="s">
        <v>266</v>
      </c>
      <c r="R155" s="43" t="s">
        <v>1428</v>
      </c>
      <c r="S155" s="43" t="s">
        <v>266</v>
      </c>
      <c r="T155" s="43" t="s">
        <v>266</v>
      </c>
      <c r="U155" s="159" t="s">
        <v>266</v>
      </c>
      <c r="V155" s="43" t="s">
        <v>266</v>
      </c>
      <c r="W155" s="369">
        <v>45821</v>
      </c>
      <c r="X155" s="69" t="s">
        <v>1430</v>
      </c>
      <c r="Y155" t="e">
        <f>VLOOKUP(A155,#REF!,2,FALSE)</f>
        <v>#REF!</v>
      </c>
    </row>
    <row r="156" spans="1:25" ht="15" customHeight="1">
      <c r="A156" s="378" t="s">
        <v>709</v>
      </c>
      <c r="B156" s="422" t="s">
        <v>50</v>
      </c>
      <c r="C156" s="416">
        <v>45991</v>
      </c>
      <c r="D156" s="559" t="s">
        <v>710</v>
      </c>
      <c r="E156" s="563"/>
      <c r="F156" s="372"/>
      <c r="G156" s="372"/>
      <c r="H156" s="374">
        <v>87</v>
      </c>
      <c r="I156" s="373"/>
      <c r="J156" s="566" t="s">
        <v>57</v>
      </c>
      <c r="K156" s="750" t="s">
        <v>57</v>
      </c>
      <c r="L156" s="374" t="s">
        <v>63</v>
      </c>
      <c r="M156" s="199">
        <v>45699</v>
      </c>
      <c r="N156" s="88" t="s">
        <v>266</v>
      </c>
      <c r="O156" s="54">
        <v>45699</v>
      </c>
      <c r="P156" s="49" t="s">
        <v>266</v>
      </c>
      <c r="Q156" s="69" t="s">
        <v>266</v>
      </c>
      <c r="R156" s="43" t="s">
        <v>1428</v>
      </c>
      <c r="S156" s="43" t="s">
        <v>266</v>
      </c>
      <c r="T156" s="43" t="s">
        <v>266</v>
      </c>
      <c r="U156" s="69" t="s">
        <v>266</v>
      </c>
      <c r="V156" s="69" t="s">
        <v>115</v>
      </c>
      <c r="W156" s="369">
        <v>45747</v>
      </c>
      <c r="X156" s="69" t="s">
        <v>115</v>
      </c>
      <c r="Y156" t="e">
        <f>VLOOKUP(A156,#REF!,2,FALSE)</f>
        <v>#REF!</v>
      </c>
    </row>
    <row r="157" spans="1:25" ht="15" customHeight="1">
      <c r="A157" s="378" t="s">
        <v>81</v>
      </c>
      <c r="B157" s="422" t="s">
        <v>50</v>
      </c>
      <c r="C157" s="416">
        <v>45991</v>
      </c>
      <c r="D157" s="437" t="s">
        <v>82</v>
      </c>
      <c r="E157" s="746"/>
      <c r="F157" s="438"/>
      <c r="G157" s="438"/>
      <c r="H157" s="438">
        <v>79</v>
      </c>
      <c r="I157" s="373"/>
      <c r="J157" s="374" t="s">
        <v>57</v>
      </c>
      <c r="K157" s="582" t="s">
        <v>57</v>
      </c>
      <c r="L157" s="374" t="s">
        <v>63</v>
      </c>
      <c r="M157" s="199">
        <v>45735</v>
      </c>
      <c r="N157" s="30" t="s">
        <v>64</v>
      </c>
      <c r="O157" s="54">
        <v>45737</v>
      </c>
      <c r="P157" s="49" t="s">
        <v>64</v>
      </c>
      <c r="Q157" s="69" t="s">
        <v>64</v>
      </c>
      <c r="R157" s="69" t="s">
        <v>1428</v>
      </c>
      <c r="S157" s="69" t="s">
        <v>64</v>
      </c>
      <c r="T157" s="69" t="s">
        <v>64</v>
      </c>
      <c r="U157" s="69" t="s">
        <v>115</v>
      </c>
      <c r="V157" s="69"/>
      <c r="W157" s="79"/>
      <c r="X157" s="69" t="s">
        <v>115</v>
      </c>
      <c r="Y157" t="e">
        <f>VLOOKUP(A157,#REF!,2,FALSE)</f>
        <v>#REF!</v>
      </c>
    </row>
    <row r="158" spans="1:25" ht="15" customHeight="1">
      <c r="A158" s="378" t="s">
        <v>581</v>
      </c>
      <c r="B158" s="422" t="s">
        <v>50</v>
      </c>
      <c r="C158" s="416">
        <v>45991</v>
      </c>
      <c r="D158" s="426" t="s">
        <v>582</v>
      </c>
      <c r="E158" s="374"/>
      <c r="F158" s="374"/>
      <c r="G158" s="374"/>
      <c r="H158" s="374">
        <v>50</v>
      </c>
      <c r="I158" s="417"/>
      <c r="J158" s="374" t="s">
        <v>57</v>
      </c>
      <c r="K158" s="582" t="s">
        <v>57</v>
      </c>
      <c r="L158" s="374" t="s">
        <v>63</v>
      </c>
      <c r="M158" s="199">
        <v>45735</v>
      </c>
      <c r="N158" s="30" t="s">
        <v>266</v>
      </c>
      <c r="O158" s="54">
        <v>45736</v>
      </c>
      <c r="P158" s="49" t="s">
        <v>266</v>
      </c>
      <c r="Q158" s="69" t="s">
        <v>266</v>
      </c>
      <c r="R158" s="43" t="s">
        <v>1428</v>
      </c>
      <c r="S158" s="43" t="s">
        <v>266</v>
      </c>
      <c r="T158" s="43" t="s">
        <v>266</v>
      </c>
      <c r="U158" s="159" t="s">
        <v>266</v>
      </c>
      <c r="V158" s="159" t="s">
        <v>266</v>
      </c>
      <c r="W158" s="369">
        <v>45817</v>
      </c>
      <c r="X158" s="69" t="s">
        <v>1430</v>
      </c>
      <c r="Y158" t="e">
        <f>VLOOKUP(A158,#REF!,2,FALSE)</f>
        <v>#REF!</v>
      </c>
    </row>
    <row r="159" spans="1:25" ht="15" customHeight="1">
      <c r="A159" s="378" t="s">
        <v>84</v>
      </c>
      <c r="B159" s="422" t="s">
        <v>50</v>
      </c>
      <c r="C159" s="424">
        <v>45742</v>
      </c>
      <c r="D159" s="438" t="s">
        <v>85</v>
      </c>
      <c r="E159" s="374"/>
      <c r="F159" s="374"/>
      <c r="G159" s="374"/>
      <c r="H159" s="374">
        <v>0</v>
      </c>
      <c r="I159" s="417"/>
      <c r="J159" s="374" t="s">
        <v>57</v>
      </c>
      <c r="K159" s="582" t="s">
        <v>57</v>
      </c>
      <c r="L159" s="374" t="s">
        <v>63</v>
      </c>
      <c r="M159" s="199">
        <v>45716</v>
      </c>
      <c r="N159" s="30" t="s">
        <v>266</v>
      </c>
      <c r="O159" s="30" t="s">
        <v>266</v>
      </c>
      <c r="P159" s="49" t="s">
        <v>266</v>
      </c>
      <c r="Q159" s="43" t="s">
        <v>266</v>
      </c>
      <c r="R159" s="43" t="s">
        <v>266</v>
      </c>
      <c r="S159" s="43" t="s">
        <v>56</v>
      </c>
      <c r="T159" s="43" t="s">
        <v>266</v>
      </c>
      <c r="U159" s="43" t="s">
        <v>266</v>
      </c>
      <c r="V159" s="69" t="s">
        <v>115</v>
      </c>
      <c r="W159" s="79"/>
      <c r="X159" s="69" t="s">
        <v>115</v>
      </c>
      <c r="Y159" t="e">
        <f>VLOOKUP(A159,#REF!,2,FALSE)</f>
        <v>#REF!</v>
      </c>
    </row>
    <row r="160" spans="1:25" ht="15" customHeight="1">
      <c r="A160" s="378" t="s">
        <v>712</v>
      </c>
      <c r="B160" s="422" t="s">
        <v>50</v>
      </c>
      <c r="C160" s="424">
        <v>45742</v>
      </c>
      <c r="D160" s="374" t="s">
        <v>713</v>
      </c>
      <c r="E160" s="548"/>
      <c r="F160" s="374"/>
      <c r="G160" s="374"/>
      <c r="H160" s="374">
        <v>0</v>
      </c>
      <c r="I160" s="417"/>
      <c r="J160" s="374" t="s">
        <v>57</v>
      </c>
      <c r="K160" s="582" t="s">
        <v>57</v>
      </c>
      <c r="L160" s="374" t="s">
        <v>63</v>
      </c>
      <c r="M160" s="199">
        <v>45712</v>
      </c>
      <c r="N160" s="30" t="s">
        <v>266</v>
      </c>
      <c r="O160" s="54">
        <v>45723</v>
      </c>
      <c r="P160" s="49" t="s">
        <v>266</v>
      </c>
      <c r="Q160" s="43" t="s">
        <v>266</v>
      </c>
      <c r="R160" s="43" t="s">
        <v>266</v>
      </c>
      <c r="S160" s="43" t="s">
        <v>56</v>
      </c>
      <c r="T160" s="43" t="s">
        <v>266</v>
      </c>
      <c r="U160" s="43" t="s">
        <v>266</v>
      </c>
      <c r="V160" s="69" t="s">
        <v>266</v>
      </c>
      <c r="W160" s="369">
        <v>45897</v>
      </c>
      <c r="X160" s="69" t="s">
        <v>1430</v>
      </c>
      <c r="Y160" t="e">
        <f>VLOOKUP(A160,#REF!,2,FALSE)</f>
        <v>#REF!</v>
      </c>
    </row>
    <row r="161" spans="1:25" ht="15" customHeight="1">
      <c r="A161" s="378" t="s">
        <v>583</v>
      </c>
      <c r="B161" s="422" t="s">
        <v>50</v>
      </c>
      <c r="C161" s="613">
        <v>45742</v>
      </c>
      <c r="D161" s="374" t="s">
        <v>584</v>
      </c>
      <c r="E161" s="668"/>
      <c r="F161" s="669"/>
      <c r="G161" s="669"/>
      <c r="H161" s="669">
        <v>0</v>
      </c>
      <c r="I161" s="373"/>
      <c r="J161" s="374" t="s">
        <v>57</v>
      </c>
      <c r="K161" s="582" t="s">
        <v>57</v>
      </c>
      <c r="L161" s="374" t="s">
        <v>63</v>
      </c>
      <c r="M161" s="670">
        <v>45716</v>
      </c>
      <c r="N161" s="30" t="s">
        <v>266</v>
      </c>
      <c r="O161" s="158">
        <v>45726</v>
      </c>
      <c r="P161" s="49" t="s">
        <v>266</v>
      </c>
      <c r="Q161" s="43" t="s">
        <v>266</v>
      </c>
      <c r="R161" s="43" t="s">
        <v>266</v>
      </c>
      <c r="S161" s="43" t="s">
        <v>56</v>
      </c>
      <c r="T161" s="43" t="s">
        <v>266</v>
      </c>
      <c r="U161" s="43" t="s">
        <v>266</v>
      </c>
      <c r="V161" s="89" t="s">
        <v>266</v>
      </c>
      <c r="W161" s="54">
        <v>45814</v>
      </c>
      <c r="X161" s="69" t="s">
        <v>1430</v>
      </c>
      <c r="Y161" t="e">
        <f>VLOOKUP(A161,#REF!,2,FALSE)</f>
        <v>#REF!</v>
      </c>
    </row>
    <row r="162" spans="1:25" ht="15" customHeight="1">
      <c r="A162" s="371" t="s">
        <v>586</v>
      </c>
      <c r="B162" s="422" t="s">
        <v>50</v>
      </c>
      <c r="C162" s="613">
        <v>45711</v>
      </c>
      <c r="D162" s="737" t="s">
        <v>587</v>
      </c>
      <c r="E162" s="372"/>
      <c r="F162" s="372"/>
      <c r="G162" s="372"/>
      <c r="H162" s="374">
        <v>0</v>
      </c>
      <c r="I162" s="373"/>
      <c r="J162" s="566" t="s">
        <v>57</v>
      </c>
      <c r="K162" s="750" t="s">
        <v>57</v>
      </c>
      <c r="L162" s="374" t="s">
        <v>63</v>
      </c>
      <c r="M162" s="611">
        <v>45695</v>
      </c>
      <c r="N162" s="30" t="s">
        <v>266</v>
      </c>
      <c r="O162" s="611">
        <v>45693</v>
      </c>
      <c r="P162" s="30" t="s">
        <v>266</v>
      </c>
      <c r="Q162" s="43" t="s">
        <v>266</v>
      </c>
      <c r="R162" s="43" t="s">
        <v>266</v>
      </c>
      <c r="S162" s="43" t="s">
        <v>56</v>
      </c>
      <c r="T162" s="43" t="s">
        <v>266</v>
      </c>
      <c r="U162" s="43" t="s">
        <v>266</v>
      </c>
      <c r="V162" s="89" t="s">
        <v>266</v>
      </c>
      <c r="W162" s="369">
        <v>45838</v>
      </c>
      <c r="X162" s="69" t="s">
        <v>1430</v>
      </c>
      <c r="Y162" t="e">
        <f>VLOOKUP(A162,#REF!,2,FALSE)</f>
        <v>#REF!</v>
      </c>
    </row>
    <row r="163" spans="1:25" ht="15" customHeight="1">
      <c r="A163" s="371" t="s">
        <v>714</v>
      </c>
      <c r="B163" s="422" t="s">
        <v>50</v>
      </c>
      <c r="C163" s="424">
        <v>45711</v>
      </c>
      <c r="D163" s="559" t="s">
        <v>715</v>
      </c>
      <c r="E163" s="563"/>
      <c r="F163" s="372"/>
      <c r="G163" s="372"/>
      <c r="H163" s="374">
        <v>0</v>
      </c>
      <c r="I163" s="373"/>
      <c r="J163" s="566" t="s">
        <v>57</v>
      </c>
      <c r="K163" s="750" t="s">
        <v>57</v>
      </c>
      <c r="L163" s="374" t="s">
        <v>63</v>
      </c>
      <c r="M163" s="611">
        <v>45686</v>
      </c>
      <c r="N163" s="30" t="s">
        <v>266</v>
      </c>
      <c r="O163" s="54">
        <v>45693</v>
      </c>
      <c r="P163" s="30" t="s">
        <v>266</v>
      </c>
      <c r="Q163" s="69" t="s">
        <v>266</v>
      </c>
      <c r="R163" s="69" t="s">
        <v>266</v>
      </c>
      <c r="S163" s="43" t="s">
        <v>56</v>
      </c>
      <c r="T163" s="43" t="s">
        <v>266</v>
      </c>
      <c r="U163" s="69" t="s">
        <v>266</v>
      </c>
      <c r="V163" s="69" t="s">
        <v>115</v>
      </c>
      <c r="W163" s="79"/>
      <c r="X163" s="69" t="s">
        <v>115</v>
      </c>
      <c r="Y163" t="e">
        <f>VLOOKUP(A163,#REF!,2,FALSE)</f>
        <v>#REF!</v>
      </c>
    </row>
    <row r="164" spans="1:25" ht="15" customHeight="1">
      <c r="A164" s="554" t="s">
        <v>757</v>
      </c>
      <c r="B164" s="422" t="s">
        <v>50</v>
      </c>
      <c r="C164" s="667">
        <v>45688</v>
      </c>
      <c r="D164" s="418"/>
      <c r="E164" s="417"/>
      <c r="F164" s="373"/>
      <c r="G164" s="373"/>
      <c r="H164" s="374">
        <v>0</v>
      </c>
      <c r="I164" s="373"/>
      <c r="J164" s="373"/>
      <c r="K164" s="428"/>
      <c r="L164" s="566" t="s">
        <v>63</v>
      </c>
      <c r="M164" s="366" t="s">
        <v>266</v>
      </c>
      <c r="N164" s="30" t="s">
        <v>266</v>
      </c>
      <c r="O164" s="40" t="s">
        <v>266</v>
      </c>
      <c r="P164" s="88" t="s">
        <v>266</v>
      </c>
      <c r="Q164" s="43" t="s">
        <v>266</v>
      </c>
      <c r="R164" s="43" t="s">
        <v>266</v>
      </c>
      <c r="S164" s="43" t="s">
        <v>56</v>
      </c>
      <c r="T164" s="43" t="s">
        <v>266</v>
      </c>
      <c r="U164" s="43" t="s">
        <v>266</v>
      </c>
      <c r="V164" s="43" t="s">
        <v>266</v>
      </c>
      <c r="W164" s="79"/>
      <c r="X164" s="69" t="s">
        <v>115</v>
      </c>
      <c r="Y164" t="e">
        <f>VLOOKUP(A164,#REF!,2,FALSE)</f>
        <v>#REF!</v>
      </c>
    </row>
    <row r="165" spans="1:25" ht="15" customHeight="1">
      <c r="A165" s="554" t="s">
        <v>717</v>
      </c>
      <c r="B165" s="422" t="s">
        <v>50</v>
      </c>
      <c r="C165" s="667">
        <v>45838</v>
      </c>
      <c r="D165" s="760" t="s">
        <v>718</v>
      </c>
      <c r="E165" s="417"/>
      <c r="F165" s="373"/>
      <c r="G165" s="373"/>
      <c r="H165" s="374">
        <v>0</v>
      </c>
      <c r="I165" s="373"/>
      <c r="J165" s="566" t="s">
        <v>57</v>
      </c>
      <c r="K165" s="750" t="s">
        <v>57</v>
      </c>
      <c r="L165" s="566" t="s">
        <v>63</v>
      </c>
      <c r="M165" s="40" t="s">
        <v>266</v>
      </c>
      <c r="N165" s="30" t="s">
        <v>266</v>
      </c>
      <c r="O165" s="611">
        <v>45818</v>
      </c>
      <c r="P165" s="88" t="s">
        <v>266</v>
      </c>
      <c r="Q165" s="43" t="s">
        <v>266</v>
      </c>
      <c r="R165" s="43" t="s">
        <v>266</v>
      </c>
      <c r="S165" s="43" t="s">
        <v>56</v>
      </c>
      <c r="T165" s="43" t="s">
        <v>266</v>
      </c>
      <c r="U165" s="43" t="s">
        <v>266</v>
      </c>
      <c r="V165" s="43" t="s">
        <v>266</v>
      </c>
      <c r="W165" s="369">
        <v>45854</v>
      </c>
      <c r="X165" s="69" t="s">
        <v>1430</v>
      </c>
    </row>
    <row r="166" spans="1:25" ht="15" customHeight="1">
      <c r="A166" s="555" t="s">
        <v>598</v>
      </c>
      <c r="B166" s="422" t="s">
        <v>50</v>
      </c>
      <c r="C166" s="667">
        <v>45716</v>
      </c>
      <c r="D166" s="767" t="s">
        <v>601</v>
      </c>
      <c r="E166" s="562"/>
      <c r="F166" s="562"/>
      <c r="G166" s="562"/>
      <c r="H166" s="566">
        <v>0</v>
      </c>
      <c r="I166" s="373"/>
      <c r="J166" s="566" t="s">
        <v>57</v>
      </c>
      <c r="K166" s="750" t="s">
        <v>57</v>
      </c>
      <c r="L166" s="566" t="s">
        <v>63</v>
      </c>
      <c r="M166" s="40" t="s">
        <v>266</v>
      </c>
      <c r="N166" s="30" t="s">
        <v>266</v>
      </c>
      <c r="O166" s="611">
        <v>45693</v>
      </c>
      <c r="P166" s="88" t="s">
        <v>266</v>
      </c>
      <c r="Q166" s="43" t="s">
        <v>266</v>
      </c>
      <c r="R166" s="43" t="s">
        <v>266</v>
      </c>
      <c r="S166" s="43" t="s">
        <v>56</v>
      </c>
      <c r="T166" s="43" t="s">
        <v>266</v>
      </c>
      <c r="U166" s="43" t="s">
        <v>266</v>
      </c>
      <c r="V166" s="43" t="s">
        <v>266</v>
      </c>
      <c r="W166" s="79"/>
      <c r="X166" s="69" t="s">
        <v>115</v>
      </c>
      <c r="Y166" t="e">
        <f>VLOOKUP(A166,#REF!,2,FALSE)</f>
        <v>#REF!</v>
      </c>
    </row>
    <row r="167" spans="1:25" ht="15" customHeight="1">
      <c r="A167" s="378" t="s">
        <v>720</v>
      </c>
      <c r="B167" s="422" t="s">
        <v>50</v>
      </c>
      <c r="C167" s="613">
        <v>45742</v>
      </c>
      <c r="D167" s="374" t="s">
        <v>721</v>
      </c>
      <c r="E167" s="374"/>
      <c r="F167" s="374"/>
      <c r="G167" s="374"/>
      <c r="H167" s="374">
        <v>0</v>
      </c>
      <c r="I167" s="373"/>
      <c r="J167" s="374" t="s">
        <v>57</v>
      </c>
      <c r="K167" s="582" t="s">
        <v>57</v>
      </c>
      <c r="L167" s="374" t="s">
        <v>63</v>
      </c>
      <c r="M167" s="611">
        <v>45714</v>
      </c>
      <c r="N167" s="88" t="s">
        <v>266</v>
      </c>
      <c r="O167" s="611">
        <v>45720</v>
      </c>
      <c r="P167" s="88" t="s">
        <v>266</v>
      </c>
      <c r="Q167" s="43" t="s">
        <v>266</v>
      </c>
      <c r="R167" s="43" t="s">
        <v>266</v>
      </c>
      <c r="S167" s="43" t="s">
        <v>56</v>
      </c>
      <c r="T167" s="43" t="s">
        <v>266</v>
      </c>
      <c r="U167" s="43" t="s">
        <v>266</v>
      </c>
      <c r="V167" s="43" t="s">
        <v>266</v>
      </c>
      <c r="W167" s="369">
        <v>45902</v>
      </c>
      <c r="X167" s="69" t="s">
        <v>1430</v>
      </c>
      <c r="Y167" t="e">
        <f>VLOOKUP(A167,#REF!,2,FALSE)</f>
        <v>#REF!</v>
      </c>
    </row>
    <row r="168" spans="1:25" ht="15" customHeight="1">
      <c r="A168" s="378" t="s">
        <v>86</v>
      </c>
      <c r="B168" s="422" t="s">
        <v>50</v>
      </c>
      <c r="C168" s="613">
        <v>45742</v>
      </c>
      <c r="D168" s="426" t="s">
        <v>87</v>
      </c>
      <c r="E168" s="374"/>
      <c r="F168" s="374"/>
      <c r="G168" s="374"/>
      <c r="H168" s="374">
        <v>0</v>
      </c>
      <c r="I168" s="373"/>
      <c r="J168" s="374" t="s">
        <v>57</v>
      </c>
      <c r="K168" s="582" t="s">
        <v>57</v>
      </c>
      <c r="L168" s="374" t="s">
        <v>63</v>
      </c>
      <c r="M168" s="611">
        <v>45741</v>
      </c>
      <c r="N168" s="30" t="s">
        <v>58</v>
      </c>
      <c r="O168" s="611">
        <v>45743</v>
      </c>
      <c r="P168" s="30" t="s">
        <v>58</v>
      </c>
      <c r="Q168" s="43"/>
      <c r="R168" s="43"/>
      <c r="S168" s="43" t="s">
        <v>56</v>
      </c>
      <c r="T168" s="43"/>
      <c r="U168" s="43"/>
      <c r="V168" s="69"/>
      <c r="W168" s="79"/>
      <c r="X168" s="69" t="s">
        <v>115</v>
      </c>
      <c r="Y168" t="e">
        <f>VLOOKUP(A168,#REF!,2,FALSE)</f>
        <v>#REF!</v>
      </c>
    </row>
    <row r="169" spans="1:25" ht="15" customHeight="1">
      <c r="A169" s="371" t="s">
        <v>95</v>
      </c>
      <c r="B169" s="422" t="s">
        <v>50</v>
      </c>
      <c r="C169" s="608">
        <v>45991</v>
      </c>
      <c r="D169" s="426" t="s">
        <v>96</v>
      </c>
      <c r="E169" s="373"/>
      <c r="F169" s="373"/>
      <c r="G169" s="373"/>
      <c r="H169" s="374">
        <v>0</v>
      </c>
      <c r="I169" s="373"/>
      <c r="J169" s="374" t="s">
        <v>57</v>
      </c>
      <c r="K169" s="582" t="s">
        <v>57</v>
      </c>
      <c r="L169" s="374" t="s">
        <v>63</v>
      </c>
      <c r="M169" s="611">
        <v>45742</v>
      </c>
      <c r="N169" s="30" t="s">
        <v>64</v>
      </c>
      <c r="O169" s="611">
        <v>45743</v>
      </c>
      <c r="P169" s="30" t="s">
        <v>64</v>
      </c>
      <c r="Q169" s="69" t="s">
        <v>64</v>
      </c>
      <c r="R169" s="69" t="s">
        <v>64</v>
      </c>
      <c r="S169" s="43" t="s">
        <v>56</v>
      </c>
      <c r="T169" s="69" t="s">
        <v>64</v>
      </c>
      <c r="U169" s="69" t="s">
        <v>115</v>
      </c>
      <c r="V169" s="69" t="s">
        <v>115</v>
      </c>
      <c r="W169" s="167"/>
      <c r="X169" s="43"/>
    </row>
    <row r="170" spans="1:25" ht="15" customHeight="1">
      <c r="A170" s="378" t="s">
        <v>97</v>
      </c>
      <c r="B170" s="422" t="s">
        <v>50</v>
      </c>
      <c r="C170" s="613">
        <v>45777</v>
      </c>
      <c r="D170" s="559" t="s">
        <v>98</v>
      </c>
      <c r="E170" s="372"/>
      <c r="F170" s="372"/>
      <c r="G170" s="372"/>
      <c r="H170" s="374">
        <v>0</v>
      </c>
      <c r="I170" s="373"/>
      <c r="J170" s="374" t="s">
        <v>57</v>
      </c>
      <c r="K170" s="582" t="s">
        <v>57</v>
      </c>
      <c r="L170" s="374" t="s">
        <v>63</v>
      </c>
      <c r="M170" s="611">
        <v>45700</v>
      </c>
      <c r="N170" s="30" t="s">
        <v>64</v>
      </c>
      <c r="O170" s="611">
        <v>45696</v>
      </c>
      <c r="P170" s="30" t="s">
        <v>64</v>
      </c>
      <c r="Q170" s="69" t="s">
        <v>64</v>
      </c>
      <c r="R170" s="69" t="s">
        <v>64</v>
      </c>
      <c r="S170" s="43" t="s">
        <v>56</v>
      </c>
      <c r="T170" s="69" t="s">
        <v>64</v>
      </c>
      <c r="U170" s="69" t="s">
        <v>115</v>
      </c>
      <c r="V170" s="69" t="s">
        <v>115</v>
      </c>
      <c r="W170" s="79"/>
      <c r="X170" s="69" t="s">
        <v>115</v>
      </c>
      <c r="Y170" t="e">
        <f>VLOOKUP(A170,#REF!,2,FALSE)</f>
        <v>#REF!</v>
      </c>
    </row>
    <row r="171" spans="1:25" ht="15" customHeight="1">
      <c r="A171" s="378" t="s">
        <v>99</v>
      </c>
      <c r="B171" s="422" t="s">
        <v>50</v>
      </c>
      <c r="C171" s="613">
        <v>45772</v>
      </c>
      <c r="D171" s="768" t="s">
        <v>100</v>
      </c>
      <c r="E171" s="417"/>
      <c r="F171" s="373"/>
      <c r="G171" s="373"/>
      <c r="H171" s="374">
        <v>0</v>
      </c>
      <c r="I171" s="373"/>
      <c r="J171" s="374" t="s">
        <v>57</v>
      </c>
      <c r="K171" s="582" t="s">
        <v>57</v>
      </c>
      <c r="L171" s="374" t="s">
        <v>63</v>
      </c>
      <c r="M171" s="611">
        <v>45741</v>
      </c>
      <c r="N171" s="30" t="s">
        <v>58</v>
      </c>
      <c r="O171" s="611">
        <v>45743</v>
      </c>
      <c r="P171" s="30" t="s">
        <v>58</v>
      </c>
      <c r="Q171" s="43"/>
      <c r="R171" s="43"/>
      <c r="S171" s="43" t="s">
        <v>56</v>
      </c>
      <c r="T171" s="43"/>
      <c r="U171" s="43"/>
      <c r="V171" s="69"/>
      <c r="W171" s="30"/>
      <c r="X171" s="70" t="s">
        <v>115</v>
      </c>
      <c r="Y171" t="e">
        <f>VLOOKUP(A171,#REF!,2,FALSE)</f>
        <v>#REF!</v>
      </c>
    </row>
    <row r="172" spans="1:25" ht="15" customHeight="1">
      <c r="A172" s="371" t="s">
        <v>407</v>
      </c>
      <c r="B172" s="186" t="s">
        <v>50</v>
      </c>
      <c r="C172" s="181">
        <v>45862</v>
      </c>
      <c r="D172" s="757" t="s">
        <v>408</v>
      </c>
      <c r="E172" s="373"/>
      <c r="F172" s="373"/>
      <c r="G172" s="373"/>
      <c r="H172" s="374">
        <v>0</v>
      </c>
      <c r="I172" s="373"/>
      <c r="J172" s="374" t="s">
        <v>57</v>
      </c>
      <c r="K172" s="582" t="s">
        <v>57</v>
      </c>
      <c r="L172" s="374" t="s">
        <v>63</v>
      </c>
      <c r="M172" s="40" t="s">
        <v>52</v>
      </c>
      <c r="N172" s="88" t="s">
        <v>266</v>
      </c>
      <c r="O172" s="40" t="s">
        <v>52</v>
      </c>
      <c r="P172" s="88" t="s">
        <v>266</v>
      </c>
      <c r="Q172" s="43" t="s">
        <v>56</v>
      </c>
      <c r="R172" s="43" t="s">
        <v>56</v>
      </c>
      <c r="S172" s="43" t="s">
        <v>56</v>
      </c>
      <c r="T172" s="43" t="s">
        <v>266</v>
      </c>
      <c r="U172" s="69" t="s">
        <v>115</v>
      </c>
      <c r="V172" s="69" t="s">
        <v>115</v>
      </c>
      <c r="W172" s="167"/>
    </row>
    <row r="173" spans="1:25" ht="15" customHeight="1">
      <c r="A173" s="371"/>
      <c r="B173" s="371"/>
      <c r="C173" s="374"/>
      <c r="D173" s="373"/>
      <c r="E173" s="373"/>
      <c r="F173" s="373"/>
      <c r="G173" s="373"/>
      <c r="H173" s="374"/>
      <c r="I173" s="373"/>
      <c r="J173" s="373"/>
      <c r="K173" s="373"/>
      <c r="L173" s="373"/>
      <c r="M173" s="442"/>
      <c r="N173" s="43"/>
      <c r="O173" s="43"/>
      <c r="P173" s="43"/>
      <c r="Q173" s="43"/>
      <c r="R173" s="43"/>
      <c r="S173" s="43"/>
      <c r="T173" s="43"/>
      <c r="U173" s="43"/>
      <c r="V173" s="69"/>
      <c r="W173" s="69"/>
    </row>
    <row r="174" spans="1:25" ht="15" customHeight="1">
      <c r="A174" s="371"/>
      <c r="B174" s="371"/>
      <c r="C174" s="374"/>
      <c r="D174" s="373"/>
      <c r="E174" s="373"/>
      <c r="F174" s="373"/>
      <c r="G174" s="373"/>
      <c r="H174" s="374"/>
      <c r="I174" s="373"/>
      <c r="J174" s="373"/>
      <c r="K174" s="373"/>
      <c r="L174" s="373"/>
      <c r="M174" s="442"/>
      <c r="N174" s="43"/>
      <c r="O174" s="43"/>
      <c r="P174" s="43"/>
      <c r="Q174" s="43"/>
      <c r="R174" s="43"/>
      <c r="S174" s="43"/>
      <c r="T174" s="43"/>
      <c r="U174" s="43"/>
      <c r="V174" s="69"/>
      <c r="W174" s="69"/>
    </row>
    <row r="175" spans="1:25" ht="15" customHeight="1">
      <c r="A175" s="371"/>
      <c r="B175" s="371"/>
      <c r="C175" s="374"/>
      <c r="D175" s="373"/>
      <c r="E175" s="373"/>
      <c r="F175" s="373"/>
      <c r="G175" s="373"/>
      <c r="H175" s="374"/>
      <c r="I175" s="373"/>
      <c r="J175" s="373"/>
      <c r="K175" s="373"/>
      <c r="L175" s="373"/>
      <c r="M175" s="442"/>
      <c r="N175" s="43"/>
      <c r="O175" s="43"/>
      <c r="P175" s="43"/>
      <c r="Q175" s="43"/>
      <c r="R175" s="43"/>
      <c r="S175" s="43"/>
      <c r="T175" s="43"/>
      <c r="U175" s="43"/>
      <c r="V175" s="69"/>
      <c r="W175" s="69"/>
    </row>
    <row r="176" spans="1:25" ht="15" customHeight="1">
      <c r="A176" s="371"/>
      <c r="B176" s="371"/>
      <c r="C176" s="374"/>
      <c r="D176" s="373"/>
      <c r="E176" s="373"/>
      <c r="F176" s="373"/>
      <c r="G176" s="373"/>
      <c r="H176" s="374"/>
      <c r="I176" s="373"/>
      <c r="J176" s="373"/>
      <c r="K176" s="373"/>
      <c r="L176" s="373"/>
      <c r="M176" s="442"/>
      <c r="N176" s="43"/>
      <c r="O176" s="43"/>
      <c r="P176" s="43"/>
      <c r="Q176" s="43"/>
      <c r="R176" s="43"/>
      <c r="S176" s="43"/>
      <c r="T176" s="43"/>
      <c r="U176" s="43"/>
      <c r="V176" s="69"/>
      <c r="W176" s="69"/>
    </row>
    <row r="177" spans="1:23" ht="15" customHeight="1">
      <c r="A177" s="371"/>
      <c r="B177" s="371"/>
      <c r="C177" s="374"/>
      <c r="D177" s="373"/>
      <c r="E177" s="373"/>
      <c r="F177" s="373"/>
      <c r="G177" s="373"/>
      <c r="H177" s="374"/>
      <c r="I177" s="373"/>
      <c r="J177" s="373"/>
      <c r="K177" s="373"/>
      <c r="L177" s="373"/>
      <c r="M177" s="442"/>
      <c r="N177" s="43"/>
      <c r="O177" s="43"/>
      <c r="P177" s="43"/>
      <c r="Q177" s="43"/>
      <c r="R177" s="43"/>
      <c r="S177" s="43"/>
      <c r="T177" s="43"/>
      <c r="U177" s="43"/>
      <c r="V177" s="69"/>
      <c r="W177" s="69"/>
    </row>
    <row r="178" spans="1:23" ht="15" customHeight="1">
      <c r="A178" s="371"/>
      <c r="B178" s="371"/>
      <c r="C178" s="374"/>
      <c r="D178" s="373"/>
      <c r="E178" s="373"/>
      <c r="F178" s="373"/>
      <c r="G178" s="373"/>
      <c r="H178" s="374"/>
      <c r="I178" s="373"/>
      <c r="J178" s="373"/>
      <c r="K178" s="373"/>
      <c r="L178" s="373"/>
      <c r="M178" s="442"/>
      <c r="N178" s="43"/>
      <c r="O178" s="43"/>
      <c r="P178" s="43"/>
      <c r="Q178" s="43"/>
      <c r="R178" s="43"/>
      <c r="S178" s="43"/>
      <c r="T178" s="43"/>
      <c r="U178" s="43"/>
      <c r="V178" s="69"/>
      <c r="W178" s="69"/>
    </row>
    <row r="179" spans="1:23" ht="15" customHeight="1">
      <c r="A179" s="371"/>
      <c r="B179" s="371"/>
      <c r="C179" s="374"/>
      <c r="D179" s="373"/>
      <c r="E179" s="373"/>
      <c r="F179" s="373"/>
      <c r="G179" s="373"/>
      <c r="H179" s="374"/>
      <c r="I179" s="373"/>
      <c r="J179" s="373"/>
      <c r="K179" s="373"/>
      <c r="L179" s="373"/>
      <c r="M179" s="442"/>
      <c r="N179" s="43"/>
      <c r="O179" s="43"/>
      <c r="P179" s="43"/>
      <c r="Q179" s="43"/>
      <c r="R179" s="43"/>
      <c r="S179" s="43"/>
      <c r="T179" s="43"/>
      <c r="U179" s="43"/>
      <c r="V179" s="69"/>
      <c r="W179" s="69"/>
    </row>
    <row r="180" spans="1:23" ht="15" customHeight="1">
      <c r="A180" s="371"/>
      <c r="B180" s="371"/>
      <c r="C180" s="374"/>
      <c r="D180" s="373"/>
      <c r="E180" s="373"/>
      <c r="F180" s="373"/>
      <c r="G180" s="373"/>
      <c r="H180" s="374"/>
      <c r="I180" s="373"/>
      <c r="J180" s="373"/>
      <c r="K180" s="373"/>
      <c r="L180" s="373"/>
      <c r="M180" s="442"/>
      <c r="N180" s="43"/>
      <c r="O180" s="43"/>
      <c r="P180" s="43"/>
      <c r="Q180" s="43"/>
      <c r="R180" s="43"/>
      <c r="S180" s="43"/>
      <c r="T180" s="43"/>
      <c r="U180" s="43"/>
      <c r="V180" s="69"/>
      <c r="W180" s="69"/>
    </row>
    <row r="181" spans="1:23" ht="15" customHeight="1">
      <c r="A181" s="371"/>
      <c r="B181" s="371"/>
      <c r="C181" s="374"/>
      <c r="D181" s="373"/>
      <c r="E181" s="373"/>
      <c r="F181" s="373"/>
      <c r="G181" s="373"/>
      <c r="H181" s="374"/>
      <c r="I181" s="373"/>
      <c r="J181" s="373"/>
      <c r="K181" s="373"/>
      <c r="L181" s="373"/>
      <c r="M181" s="442"/>
      <c r="N181" s="43"/>
      <c r="O181" s="43"/>
      <c r="P181" s="43"/>
      <c r="Q181" s="43"/>
      <c r="R181" s="43"/>
      <c r="S181" s="43"/>
      <c r="T181" s="43"/>
      <c r="U181" s="43"/>
      <c r="V181" s="69"/>
      <c r="W181" s="69"/>
    </row>
    <row r="182" spans="1:23" ht="15" customHeight="1">
      <c r="A182" s="371"/>
      <c r="B182" s="371"/>
      <c r="C182" s="374"/>
      <c r="D182" s="373"/>
      <c r="E182" s="373"/>
      <c r="F182" s="373"/>
      <c r="G182" s="373"/>
      <c r="H182" s="374"/>
      <c r="I182" s="373"/>
      <c r="J182" s="373"/>
      <c r="K182" s="373"/>
      <c r="L182" s="373"/>
      <c r="M182" s="442"/>
      <c r="N182" s="43"/>
      <c r="O182" s="43"/>
      <c r="P182" s="43"/>
      <c r="Q182" s="43"/>
      <c r="R182" s="43"/>
      <c r="S182" s="43"/>
      <c r="T182" s="43"/>
      <c r="U182" s="43"/>
      <c r="V182" s="69"/>
      <c r="W182" s="69"/>
    </row>
    <row r="183" spans="1:23" ht="15" customHeight="1">
      <c r="A183" s="371"/>
      <c r="B183" s="371"/>
      <c r="C183" s="374"/>
      <c r="D183" s="373"/>
      <c r="E183" s="373"/>
      <c r="F183" s="373"/>
      <c r="G183" s="373"/>
      <c r="H183" s="374"/>
      <c r="I183" s="373"/>
      <c r="J183" s="373"/>
      <c r="K183" s="373"/>
      <c r="L183" s="373"/>
      <c r="M183" s="442"/>
      <c r="N183" s="43"/>
      <c r="O183" s="43"/>
      <c r="P183" s="43"/>
      <c r="Q183" s="43"/>
      <c r="R183" s="43"/>
      <c r="S183" s="43"/>
      <c r="T183" s="43"/>
      <c r="U183" s="43"/>
      <c r="V183" s="69"/>
      <c r="W183" s="69"/>
    </row>
    <row r="184" spans="1:23" ht="15" customHeight="1">
      <c r="A184" s="371"/>
      <c r="B184" s="371"/>
      <c r="C184" s="374"/>
      <c r="D184" s="373"/>
      <c r="E184" s="373"/>
      <c r="F184" s="373"/>
      <c r="G184" s="373"/>
      <c r="H184" s="374"/>
      <c r="I184" s="373"/>
      <c r="J184" s="373"/>
      <c r="K184" s="373"/>
      <c r="L184" s="373"/>
      <c r="M184" s="442"/>
      <c r="N184" s="117"/>
      <c r="O184" s="117"/>
      <c r="P184" s="117"/>
      <c r="Q184" s="117"/>
      <c r="R184" s="117"/>
      <c r="S184" s="117"/>
      <c r="T184" s="117"/>
      <c r="U184" s="117"/>
      <c r="V184" s="150"/>
      <c r="W184" s="150"/>
    </row>
    <row r="185" spans="1:23" ht="15" customHeight="1">
      <c r="A185" s="371"/>
      <c r="B185" s="371"/>
      <c r="C185" s="374"/>
      <c r="D185" s="373"/>
      <c r="E185" s="373"/>
      <c r="F185" s="373"/>
      <c r="G185" s="373"/>
      <c r="H185" s="374"/>
      <c r="I185" s="373"/>
      <c r="J185" s="373"/>
      <c r="K185" s="373"/>
      <c r="L185" s="373"/>
      <c r="M185" s="442"/>
      <c r="N185" s="43"/>
      <c r="O185" s="43"/>
      <c r="P185" s="43"/>
      <c r="Q185" s="43"/>
      <c r="R185" s="43"/>
      <c r="S185" s="43"/>
      <c r="T185" s="43"/>
      <c r="U185" s="43"/>
      <c r="V185" s="69"/>
      <c r="W185" s="69"/>
    </row>
    <row r="186" spans="1:23" ht="15" customHeight="1">
      <c r="A186" s="371"/>
      <c r="B186" s="371"/>
      <c r="C186" s="374"/>
      <c r="D186" s="373"/>
      <c r="E186" s="373"/>
      <c r="F186" s="373"/>
      <c r="G186" s="373"/>
      <c r="H186" s="374"/>
      <c r="I186" s="373"/>
      <c r="J186" s="373"/>
      <c r="K186" s="373"/>
      <c r="L186" s="373"/>
      <c r="M186" s="442"/>
      <c r="N186" s="43"/>
      <c r="O186" s="43"/>
      <c r="P186" s="43"/>
      <c r="Q186" s="43"/>
      <c r="R186" s="43"/>
      <c r="S186" s="43"/>
      <c r="T186" s="43"/>
      <c r="U186" s="43"/>
      <c r="V186" s="69"/>
      <c r="W186" s="69"/>
    </row>
    <row r="187" spans="1:23" ht="15" customHeight="1">
      <c r="A187" s="371"/>
      <c r="B187" s="371"/>
      <c r="C187" s="374"/>
      <c r="D187" s="373"/>
      <c r="E187" s="373"/>
      <c r="F187" s="373"/>
      <c r="G187" s="373"/>
      <c r="H187" s="374"/>
      <c r="I187" s="373"/>
      <c r="J187" s="373"/>
      <c r="K187" s="373"/>
      <c r="L187" s="373"/>
      <c r="M187" s="442"/>
      <c r="N187" s="43"/>
      <c r="O187" s="43"/>
      <c r="P187" s="43"/>
      <c r="Q187" s="43"/>
      <c r="R187" s="43"/>
      <c r="S187" s="43"/>
      <c r="T187" s="43"/>
      <c r="U187" s="43"/>
      <c r="V187" s="69"/>
      <c r="W187" s="69"/>
    </row>
    <row r="188" spans="1:23" ht="15" customHeight="1">
      <c r="A188" s="371"/>
      <c r="B188" s="371"/>
      <c r="C188" s="374"/>
      <c r="D188" s="373"/>
      <c r="E188" s="373"/>
      <c r="F188" s="373"/>
      <c r="G188" s="373"/>
      <c r="H188" s="374"/>
      <c r="I188" s="373"/>
      <c r="J188" s="373"/>
      <c r="K188" s="373"/>
      <c r="L188" s="373"/>
      <c r="M188" s="442"/>
      <c r="N188" s="43"/>
      <c r="O188" s="43"/>
      <c r="P188" s="43"/>
      <c r="Q188" s="43"/>
      <c r="R188" s="43"/>
      <c r="S188" s="43"/>
      <c r="T188" s="43"/>
      <c r="U188" s="43"/>
      <c r="V188" s="69"/>
      <c r="W188" s="69"/>
    </row>
    <row r="189" spans="1:23" ht="15" customHeight="1">
      <c r="A189" s="371"/>
      <c r="B189" s="371"/>
      <c r="C189" s="374"/>
      <c r="D189" s="373"/>
      <c r="E189" s="373"/>
      <c r="F189" s="373"/>
      <c r="G189" s="373"/>
      <c r="H189" s="374"/>
      <c r="I189" s="373"/>
      <c r="J189" s="373"/>
      <c r="K189" s="373"/>
      <c r="L189" s="373"/>
      <c r="M189" s="442"/>
      <c r="N189" s="43"/>
      <c r="O189" s="43"/>
      <c r="P189" s="43"/>
      <c r="Q189" s="43"/>
      <c r="R189" s="43"/>
      <c r="S189" s="43"/>
      <c r="T189" s="43"/>
      <c r="U189" s="43"/>
      <c r="V189" s="69"/>
      <c r="W189" s="69"/>
    </row>
    <row r="190" spans="1:23" ht="15" customHeight="1">
      <c r="A190" s="371"/>
      <c r="B190" s="371"/>
      <c r="C190" s="374"/>
      <c r="D190" s="373"/>
      <c r="E190" s="373"/>
      <c r="F190" s="373"/>
      <c r="G190" s="373"/>
      <c r="H190" s="374"/>
      <c r="I190" s="373"/>
      <c r="J190" s="373"/>
      <c r="K190" s="373"/>
      <c r="L190" s="373"/>
      <c r="M190" s="442"/>
      <c r="N190" s="43"/>
      <c r="O190" s="43"/>
      <c r="P190" s="43"/>
      <c r="Q190" s="43"/>
      <c r="R190" s="43"/>
      <c r="S190" s="43"/>
      <c r="T190" s="43"/>
      <c r="U190" s="43"/>
      <c r="V190" s="69"/>
      <c r="W190" s="69"/>
    </row>
    <row r="191" spans="1:23" ht="15" customHeight="1">
      <c r="A191" s="371"/>
      <c r="B191" s="371"/>
      <c r="C191" s="374"/>
      <c r="D191" s="373"/>
      <c r="E191" s="373"/>
      <c r="F191" s="373"/>
      <c r="G191" s="373"/>
      <c r="H191" s="374"/>
      <c r="I191" s="373"/>
      <c r="J191" s="373"/>
      <c r="K191" s="373"/>
      <c r="L191" s="373"/>
      <c r="M191" s="442"/>
      <c r="N191" s="43"/>
      <c r="O191" s="43"/>
      <c r="P191" s="43"/>
      <c r="Q191" s="43"/>
      <c r="R191" s="43"/>
      <c r="S191" s="43"/>
      <c r="T191" s="43"/>
      <c r="U191" s="43"/>
      <c r="V191" s="69"/>
      <c r="W191" s="69"/>
    </row>
    <row r="192" spans="1:23" ht="15" customHeight="1">
      <c r="A192" s="371"/>
      <c r="B192" s="371"/>
      <c r="C192" s="374"/>
      <c r="D192" s="373"/>
      <c r="E192" s="373"/>
      <c r="F192" s="373"/>
      <c r="G192" s="373"/>
      <c r="H192" s="374"/>
      <c r="I192" s="373"/>
      <c r="J192" s="373"/>
      <c r="K192" s="373"/>
      <c r="L192" s="373"/>
      <c r="M192" s="442"/>
      <c r="N192" s="43"/>
      <c r="O192" s="43"/>
      <c r="P192" s="43"/>
      <c r="Q192" s="43"/>
      <c r="R192" s="43"/>
      <c r="S192" s="43"/>
      <c r="T192" s="43"/>
      <c r="U192" s="43"/>
      <c r="V192" s="69"/>
      <c r="W192" s="69"/>
    </row>
    <row r="193" spans="1:23" ht="15" customHeight="1">
      <c r="A193" s="371"/>
      <c r="B193" s="371"/>
      <c r="C193" s="374"/>
      <c r="D193" s="373"/>
      <c r="E193" s="373"/>
      <c r="F193" s="373"/>
      <c r="G193" s="373"/>
      <c r="H193" s="374"/>
      <c r="I193" s="373"/>
      <c r="J193" s="373"/>
      <c r="K193" s="373"/>
      <c r="L193" s="373"/>
      <c r="M193" s="442"/>
      <c r="N193" s="43"/>
      <c r="O193" s="43"/>
      <c r="P193" s="43"/>
      <c r="Q193" s="43"/>
      <c r="R193" s="43"/>
      <c r="S193" s="43"/>
      <c r="T193" s="43"/>
      <c r="U193" s="43"/>
      <c r="V193" s="69"/>
      <c r="W193" s="69"/>
    </row>
    <row r="194" spans="1:23" ht="15" customHeight="1">
      <c r="A194" s="371"/>
      <c r="B194" s="371"/>
      <c r="C194" s="374"/>
      <c r="D194" s="373"/>
      <c r="E194" s="373"/>
      <c r="F194" s="373"/>
      <c r="G194" s="373"/>
      <c r="H194" s="374"/>
      <c r="I194" s="373"/>
      <c r="J194" s="373"/>
      <c r="K194" s="373"/>
      <c r="L194" s="373"/>
      <c r="M194" s="442"/>
      <c r="N194" s="43"/>
      <c r="O194" s="43"/>
      <c r="P194" s="43"/>
      <c r="Q194" s="43"/>
      <c r="R194" s="43"/>
      <c r="S194" s="43"/>
      <c r="T194" s="43"/>
      <c r="U194" s="43"/>
      <c r="V194" s="69"/>
      <c r="W194" s="69"/>
    </row>
    <row r="195" spans="1:23" ht="15" customHeight="1">
      <c r="A195" s="371"/>
      <c r="B195" s="371"/>
      <c r="C195" s="374"/>
      <c r="D195" s="373"/>
      <c r="E195" s="373"/>
      <c r="F195" s="373"/>
      <c r="G195" s="373"/>
      <c r="H195" s="374"/>
      <c r="I195" s="373"/>
      <c r="J195" s="373"/>
      <c r="K195" s="373"/>
      <c r="L195" s="373"/>
      <c r="M195" s="442"/>
      <c r="N195" s="43"/>
      <c r="O195" s="43"/>
      <c r="P195" s="43"/>
      <c r="Q195" s="43"/>
      <c r="R195" s="43"/>
      <c r="S195" s="43"/>
      <c r="T195" s="43"/>
      <c r="U195" s="43"/>
      <c r="V195" s="69"/>
      <c r="W195" s="69"/>
    </row>
    <row r="196" spans="1:23" ht="15" customHeight="1">
      <c r="A196" s="371"/>
      <c r="B196" s="371"/>
      <c r="C196" s="374"/>
      <c r="D196" s="373"/>
      <c r="E196" s="373"/>
      <c r="F196" s="373"/>
      <c r="G196" s="373"/>
      <c r="H196" s="374"/>
      <c r="I196" s="373"/>
      <c r="J196" s="373"/>
      <c r="K196" s="373"/>
      <c r="L196" s="373"/>
      <c r="M196" s="443"/>
      <c r="N196" s="117"/>
      <c r="O196" s="117"/>
      <c r="P196" s="117"/>
      <c r="Q196" s="117"/>
      <c r="R196" s="117"/>
      <c r="S196" s="117"/>
      <c r="T196" s="117"/>
      <c r="U196" s="117"/>
      <c r="V196" s="150"/>
      <c r="W196" s="150"/>
    </row>
    <row r="197" spans="1:23" ht="15" customHeight="1">
      <c r="A197" s="371"/>
      <c r="B197" s="371"/>
      <c r="C197" s="374"/>
      <c r="D197" s="373"/>
      <c r="E197" s="373"/>
      <c r="F197" s="373"/>
      <c r="G197" s="373"/>
      <c r="H197" s="374"/>
      <c r="I197" s="373"/>
      <c r="J197" s="373"/>
      <c r="K197" s="373"/>
      <c r="L197" s="428"/>
      <c r="M197" s="43"/>
      <c r="N197" s="43"/>
      <c r="O197" s="43"/>
      <c r="P197" s="43"/>
      <c r="Q197" s="43"/>
      <c r="R197" s="43"/>
      <c r="S197" s="43"/>
      <c r="T197" s="43"/>
      <c r="U197" s="43"/>
      <c r="V197" s="69"/>
      <c r="W197" s="69"/>
    </row>
    <row r="198" spans="1:23" ht="15" customHeight="1">
      <c r="A198" s="93"/>
    </row>
  </sheetData>
  <autoFilter ref="A1:BE172" xr:uid="{8C8FB16D-8BBB-4AF7-9DFA-E1063685EDBF}">
    <sortState xmlns:xlrd2="http://schemas.microsoft.com/office/spreadsheetml/2017/richdata2" ref="A2:BE172">
      <sortCondition ref="B1:B172"/>
    </sortState>
  </autoFilter>
  <dataValidations count="7">
    <dataValidation type="list" allowBlank="1" showInputMessage="1" showErrorMessage="1" sqref="I1" xr:uid="{DF322291-4059-4586-AB7B-F19E2AD8DBBF}">
      <formula1>"N/A, On Track, In Jeopardy, Completed on Track, Completed, Completed -Missed TSD"</formula1>
    </dataValidation>
    <dataValidation allowBlank="1" showInputMessage="1" showErrorMessage="1" sqref="P79 O98 O90 O62:O63 M54:M58 O54:O57 N100 M61 M15 M37:M42 M47:M52 M1:M2 O44:O45 O60 O127:O129 O95 N87:N90 Q91 O47:O52 M7:M12 O122 O124:O125 M100:M101 P81:R82 M84:M98 O1:O13 M63:M82 M17:M34 O15:O42 O66:O88 N73:N84" xr:uid="{3958A2CF-E767-44B2-8E79-032DA252399A}"/>
    <dataValidation type="list" allowBlank="1" showInputMessage="1" showErrorMessage="1" sqref="L100:L172 L2:L98" xr:uid="{BA0DE75D-4BA6-46B5-8710-9A865350A3D7}">
      <formula1>"Received, Pending, Not Required"</formula1>
    </dataValidation>
    <dataValidation type="list" allowBlank="1" showInputMessage="1" showErrorMessage="1" sqref="T26 P33:Q33 P30 P55 P35:P37 M16 P27:P28 Q52:Q53 P42:Q44 P57:P59 P103 U53 U74:U76 P90:P91 P65 Q16:Q19 P9 W23 S16:T24 P71:P72 N42:N44 Q35 P94 W7:W8 P98 Q50 Q22 P6:P7 P12:P23 U24 U115 V31 V52 U19 V65 R44:R48 U42:U51 V61 V75:V76" xr:uid="{1ADCCC03-D090-4C4F-8832-75122215F6D0}">
      <formula1>"Not Started, In Process, Completed, Located Called"</formula1>
    </dataValidation>
    <dataValidation type="list" allowBlank="1" showInputMessage="1" showErrorMessage="1" sqref="T111 P24 P100:U101 P8 T25:U25 N61:O61 P85:U88 U94 P31:Q32 T126:T128 P95:Q97 N35:N36 W109 P25:Q26 P29:Q29 O58:O59 Q83 O53 T74:T75 P92:P93 P10:P11 N49:N60 O46 S32:S33 N104 V147:V172 P104 S31:U31 P106 N106 V102:V108 P60:Q60 Q119 N32:N33 P56:Q56 Q110 N62:N65 T118:T122 V137:V145 V16:V18 V118:W121 N91:N98 N2:N20 U30 V122:V123 V85 U26:U28 W16 N85:N86 N45:N47 P2:P5 V100 T102:T109 S102:S103 S105:S107 S81:S83 W86 V88 V110 N22:N24 U81:U82" xr:uid="{E2D70546-C756-4C33-946B-8A7AEF1D04E9}">
      <formula1>"Not Started, In Process, Completed, Locates Called"</formula1>
    </dataValidation>
    <dataValidation type="list" allowBlank="1" showInputMessage="1" showErrorMessage="1" sqref="P66 Q68 P68:P70 N66:N70" xr:uid="{A9990294-F829-4A49-86BB-BA54A666A354}">
      <formula1>"Not Started, In Process,$O$67, Completed, Locates Called"</formula1>
    </dataValidation>
    <dataValidation type="list" allowBlank="1" showInputMessage="1" showErrorMessage="1" sqref="U40 U55" xr:uid="{81EEC2FF-61C0-4A74-995B-562305D61888}">
      <formula1>"Not Started, In Process, Completed, Located Called, Priority"</formula1>
    </dataValidation>
  </dataValidations>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C3EA073-1C51-415A-B6F2-2A4087120089}">
  <dimension ref="A1:AD47"/>
  <sheetViews>
    <sheetView topLeftCell="A14" workbookViewId="0">
      <selection activeCell="A7" sqref="A7"/>
    </sheetView>
  </sheetViews>
  <sheetFormatPr defaultColWidth="8.85546875" defaultRowHeight="15"/>
  <cols>
    <col min="1" max="27" width="25.7109375" customWidth="1"/>
    <col min="28" max="28" width="45.7109375" bestFit="1" customWidth="1"/>
  </cols>
  <sheetData>
    <row r="1" spans="1:30">
      <c r="A1" s="1102"/>
      <c r="B1" s="1102"/>
      <c r="C1" s="1102"/>
      <c r="D1" s="1102"/>
      <c r="E1" s="1102"/>
      <c r="F1" s="1102"/>
      <c r="G1" s="1102"/>
      <c r="H1" s="1102"/>
      <c r="I1" s="1102"/>
      <c r="J1" s="1"/>
      <c r="K1" s="1"/>
      <c r="L1" s="1"/>
      <c r="M1" s="1"/>
      <c r="N1" s="1"/>
      <c r="O1" s="1"/>
      <c r="P1" s="1103" t="s">
        <v>34</v>
      </c>
      <c r="Q1" s="1103"/>
      <c r="R1" s="1103"/>
      <c r="S1" s="1103"/>
      <c r="T1" s="1103"/>
      <c r="U1" s="1103"/>
      <c r="V1" s="1103"/>
      <c r="W1" s="1103"/>
      <c r="X1" s="1103"/>
      <c r="Y1" s="1103"/>
      <c r="Z1" s="1103"/>
      <c r="AA1" s="1103"/>
      <c r="AB1" s="66"/>
    </row>
    <row r="2" spans="1:30" ht="15.75" thickBot="1">
      <c r="A2" s="2"/>
      <c r="B2" s="2"/>
      <c r="C2" s="2"/>
      <c r="D2" s="2"/>
      <c r="E2" s="2"/>
      <c r="F2" s="2"/>
      <c r="G2" s="2"/>
      <c r="H2" s="2"/>
      <c r="I2" s="2"/>
      <c r="J2" s="6"/>
      <c r="K2" s="6"/>
      <c r="L2" s="6"/>
      <c r="M2" s="6"/>
      <c r="N2" s="6"/>
      <c r="O2" s="6"/>
      <c r="P2" s="8"/>
      <c r="Q2" s="8"/>
      <c r="R2" s="3"/>
      <c r="S2" s="3"/>
      <c r="T2" s="3"/>
      <c r="U2" s="3"/>
      <c r="V2" s="3" t="s">
        <v>1439</v>
      </c>
      <c r="W2" s="3" t="s">
        <v>1440</v>
      </c>
      <c r="X2" s="3" t="s">
        <v>1440</v>
      </c>
      <c r="Y2" s="3" t="s">
        <v>1440</v>
      </c>
      <c r="Z2" s="3" t="s">
        <v>1440</v>
      </c>
      <c r="AA2" s="8" t="s">
        <v>1441</v>
      </c>
      <c r="AB2" s="67"/>
    </row>
    <row r="3" spans="1:30" ht="15.75" thickBot="1">
      <c r="A3" s="4" t="s">
        <v>19</v>
      </c>
      <c r="B3" s="4" t="s">
        <v>20</v>
      </c>
      <c r="C3" s="4" t="s">
        <v>21</v>
      </c>
      <c r="D3" s="4" t="s">
        <v>22</v>
      </c>
      <c r="E3" s="95" t="s">
        <v>23</v>
      </c>
      <c r="F3" s="95" t="s">
        <v>24</v>
      </c>
      <c r="G3" s="95" t="s">
        <v>25</v>
      </c>
      <c r="H3" s="4" t="s">
        <v>26</v>
      </c>
      <c r="I3" s="95" t="s">
        <v>27</v>
      </c>
      <c r="J3" s="95" t="s">
        <v>28</v>
      </c>
      <c r="K3" s="95" t="s">
        <v>29</v>
      </c>
      <c r="L3" s="95" t="s">
        <v>30</v>
      </c>
      <c r="M3" s="7" t="s">
        <v>31</v>
      </c>
      <c r="N3" s="7" t="s">
        <v>32</v>
      </c>
      <c r="O3" s="7" t="s">
        <v>33</v>
      </c>
      <c r="P3" s="18" t="s">
        <v>34</v>
      </c>
      <c r="Q3" s="18" t="s">
        <v>35</v>
      </c>
      <c r="R3" s="19" t="s">
        <v>40</v>
      </c>
      <c r="S3" s="19" t="s">
        <v>1442</v>
      </c>
      <c r="T3" s="19" t="s">
        <v>1443</v>
      </c>
      <c r="U3" s="19" t="s">
        <v>1444</v>
      </c>
      <c r="V3" s="5" t="s">
        <v>1445</v>
      </c>
      <c r="W3" s="5" t="s">
        <v>44</v>
      </c>
      <c r="X3" s="5" t="s">
        <v>43</v>
      </c>
      <c r="Y3" s="5" t="s">
        <v>1446</v>
      </c>
      <c r="Z3" s="5" t="s">
        <v>46</v>
      </c>
      <c r="AA3" s="91" t="s">
        <v>411</v>
      </c>
      <c r="AB3" s="68" t="s">
        <v>48</v>
      </c>
    </row>
    <row r="4" spans="1:30" ht="24.75" customHeight="1" thickBot="1">
      <c r="A4" s="460" t="s">
        <v>1447</v>
      </c>
      <c r="B4" s="460" t="s">
        <v>1448</v>
      </c>
      <c r="C4" s="16">
        <v>45717</v>
      </c>
      <c r="D4" s="63" t="s">
        <v>1449</v>
      </c>
      <c r="E4" s="51">
        <v>45707</v>
      </c>
      <c r="F4" s="51" t="s">
        <v>206</v>
      </c>
      <c r="G4" s="395" t="s">
        <v>1450</v>
      </c>
      <c r="H4" s="99">
        <v>0</v>
      </c>
      <c r="I4" s="107"/>
      <c r="J4" s="76" t="s">
        <v>63</v>
      </c>
      <c r="K4" s="76" t="s">
        <v>1451</v>
      </c>
      <c r="L4" s="77">
        <v>45709</v>
      </c>
      <c r="M4" s="462" t="s">
        <v>57</v>
      </c>
      <c r="N4" s="15">
        <v>15436.85</v>
      </c>
      <c r="O4" s="80" t="s">
        <v>57</v>
      </c>
      <c r="P4" s="463" t="s">
        <v>67</v>
      </c>
      <c r="Q4" s="466">
        <v>45713</v>
      </c>
      <c r="R4" s="20">
        <v>1358</v>
      </c>
      <c r="S4" s="21">
        <v>0</v>
      </c>
      <c r="T4" s="17">
        <v>0</v>
      </c>
      <c r="U4" s="468">
        <v>0</v>
      </c>
      <c r="V4" s="9"/>
      <c r="W4" s="10">
        <v>0</v>
      </c>
      <c r="X4" s="10">
        <v>0</v>
      </c>
      <c r="Y4" s="10">
        <v>0</v>
      </c>
      <c r="Z4" s="59">
        <v>0</v>
      </c>
      <c r="AA4" s="92">
        <v>0</v>
      </c>
      <c r="AB4" s="43" t="s">
        <v>1452</v>
      </c>
    </row>
    <row r="5" spans="1:30" ht="24.75" customHeight="1" thickBot="1">
      <c r="A5" s="460" t="s">
        <v>1453</v>
      </c>
      <c r="B5" s="460" t="s">
        <v>1448</v>
      </c>
      <c r="C5" s="16">
        <v>45717</v>
      </c>
      <c r="D5" s="63" t="s">
        <v>1449</v>
      </c>
      <c r="E5" s="51">
        <v>45707</v>
      </c>
      <c r="F5" s="394" t="s">
        <v>206</v>
      </c>
      <c r="G5" s="395" t="s">
        <v>1454</v>
      </c>
      <c r="H5" s="99">
        <v>0</v>
      </c>
      <c r="I5" s="107"/>
      <c r="J5" s="76" t="s">
        <v>63</v>
      </c>
      <c r="K5" s="76" t="s">
        <v>1451</v>
      </c>
      <c r="L5" s="77">
        <v>45705</v>
      </c>
      <c r="M5" s="462" t="s">
        <v>57</v>
      </c>
      <c r="N5" s="15">
        <v>31717.7</v>
      </c>
      <c r="O5" s="80" t="s">
        <v>57</v>
      </c>
      <c r="P5" s="463" t="s">
        <v>67</v>
      </c>
      <c r="Q5" s="466">
        <v>45713</v>
      </c>
      <c r="R5" s="20">
        <v>2434</v>
      </c>
      <c r="S5" s="14">
        <v>0</v>
      </c>
      <c r="T5" s="17">
        <v>0</v>
      </c>
      <c r="U5" s="468">
        <v>0</v>
      </c>
      <c r="V5" s="9"/>
      <c r="W5" s="12">
        <v>0</v>
      </c>
      <c r="X5" s="12">
        <v>0</v>
      </c>
      <c r="Y5" s="12">
        <v>0</v>
      </c>
      <c r="Z5" s="60">
        <v>0</v>
      </c>
      <c r="AA5" s="92">
        <v>0</v>
      </c>
      <c r="AB5" s="43"/>
    </row>
    <row r="6" spans="1:30" ht="24.75" customHeight="1" thickBot="1">
      <c r="A6" s="460" t="s">
        <v>1455</v>
      </c>
      <c r="B6" s="460" t="s">
        <v>1448</v>
      </c>
      <c r="C6" s="16">
        <v>45717</v>
      </c>
      <c r="D6" s="63" t="s">
        <v>1449</v>
      </c>
      <c r="E6" s="51">
        <v>45707</v>
      </c>
      <c r="F6" s="394" t="s">
        <v>206</v>
      </c>
      <c r="G6" s="395" t="s">
        <v>1456</v>
      </c>
      <c r="H6" s="99">
        <v>0</v>
      </c>
      <c r="I6" s="107"/>
      <c r="J6" s="76" t="s">
        <v>63</v>
      </c>
      <c r="K6" s="76" t="s">
        <v>1451</v>
      </c>
      <c r="L6" s="77">
        <v>45705</v>
      </c>
      <c r="M6" s="462" t="s">
        <v>57</v>
      </c>
      <c r="N6" s="15">
        <v>122715.95</v>
      </c>
      <c r="O6" s="80" t="s">
        <v>57</v>
      </c>
      <c r="P6" s="463" t="s">
        <v>67</v>
      </c>
      <c r="Q6" s="480">
        <v>45713</v>
      </c>
      <c r="R6" s="481">
        <v>9619</v>
      </c>
      <c r="S6" s="14">
        <v>0</v>
      </c>
      <c r="T6" s="17">
        <v>0</v>
      </c>
      <c r="U6" s="468">
        <v>0</v>
      </c>
      <c r="V6" s="9"/>
      <c r="W6" s="12">
        <v>0</v>
      </c>
      <c r="X6" s="12">
        <v>0</v>
      </c>
      <c r="Y6" s="12">
        <v>0</v>
      </c>
      <c r="Z6" s="60">
        <v>0</v>
      </c>
      <c r="AA6" s="92">
        <v>0</v>
      </c>
      <c r="AB6" s="43"/>
    </row>
    <row r="7" spans="1:30" ht="24.75" customHeight="1">
      <c r="A7" s="387" t="s">
        <v>663</v>
      </c>
      <c r="B7" s="387" t="s">
        <v>111</v>
      </c>
      <c r="C7" s="51">
        <v>45930</v>
      </c>
      <c r="D7" s="618" t="s">
        <v>60</v>
      </c>
      <c r="E7" s="388"/>
      <c r="F7" s="618" t="s">
        <v>127</v>
      </c>
      <c r="G7" s="397" t="s">
        <v>1457</v>
      </c>
      <c r="H7" s="389">
        <v>0</v>
      </c>
      <c r="I7" s="390"/>
      <c r="J7" s="389" t="s">
        <v>115</v>
      </c>
      <c r="K7" s="107" t="s">
        <v>116</v>
      </c>
      <c r="L7" s="103"/>
      <c r="M7" s="473" t="s">
        <v>57</v>
      </c>
      <c r="N7" s="474">
        <v>12886.4</v>
      </c>
      <c r="O7" s="475" t="s">
        <v>57</v>
      </c>
      <c r="P7" s="479" t="s">
        <v>58</v>
      </c>
      <c r="Q7" s="126"/>
      <c r="R7" s="109">
        <v>884</v>
      </c>
      <c r="S7" s="14">
        <v>0</v>
      </c>
      <c r="T7" s="17">
        <v>0</v>
      </c>
      <c r="U7" s="468">
        <v>0</v>
      </c>
      <c r="V7" s="133"/>
      <c r="W7" s="12">
        <v>0</v>
      </c>
      <c r="X7" s="12">
        <v>0</v>
      </c>
      <c r="Y7" s="12">
        <v>0</v>
      </c>
      <c r="Z7" s="60">
        <v>0</v>
      </c>
      <c r="AA7" s="92">
        <v>0</v>
      </c>
      <c r="AB7" s="208" t="s">
        <v>671</v>
      </c>
    </row>
    <row r="8" spans="1:30" ht="24.75" customHeight="1">
      <c r="A8" s="33" t="s">
        <v>1458</v>
      </c>
      <c r="B8" s="460" t="s">
        <v>1459</v>
      </c>
      <c r="C8" s="16">
        <v>45748</v>
      </c>
      <c r="D8" s="16" t="s">
        <v>1449</v>
      </c>
      <c r="E8" s="96" t="s">
        <v>52</v>
      </c>
      <c r="F8" s="97" t="s">
        <v>52</v>
      </c>
      <c r="G8" s="653" t="s">
        <v>1460</v>
      </c>
      <c r="H8" s="13">
        <v>0</v>
      </c>
      <c r="I8" s="654"/>
      <c r="J8" s="100" t="s">
        <v>63</v>
      </c>
      <c r="K8" s="389" t="s">
        <v>116</v>
      </c>
      <c r="L8" s="396"/>
      <c r="M8" s="390" t="s">
        <v>57</v>
      </c>
      <c r="N8" s="403">
        <v>1343.9</v>
      </c>
      <c r="O8" s="390" t="s">
        <v>57</v>
      </c>
      <c r="P8" s="456" t="s">
        <v>58</v>
      </c>
      <c r="Q8" s="30"/>
      <c r="R8" s="108">
        <v>74</v>
      </c>
      <c r="S8" s="14">
        <v>0</v>
      </c>
      <c r="T8" s="17">
        <v>0</v>
      </c>
      <c r="U8" s="477">
        <v>0</v>
      </c>
      <c r="V8" s="478"/>
      <c r="W8" s="34">
        <v>0</v>
      </c>
      <c r="X8" s="94">
        <v>0</v>
      </c>
      <c r="Y8" s="34">
        <v>0</v>
      </c>
      <c r="Z8" s="34">
        <v>0</v>
      </c>
      <c r="AA8" s="92">
        <v>0</v>
      </c>
      <c r="AB8" s="328" t="s">
        <v>1461</v>
      </c>
      <c r="AC8" s="454"/>
      <c r="AD8" s="70"/>
    </row>
    <row r="9" spans="1:30" ht="24.75" customHeight="1">
      <c r="A9" s="470" t="s">
        <v>1462</v>
      </c>
      <c r="B9" s="470" t="s">
        <v>1463</v>
      </c>
      <c r="C9" s="23">
        <v>45741</v>
      </c>
      <c r="D9" s="16" t="s">
        <v>1449</v>
      </c>
      <c r="E9" s="472">
        <v>45700</v>
      </c>
      <c r="F9" s="16"/>
      <c r="G9" s="64"/>
      <c r="H9" s="24">
        <v>81</v>
      </c>
      <c r="I9" s="24"/>
      <c r="J9" s="24" t="s">
        <v>63</v>
      </c>
      <c r="K9" s="24"/>
      <c r="L9" s="24"/>
      <c r="M9" s="24" t="s">
        <v>57</v>
      </c>
      <c r="N9" s="25">
        <v>84564.5</v>
      </c>
      <c r="O9" s="24" t="s">
        <v>57</v>
      </c>
      <c r="P9" s="11" t="s">
        <v>58</v>
      </c>
      <c r="Q9" s="482"/>
      <c r="R9" s="483">
        <v>7151</v>
      </c>
      <c r="S9" s="14">
        <v>0</v>
      </c>
      <c r="T9" s="17">
        <v>0</v>
      </c>
      <c r="U9" s="17">
        <v>0</v>
      </c>
      <c r="V9" s="9"/>
      <c r="W9" s="92">
        <v>0</v>
      </c>
      <c r="X9" s="35">
        <v>0</v>
      </c>
      <c r="Y9" s="35">
        <v>0</v>
      </c>
      <c r="Z9" s="35">
        <v>0</v>
      </c>
      <c r="AA9" s="62">
        <v>0</v>
      </c>
      <c r="AB9" s="43" t="s">
        <v>1464</v>
      </c>
    </row>
    <row r="10" spans="1:30" ht="24.75" customHeight="1" thickBot="1">
      <c r="A10" s="26" t="s">
        <v>1465</v>
      </c>
      <c r="B10" s="26" t="s">
        <v>1463</v>
      </c>
      <c r="C10" s="27">
        <v>45741</v>
      </c>
      <c r="D10" s="16" t="s">
        <v>1449</v>
      </c>
      <c r="E10" s="472">
        <v>45700</v>
      </c>
      <c r="F10" s="16"/>
      <c r="G10" s="65"/>
      <c r="H10" s="28">
        <v>43</v>
      </c>
      <c r="I10" s="28"/>
      <c r="J10" s="28" t="s">
        <v>63</v>
      </c>
      <c r="K10" s="28"/>
      <c r="L10" s="28"/>
      <c r="M10" s="28" t="s">
        <v>57</v>
      </c>
      <c r="N10" s="29">
        <v>42408</v>
      </c>
      <c r="O10" s="81" t="s">
        <v>57</v>
      </c>
      <c r="P10" s="30" t="s">
        <v>58</v>
      </c>
      <c r="Q10" s="79"/>
      <c r="R10" s="32">
        <v>3499</v>
      </c>
      <c r="S10" s="14">
        <v>0</v>
      </c>
      <c r="T10" s="17">
        <v>0</v>
      </c>
      <c r="U10" s="17">
        <v>0</v>
      </c>
      <c r="V10" s="9"/>
      <c r="W10" s="92">
        <v>0</v>
      </c>
      <c r="X10" s="10">
        <v>0</v>
      </c>
      <c r="Y10" s="10">
        <v>0</v>
      </c>
      <c r="Z10" s="10">
        <v>0</v>
      </c>
      <c r="AA10" s="59">
        <v>0</v>
      </c>
      <c r="AB10" s="43"/>
    </row>
    <row r="11" spans="1:30" ht="24.75" customHeight="1" thickBot="1">
      <c r="A11" s="36" t="s">
        <v>1466</v>
      </c>
      <c r="B11" s="36" t="s">
        <v>1463</v>
      </c>
      <c r="C11" s="37">
        <v>45747</v>
      </c>
      <c r="D11" s="16" t="s">
        <v>1449</v>
      </c>
      <c r="E11" s="472">
        <v>45700</v>
      </c>
      <c r="F11" s="16"/>
      <c r="G11" s="37"/>
      <c r="H11" s="38">
        <v>39</v>
      </c>
      <c r="I11" s="38"/>
      <c r="J11" s="38" t="s">
        <v>63</v>
      </c>
      <c r="K11" s="38"/>
      <c r="L11" s="38"/>
      <c r="M11" s="38" t="s">
        <v>57</v>
      </c>
      <c r="N11" s="39">
        <v>96198.5</v>
      </c>
      <c r="O11" s="82" t="s">
        <v>57</v>
      </c>
      <c r="P11" s="30" t="s">
        <v>58</v>
      </c>
      <c r="Q11" s="79"/>
      <c r="R11" s="32">
        <v>7385</v>
      </c>
      <c r="S11" s="14">
        <v>0</v>
      </c>
      <c r="T11" s="17">
        <v>0</v>
      </c>
      <c r="U11" s="17">
        <v>0</v>
      </c>
      <c r="V11" s="9"/>
      <c r="W11" s="92">
        <v>0</v>
      </c>
      <c r="X11" s="12">
        <v>0</v>
      </c>
      <c r="Y11" s="12">
        <v>0</v>
      </c>
      <c r="Z11" s="12">
        <v>0</v>
      </c>
      <c r="AA11" s="60">
        <v>0</v>
      </c>
      <c r="AB11" s="69"/>
    </row>
    <row r="12" spans="1:30" ht="24.75" customHeight="1" thickBot="1">
      <c r="A12" s="26" t="s">
        <v>1467</v>
      </c>
      <c r="B12" s="26" t="s">
        <v>1463</v>
      </c>
      <c r="C12" s="27">
        <v>45741</v>
      </c>
      <c r="D12" s="16" t="s">
        <v>1449</v>
      </c>
      <c r="E12" s="472">
        <v>45700</v>
      </c>
      <c r="F12" s="16"/>
      <c r="G12" s="27"/>
      <c r="H12" s="28">
        <v>36</v>
      </c>
      <c r="I12" s="28"/>
      <c r="J12" s="28" t="s">
        <v>63</v>
      </c>
      <c r="K12" s="28"/>
      <c r="L12" s="28"/>
      <c r="M12" s="28" t="s">
        <v>57</v>
      </c>
      <c r="N12" s="29">
        <v>71001</v>
      </c>
      <c r="O12" s="28" t="s">
        <v>57</v>
      </c>
      <c r="P12" s="49" t="s">
        <v>58</v>
      </c>
      <c r="Q12" s="40"/>
      <c r="R12" s="32">
        <v>7378</v>
      </c>
      <c r="S12" s="14">
        <v>0</v>
      </c>
      <c r="T12" s="17">
        <v>0</v>
      </c>
      <c r="U12" s="17">
        <v>0</v>
      </c>
      <c r="V12" s="9"/>
      <c r="W12" s="92">
        <v>0</v>
      </c>
      <c r="X12" s="12">
        <v>0</v>
      </c>
      <c r="Y12" s="12">
        <v>0</v>
      </c>
      <c r="Z12" s="12">
        <v>0</v>
      </c>
      <c r="AA12" s="60">
        <v>0</v>
      </c>
      <c r="AB12" s="43" t="s">
        <v>1464</v>
      </c>
    </row>
    <row r="13" spans="1:30" ht="24.75" customHeight="1" thickBot="1">
      <c r="A13" s="26" t="s">
        <v>1468</v>
      </c>
      <c r="B13" s="26" t="s">
        <v>1463</v>
      </c>
      <c r="C13" s="27">
        <v>45741</v>
      </c>
      <c r="D13" s="27" t="s">
        <v>1449</v>
      </c>
      <c r="E13" s="86">
        <v>45700</v>
      </c>
      <c r="F13" s="27"/>
      <c r="G13" s="27"/>
      <c r="H13" s="28">
        <v>88</v>
      </c>
      <c r="I13" s="28"/>
      <c r="J13" s="28" t="s">
        <v>63</v>
      </c>
      <c r="K13" s="28"/>
      <c r="L13" s="28"/>
      <c r="M13" s="28" t="s">
        <v>57</v>
      </c>
      <c r="N13" s="29">
        <v>84103</v>
      </c>
      <c r="O13" s="28" t="s">
        <v>57</v>
      </c>
      <c r="P13" s="58" t="s">
        <v>58</v>
      </c>
      <c r="Q13" s="72"/>
      <c r="R13" s="41">
        <v>7141</v>
      </c>
      <c r="S13" s="14">
        <v>0</v>
      </c>
      <c r="T13" s="17">
        <v>0</v>
      </c>
      <c r="U13" s="112">
        <v>0</v>
      </c>
      <c r="V13" s="11"/>
      <c r="W13" s="92">
        <v>0</v>
      </c>
      <c r="X13" s="12">
        <v>0</v>
      </c>
      <c r="Y13" s="12">
        <v>0</v>
      </c>
      <c r="Z13" s="12">
        <v>0</v>
      </c>
      <c r="AA13" s="60">
        <v>0</v>
      </c>
      <c r="AB13" s="43" t="s">
        <v>1464</v>
      </c>
    </row>
    <row r="14" spans="1:30" ht="24.75" customHeight="1" thickBot="1">
      <c r="A14" s="26" t="s">
        <v>1469</v>
      </c>
      <c r="B14" s="26" t="s">
        <v>1463</v>
      </c>
      <c r="C14" s="27">
        <v>45747</v>
      </c>
      <c r="D14" s="27" t="s">
        <v>1449</v>
      </c>
      <c r="E14" s="86">
        <v>45700</v>
      </c>
      <c r="F14" s="27"/>
      <c r="G14" s="27"/>
      <c r="H14" s="28">
        <v>88</v>
      </c>
      <c r="I14" s="28"/>
      <c r="J14" s="28" t="s">
        <v>63</v>
      </c>
      <c r="K14" s="28"/>
      <c r="L14" s="28"/>
      <c r="M14" s="28" t="s">
        <v>57</v>
      </c>
      <c r="N14" s="29">
        <v>90832</v>
      </c>
      <c r="O14" s="81" t="s">
        <v>57</v>
      </c>
      <c r="P14" s="30" t="s">
        <v>58</v>
      </c>
      <c r="Q14" s="30"/>
      <c r="R14" s="31">
        <v>7715</v>
      </c>
      <c r="S14" s="14">
        <v>0</v>
      </c>
      <c r="T14" s="17">
        <v>0</v>
      </c>
      <c r="U14" s="112">
        <v>0</v>
      </c>
      <c r="V14" s="11"/>
      <c r="W14" s="92">
        <v>0</v>
      </c>
      <c r="X14" s="12">
        <v>0</v>
      </c>
      <c r="Y14" s="12">
        <v>0</v>
      </c>
      <c r="Z14" s="12">
        <v>0</v>
      </c>
      <c r="AA14" s="60">
        <v>0</v>
      </c>
      <c r="AB14" s="69"/>
    </row>
    <row r="15" spans="1:30" ht="24.75" customHeight="1" thickBot="1">
      <c r="A15" s="26" t="s">
        <v>1470</v>
      </c>
      <c r="B15" s="26" t="s">
        <v>1463</v>
      </c>
      <c r="C15" s="27">
        <v>45741</v>
      </c>
      <c r="D15" s="27" t="s">
        <v>1449</v>
      </c>
      <c r="E15" s="86">
        <v>45700</v>
      </c>
      <c r="F15" s="27"/>
      <c r="G15" s="27"/>
      <c r="H15" s="28">
        <v>88</v>
      </c>
      <c r="I15" s="28"/>
      <c r="J15" s="28" t="s">
        <v>63</v>
      </c>
      <c r="K15" s="28"/>
      <c r="L15" s="28"/>
      <c r="M15" s="28" t="s">
        <v>57</v>
      </c>
      <c r="N15" s="29">
        <v>96242</v>
      </c>
      <c r="O15" s="81" t="s">
        <v>57</v>
      </c>
      <c r="P15" s="30" t="s">
        <v>58</v>
      </c>
      <c r="Q15" s="30"/>
      <c r="R15" s="31">
        <v>6455</v>
      </c>
      <c r="S15" s="14">
        <v>0</v>
      </c>
      <c r="T15" s="17">
        <v>0</v>
      </c>
      <c r="U15" s="112">
        <v>0</v>
      </c>
      <c r="V15" s="11"/>
      <c r="W15" s="92">
        <v>0</v>
      </c>
      <c r="X15" s="12">
        <v>0</v>
      </c>
      <c r="Y15" s="12">
        <v>0</v>
      </c>
      <c r="Z15" s="12">
        <v>0</v>
      </c>
      <c r="AA15" s="60">
        <v>0</v>
      </c>
      <c r="AB15" s="43" t="s">
        <v>1464</v>
      </c>
    </row>
    <row r="16" spans="1:30" ht="24.75" customHeight="1" thickBot="1">
      <c r="A16" s="26" t="s">
        <v>1471</v>
      </c>
      <c r="B16" s="26" t="s">
        <v>1463</v>
      </c>
      <c r="C16" s="27">
        <v>45741</v>
      </c>
      <c r="D16" s="27" t="s">
        <v>1449</v>
      </c>
      <c r="E16" s="86">
        <v>45700</v>
      </c>
      <c r="F16" s="27"/>
      <c r="G16" s="27"/>
      <c r="H16" s="28">
        <v>73</v>
      </c>
      <c r="I16" s="28"/>
      <c r="J16" s="28" t="s">
        <v>63</v>
      </c>
      <c r="K16" s="28"/>
      <c r="L16" s="28"/>
      <c r="M16" s="28" t="s">
        <v>57</v>
      </c>
      <c r="N16" s="29">
        <v>66271.5</v>
      </c>
      <c r="O16" s="81" t="s">
        <v>57</v>
      </c>
      <c r="P16" s="30" t="s">
        <v>58</v>
      </c>
      <c r="Q16" s="30"/>
      <c r="R16" s="31">
        <v>6542</v>
      </c>
      <c r="S16" s="14">
        <v>0</v>
      </c>
      <c r="T16" s="17">
        <v>0</v>
      </c>
      <c r="U16" s="22">
        <v>0</v>
      </c>
      <c r="V16" s="30"/>
      <c r="W16" s="92">
        <v>0</v>
      </c>
      <c r="X16" s="34">
        <v>0</v>
      </c>
      <c r="Y16" s="34">
        <v>0</v>
      </c>
      <c r="Z16" s="34">
        <v>0</v>
      </c>
      <c r="AA16" s="61">
        <v>0</v>
      </c>
      <c r="AB16" s="43" t="s">
        <v>1464</v>
      </c>
    </row>
    <row r="17" spans="1:30" ht="24.75" customHeight="1" thickBot="1">
      <c r="A17" s="36" t="s">
        <v>1472</v>
      </c>
      <c r="B17" s="36" t="s">
        <v>1463</v>
      </c>
      <c r="C17" s="37">
        <v>45747</v>
      </c>
      <c r="D17" s="37" t="s">
        <v>1449</v>
      </c>
      <c r="E17" s="86">
        <v>45700</v>
      </c>
      <c r="F17" s="57"/>
      <c r="G17" s="37"/>
      <c r="H17" s="38">
        <v>57</v>
      </c>
      <c r="I17" s="38"/>
      <c r="J17" s="38" t="s">
        <v>63</v>
      </c>
      <c r="K17" s="38"/>
      <c r="L17" s="38"/>
      <c r="M17" s="38" t="s">
        <v>57</v>
      </c>
      <c r="N17" s="39">
        <v>48577</v>
      </c>
      <c r="O17" s="82" t="s">
        <v>57</v>
      </c>
      <c r="P17" s="30" t="s">
        <v>58</v>
      </c>
      <c r="Q17" s="30"/>
      <c r="R17" s="42">
        <v>4443</v>
      </c>
      <c r="S17" s="14">
        <v>0</v>
      </c>
      <c r="T17" s="17">
        <v>0</v>
      </c>
      <c r="U17" s="22">
        <v>0</v>
      </c>
      <c r="V17" s="30"/>
      <c r="W17" s="92">
        <v>0</v>
      </c>
      <c r="X17" s="34">
        <v>0</v>
      </c>
      <c r="Y17" s="34">
        <v>0</v>
      </c>
      <c r="Z17" s="34">
        <v>0</v>
      </c>
      <c r="AA17" s="61">
        <v>0</v>
      </c>
      <c r="AB17" s="69"/>
    </row>
    <row r="18" spans="1:30" ht="24.75" customHeight="1" thickBot="1">
      <c r="A18" s="50" t="s">
        <v>1473</v>
      </c>
      <c r="B18" s="387" t="s">
        <v>1463</v>
      </c>
      <c r="C18" s="51">
        <v>45717</v>
      </c>
      <c r="D18" s="27" t="s">
        <v>1449</v>
      </c>
      <c r="E18" s="86">
        <v>45700</v>
      </c>
      <c r="F18" s="51"/>
      <c r="G18" s="51" t="s">
        <v>1474</v>
      </c>
      <c r="H18" s="52">
        <v>0</v>
      </c>
      <c r="I18" s="52"/>
      <c r="J18" s="28" t="s">
        <v>63</v>
      </c>
      <c r="K18" s="52"/>
      <c r="L18" s="52"/>
      <c r="M18" s="52" t="s">
        <v>57</v>
      </c>
      <c r="N18" s="53">
        <v>2530</v>
      </c>
      <c r="O18" s="73" t="s">
        <v>57</v>
      </c>
      <c r="P18" s="30" t="s">
        <v>58</v>
      </c>
      <c r="Q18" s="30"/>
      <c r="R18" s="30">
        <v>0</v>
      </c>
      <c r="S18" s="14">
        <v>0</v>
      </c>
      <c r="T18" s="17">
        <v>0</v>
      </c>
      <c r="U18" s="22">
        <v>0</v>
      </c>
      <c r="V18" s="30"/>
      <c r="W18" s="92">
        <v>0</v>
      </c>
      <c r="X18" s="34">
        <v>0</v>
      </c>
      <c r="Y18" s="34">
        <v>0</v>
      </c>
      <c r="Z18" s="34">
        <v>0</v>
      </c>
      <c r="AA18" s="61">
        <v>0</v>
      </c>
      <c r="AB18" s="43" t="s">
        <v>1464</v>
      </c>
    </row>
    <row r="19" spans="1:30" ht="24.75" customHeight="1" thickBot="1">
      <c r="A19" s="50" t="s">
        <v>1475</v>
      </c>
      <c r="B19" s="26" t="s">
        <v>1463</v>
      </c>
      <c r="C19" s="51">
        <v>45747</v>
      </c>
      <c r="D19" s="27" t="s">
        <v>1449</v>
      </c>
      <c r="E19" s="86">
        <v>45700</v>
      </c>
      <c r="F19" s="51"/>
      <c r="G19" s="51"/>
      <c r="H19" s="52">
        <v>0</v>
      </c>
      <c r="I19" s="52"/>
      <c r="J19" s="28" t="s">
        <v>63</v>
      </c>
      <c r="K19" s="52"/>
      <c r="L19" s="52"/>
      <c r="M19" s="52" t="s">
        <v>57</v>
      </c>
      <c r="N19" s="53">
        <v>7803.15</v>
      </c>
      <c r="O19" s="73" t="s">
        <v>57</v>
      </c>
      <c r="P19" s="30" t="s">
        <v>58</v>
      </c>
      <c r="Q19" s="30"/>
      <c r="R19" s="30">
        <v>451</v>
      </c>
      <c r="S19" s="14">
        <v>0</v>
      </c>
      <c r="T19" s="17">
        <v>0</v>
      </c>
      <c r="U19" s="22">
        <v>0</v>
      </c>
      <c r="V19" s="30"/>
      <c r="W19" s="92">
        <v>0</v>
      </c>
      <c r="X19" s="34">
        <v>0</v>
      </c>
      <c r="Y19" s="34">
        <v>0</v>
      </c>
      <c r="Z19" s="34">
        <v>0</v>
      </c>
      <c r="AA19" s="61">
        <v>0</v>
      </c>
      <c r="AB19" s="43" t="s">
        <v>1476</v>
      </c>
    </row>
    <row r="20" spans="1:30" ht="24.75" customHeight="1" thickBot="1">
      <c r="A20" s="387" t="s">
        <v>1477</v>
      </c>
      <c r="B20" s="387" t="s">
        <v>1463</v>
      </c>
      <c r="C20" s="388">
        <v>45717</v>
      </c>
      <c r="D20" s="27" t="s">
        <v>1449</v>
      </c>
      <c r="E20" s="86">
        <v>45700</v>
      </c>
      <c r="F20" s="388"/>
      <c r="G20" s="388"/>
      <c r="H20" s="389">
        <v>0</v>
      </c>
      <c r="I20" s="389"/>
      <c r="J20" s="87" t="s">
        <v>63</v>
      </c>
      <c r="K20" s="389"/>
      <c r="L20" s="389"/>
      <c r="M20" s="389" t="s">
        <v>57</v>
      </c>
      <c r="N20" s="403">
        <v>4254.7</v>
      </c>
      <c r="O20" s="407" t="s">
        <v>57</v>
      </c>
      <c r="P20" s="88" t="s">
        <v>58</v>
      </c>
      <c r="Q20" s="88"/>
      <c r="R20" s="88">
        <v>42</v>
      </c>
      <c r="S20" s="14">
        <v>0</v>
      </c>
      <c r="T20" s="17">
        <v>0</v>
      </c>
      <c r="U20" s="71">
        <v>0</v>
      </c>
      <c r="V20" s="88"/>
      <c r="W20" s="92">
        <v>0</v>
      </c>
      <c r="X20" s="149">
        <v>0</v>
      </c>
      <c r="Y20" s="149">
        <v>0</v>
      </c>
      <c r="Z20" s="149">
        <v>0</v>
      </c>
      <c r="AA20" s="334">
        <v>0</v>
      </c>
      <c r="AB20" s="89" t="s">
        <v>1464</v>
      </c>
    </row>
    <row r="21" spans="1:30" ht="24.75" customHeight="1" thickBot="1">
      <c r="A21" s="387" t="s">
        <v>1478</v>
      </c>
      <c r="B21" s="114" t="s">
        <v>50</v>
      </c>
      <c r="C21" s="51">
        <v>45717</v>
      </c>
      <c r="D21" s="27" t="s">
        <v>1479</v>
      </c>
      <c r="E21" s="27">
        <v>45695</v>
      </c>
      <c r="F21" s="57"/>
      <c r="G21" s="57"/>
      <c r="H21" s="52">
        <v>39</v>
      </c>
      <c r="I21" s="52"/>
      <c r="J21" s="28" t="s">
        <v>56</v>
      </c>
      <c r="K21" s="52"/>
      <c r="L21" s="52"/>
      <c r="M21" s="52" t="s">
        <v>57</v>
      </c>
      <c r="N21" s="53">
        <v>12213.67</v>
      </c>
      <c r="O21" s="73" t="s">
        <v>57</v>
      </c>
      <c r="P21" s="30" t="s">
        <v>58</v>
      </c>
      <c r="Q21" s="30"/>
      <c r="R21" s="31">
        <v>1292</v>
      </c>
      <c r="S21" s="14">
        <v>0</v>
      </c>
      <c r="T21" s="17">
        <v>0</v>
      </c>
      <c r="U21" s="22">
        <v>0</v>
      </c>
      <c r="V21" s="30"/>
      <c r="W21" s="92">
        <v>0</v>
      </c>
      <c r="X21" s="34">
        <v>0</v>
      </c>
      <c r="Y21" s="34">
        <v>0</v>
      </c>
      <c r="Z21" s="34">
        <v>0</v>
      </c>
      <c r="AA21" s="61">
        <v>0</v>
      </c>
      <c r="AB21" s="69"/>
    </row>
    <row r="22" spans="1:30" ht="24.75" customHeight="1" thickBot="1">
      <c r="A22" s="387" t="s">
        <v>1480</v>
      </c>
      <c r="B22" s="391" t="s">
        <v>50</v>
      </c>
      <c r="C22" s="51">
        <v>45717</v>
      </c>
      <c r="D22" s="51" t="s">
        <v>1479</v>
      </c>
      <c r="E22" s="27">
        <v>45695</v>
      </c>
      <c r="F22" s="51"/>
      <c r="G22" s="51"/>
      <c r="H22" s="52">
        <v>19</v>
      </c>
      <c r="I22" s="52"/>
      <c r="J22" s="52" t="s">
        <v>56</v>
      </c>
      <c r="K22" s="52"/>
      <c r="L22" s="52"/>
      <c r="M22" s="52" t="s">
        <v>57</v>
      </c>
      <c r="N22" s="53">
        <v>1618.84</v>
      </c>
      <c r="O22" s="52" t="s">
        <v>57</v>
      </c>
      <c r="P22" s="49" t="s">
        <v>58</v>
      </c>
      <c r="Q22" s="49"/>
      <c r="R22" s="30">
        <v>193</v>
      </c>
      <c r="S22" s="14">
        <v>0</v>
      </c>
      <c r="T22" s="17">
        <v>0</v>
      </c>
      <c r="U22" s="84">
        <v>0</v>
      </c>
      <c r="V22" s="30"/>
      <c r="W22" s="92">
        <v>0</v>
      </c>
      <c r="X22" s="34">
        <v>0</v>
      </c>
      <c r="Y22" s="34">
        <v>0</v>
      </c>
      <c r="Z22" s="34">
        <v>0</v>
      </c>
      <c r="AA22" s="61">
        <v>0</v>
      </c>
      <c r="AB22" s="69"/>
    </row>
    <row r="23" spans="1:30" ht="24.75" customHeight="1" thickBot="1">
      <c r="A23" s="471" t="s">
        <v>766</v>
      </c>
      <c r="B23" s="391" t="s">
        <v>50</v>
      </c>
      <c r="C23" s="394">
        <v>45716</v>
      </c>
      <c r="D23" s="404" t="s">
        <v>1481</v>
      </c>
      <c r="E23" s="461"/>
      <c r="F23" s="98"/>
      <c r="G23" s="98"/>
      <c r="H23" s="393">
        <v>90</v>
      </c>
      <c r="I23" s="98"/>
      <c r="J23" s="98"/>
      <c r="K23" s="98"/>
      <c r="L23" s="98"/>
      <c r="M23" s="393" t="s">
        <v>57</v>
      </c>
      <c r="N23" s="405">
        <v>69076</v>
      </c>
      <c r="O23" s="393" t="s">
        <v>103</v>
      </c>
      <c r="P23" s="49" t="s">
        <v>58</v>
      </c>
      <c r="Q23" s="419"/>
      <c r="R23" s="401">
        <v>3936</v>
      </c>
      <c r="S23" s="14">
        <v>0</v>
      </c>
      <c r="T23" s="17">
        <v>0</v>
      </c>
      <c r="U23" s="94">
        <v>0</v>
      </c>
      <c r="V23" s="30"/>
      <c r="W23" s="92">
        <v>0</v>
      </c>
      <c r="X23" s="34">
        <v>0</v>
      </c>
      <c r="Y23" s="34">
        <v>0</v>
      </c>
      <c r="Z23" s="34">
        <v>0</v>
      </c>
      <c r="AA23" s="61">
        <v>0</v>
      </c>
      <c r="AB23" s="43"/>
    </row>
    <row r="24" spans="1:30" ht="24.75" customHeight="1" thickBot="1">
      <c r="A24" s="387" t="s">
        <v>1482</v>
      </c>
      <c r="B24" s="391" t="s">
        <v>50</v>
      </c>
      <c r="C24" s="394">
        <v>45688</v>
      </c>
      <c r="D24" s="404" t="s">
        <v>1481</v>
      </c>
      <c r="E24" s="461"/>
      <c r="F24" s="98"/>
      <c r="G24" s="98"/>
      <c r="H24" s="52">
        <v>65</v>
      </c>
      <c r="I24" s="98"/>
      <c r="J24" s="98"/>
      <c r="K24" s="98"/>
      <c r="L24" s="98"/>
      <c r="M24" s="393" t="s">
        <v>57</v>
      </c>
      <c r="N24" s="53">
        <v>28762</v>
      </c>
      <c r="O24" s="393" t="s">
        <v>103</v>
      </c>
      <c r="P24" s="49" t="s">
        <v>58</v>
      </c>
      <c r="Q24" s="75"/>
      <c r="R24" s="31">
        <v>1881</v>
      </c>
      <c r="S24" s="14">
        <v>0</v>
      </c>
      <c r="T24" s="17">
        <v>0</v>
      </c>
      <c r="U24" s="94">
        <v>0</v>
      </c>
      <c r="V24" s="30"/>
      <c r="W24" s="92">
        <v>0</v>
      </c>
      <c r="X24" s="34">
        <v>0</v>
      </c>
      <c r="Y24" s="34">
        <v>0</v>
      </c>
      <c r="Z24" s="34">
        <v>0</v>
      </c>
      <c r="AA24" s="61">
        <v>0</v>
      </c>
      <c r="AB24" s="43"/>
    </row>
    <row r="25" spans="1:30" ht="24.75" customHeight="1" thickBot="1">
      <c r="A25" s="387" t="s">
        <v>1483</v>
      </c>
      <c r="B25" s="115" t="s">
        <v>50</v>
      </c>
      <c r="C25" s="51">
        <v>45747</v>
      </c>
      <c r="D25" s="51" t="s">
        <v>1479</v>
      </c>
      <c r="E25" s="27" t="s">
        <v>52</v>
      </c>
      <c r="F25" s="57" t="s">
        <v>52</v>
      </c>
      <c r="G25" s="51"/>
      <c r="H25" s="52">
        <v>61</v>
      </c>
      <c r="I25" s="52"/>
      <c r="J25" s="52" t="s">
        <v>115</v>
      </c>
      <c r="K25" s="52"/>
      <c r="L25" s="50" t="s">
        <v>52</v>
      </c>
      <c r="M25" s="393" t="s">
        <v>57</v>
      </c>
      <c r="N25" s="53">
        <v>31560</v>
      </c>
      <c r="O25" s="393" t="s">
        <v>103</v>
      </c>
      <c r="P25" s="49" t="s">
        <v>58</v>
      </c>
      <c r="Q25" s="49"/>
      <c r="R25" s="31">
        <v>2064</v>
      </c>
      <c r="S25" s="14">
        <v>0</v>
      </c>
      <c r="T25" s="17">
        <v>0</v>
      </c>
      <c r="U25" s="84">
        <v>0</v>
      </c>
      <c r="V25" s="30"/>
      <c r="W25" s="92">
        <v>0</v>
      </c>
      <c r="X25" s="34">
        <v>0</v>
      </c>
      <c r="Y25" s="34">
        <v>0</v>
      </c>
      <c r="Z25" s="34">
        <v>0</v>
      </c>
      <c r="AA25" s="61">
        <v>0</v>
      </c>
      <c r="AB25" s="469" t="s">
        <v>1484</v>
      </c>
    </row>
    <row r="26" spans="1:30" ht="24.75" customHeight="1">
      <c r="A26" s="103" t="s">
        <v>1485</v>
      </c>
      <c r="B26" s="104" t="s">
        <v>50</v>
      </c>
      <c r="C26" s="77">
        <v>45716</v>
      </c>
      <c r="D26" s="26" t="s">
        <v>1481</v>
      </c>
      <c r="E26" s="101"/>
      <c r="F26" s="101"/>
      <c r="G26" s="101"/>
      <c r="H26" s="76">
        <v>48</v>
      </c>
      <c r="I26" s="101"/>
      <c r="J26" s="101"/>
      <c r="K26" s="101"/>
      <c r="L26" s="101"/>
      <c r="M26" s="105" t="s">
        <v>57</v>
      </c>
      <c r="N26" s="106">
        <v>29812</v>
      </c>
      <c r="O26" s="105" t="s">
        <v>103</v>
      </c>
      <c r="P26" s="58" t="s">
        <v>58</v>
      </c>
      <c r="Q26" s="476"/>
      <c r="R26" s="74">
        <v>1592</v>
      </c>
      <c r="S26" s="14">
        <v>0</v>
      </c>
      <c r="T26" s="354">
        <v>0</v>
      </c>
      <c r="U26" s="459">
        <v>0</v>
      </c>
      <c r="V26" s="116"/>
      <c r="W26" s="355">
        <v>0</v>
      </c>
      <c r="X26" s="367">
        <v>0</v>
      </c>
      <c r="Y26" s="355">
        <v>0</v>
      </c>
      <c r="Z26" s="355">
        <v>0</v>
      </c>
      <c r="AA26" s="367">
        <v>0</v>
      </c>
      <c r="AB26" s="117"/>
    </row>
    <row r="27" spans="1:30" ht="24.75" customHeight="1">
      <c r="A27" s="103" t="s">
        <v>1486</v>
      </c>
      <c r="B27" s="104" t="s">
        <v>50</v>
      </c>
      <c r="C27" s="77">
        <v>45716</v>
      </c>
      <c r="D27" s="50" t="s">
        <v>1481</v>
      </c>
      <c r="E27" s="101"/>
      <c r="F27" s="101"/>
      <c r="G27" s="101"/>
      <c r="H27" s="76">
        <v>48</v>
      </c>
      <c r="I27" s="101"/>
      <c r="J27" s="101"/>
      <c r="K27" s="101"/>
      <c r="L27" s="101"/>
      <c r="M27" s="105" t="s">
        <v>57</v>
      </c>
      <c r="N27" s="106">
        <v>26964</v>
      </c>
      <c r="O27" s="105" t="s">
        <v>103</v>
      </c>
      <c r="P27" s="40" t="s">
        <v>58</v>
      </c>
      <c r="Q27" s="31"/>
      <c r="R27" s="75">
        <v>1838</v>
      </c>
      <c r="S27" s="14">
        <v>0</v>
      </c>
      <c r="T27" s="22">
        <v>0</v>
      </c>
      <c r="U27" s="34">
        <v>0</v>
      </c>
      <c r="V27" s="30"/>
      <c r="W27" s="34">
        <v>0</v>
      </c>
      <c r="X27" s="34">
        <v>0</v>
      </c>
      <c r="Y27" s="34">
        <v>0</v>
      </c>
      <c r="Z27" s="355">
        <v>0</v>
      </c>
      <c r="AA27" s="367">
        <v>0</v>
      </c>
      <c r="AB27" s="43"/>
    </row>
    <row r="28" spans="1:30" ht="24.75" customHeight="1">
      <c r="A28" s="103" t="s">
        <v>1487</v>
      </c>
      <c r="B28" s="104" t="s">
        <v>50</v>
      </c>
      <c r="C28" s="77">
        <v>45717</v>
      </c>
      <c r="D28" s="51" t="s">
        <v>1479</v>
      </c>
      <c r="E28" s="77">
        <v>45695</v>
      </c>
      <c r="F28" s="77"/>
      <c r="G28" s="77"/>
      <c r="H28" s="76">
        <v>25</v>
      </c>
      <c r="I28" s="76"/>
      <c r="J28" s="76" t="s">
        <v>56</v>
      </c>
      <c r="K28" s="76"/>
      <c r="L28" s="76"/>
      <c r="M28" s="76" t="s">
        <v>57</v>
      </c>
      <c r="N28" s="106">
        <v>7844.43</v>
      </c>
      <c r="O28" s="110" t="s">
        <v>57</v>
      </c>
      <c r="P28" s="464" t="s">
        <v>58</v>
      </c>
      <c r="Q28" s="30"/>
      <c r="R28" s="49">
        <v>171</v>
      </c>
      <c r="S28" s="14">
        <v>0</v>
      </c>
      <c r="T28" s="22">
        <v>0</v>
      </c>
      <c r="U28" s="22">
        <v>0</v>
      </c>
      <c r="V28" s="30"/>
      <c r="W28" s="34">
        <v>0</v>
      </c>
      <c r="X28" s="34">
        <v>0</v>
      </c>
      <c r="Y28" s="34">
        <v>0</v>
      </c>
      <c r="Z28" s="355">
        <v>0</v>
      </c>
      <c r="AA28" s="367">
        <v>0</v>
      </c>
      <c r="AB28" s="69"/>
    </row>
    <row r="29" spans="1:30" ht="24.75" customHeight="1">
      <c r="A29" s="103" t="s">
        <v>1488</v>
      </c>
      <c r="B29" s="104" t="s">
        <v>50</v>
      </c>
      <c r="C29" s="77">
        <v>45717</v>
      </c>
      <c r="D29" s="51" t="s">
        <v>1479</v>
      </c>
      <c r="E29" s="77">
        <v>45695</v>
      </c>
      <c r="F29" s="77"/>
      <c r="G29" s="77"/>
      <c r="H29" s="76">
        <v>52</v>
      </c>
      <c r="I29" s="76"/>
      <c r="J29" s="76" t="s">
        <v>56</v>
      </c>
      <c r="K29" s="76"/>
      <c r="L29" s="76"/>
      <c r="M29" s="76" t="s">
        <v>57</v>
      </c>
      <c r="N29" s="106">
        <v>17100.2</v>
      </c>
      <c r="O29" s="110" t="s">
        <v>57</v>
      </c>
      <c r="P29" s="465" t="s">
        <v>58</v>
      </c>
      <c r="Q29" s="49"/>
      <c r="R29" s="75">
        <v>1246</v>
      </c>
      <c r="S29" s="14">
        <v>0</v>
      </c>
      <c r="T29" s="22">
        <v>0</v>
      </c>
      <c r="U29" s="146">
        <v>0</v>
      </c>
      <c r="V29" s="116"/>
      <c r="W29" s="355">
        <v>0</v>
      </c>
      <c r="X29" s="355">
        <v>0</v>
      </c>
      <c r="Y29" s="355">
        <v>0</v>
      </c>
      <c r="Z29" s="355">
        <v>0</v>
      </c>
      <c r="AA29" s="367">
        <v>0</v>
      </c>
      <c r="AB29" s="150"/>
    </row>
    <row r="30" spans="1:30" ht="24.75" customHeight="1">
      <c r="A30" s="387" t="s">
        <v>1489</v>
      </c>
      <c r="B30" s="391" t="s">
        <v>50</v>
      </c>
      <c r="C30" s="51">
        <v>45717</v>
      </c>
      <c r="D30" s="51" t="s">
        <v>1479</v>
      </c>
      <c r="E30" s="51">
        <v>45695</v>
      </c>
      <c r="F30" s="51"/>
      <c r="G30" s="51"/>
      <c r="H30" s="52">
        <v>305</v>
      </c>
      <c r="I30" s="52"/>
      <c r="J30" s="52" t="s">
        <v>56</v>
      </c>
      <c r="K30" s="73"/>
      <c r="L30" s="76"/>
      <c r="M30" s="408" t="s">
        <v>57</v>
      </c>
      <c r="N30" s="53">
        <v>91420.91</v>
      </c>
      <c r="O30" s="52" t="s">
        <v>57</v>
      </c>
      <c r="P30" s="58" t="s">
        <v>58</v>
      </c>
      <c r="Q30" s="364"/>
      <c r="R30" s="42">
        <v>8225</v>
      </c>
      <c r="S30" s="83">
        <v>0</v>
      </c>
      <c r="T30" s="335">
        <v>0</v>
      </c>
      <c r="U30" s="22">
        <v>0</v>
      </c>
      <c r="V30" s="30"/>
      <c r="W30" s="34">
        <v>0</v>
      </c>
      <c r="X30" s="34">
        <v>0</v>
      </c>
      <c r="Y30" s="34">
        <v>0</v>
      </c>
      <c r="Z30" s="34">
        <v>0</v>
      </c>
      <c r="AA30" s="34">
        <v>0</v>
      </c>
      <c r="AB30" s="69"/>
      <c r="AC30" s="345"/>
      <c r="AD30" s="117"/>
    </row>
    <row r="31" spans="1:30" ht="24.75" customHeight="1">
      <c r="A31" s="387" t="s">
        <v>1490</v>
      </c>
      <c r="B31" s="391" t="s">
        <v>50</v>
      </c>
      <c r="C31" s="51">
        <v>45717</v>
      </c>
      <c r="D31" s="51" t="s">
        <v>1479</v>
      </c>
      <c r="E31" s="51">
        <v>45695</v>
      </c>
      <c r="F31" s="51"/>
      <c r="G31" s="51"/>
      <c r="H31" s="52">
        <v>91</v>
      </c>
      <c r="I31" s="52"/>
      <c r="J31" s="52" t="s">
        <v>56</v>
      </c>
      <c r="K31" s="52"/>
      <c r="L31" s="52"/>
      <c r="M31" s="52" t="s">
        <v>57</v>
      </c>
      <c r="N31" s="53">
        <v>29508.91</v>
      </c>
      <c r="O31" s="52" t="s">
        <v>57</v>
      </c>
      <c r="P31" s="40" t="s">
        <v>58</v>
      </c>
      <c r="Q31" s="30"/>
      <c r="R31" s="31">
        <v>2856</v>
      </c>
      <c r="S31" s="85">
        <v>0</v>
      </c>
      <c r="T31" s="467">
        <v>0</v>
      </c>
      <c r="U31" s="22">
        <v>0</v>
      </c>
      <c r="V31" s="30"/>
      <c r="W31" s="34">
        <v>0</v>
      </c>
      <c r="X31" s="34">
        <v>0</v>
      </c>
      <c r="Y31" s="34">
        <v>0</v>
      </c>
      <c r="Z31" s="34">
        <v>0</v>
      </c>
      <c r="AA31" s="34">
        <v>0</v>
      </c>
      <c r="AB31" s="69"/>
    </row>
    <row r="32" spans="1:30" ht="24.75" customHeight="1">
      <c r="R32" s="368"/>
    </row>
    <row r="33" ht="24.75" customHeight="1"/>
    <row r="34" ht="24.75" customHeight="1"/>
    <row r="35" ht="24.75" customHeight="1"/>
    <row r="36" ht="24.75" customHeight="1"/>
    <row r="37" ht="24.75" customHeight="1"/>
    <row r="38" ht="24.75" customHeight="1"/>
    <row r="39" ht="24.75" customHeight="1"/>
    <row r="40" ht="24.75" customHeight="1"/>
    <row r="41" ht="24.75" customHeight="1"/>
    <row r="42" ht="24.75" customHeight="1"/>
    <row r="43" ht="24.75" customHeight="1"/>
    <row r="44" ht="24.75" customHeight="1"/>
    <row r="45" ht="24.75" customHeight="1"/>
    <row r="46" ht="24.75" customHeight="1"/>
    <row r="47" ht="24.75" customHeight="1"/>
  </sheetData>
  <autoFilter ref="A3:AD3" xr:uid="{6C3EA073-1C51-415A-B6F2-2A4087120089}">
    <sortState xmlns:xlrd2="http://schemas.microsoft.com/office/spreadsheetml/2017/richdata2" ref="A4:AD31">
      <sortCondition ref="B3"/>
    </sortState>
  </autoFilter>
  <mergeCells count="2">
    <mergeCell ref="A1:I1"/>
    <mergeCell ref="P1:AA1"/>
  </mergeCells>
  <dataValidations count="10">
    <dataValidation type="list" allowBlank="1" showInputMessage="1" showErrorMessage="1" sqref="K1:K3 K30:K31 K8:K26" xr:uid="{2B900160-E10D-4E9E-BE6A-25E9FAD5550A}">
      <formula1>"Pending Locates,Permits, SOW Pending, NTP Pending, Materials, Reassigned, Door Tags"</formula1>
    </dataValidation>
    <dataValidation allowBlank="1" showInputMessage="1" showErrorMessage="1" sqref="L1:L3 Q1:Q3 Q31 Q8:Q29 D30:E30 Q30:U30 L8:L31" xr:uid="{A6948AFF-9C5D-456C-87CE-6BCC0D378C29}"/>
    <dataValidation type="list" allowBlank="1" showInputMessage="1" showErrorMessage="1" sqref="I1:I3 I8:I29 I31" xr:uid="{1044BE04-9DFA-4E64-8E96-CAAF651A04A9}">
      <formula1>"On Track, In Jeopardy, Completed on Track, Completed, Completed -Missed TSD"</formula1>
    </dataValidation>
    <dataValidation type="list" allowBlank="1" showInputMessage="1" showErrorMessage="1" sqref="J7:J31" xr:uid="{895C76B8-9645-4BC9-820E-3E19522D09BB}">
      <formula1>"Received, Pending, Not Required"</formula1>
    </dataValidation>
    <dataValidation type="list" allowBlank="1" showInputMessage="1" showErrorMessage="1" sqref="V9:V26" xr:uid="{19C45054-9D07-46D8-8E61-9FCCC646ACAB}">
      <formula1>"Partial, Received, Escalated"</formula1>
    </dataValidation>
    <dataValidation type="list" allowBlank="1" showInputMessage="1" showErrorMessage="1" sqref="D4:D6" xr:uid="{75C60CD0-0F9F-407F-A167-54BF281FCBF3}">
      <formula1>"Permits, SOW Pending, NTP Pending, Materials, Reassigned"</formula1>
    </dataValidation>
    <dataValidation type="list" allowBlank="1" showInputMessage="1" showErrorMessage="1" sqref="P27:P31 P8" xr:uid="{9E1B7B8C-81E3-4100-9EAB-8BEC52D63BA6}">
      <formula1>"Not Started, In Process, Completed, Locates Called"</formula1>
    </dataValidation>
    <dataValidation type="list" allowBlank="1" showInputMessage="1" showErrorMessage="1" sqref="K27:K29" xr:uid="{8267F044-51D8-4F0D-9B9C-96E508EF14D7}">
      <formula1>"Pending Locates,Permits, SOW Pending, NTP Pending, Materials, Reassigned, Door Tags, Bond"</formula1>
    </dataValidation>
    <dataValidation type="list" allowBlank="1" showInputMessage="1" showErrorMessage="1" sqref="P4:P7 P9:P26" xr:uid="{6A91E92C-B8A2-4FB7-BF07-59C9CB00C5A3}">
      <formula1>"Not Started, In Process, Completed, Located Called"</formula1>
    </dataValidation>
    <dataValidation type="list" allowBlank="1" showInputMessage="1" showErrorMessage="1" sqref="I30 I7" xr:uid="{990B1ED5-F8D2-4F62-83B3-DF7568B306DE}">
      <formula1>"On Track, In Jeopardy, Completed on Track, Completed, Completed -Missed TSD, On Hold Per Tillman"</formula1>
    </dataValidation>
  </dataValidations>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2F2E19-858F-4797-A3C7-F8A93BA7F918}">
  <dimension ref="A1:AD61"/>
  <sheetViews>
    <sheetView topLeftCell="H1" workbookViewId="0">
      <selection activeCell="P26" sqref="P26"/>
    </sheetView>
  </sheetViews>
  <sheetFormatPr defaultColWidth="8.85546875" defaultRowHeight="15"/>
  <cols>
    <col min="1" max="1" width="25" bestFit="1" customWidth="1"/>
    <col min="2" max="2" width="17.85546875" bestFit="1" customWidth="1"/>
    <col min="3" max="3" width="5.5703125" bestFit="1" customWidth="1"/>
    <col min="4" max="4" width="16.7109375" bestFit="1" customWidth="1"/>
    <col min="5" max="5" width="20.42578125" bestFit="1" customWidth="1"/>
    <col min="6" max="6" width="15.42578125" bestFit="1" customWidth="1"/>
    <col min="7" max="7" width="7.7109375" bestFit="1" customWidth="1"/>
    <col min="8" max="8" width="21" customWidth="1"/>
    <col min="9" max="9" width="20.42578125" bestFit="1" customWidth="1"/>
    <col min="10" max="10" width="17.85546875" bestFit="1" customWidth="1"/>
    <col min="11" max="14" width="7.7109375" bestFit="1" customWidth="1"/>
    <col min="15" max="15" width="11.42578125" bestFit="1" customWidth="1"/>
    <col min="16" max="16" width="22.28515625" bestFit="1" customWidth="1"/>
    <col min="17" max="17" width="12" bestFit="1" customWidth="1"/>
    <col min="18" max="18" width="5.5703125" bestFit="1" customWidth="1"/>
    <col min="21" max="21" width="20.5703125" bestFit="1" customWidth="1"/>
    <col min="22" max="22" width="13.85546875" bestFit="1" customWidth="1"/>
    <col min="23" max="23" width="5.5703125" bestFit="1" customWidth="1"/>
    <col min="26" max="26" width="9.85546875" bestFit="1" customWidth="1"/>
    <col min="27" max="27" width="5.28515625" bestFit="1" customWidth="1"/>
    <col min="30" max="30" width="9" bestFit="1" customWidth="1"/>
  </cols>
  <sheetData>
    <row r="1" spans="1:30">
      <c r="A1" s="1104" t="s">
        <v>1491</v>
      </c>
      <c r="B1" s="1104"/>
      <c r="C1" s="1104"/>
      <c r="E1" s="1104" t="s">
        <v>1492</v>
      </c>
      <c r="F1" s="1104"/>
      <c r="G1" s="1104"/>
      <c r="I1" s="1104" t="s">
        <v>1493</v>
      </c>
      <c r="J1" s="1104"/>
      <c r="K1" s="1104"/>
    </row>
    <row r="2" spans="1:30">
      <c r="A2" s="44" t="s">
        <v>21</v>
      </c>
      <c r="B2" t="s">
        <v>743</v>
      </c>
      <c r="E2" s="44" t="s">
        <v>1494</v>
      </c>
      <c r="I2" s="44" t="s">
        <v>22</v>
      </c>
      <c r="J2" t="s">
        <v>743</v>
      </c>
      <c r="U2" s="44" t="s">
        <v>27</v>
      </c>
      <c r="V2" t="s">
        <v>1495</v>
      </c>
    </row>
    <row r="3" spans="1:30">
      <c r="E3" s="44" t="s">
        <v>22</v>
      </c>
      <c r="F3" s="44" t="s">
        <v>19</v>
      </c>
      <c r="G3" t="s">
        <v>749</v>
      </c>
      <c r="P3" s="44" t="s">
        <v>1496</v>
      </c>
      <c r="Q3" t="s">
        <v>1491</v>
      </c>
      <c r="U3" s="44" t="s">
        <v>1496</v>
      </c>
      <c r="V3" t="s">
        <v>1491</v>
      </c>
    </row>
    <row r="4" spans="1:30">
      <c r="A4" s="44" t="s">
        <v>1497</v>
      </c>
      <c r="E4" t="s">
        <v>134</v>
      </c>
      <c r="G4">
        <v>77374</v>
      </c>
      <c r="I4" s="44" t="s">
        <v>1494</v>
      </c>
      <c r="AB4" t="s">
        <v>1498</v>
      </c>
      <c r="AC4">
        <v>22</v>
      </c>
    </row>
    <row r="5" spans="1:30">
      <c r="A5" s="44" t="s">
        <v>27</v>
      </c>
      <c r="B5" s="44" t="s">
        <v>19</v>
      </c>
      <c r="C5" t="s">
        <v>749</v>
      </c>
      <c r="E5" t="s">
        <v>60</v>
      </c>
      <c r="G5">
        <v>84031</v>
      </c>
      <c r="I5" s="44" t="s">
        <v>19</v>
      </c>
      <c r="J5" t="s">
        <v>749</v>
      </c>
      <c r="P5" s="44" t="s">
        <v>1499</v>
      </c>
      <c r="U5" s="44" t="s">
        <v>1499</v>
      </c>
      <c r="AB5" t="s">
        <v>1500</v>
      </c>
      <c r="AC5">
        <v>13</v>
      </c>
    </row>
    <row r="6" spans="1:30">
      <c r="A6" t="s">
        <v>746</v>
      </c>
      <c r="E6" t="s">
        <v>340</v>
      </c>
      <c r="G6">
        <v>3566</v>
      </c>
      <c r="I6" t="s">
        <v>405</v>
      </c>
      <c r="J6">
        <v>153</v>
      </c>
      <c r="P6" s="44" t="s">
        <v>27</v>
      </c>
      <c r="Q6" s="44" t="s">
        <v>1501</v>
      </c>
      <c r="R6" t="s">
        <v>749</v>
      </c>
      <c r="U6" s="44" t="s">
        <v>1502</v>
      </c>
      <c r="V6" s="44" t="s">
        <v>1501</v>
      </c>
      <c r="W6" t="s">
        <v>749</v>
      </c>
    </row>
    <row r="7" spans="1:30">
      <c r="E7" t="s">
        <v>377</v>
      </c>
      <c r="G7">
        <v>18473</v>
      </c>
      <c r="I7" t="s">
        <v>376</v>
      </c>
      <c r="J7">
        <v>7980</v>
      </c>
      <c r="P7" t="s">
        <v>1495</v>
      </c>
      <c r="Q7" t="s">
        <v>417</v>
      </c>
      <c r="R7">
        <v>1</v>
      </c>
      <c r="U7" t="s">
        <v>1503</v>
      </c>
      <c r="W7">
        <v>1</v>
      </c>
      <c r="AC7" t="s">
        <v>1504</v>
      </c>
      <c r="AD7" t="s">
        <v>1505</v>
      </c>
    </row>
    <row r="8" spans="1:30">
      <c r="E8" t="s">
        <v>328</v>
      </c>
      <c r="G8">
        <v>5436</v>
      </c>
      <c r="I8" t="s">
        <v>380</v>
      </c>
      <c r="J8">
        <v>7562</v>
      </c>
      <c r="Q8" t="s">
        <v>419</v>
      </c>
      <c r="R8">
        <v>1</v>
      </c>
      <c r="U8" t="s">
        <v>1506</v>
      </c>
      <c r="W8">
        <v>1</v>
      </c>
      <c r="AA8" t="s">
        <v>1507</v>
      </c>
      <c r="AB8" s="262">
        <v>203521</v>
      </c>
      <c r="AC8" s="318">
        <f>AC5/AC4</f>
        <v>0.59090909090909094</v>
      </c>
      <c r="AD8" s="318">
        <f>AB9/AB8</f>
        <v>0.31446386367991508</v>
      </c>
    </row>
    <row r="9" spans="1:30">
      <c r="E9" t="s">
        <v>315</v>
      </c>
      <c r="G9">
        <v>4975</v>
      </c>
      <c r="I9" t="s">
        <v>383</v>
      </c>
      <c r="J9">
        <v>5005</v>
      </c>
      <c r="Q9" t="s">
        <v>1508</v>
      </c>
      <c r="R9">
        <v>1</v>
      </c>
      <c r="U9" t="s">
        <v>1509</v>
      </c>
      <c r="V9" t="s">
        <v>1508</v>
      </c>
      <c r="W9">
        <v>1</v>
      </c>
      <c r="AA9" t="s">
        <v>1510</v>
      </c>
      <c r="AB9">
        <v>64000</v>
      </c>
    </row>
    <row r="10" spans="1:30">
      <c r="E10" t="s">
        <v>373</v>
      </c>
      <c r="G10">
        <v>9984</v>
      </c>
      <c r="I10" t="s">
        <v>390</v>
      </c>
      <c r="J10">
        <v>2931</v>
      </c>
      <c r="Q10" t="s">
        <v>512</v>
      </c>
      <c r="R10">
        <v>1</v>
      </c>
      <c r="V10" t="s">
        <v>516</v>
      </c>
      <c r="W10">
        <v>1</v>
      </c>
    </row>
    <row r="11" spans="1:30">
      <c r="E11" t="s">
        <v>746</v>
      </c>
      <c r="G11">
        <v>203839</v>
      </c>
      <c r="I11" t="s">
        <v>393</v>
      </c>
      <c r="J11">
        <v>5661</v>
      </c>
      <c r="Q11" t="s">
        <v>516</v>
      </c>
      <c r="R11">
        <v>1</v>
      </c>
      <c r="V11" t="s">
        <v>396</v>
      </c>
      <c r="W11">
        <v>1</v>
      </c>
    </row>
    <row r="12" spans="1:30">
      <c r="I12" t="s">
        <v>314</v>
      </c>
      <c r="J12">
        <v>4975</v>
      </c>
      <c r="Q12" t="s">
        <v>396</v>
      </c>
      <c r="R12">
        <v>1</v>
      </c>
      <c r="V12" t="s">
        <v>1511</v>
      </c>
      <c r="W12">
        <v>1</v>
      </c>
    </row>
    <row r="13" spans="1:30">
      <c r="I13" t="s">
        <v>75</v>
      </c>
      <c r="J13">
        <v>6092</v>
      </c>
      <c r="Q13" t="s">
        <v>1512</v>
      </c>
      <c r="R13">
        <v>1</v>
      </c>
      <c r="V13" t="s">
        <v>696</v>
      </c>
      <c r="W13">
        <v>1</v>
      </c>
    </row>
    <row r="14" spans="1:30">
      <c r="I14" t="s">
        <v>97</v>
      </c>
      <c r="J14">
        <v>1534</v>
      </c>
      <c r="Q14" t="s">
        <v>530</v>
      </c>
      <c r="R14">
        <v>1</v>
      </c>
      <c r="U14" t="s">
        <v>1513</v>
      </c>
      <c r="W14">
        <v>5</v>
      </c>
    </row>
    <row r="15" spans="1:30">
      <c r="I15" t="s">
        <v>331</v>
      </c>
      <c r="J15">
        <v>285</v>
      </c>
      <c r="Q15" t="s">
        <v>1511</v>
      </c>
      <c r="R15">
        <v>1</v>
      </c>
      <c r="U15" t="s">
        <v>775</v>
      </c>
      <c r="W15">
        <v>12</v>
      </c>
    </row>
    <row r="16" spans="1:30">
      <c r="I16" t="s">
        <v>327</v>
      </c>
      <c r="J16">
        <v>5151</v>
      </c>
      <c r="Q16" t="s">
        <v>532</v>
      </c>
      <c r="R16">
        <v>1</v>
      </c>
      <c r="U16" t="s">
        <v>746</v>
      </c>
      <c r="W16">
        <v>19</v>
      </c>
    </row>
    <row r="17" spans="9:18">
      <c r="I17" t="s">
        <v>65</v>
      </c>
      <c r="J17">
        <v>6041</v>
      </c>
      <c r="Q17" t="s">
        <v>536</v>
      </c>
      <c r="R17">
        <v>1</v>
      </c>
    </row>
    <row r="18" spans="9:18">
      <c r="I18" t="s">
        <v>81</v>
      </c>
      <c r="J18">
        <v>5825</v>
      </c>
      <c r="Q18" t="s">
        <v>538</v>
      </c>
      <c r="R18">
        <v>1</v>
      </c>
    </row>
    <row r="19" spans="9:18">
      <c r="I19" t="s">
        <v>86</v>
      </c>
      <c r="J19">
        <v>1831</v>
      </c>
      <c r="Q19" t="s">
        <v>542</v>
      </c>
      <c r="R19">
        <v>1</v>
      </c>
    </row>
    <row r="20" spans="9:18">
      <c r="I20" t="s">
        <v>99</v>
      </c>
      <c r="J20">
        <v>2003</v>
      </c>
      <c r="Q20" t="s">
        <v>694</v>
      </c>
      <c r="R20">
        <v>1</v>
      </c>
    </row>
    <row r="21" spans="9:18">
      <c r="I21" t="s">
        <v>372</v>
      </c>
      <c r="J21">
        <v>4979</v>
      </c>
      <c r="Q21" t="s">
        <v>1514</v>
      </c>
      <c r="R21">
        <v>1</v>
      </c>
    </row>
    <row r="22" spans="9:18">
      <c r="I22" t="s">
        <v>59</v>
      </c>
      <c r="J22">
        <v>4822</v>
      </c>
      <c r="Q22" t="s">
        <v>696</v>
      </c>
      <c r="R22">
        <v>1</v>
      </c>
    </row>
    <row r="23" spans="9:18">
      <c r="I23" t="s">
        <v>68</v>
      </c>
      <c r="J23">
        <v>6182</v>
      </c>
      <c r="Q23" t="s">
        <v>570</v>
      </c>
      <c r="R23">
        <v>1</v>
      </c>
    </row>
    <row r="24" spans="9:18">
      <c r="I24" t="s">
        <v>70</v>
      </c>
      <c r="J24">
        <v>3796</v>
      </c>
      <c r="Q24" t="s">
        <v>598</v>
      </c>
      <c r="R24">
        <v>1</v>
      </c>
    </row>
    <row r="25" spans="9:18">
      <c r="I25" t="s">
        <v>72</v>
      </c>
      <c r="J25">
        <v>7020</v>
      </c>
      <c r="Q25" t="s">
        <v>174</v>
      </c>
      <c r="R25">
        <v>1</v>
      </c>
    </row>
    <row r="26" spans="9:18">
      <c r="I26" t="s">
        <v>78</v>
      </c>
      <c r="J26">
        <v>6387</v>
      </c>
      <c r="P26" t="s">
        <v>1515</v>
      </c>
      <c r="R26">
        <v>19</v>
      </c>
    </row>
    <row r="27" spans="9:18">
      <c r="I27" t="s">
        <v>319</v>
      </c>
      <c r="J27">
        <v>6152</v>
      </c>
      <c r="P27" t="s">
        <v>1516</v>
      </c>
      <c r="Q27" t="s">
        <v>524</v>
      </c>
      <c r="R27">
        <v>1</v>
      </c>
    </row>
    <row r="28" spans="9:18">
      <c r="I28" t="s">
        <v>89</v>
      </c>
      <c r="J28">
        <v>1157</v>
      </c>
      <c r="Q28" t="s">
        <v>526</v>
      </c>
      <c r="R28">
        <v>1</v>
      </c>
    </row>
    <row r="29" spans="9:18">
      <c r="I29" t="s">
        <v>92</v>
      </c>
      <c r="J29">
        <v>831</v>
      </c>
      <c r="Q29" t="s">
        <v>528</v>
      </c>
      <c r="R29">
        <v>1</v>
      </c>
    </row>
    <row r="30" spans="9:18">
      <c r="I30" t="s">
        <v>95</v>
      </c>
      <c r="J30">
        <v>1697</v>
      </c>
      <c r="Q30" t="s">
        <v>544</v>
      </c>
      <c r="R30">
        <v>1</v>
      </c>
    </row>
    <row r="31" spans="9:18">
      <c r="I31" t="s">
        <v>335</v>
      </c>
      <c r="J31">
        <v>117</v>
      </c>
      <c r="Q31" t="s">
        <v>546</v>
      </c>
      <c r="R31">
        <v>1</v>
      </c>
    </row>
    <row r="32" spans="9:18">
      <c r="I32" t="s">
        <v>407</v>
      </c>
      <c r="J32">
        <v>129</v>
      </c>
      <c r="Q32" t="s">
        <v>1517</v>
      </c>
      <c r="R32">
        <v>1</v>
      </c>
    </row>
    <row r="33" spans="9:18">
      <c r="I33" t="s">
        <v>308</v>
      </c>
      <c r="J33">
        <v>5776</v>
      </c>
      <c r="Q33" t="s">
        <v>548</v>
      </c>
      <c r="R33">
        <v>1</v>
      </c>
    </row>
    <row r="34" spans="9:18">
      <c r="I34" t="s">
        <v>289</v>
      </c>
      <c r="J34">
        <v>8305</v>
      </c>
      <c r="Q34" t="s">
        <v>573</v>
      </c>
      <c r="R34">
        <v>1</v>
      </c>
    </row>
    <row r="35" spans="9:18">
      <c r="I35" t="s">
        <v>286</v>
      </c>
      <c r="J35">
        <v>13306</v>
      </c>
      <c r="Q35" t="s">
        <v>454</v>
      </c>
      <c r="R35">
        <v>1</v>
      </c>
    </row>
    <row r="36" spans="9:18">
      <c r="I36" t="s">
        <v>293</v>
      </c>
      <c r="J36">
        <v>4537</v>
      </c>
      <c r="Q36" t="s">
        <v>456</v>
      </c>
      <c r="R36">
        <v>1</v>
      </c>
    </row>
    <row r="37" spans="9:18">
      <c r="I37" t="s">
        <v>342</v>
      </c>
      <c r="J37">
        <v>3012</v>
      </c>
      <c r="Q37" t="s">
        <v>460</v>
      </c>
      <c r="R37">
        <v>1</v>
      </c>
    </row>
    <row r="38" spans="9:18">
      <c r="I38" t="s">
        <v>296</v>
      </c>
      <c r="J38">
        <v>2385</v>
      </c>
      <c r="Q38" t="s">
        <v>462</v>
      </c>
      <c r="R38">
        <v>1</v>
      </c>
    </row>
    <row r="39" spans="9:18">
      <c r="I39" t="s">
        <v>345</v>
      </c>
      <c r="J39">
        <v>4774</v>
      </c>
      <c r="P39" t="s">
        <v>1518</v>
      </c>
      <c r="R39">
        <v>12</v>
      </c>
    </row>
    <row r="40" spans="9:18">
      <c r="I40" t="s">
        <v>348</v>
      </c>
      <c r="J40">
        <v>4833</v>
      </c>
      <c r="P40" t="s">
        <v>746</v>
      </c>
      <c r="R40">
        <v>31</v>
      </c>
    </row>
    <row r="41" spans="9:18">
      <c r="I41" t="s">
        <v>258</v>
      </c>
      <c r="J41">
        <v>4825</v>
      </c>
    </row>
    <row r="42" spans="9:18">
      <c r="I42" t="s">
        <v>333</v>
      </c>
      <c r="J42">
        <v>321</v>
      </c>
    </row>
    <row r="43" spans="9:18">
      <c r="I43" t="s">
        <v>351</v>
      </c>
      <c r="J43">
        <v>3895</v>
      </c>
    </row>
    <row r="44" spans="9:18">
      <c r="I44" t="s">
        <v>299</v>
      </c>
      <c r="J44">
        <v>4071</v>
      </c>
    </row>
    <row r="45" spans="9:18">
      <c r="I45" t="s">
        <v>339</v>
      </c>
      <c r="J45">
        <v>3566</v>
      </c>
    </row>
    <row r="46" spans="9:18">
      <c r="I46" t="s">
        <v>354</v>
      </c>
      <c r="J46">
        <v>2084</v>
      </c>
    </row>
    <row r="47" spans="9:18">
      <c r="I47" t="s">
        <v>356</v>
      </c>
      <c r="J47">
        <v>4048</v>
      </c>
    </row>
    <row r="48" spans="9:18">
      <c r="I48" t="s">
        <v>358</v>
      </c>
      <c r="J48">
        <v>4022</v>
      </c>
    </row>
    <row r="49" spans="9:10">
      <c r="I49" t="s">
        <v>267</v>
      </c>
      <c r="J49">
        <v>158</v>
      </c>
    </row>
    <row r="50" spans="9:10">
      <c r="I50" t="s">
        <v>360</v>
      </c>
      <c r="J50">
        <v>5653</v>
      </c>
    </row>
    <row r="51" spans="9:10">
      <c r="I51" t="s">
        <v>133</v>
      </c>
      <c r="J51">
        <v>2071</v>
      </c>
    </row>
    <row r="52" spans="9:10">
      <c r="I52" t="s">
        <v>306</v>
      </c>
      <c r="J52">
        <v>2874</v>
      </c>
    </row>
    <row r="53" spans="9:10">
      <c r="I53" t="s">
        <v>362</v>
      </c>
      <c r="J53">
        <v>328</v>
      </c>
    </row>
    <row r="54" spans="9:10">
      <c r="I54" t="s">
        <v>366</v>
      </c>
      <c r="J54">
        <v>1010</v>
      </c>
    </row>
    <row r="55" spans="9:10">
      <c r="I55" t="s">
        <v>302</v>
      </c>
      <c r="J55">
        <v>3495</v>
      </c>
    </row>
    <row r="56" spans="9:10">
      <c r="I56" t="s">
        <v>337</v>
      </c>
      <c r="J56">
        <v>865</v>
      </c>
    </row>
    <row r="57" spans="9:10">
      <c r="I57" t="s">
        <v>110</v>
      </c>
      <c r="J57">
        <v>807</v>
      </c>
    </row>
    <row r="58" spans="9:10">
      <c r="I58" t="s">
        <v>304</v>
      </c>
      <c r="J58">
        <v>2188</v>
      </c>
    </row>
    <row r="59" spans="9:10">
      <c r="I59" t="s">
        <v>165</v>
      </c>
      <c r="J59">
        <v>4104</v>
      </c>
    </row>
    <row r="60" spans="9:10">
      <c r="I60" t="s">
        <v>364</v>
      </c>
      <c r="J60">
        <v>228</v>
      </c>
    </row>
    <row r="61" spans="9:10">
      <c r="I61" t="s">
        <v>746</v>
      </c>
      <c r="J61">
        <v>203839</v>
      </c>
    </row>
  </sheetData>
  <mergeCells count="3">
    <mergeCell ref="A1:C1"/>
    <mergeCell ref="E1:G1"/>
    <mergeCell ref="I1:K1"/>
  </mergeCells>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E3922F-F318-4C8B-A5A7-205AC05642E9}">
  <dimension ref="A1:E22"/>
  <sheetViews>
    <sheetView workbookViewId="0"/>
  </sheetViews>
  <sheetFormatPr defaultRowHeight="15"/>
  <cols>
    <col min="1" max="1" width="17.5703125" bestFit="1" customWidth="1"/>
    <col min="4" max="4" width="16.5703125" bestFit="1" customWidth="1"/>
  </cols>
  <sheetData>
    <row r="1" spans="1:5">
      <c r="A1" s="134" t="s">
        <v>111</v>
      </c>
      <c r="B1" s="134" t="s">
        <v>1519</v>
      </c>
      <c r="D1" s="134" t="s">
        <v>111</v>
      </c>
      <c r="E1" s="134" t="s">
        <v>1519</v>
      </c>
    </row>
    <row r="2" spans="1:5">
      <c r="A2" t="s">
        <v>134</v>
      </c>
      <c r="B2">
        <v>3</v>
      </c>
      <c r="D2" t="s">
        <v>134</v>
      </c>
      <c r="E2">
        <v>1</v>
      </c>
    </row>
    <row r="3" spans="1:5">
      <c r="A3" t="s">
        <v>1520</v>
      </c>
      <c r="B3">
        <v>3</v>
      </c>
      <c r="D3" t="s">
        <v>595</v>
      </c>
      <c r="E3">
        <v>2</v>
      </c>
    </row>
    <row r="4" spans="1:5" hidden="1">
      <c r="A4" t="s">
        <v>1521</v>
      </c>
      <c r="B4">
        <v>2</v>
      </c>
      <c r="D4" t="s">
        <v>1521</v>
      </c>
    </row>
    <row r="5" spans="1:5">
      <c r="A5" t="s">
        <v>1522</v>
      </c>
      <c r="B5">
        <v>4</v>
      </c>
      <c r="D5" t="s">
        <v>1522</v>
      </c>
      <c r="E5">
        <v>1</v>
      </c>
    </row>
    <row r="9" spans="1:5">
      <c r="A9" s="134" t="s">
        <v>1523</v>
      </c>
      <c r="D9" s="134" t="s">
        <v>1523</v>
      </c>
      <c r="E9" s="134" t="s">
        <v>1519</v>
      </c>
    </row>
    <row r="10" spans="1:5">
      <c r="A10" t="s">
        <v>692</v>
      </c>
      <c r="B10">
        <v>3</v>
      </c>
      <c r="D10" t="s">
        <v>692</v>
      </c>
      <c r="E10">
        <v>2</v>
      </c>
    </row>
    <row r="11" spans="1:5" hidden="1">
      <c r="A11" t="s">
        <v>315</v>
      </c>
      <c r="B11">
        <v>3</v>
      </c>
      <c r="D11" t="s">
        <v>315</v>
      </c>
    </row>
    <row r="12" spans="1:5">
      <c r="A12" t="s">
        <v>1046</v>
      </c>
      <c r="B12">
        <v>2</v>
      </c>
      <c r="D12" t="s">
        <v>1046</v>
      </c>
      <c r="E12">
        <v>1</v>
      </c>
    </row>
    <row r="13" spans="1:5">
      <c r="A13" t="s">
        <v>377</v>
      </c>
      <c r="B13">
        <v>4</v>
      </c>
      <c r="D13" t="s">
        <v>377</v>
      </c>
      <c r="E13">
        <v>2</v>
      </c>
    </row>
    <row r="14" spans="1:5">
      <c r="A14" t="s">
        <v>1135</v>
      </c>
      <c r="B14">
        <v>2</v>
      </c>
      <c r="D14" t="s">
        <v>1135</v>
      </c>
      <c r="E14">
        <v>2</v>
      </c>
    </row>
    <row r="15" spans="1:5">
      <c r="A15" t="s">
        <v>1524</v>
      </c>
      <c r="B15">
        <v>5</v>
      </c>
      <c r="D15" t="s">
        <v>1524</v>
      </c>
      <c r="E15">
        <v>3</v>
      </c>
    </row>
    <row r="18" spans="1:5">
      <c r="A18" s="134" t="s">
        <v>1525</v>
      </c>
      <c r="D18" s="134" t="s">
        <v>1525</v>
      </c>
      <c r="E18" s="134" t="s">
        <v>1519</v>
      </c>
    </row>
    <row r="19" spans="1:5">
      <c r="A19" t="s">
        <v>387</v>
      </c>
      <c r="B19">
        <v>1</v>
      </c>
      <c r="D19" t="s">
        <v>387</v>
      </c>
      <c r="E19">
        <v>1</v>
      </c>
    </row>
    <row r="20" spans="1:5">
      <c r="A20" t="s">
        <v>1526</v>
      </c>
      <c r="B20" t="s">
        <v>52</v>
      </c>
      <c r="D20" t="s">
        <v>1526</v>
      </c>
      <c r="E20" t="s">
        <v>52</v>
      </c>
    </row>
    <row r="21" spans="1:5">
      <c r="A21" t="s">
        <v>539</v>
      </c>
      <c r="B21" t="s">
        <v>52</v>
      </c>
      <c r="D21" t="s">
        <v>539</v>
      </c>
      <c r="E21" t="s">
        <v>52</v>
      </c>
    </row>
    <row r="22" spans="1:5">
      <c r="A22" t="s">
        <v>1527</v>
      </c>
      <c r="B22" t="s">
        <v>52</v>
      </c>
      <c r="D22" t="s">
        <v>1527</v>
      </c>
      <c r="E22" t="s">
        <v>52</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DE29B2-F3BE-4F58-ABDA-1AB212562412}">
  <sheetPr filterMode="1"/>
  <dimension ref="A1:Z84"/>
  <sheetViews>
    <sheetView topLeftCell="B62" zoomScale="80" zoomScaleNormal="80" workbookViewId="0">
      <selection activeCell="B4" sqref="B4"/>
    </sheetView>
  </sheetViews>
  <sheetFormatPr defaultRowHeight="15"/>
  <cols>
    <col min="1" max="1" width="15.28515625" bestFit="1" customWidth="1"/>
    <col min="2" max="2" width="12.42578125" bestFit="1" customWidth="1"/>
    <col min="3" max="3" width="12.7109375" customWidth="1"/>
    <col min="4" max="4" width="7.7109375" bestFit="1" customWidth="1"/>
    <col min="5" max="5" width="26.28515625" bestFit="1" customWidth="1"/>
    <col min="6" max="6" width="8" bestFit="1" customWidth="1"/>
    <col min="7" max="7" width="14.28515625" bestFit="1" customWidth="1"/>
    <col min="8" max="9" width="13.28515625" hidden="1" customWidth="1"/>
    <col min="10" max="10" width="9" hidden="1" customWidth="1"/>
    <col min="11" max="11" width="8.28515625" hidden="1" customWidth="1"/>
    <col min="12" max="12" width="10.140625" hidden="1" customWidth="1"/>
    <col min="13" max="13" width="9.5703125" hidden="1" customWidth="1"/>
    <col min="14" max="14" width="8.28515625" hidden="1" customWidth="1"/>
    <col min="15" max="15" width="12" hidden="1" customWidth="1"/>
    <col min="16" max="16" width="12" style="219" customWidth="1"/>
    <col min="17" max="17" width="21.140625" bestFit="1" customWidth="1"/>
    <col min="18" max="18" width="17.140625" customWidth="1"/>
    <col min="19" max="19" width="17.5703125" customWidth="1"/>
    <col min="20" max="20" width="15.140625" customWidth="1"/>
    <col min="21" max="21" width="13" customWidth="1"/>
    <col min="22" max="23" width="16.28515625" bestFit="1" customWidth="1"/>
    <col min="24" max="25" width="19.85546875" customWidth="1"/>
  </cols>
  <sheetData>
    <row r="1" spans="1:26">
      <c r="A1" s="1105"/>
      <c r="B1" s="1105"/>
      <c r="C1" s="1105"/>
      <c r="D1" s="1105"/>
      <c r="E1" s="1105"/>
      <c r="F1" s="1105"/>
      <c r="G1" s="1105"/>
      <c r="H1" s="1106" t="s">
        <v>1528</v>
      </c>
      <c r="I1" s="1106"/>
      <c r="J1" s="1106"/>
      <c r="K1" s="1106"/>
      <c r="L1" s="1106"/>
      <c r="M1" s="1106"/>
      <c r="N1" s="1106"/>
      <c r="O1" s="1106"/>
      <c r="P1" s="265"/>
      <c r="Q1" s="1107" t="s">
        <v>34</v>
      </c>
      <c r="R1" s="1107"/>
      <c r="S1" s="1103"/>
      <c r="T1" s="1107"/>
      <c r="U1" s="1107"/>
      <c r="V1" s="1107"/>
      <c r="W1" s="1107"/>
      <c r="X1" s="1107"/>
      <c r="Y1" s="269"/>
    </row>
    <row r="2" spans="1:26" ht="15.75" thickBot="1">
      <c r="A2" s="270"/>
      <c r="B2" s="271"/>
      <c r="C2" s="271"/>
      <c r="D2" s="271"/>
      <c r="E2" s="271"/>
      <c r="F2" s="271"/>
      <c r="G2" s="271"/>
      <c r="H2" s="272"/>
      <c r="I2" s="272"/>
      <c r="J2" s="272"/>
      <c r="K2" s="272"/>
      <c r="L2" s="272"/>
      <c r="M2" s="272"/>
      <c r="N2" s="272"/>
      <c r="O2" s="272"/>
      <c r="P2" s="265"/>
      <c r="Q2" s="269"/>
      <c r="R2" s="269" t="s">
        <v>1529</v>
      </c>
      <c r="S2" s="3" t="s">
        <v>1439</v>
      </c>
      <c r="T2" s="269" t="s">
        <v>1440</v>
      </c>
      <c r="U2" s="269" t="s">
        <v>1440</v>
      </c>
      <c r="V2" s="269" t="s">
        <v>1440</v>
      </c>
      <c r="W2" s="269" t="s">
        <v>1440</v>
      </c>
      <c r="X2" s="269" t="s">
        <v>1441</v>
      </c>
      <c r="Y2" s="269" t="s">
        <v>1530</v>
      </c>
    </row>
    <row r="3" spans="1:26" ht="15.75" thickBot="1">
      <c r="A3" s="268" t="s">
        <v>1501</v>
      </c>
      <c r="B3" s="264" t="s">
        <v>20</v>
      </c>
      <c r="C3" s="264" t="s">
        <v>1531</v>
      </c>
      <c r="D3" s="264" t="s">
        <v>26</v>
      </c>
      <c r="E3" s="264" t="s">
        <v>1496</v>
      </c>
      <c r="F3" s="264" t="s">
        <v>1532</v>
      </c>
      <c r="G3" s="264" t="s">
        <v>27</v>
      </c>
      <c r="H3" s="212" t="s">
        <v>28</v>
      </c>
      <c r="I3" s="212" t="s">
        <v>1533</v>
      </c>
      <c r="J3" s="212" t="s">
        <v>1534</v>
      </c>
      <c r="K3" s="212" t="s">
        <v>1535</v>
      </c>
      <c r="L3" s="212" t="s">
        <v>1430</v>
      </c>
      <c r="M3" s="212" t="s">
        <v>1536</v>
      </c>
      <c r="N3" s="212" t="s">
        <v>1537</v>
      </c>
      <c r="O3" s="211" t="s">
        <v>1444</v>
      </c>
      <c r="P3" s="265" t="s">
        <v>1502</v>
      </c>
      <c r="Q3" s="266" t="s">
        <v>34</v>
      </c>
      <c r="R3" s="266" t="s">
        <v>1533</v>
      </c>
      <c r="S3" s="5" t="s">
        <v>1445</v>
      </c>
      <c r="T3" s="266" t="s">
        <v>1538</v>
      </c>
      <c r="U3" s="266" t="s">
        <v>43</v>
      </c>
      <c r="V3" s="266" t="s">
        <v>1446</v>
      </c>
      <c r="W3" s="266" t="s">
        <v>46</v>
      </c>
      <c r="X3" s="266" t="s">
        <v>411</v>
      </c>
      <c r="Y3" s="266" t="s">
        <v>1539</v>
      </c>
      <c r="Z3" s="317" t="s">
        <v>1540</v>
      </c>
    </row>
    <row r="4" spans="1:26" ht="15.75" thickBot="1">
      <c r="A4" s="123" t="s">
        <v>86</v>
      </c>
      <c r="B4" s="104" t="s">
        <v>50</v>
      </c>
      <c r="C4" s="77">
        <v>45807</v>
      </c>
      <c r="D4" s="273"/>
      <c r="E4" s="274" t="s">
        <v>1541</v>
      </c>
      <c r="F4" s="273"/>
      <c r="G4" s="275" t="s">
        <v>1495</v>
      </c>
      <c r="H4" s="273"/>
      <c r="I4" s="273"/>
      <c r="J4" s="276"/>
      <c r="K4" s="210"/>
      <c r="L4" s="210"/>
      <c r="M4" s="210"/>
      <c r="N4" s="277"/>
      <c r="O4" s="278"/>
      <c r="P4" s="279" t="s">
        <v>1542</v>
      </c>
      <c r="Q4" s="280" t="s">
        <v>67</v>
      </c>
      <c r="R4" s="133" t="s">
        <v>1543</v>
      </c>
      <c r="S4" s="133"/>
      <c r="T4" s="281"/>
      <c r="U4" s="282"/>
      <c r="V4" s="282"/>
      <c r="W4" s="282"/>
      <c r="X4" s="282"/>
      <c r="Y4" s="282"/>
      <c r="Z4" t="e">
        <f>VLOOKUP(A4,#REF!,9,FALSE)</f>
        <v>#REF!</v>
      </c>
    </row>
    <row r="5" spans="1:26" ht="15.75" thickBot="1">
      <c r="A5" s="283" t="s">
        <v>65</v>
      </c>
      <c r="B5" s="104" t="s">
        <v>50</v>
      </c>
      <c r="C5" s="220">
        <v>45807</v>
      </c>
      <c r="D5" s="273"/>
      <c r="E5" s="274" t="s">
        <v>1541</v>
      </c>
      <c r="F5" s="273"/>
      <c r="G5" s="275" t="s">
        <v>1495</v>
      </c>
      <c r="H5" s="273"/>
      <c r="I5" s="273"/>
      <c r="J5" s="284"/>
      <c r="K5" s="210"/>
      <c r="L5" s="210"/>
      <c r="M5" s="210"/>
      <c r="N5" s="277"/>
      <c r="O5" s="278"/>
      <c r="P5" s="279" t="s">
        <v>1542</v>
      </c>
      <c r="Q5" s="280" t="s">
        <v>67</v>
      </c>
      <c r="R5" s="133" t="s">
        <v>1543</v>
      </c>
      <c r="S5" s="133"/>
      <c r="T5" s="281"/>
      <c r="U5" s="282"/>
      <c r="V5" s="282"/>
      <c r="W5" s="282"/>
      <c r="X5" s="282"/>
      <c r="Y5" s="282"/>
      <c r="Z5" t="e">
        <f>VLOOKUP(A5,#REF!,9,FALSE)</f>
        <v>#REF!</v>
      </c>
    </row>
    <row r="6" spans="1:26" ht="15.75" thickBot="1">
      <c r="A6" s="123" t="s">
        <v>772</v>
      </c>
      <c r="B6" s="104" t="s">
        <v>50</v>
      </c>
      <c r="C6" s="220">
        <v>45807</v>
      </c>
      <c r="D6" s="273"/>
      <c r="E6" s="274" t="s">
        <v>1541</v>
      </c>
      <c r="F6" s="273"/>
      <c r="G6" s="275" t="s">
        <v>1495</v>
      </c>
      <c r="H6" s="273"/>
      <c r="I6" s="273"/>
      <c r="J6" s="284"/>
      <c r="K6" s="210"/>
      <c r="L6" s="210"/>
      <c r="M6" s="210"/>
      <c r="N6" s="277"/>
      <c r="O6" s="278"/>
      <c r="P6" s="279" t="s">
        <v>1542</v>
      </c>
      <c r="Q6" s="280" t="s">
        <v>67</v>
      </c>
      <c r="R6" s="133" t="s">
        <v>1543</v>
      </c>
      <c r="S6" s="133"/>
      <c r="T6" s="281"/>
      <c r="U6" s="282"/>
      <c r="V6" s="282"/>
      <c r="W6" s="282"/>
      <c r="X6" s="282"/>
      <c r="Y6" s="282"/>
      <c r="Z6" t="e">
        <f>VLOOKUP(A6,#REF!,9,FALSE)</f>
        <v>#REF!</v>
      </c>
    </row>
    <row r="7" spans="1:26" ht="15.75" thickBot="1">
      <c r="A7" s="123" t="s">
        <v>789</v>
      </c>
      <c r="B7" s="104" t="s">
        <v>50</v>
      </c>
      <c r="C7" s="220">
        <v>45807</v>
      </c>
      <c r="D7" s="273"/>
      <c r="E7" s="274" t="s">
        <v>1541</v>
      </c>
      <c r="F7" s="273"/>
      <c r="G7" s="275" t="s">
        <v>1495</v>
      </c>
      <c r="H7" s="273"/>
      <c r="I7" s="273"/>
      <c r="J7" s="284"/>
      <c r="K7" s="210"/>
      <c r="L7" s="210"/>
      <c r="M7" s="210"/>
      <c r="N7" s="277"/>
      <c r="O7" s="278"/>
      <c r="P7" s="279" t="s">
        <v>1542</v>
      </c>
      <c r="Q7" s="280" t="s">
        <v>67</v>
      </c>
      <c r="R7" s="133" t="s">
        <v>1543</v>
      </c>
      <c r="S7" s="133"/>
      <c r="T7" s="281"/>
      <c r="U7" s="282"/>
      <c r="V7" s="282"/>
      <c r="W7" s="282"/>
      <c r="X7" s="282"/>
      <c r="Y7" s="282"/>
      <c r="Z7" t="e">
        <f>VLOOKUP(A7,#REF!,9,FALSE)</f>
        <v>#REF!</v>
      </c>
    </row>
    <row r="8" spans="1:26" ht="15.75" thickBot="1">
      <c r="A8" s="283" t="s">
        <v>1544</v>
      </c>
      <c r="B8" s="104" t="s">
        <v>50</v>
      </c>
      <c r="C8" s="220">
        <v>45807</v>
      </c>
      <c r="D8" s="273"/>
      <c r="E8" s="274" t="s">
        <v>1541</v>
      </c>
      <c r="F8" s="273"/>
      <c r="G8" s="275" t="s">
        <v>1495</v>
      </c>
      <c r="H8" s="273"/>
      <c r="I8" s="273"/>
      <c r="J8" s="284"/>
      <c r="K8" s="210"/>
      <c r="L8" s="210"/>
      <c r="M8" s="210"/>
      <c r="N8" s="277"/>
      <c r="O8" s="278"/>
      <c r="P8" s="279" t="s">
        <v>1506</v>
      </c>
      <c r="Q8" s="280" t="s">
        <v>1545</v>
      </c>
      <c r="R8" s="133" t="s">
        <v>1546</v>
      </c>
      <c r="S8" s="133"/>
      <c r="T8" s="281"/>
      <c r="U8" s="282"/>
      <c r="V8" s="282"/>
      <c r="W8" s="282"/>
      <c r="X8" s="282"/>
      <c r="Y8" s="282"/>
      <c r="Z8" t="e">
        <f>VLOOKUP(A8,#REF!,9,FALSE)</f>
        <v>#REF!</v>
      </c>
    </row>
    <row r="9" spans="1:26" ht="15.75" thickBot="1">
      <c r="A9" s="123" t="s">
        <v>798</v>
      </c>
      <c r="B9" s="104" t="s">
        <v>50</v>
      </c>
      <c r="C9" s="220">
        <v>45807</v>
      </c>
      <c r="D9" s="285"/>
      <c r="E9" s="274" t="s">
        <v>1541</v>
      </c>
      <c r="F9" s="285"/>
      <c r="G9" s="286" t="s">
        <v>1495</v>
      </c>
      <c r="H9" s="273"/>
      <c r="I9" s="273"/>
      <c r="J9" s="284"/>
      <c r="K9" s="210"/>
      <c r="L9" s="210"/>
      <c r="M9" s="210"/>
      <c r="N9" s="277"/>
      <c r="O9" s="278"/>
      <c r="P9" s="279" t="s">
        <v>1542</v>
      </c>
      <c r="Q9" s="280" t="s">
        <v>67</v>
      </c>
      <c r="R9" s="133" t="s">
        <v>1543</v>
      </c>
      <c r="S9" s="133"/>
      <c r="T9" s="281"/>
      <c r="U9" s="282"/>
      <c r="V9" s="282"/>
      <c r="W9" s="282"/>
      <c r="X9" s="282"/>
      <c r="Y9" s="282"/>
      <c r="Z9" t="e">
        <f>VLOOKUP(A9,#REF!,9,FALSE)</f>
        <v>#REF!</v>
      </c>
    </row>
    <row r="10" spans="1:26" ht="15.75" thickBot="1">
      <c r="A10" s="123" t="s">
        <v>774</v>
      </c>
      <c r="B10" s="104" t="s">
        <v>50</v>
      </c>
      <c r="C10" s="220" t="e">
        <v>#N/A</v>
      </c>
      <c r="D10" s="287"/>
      <c r="E10" s="274" t="s">
        <v>1541</v>
      </c>
      <c r="F10" s="287"/>
      <c r="G10" s="288" t="s">
        <v>1495</v>
      </c>
      <c r="H10" s="235"/>
      <c r="I10" s="235"/>
      <c r="J10" s="45"/>
      <c r="K10" s="209"/>
      <c r="L10" s="209"/>
      <c r="M10" s="209"/>
      <c r="N10" s="289"/>
      <c r="O10" s="290"/>
      <c r="P10" s="279" t="s">
        <v>1542</v>
      </c>
      <c r="Q10" s="280" t="s">
        <v>58</v>
      </c>
      <c r="R10" s="133" t="s">
        <v>1543</v>
      </c>
      <c r="S10" s="133"/>
      <c r="T10" s="281"/>
      <c r="U10" s="282"/>
      <c r="V10" s="282"/>
      <c r="W10" s="282"/>
      <c r="X10" s="282"/>
      <c r="Y10" s="282"/>
      <c r="Z10" t="e">
        <f>VLOOKUP(A10,#REF!,9,FALSE)</f>
        <v>#REF!</v>
      </c>
    </row>
    <row r="11" spans="1:26" ht="15.75" thickBot="1">
      <c r="A11" s="123" t="s">
        <v>89</v>
      </c>
      <c r="B11" s="104" t="s">
        <v>50</v>
      </c>
      <c r="C11" s="220">
        <v>45807</v>
      </c>
      <c r="D11" s="287"/>
      <c r="E11" s="274" t="s">
        <v>1541</v>
      </c>
      <c r="F11" s="287"/>
      <c r="G11" s="288" t="s">
        <v>1495</v>
      </c>
      <c r="H11" s="235"/>
      <c r="I11" s="235"/>
      <c r="J11" s="45"/>
      <c r="K11" s="209"/>
      <c r="L11" s="209"/>
      <c r="M11" s="209"/>
      <c r="N11" s="289"/>
      <c r="O11" s="290"/>
      <c r="P11" s="279" t="s">
        <v>1542</v>
      </c>
      <c r="Q11" s="280" t="s">
        <v>67</v>
      </c>
      <c r="R11" s="133" t="s">
        <v>1543</v>
      </c>
      <c r="S11" s="133"/>
      <c r="T11" s="281"/>
      <c r="U11" s="282"/>
      <c r="V11" s="282"/>
      <c r="W11" s="282"/>
      <c r="X11" s="282"/>
      <c r="Y11" s="282"/>
      <c r="Z11" t="e">
        <f>VLOOKUP(A11,#REF!,9,FALSE)</f>
        <v>#REF!</v>
      </c>
    </row>
    <row r="12" spans="1:26" ht="15.75" thickBot="1">
      <c r="A12" s="123" t="s">
        <v>770</v>
      </c>
      <c r="B12" s="104" t="s">
        <v>50</v>
      </c>
      <c r="C12" s="220" t="e">
        <v>#N/A</v>
      </c>
      <c r="D12" s="287"/>
      <c r="E12" s="274" t="s">
        <v>1541</v>
      </c>
      <c r="F12" s="287"/>
      <c r="G12" s="288" t="s">
        <v>1495</v>
      </c>
      <c r="H12" s="235"/>
      <c r="I12" s="235"/>
      <c r="J12" s="45"/>
      <c r="K12" s="209"/>
      <c r="L12" s="209"/>
      <c r="M12" s="209"/>
      <c r="N12" s="289"/>
      <c r="O12" s="290"/>
      <c r="P12" s="279" t="s">
        <v>1542</v>
      </c>
      <c r="Q12" s="280" t="s">
        <v>67</v>
      </c>
      <c r="R12" s="133" t="s">
        <v>1543</v>
      </c>
      <c r="S12" s="133"/>
      <c r="T12" s="281"/>
      <c r="U12" s="282"/>
      <c r="V12" s="282"/>
      <c r="W12" s="282"/>
      <c r="X12" s="282"/>
      <c r="Y12" s="282"/>
      <c r="Z12" t="e">
        <f>VLOOKUP(A12,#REF!,9,FALSE)</f>
        <v>#REF!</v>
      </c>
    </row>
    <row r="13" spans="1:26" ht="15.75" thickBot="1">
      <c r="A13" s="123" t="s">
        <v>796</v>
      </c>
      <c r="B13" s="104" t="s">
        <v>50</v>
      </c>
      <c r="C13" s="220" t="e">
        <v>#N/A</v>
      </c>
      <c r="D13" s="287"/>
      <c r="E13" s="274" t="s">
        <v>1541</v>
      </c>
      <c r="F13" s="287"/>
      <c r="G13" s="288" t="s">
        <v>1495</v>
      </c>
      <c r="H13" s="235"/>
      <c r="I13" s="235"/>
      <c r="J13" s="45"/>
      <c r="K13" s="209"/>
      <c r="L13" s="209"/>
      <c r="M13" s="209"/>
      <c r="N13" s="289"/>
      <c r="O13" s="290"/>
      <c r="P13" s="279" t="s">
        <v>1542</v>
      </c>
      <c r="Q13" s="280" t="s">
        <v>67</v>
      </c>
      <c r="R13" s="133" t="s">
        <v>1543</v>
      </c>
      <c r="S13" s="133"/>
      <c r="T13" s="281"/>
      <c r="U13" s="282"/>
      <c r="V13" s="282"/>
      <c r="W13" s="282"/>
      <c r="X13" s="282"/>
      <c r="Y13" s="282"/>
      <c r="Z13" t="e">
        <f>VLOOKUP(A13,#REF!,9,FALSE)</f>
        <v>#REF!</v>
      </c>
    </row>
    <row r="14" spans="1:26" ht="15.75" thickBot="1">
      <c r="A14" s="283" t="s">
        <v>322</v>
      </c>
      <c r="B14" s="104" t="s">
        <v>50</v>
      </c>
      <c r="C14" s="220">
        <v>45807</v>
      </c>
      <c r="D14" s="287"/>
      <c r="E14" s="274" t="s">
        <v>1541</v>
      </c>
      <c r="F14" s="287"/>
      <c r="G14" s="288" t="s">
        <v>1495</v>
      </c>
      <c r="H14" s="235"/>
      <c r="I14" s="235"/>
      <c r="J14" s="45"/>
      <c r="K14" s="209"/>
      <c r="L14" s="209"/>
      <c r="M14" s="209"/>
      <c r="N14" s="289"/>
      <c r="O14" s="290"/>
      <c r="P14" s="279" t="s">
        <v>1542</v>
      </c>
      <c r="Q14" s="280" t="s">
        <v>67</v>
      </c>
      <c r="R14" s="133" t="s">
        <v>1543</v>
      </c>
      <c r="S14" s="133"/>
      <c r="T14" s="281"/>
      <c r="U14" s="282"/>
      <c r="V14" s="282"/>
      <c r="W14" s="282"/>
      <c r="X14" s="282"/>
      <c r="Y14" s="282"/>
      <c r="Z14" t="e">
        <f>VLOOKUP(A14,#REF!,9,FALSE)</f>
        <v>#REF!</v>
      </c>
    </row>
    <row r="15" spans="1:26" ht="15.75" thickBot="1">
      <c r="A15" s="123" t="s">
        <v>773</v>
      </c>
      <c r="B15" s="104" t="s">
        <v>50</v>
      </c>
      <c r="C15" s="220" t="e">
        <v>#N/A</v>
      </c>
      <c r="D15" s="287"/>
      <c r="E15" s="274" t="s">
        <v>1541</v>
      </c>
      <c r="F15" s="287"/>
      <c r="G15" s="288" t="s">
        <v>1495</v>
      </c>
      <c r="H15" s="235"/>
      <c r="I15" s="235"/>
      <c r="J15" s="45"/>
      <c r="K15" s="209"/>
      <c r="L15" s="209"/>
      <c r="M15" s="209"/>
      <c r="N15" s="289"/>
      <c r="O15" s="290"/>
      <c r="P15" s="279" t="s">
        <v>1542</v>
      </c>
      <c r="Q15" s="280" t="s">
        <v>67</v>
      </c>
      <c r="R15" s="133" t="s">
        <v>1543</v>
      </c>
      <c r="S15" s="133"/>
      <c r="T15" s="281"/>
      <c r="U15" s="282"/>
      <c r="V15" s="282"/>
      <c r="W15" s="282"/>
      <c r="X15" s="282"/>
      <c r="Y15" s="282"/>
      <c r="Z15" t="e">
        <f>VLOOKUP(A15,#REF!,9,FALSE)</f>
        <v>#REF!</v>
      </c>
    </row>
    <row r="16" spans="1:26" ht="15.75" thickBot="1">
      <c r="A16" s="291" t="s">
        <v>1547</v>
      </c>
      <c r="B16" s="104" t="s">
        <v>50</v>
      </c>
      <c r="C16" s="220" t="e">
        <v>#N/A</v>
      </c>
      <c r="D16" s="287"/>
      <c r="E16" s="274" t="s">
        <v>1541</v>
      </c>
      <c r="F16" s="287"/>
      <c r="G16" s="288" t="s">
        <v>1495</v>
      </c>
      <c r="H16" s="235"/>
      <c r="I16" s="235"/>
      <c r="J16" s="45"/>
      <c r="K16" s="209"/>
      <c r="L16" s="209"/>
      <c r="M16" s="209"/>
      <c r="N16" s="289"/>
      <c r="O16" s="290"/>
      <c r="P16" s="279" t="s">
        <v>1542</v>
      </c>
      <c r="Q16" s="280" t="s">
        <v>67</v>
      </c>
      <c r="R16" s="133" t="s">
        <v>1543</v>
      </c>
      <c r="S16" s="133"/>
      <c r="T16" s="281"/>
      <c r="U16" s="282"/>
      <c r="V16" s="282"/>
      <c r="W16" s="282"/>
      <c r="X16" s="282"/>
      <c r="Y16" s="282"/>
      <c r="Z16" t="e">
        <f>VLOOKUP(A16,#REF!,9,FALSE)</f>
        <v>#REF!</v>
      </c>
    </row>
    <row r="17" spans="1:26" ht="15.75" thickBot="1">
      <c r="A17" s="280" t="s">
        <v>598</v>
      </c>
      <c r="B17" s="104" t="s">
        <v>50</v>
      </c>
      <c r="C17" s="220" t="e">
        <v>#N/A</v>
      </c>
      <c r="D17" s="287"/>
      <c r="E17" s="274" t="s">
        <v>1491</v>
      </c>
      <c r="F17" s="287"/>
      <c r="G17" s="288" t="s">
        <v>1495</v>
      </c>
      <c r="H17" s="235"/>
      <c r="I17" s="235"/>
      <c r="J17" s="45"/>
      <c r="K17" s="209"/>
      <c r="L17" s="209"/>
      <c r="M17" s="209"/>
      <c r="N17" s="289"/>
      <c r="O17" s="290"/>
      <c r="P17" s="279"/>
      <c r="Q17" s="280" t="s">
        <v>67</v>
      </c>
      <c r="R17" s="133" t="s">
        <v>1543</v>
      </c>
      <c r="S17" s="133"/>
      <c r="T17" s="281"/>
      <c r="U17" s="282"/>
      <c r="V17" s="282"/>
      <c r="W17" s="282"/>
      <c r="X17" s="282"/>
      <c r="Y17" s="282"/>
      <c r="Z17" t="e">
        <f>VLOOKUP(A17,#REF!,9,FALSE)</f>
        <v>#REF!</v>
      </c>
    </row>
    <row r="18" spans="1:26" ht="15.75" thickBot="1">
      <c r="A18" s="280" t="s">
        <v>570</v>
      </c>
      <c r="B18" s="104" t="s">
        <v>50</v>
      </c>
      <c r="C18" s="220">
        <v>45807</v>
      </c>
      <c r="D18" s="287"/>
      <c r="E18" s="274" t="s">
        <v>1491</v>
      </c>
      <c r="F18" s="287"/>
      <c r="G18" s="288" t="s">
        <v>1495</v>
      </c>
      <c r="H18" s="235"/>
      <c r="I18" s="235"/>
      <c r="J18" s="45"/>
      <c r="K18" s="209"/>
      <c r="L18" s="209"/>
      <c r="M18" s="209"/>
      <c r="N18" s="289"/>
      <c r="O18" s="290"/>
      <c r="P18" s="279" t="s">
        <v>1503</v>
      </c>
      <c r="Q18" s="280"/>
      <c r="R18" s="133" t="s">
        <v>1543</v>
      </c>
      <c r="S18" s="133"/>
      <c r="T18" s="281"/>
      <c r="U18" s="282"/>
      <c r="V18" s="282"/>
      <c r="W18" s="282"/>
      <c r="X18" s="282"/>
      <c r="Y18" s="282"/>
      <c r="Z18" t="e">
        <f>VLOOKUP(A18,#REF!,9,FALSE)</f>
        <v>#REF!</v>
      </c>
    </row>
    <row r="19" spans="1:26" ht="15.75" thickBot="1">
      <c r="A19" s="280" t="s">
        <v>573</v>
      </c>
      <c r="B19" s="104" t="s">
        <v>50</v>
      </c>
      <c r="C19" s="220" t="e">
        <v>#N/A</v>
      </c>
      <c r="D19" s="287"/>
      <c r="E19" s="274" t="s">
        <v>1491</v>
      </c>
      <c r="F19" s="287"/>
      <c r="G19" s="288" t="s">
        <v>1516</v>
      </c>
      <c r="H19" s="235"/>
      <c r="I19" s="235"/>
      <c r="J19" s="45"/>
      <c r="K19" s="209"/>
      <c r="L19" s="209"/>
      <c r="M19" s="209"/>
      <c r="N19" s="289"/>
      <c r="O19" s="290"/>
      <c r="P19" s="279"/>
      <c r="Q19" s="280" t="s">
        <v>1516</v>
      </c>
      <c r="R19" s="133" t="s">
        <v>1543</v>
      </c>
      <c r="S19" s="133"/>
      <c r="T19" s="281"/>
      <c r="U19" s="282"/>
      <c r="V19" s="282"/>
      <c r="W19" s="282"/>
      <c r="X19" s="282"/>
      <c r="Y19" s="282"/>
      <c r="Z19" t="e">
        <f>VLOOKUP(A19,#REF!,9,FALSE)</f>
        <v>#REF!</v>
      </c>
    </row>
    <row r="20" spans="1:26" ht="15.75" thickBot="1">
      <c r="A20" s="280" t="s">
        <v>524</v>
      </c>
      <c r="B20" s="104" t="s">
        <v>50</v>
      </c>
      <c r="C20" s="220" t="e">
        <v>#N/A</v>
      </c>
      <c r="D20" s="287"/>
      <c r="E20" s="274" t="s">
        <v>1491</v>
      </c>
      <c r="F20" s="287"/>
      <c r="G20" s="288" t="s">
        <v>1516</v>
      </c>
      <c r="H20" s="235"/>
      <c r="I20" s="235"/>
      <c r="J20" s="45"/>
      <c r="K20" s="209"/>
      <c r="L20" s="209"/>
      <c r="M20" s="209"/>
      <c r="N20" s="289"/>
      <c r="O20" s="290"/>
      <c r="P20" s="279"/>
      <c r="Q20" s="280" t="s">
        <v>1516</v>
      </c>
      <c r="R20" s="133" t="s">
        <v>1543</v>
      </c>
      <c r="S20" s="133"/>
      <c r="T20" s="281"/>
      <c r="U20" s="282"/>
      <c r="V20" s="282"/>
      <c r="W20" s="282"/>
      <c r="X20" s="282"/>
      <c r="Y20" s="282"/>
      <c r="Z20" t="e">
        <f>VLOOKUP(A20,#REF!,9,FALSE)</f>
        <v>#REF!</v>
      </c>
    </row>
    <row r="21" spans="1:26" s="219" customFormat="1" ht="15.75" thickBot="1">
      <c r="A21" s="267" t="s">
        <v>1512</v>
      </c>
      <c r="B21" s="104" t="e">
        <v>#N/A</v>
      </c>
      <c r="C21" s="236">
        <v>45807</v>
      </c>
      <c r="D21" s="287"/>
      <c r="E21" s="274" t="s">
        <v>1491</v>
      </c>
      <c r="F21" s="287"/>
      <c r="G21" s="288" t="s">
        <v>1495</v>
      </c>
      <c r="H21" s="235"/>
      <c r="I21" s="235"/>
      <c r="J21" s="235"/>
      <c r="K21" s="234"/>
      <c r="L21" s="234"/>
      <c r="M21" s="234"/>
      <c r="N21" s="289"/>
      <c r="O21" s="290"/>
      <c r="P21" s="279"/>
      <c r="Q21" s="230" t="s">
        <v>64</v>
      </c>
      <c r="R21" s="133" t="s">
        <v>1543</v>
      </c>
      <c r="S21" s="233"/>
      <c r="T21" s="232"/>
      <c r="U21" s="231"/>
      <c r="V21" s="231"/>
      <c r="W21" s="231"/>
      <c r="X21" s="231"/>
      <c r="Y21" s="231" t="s">
        <v>1548</v>
      </c>
      <c r="Z21" t="e">
        <f>VLOOKUP(A21,#REF!,9,FALSE)</f>
        <v>#REF!</v>
      </c>
    </row>
    <row r="22" spans="1:26" ht="15.75" thickBot="1">
      <c r="A22" s="280" t="s">
        <v>526</v>
      </c>
      <c r="B22" s="104" t="s">
        <v>50</v>
      </c>
      <c r="C22" s="220" t="e">
        <v>#N/A</v>
      </c>
      <c r="D22" s="287"/>
      <c r="E22" s="274" t="s">
        <v>1491</v>
      </c>
      <c r="F22" s="287"/>
      <c r="G22" s="288" t="s">
        <v>1516</v>
      </c>
      <c r="H22" s="235"/>
      <c r="I22" s="235"/>
      <c r="J22" s="45"/>
      <c r="K22" s="209"/>
      <c r="L22" s="209"/>
      <c r="M22" s="209"/>
      <c r="N22" s="289"/>
      <c r="O22" s="290"/>
      <c r="P22" s="279"/>
      <c r="Q22" s="280" t="s">
        <v>1516</v>
      </c>
      <c r="R22" s="133" t="s">
        <v>1543</v>
      </c>
      <c r="S22" s="133"/>
      <c r="T22" s="281"/>
      <c r="U22" s="282"/>
      <c r="V22" s="282"/>
      <c r="W22" s="282"/>
      <c r="X22" s="282"/>
      <c r="Y22" s="282"/>
      <c r="Z22" t="e">
        <f>VLOOKUP(A22,#REF!,9,FALSE)</f>
        <v>#REF!</v>
      </c>
    </row>
    <row r="23" spans="1:26" ht="15.75" thickBot="1">
      <c r="A23" s="280" t="s">
        <v>512</v>
      </c>
      <c r="B23" s="104" t="s">
        <v>50</v>
      </c>
      <c r="C23" s="220" t="e">
        <v>#N/A</v>
      </c>
      <c r="D23" s="287"/>
      <c r="E23" s="274" t="s">
        <v>1491</v>
      </c>
      <c r="F23" s="287"/>
      <c r="G23" s="288" t="s">
        <v>1495</v>
      </c>
      <c r="H23" s="235"/>
      <c r="I23" s="235"/>
      <c r="J23" s="45"/>
      <c r="K23" s="209"/>
      <c r="L23" s="209"/>
      <c r="M23" s="209"/>
      <c r="N23" s="289"/>
      <c r="O23" s="290"/>
      <c r="P23" s="279"/>
      <c r="Q23" s="280" t="s">
        <v>64</v>
      </c>
      <c r="R23" s="133" t="s">
        <v>1543</v>
      </c>
      <c r="S23" s="133"/>
      <c r="T23" s="281"/>
      <c r="U23" s="282"/>
      <c r="V23" s="282"/>
      <c r="W23" s="282"/>
      <c r="X23" s="282"/>
      <c r="Y23" s="282" t="s">
        <v>1549</v>
      </c>
      <c r="Z23" t="e">
        <f>VLOOKUP(A23,#REF!,9,FALSE)</f>
        <v>#REF!</v>
      </c>
    </row>
    <row r="24" spans="1:26" s="219" customFormat="1" ht="69.599999999999994" customHeight="1" thickBot="1">
      <c r="A24" s="230" t="s">
        <v>1508</v>
      </c>
      <c r="B24" s="237" t="e">
        <v>#N/A</v>
      </c>
      <c r="C24" s="236">
        <v>45716</v>
      </c>
      <c r="D24" s="287"/>
      <c r="E24" s="274" t="s">
        <v>1491</v>
      </c>
      <c r="F24" s="287"/>
      <c r="G24" s="288" t="s">
        <v>1495</v>
      </c>
      <c r="H24" s="235"/>
      <c r="I24" s="235"/>
      <c r="J24" s="235"/>
      <c r="K24" s="234"/>
      <c r="L24" s="234"/>
      <c r="M24" s="234"/>
      <c r="N24" s="289"/>
      <c r="O24" s="290"/>
      <c r="P24" s="279" t="s">
        <v>1509</v>
      </c>
      <c r="Q24" s="230" t="s">
        <v>64</v>
      </c>
      <c r="R24" s="133" t="s">
        <v>1543</v>
      </c>
      <c r="S24" s="233"/>
      <c r="T24" s="232"/>
      <c r="U24" s="231"/>
      <c r="V24" s="231"/>
      <c r="W24" s="231"/>
      <c r="X24" s="231"/>
      <c r="Y24" s="231" t="s">
        <v>1549</v>
      </c>
      <c r="Z24" t="e">
        <f>VLOOKUP(A24,#REF!,9,FALSE)</f>
        <v>#REF!</v>
      </c>
    </row>
    <row r="25" spans="1:26" ht="15.75" thickBot="1">
      <c r="A25" s="280" t="s">
        <v>516</v>
      </c>
      <c r="B25" s="104" t="s">
        <v>50</v>
      </c>
      <c r="C25" s="220">
        <v>45772</v>
      </c>
      <c r="D25" s="287"/>
      <c r="E25" s="274" t="s">
        <v>1491</v>
      </c>
      <c r="F25" s="287"/>
      <c r="G25" s="288" t="s">
        <v>1495</v>
      </c>
      <c r="H25" s="235"/>
      <c r="I25" s="235"/>
      <c r="J25" s="45"/>
      <c r="K25" s="209"/>
      <c r="L25" s="209"/>
      <c r="M25" s="209"/>
      <c r="N25" s="289"/>
      <c r="O25" s="290"/>
      <c r="P25" s="279" t="s">
        <v>1509</v>
      </c>
      <c r="Q25" s="280" t="s">
        <v>64</v>
      </c>
      <c r="R25" s="133" t="s">
        <v>1543</v>
      </c>
      <c r="S25" s="133"/>
      <c r="T25" s="281"/>
      <c r="U25" s="282"/>
      <c r="V25" s="282"/>
      <c r="W25" s="282"/>
      <c r="X25" s="282"/>
      <c r="Y25" s="282"/>
      <c r="Z25" t="e">
        <f>VLOOKUP(A25,#REF!,9,FALSE)</f>
        <v>#REF!</v>
      </c>
    </row>
    <row r="26" spans="1:26" ht="15.75" thickBot="1">
      <c r="A26" s="280" t="s">
        <v>396</v>
      </c>
      <c r="B26" s="104" t="s">
        <v>50</v>
      </c>
      <c r="C26" s="220">
        <v>45772</v>
      </c>
      <c r="D26" s="287"/>
      <c r="E26" s="274" t="s">
        <v>1491</v>
      </c>
      <c r="F26" s="287"/>
      <c r="G26" s="288" t="s">
        <v>1495</v>
      </c>
      <c r="H26" s="235"/>
      <c r="I26" s="235"/>
      <c r="J26" s="45"/>
      <c r="K26" s="209"/>
      <c r="L26" s="209"/>
      <c r="M26" s="209"/>
      <c r="N26" s="289"/>
      <c r="O26" s="290"/>
      <c r="P26" s="279" t="s">
        <v>1509</v>
      </c>
      <c r="Q26" s="280" t="s">
        <v>64</v>
      </c>
      <c r="R26" s="133" t="s">
        <v>1543</v>
      </c>
      <c r="S26" s="133"/>
      <c r="T26" s="281"/>
      <c r="U26" s="282"/>
      <c r="V26" s="282"/>
      <c r="W26" s="282"/>
      <c r="X26" s="282"/>
      <c r="Y26" s="282"/>
      <c r="Z26" t="e">
        <f>VLOOKUP(A26,#REF!,9,FALSE)</f>
        <v>#REF!</v>
      </c>
    </row>
    <row r="27" spans="1:26" ht="15.75" thickBot="1">
      <c r="A27" s="280" t="s">
        <v>696</v>
      </c>
      <c r="B27" s="104" t="s">
        <v>50</v>
      </c>
      <c r="C27" s="220">
        <v>45772</v>
      </c>
      <c r="D27" s="287"/>
      <c r="E27" s="274" t="s">
        <v>1491</v>
      </c>
      <c r="F27" s="287"/>
      <c r="G27" s="288" t="s">
        <v>1495</v>
      </c>
      <c r="H27" s="235"/>
      <c r="I27" s="235"/>
      <c r="J27" s="45"/>
      <c r="K27" s="209"/>
      <c r="L27" s="209"/>
      <c r="M27" s="209"/>
      <c r="N27" s="289"/>
      <c r="O27" s="290"/>
      <c r="P27" s="279" t="s">
        <v>1509</v>
      </c>
      <c r="Q27" s="280" t="s">
        <v>64</v>
      </c>
      <c r="R27" s="133" t="s">
        <v>1543</v>
      </c>
      <c r="S27" s="133"/>
      <c r="T27" s="281"/>
      <c r="U27" s="282"/>
      <c r="V27" s="282"/>
      <c r="W27" s="282"/>
      <c r="X27" s="282"/>
      <c r="Y27" s="282"/>
      <c r="Z27" t="e">
        <f>VLOOKUP(A27,#REF!,9,FALSE)</f>
        <v>#REF!</v>
      </c>
    </row>
    <row r="28" spans="1:26" ht="70.150000000000006" customHeight="1" thickBot="1">
      <c r="A28" s="230" t="s">
        <v>1511</v>
      </c>
      <c r="B28" s="237"/>
      <c r="C28" s="236"/>
      <c r="D28" s="287"/>
      <c r="E28" s="274" t="s">
        <v>1491</v>
      </c>
      <c r="F28" s="287"/>
      <c r="G28" s="288" t="s">
        <v>1495</v>
      </c>
      <c r="H28" s="235"/>
      <c r="I28" s="235"/>
      <c r="J28" s="235"/>
      <c r="K28" s="234"/>
      <c r="L28" s="234"/>
      <c r="M28" s="234"/>
      <c r="N28" s="289"/>
      <c r="O28" s="290"/>
      <c r="P28" s="279" t="s">
        <v>1509</v>
      </c>
      <c r="Q28" s="230" t="s">
        <v>64</v>
      </c>
      <c r="R28" s="133" t="s">
        <v>1543</v>
      </c>
      <c r="S28" s="233"/>
      <c r="T28" s="232"/>
      <c r="U28" s="231"/>
      <c r="V28" s="231"/>
      <c r="W28" s="231"/>
      <c r="X28" s="231"/>
      <c r="Y28" s="293" t="s">
        <v>1550</v>
      </c>
      <c r="Z28" t="e">
        <f>VLOOKUP(A28,#REF!,9,FALSE)</f>
        <v>#REF!</v>
      </c>
    </row>
    <row r="29" spans="1:26" s="219" customFormat="1" ht="69.599999999999994" customHeight="1" thickBot="1">
      <c r="A29" s="230" t="s">
        <v>1514</v>
      </c>
      <c r="B29" s="237" t="e">
        <v>#N/A</v>
      </c>
      <c r="C29" s="236" t="e">
        <v>#N/A</v>
      </c>
      <c r="D29" s="287"/>
      <c r="E29" s="274" t="s">
        <v>1491</v>
      </c>
      <c r="F29" s="287"/>
      <c r="G29" s="288" t="s">
        <v>1495</v>
      </c>
      <c r="H29" s="235"/>
      <c r="I29" s="235"/>
      <c r="J29" s="235"/>
      <c r="K29" s="234"/>
      <c r="L29" s="234"/>
      <c r="M29" s="234"/>
      <c r="N29" s="289"/>
      <c r="O29" s="290"/>
      <c r="P29" s="279"/>
      <c r="Q29" s="225" t="s">
        <v>64</v>
      </c>
      <c r="R29" s="133" t="s">
        <v>1543</v>
      </c>
      <c r="S29" s="233"/>
      <c r="T29" s="232"/>
      <c r="U29" s="231"/>
      <c r="V29" s="231"/>
      <c r="W29" s="231"/>
      <c r="X29" s="231"/>
      <c r="Y29" s="231" t="s">
        <v>1550</v>
      </c>
      <c r="Z29" t="e">
        <f>VLOOKUP(A29,#REF!,9,FALSE)</f>
        <v>#REF!</v>
      </c>
    </row>
    <row r="30" spans="1:26" ht="15.75" thickBot="1">
      <c r="A30" s="280" t="s">
        <v>544</v>
      </c>
      <c r="B30" s="104" t="s">
        <v>50</v>
      </c>
      <c r="C30" s="220">
        <v>45772</v>
      </c>
      <c r="D30" s="287"/>
      <c r="E30" s="274" t="s">
        <v>1491</v>
      </c>
      <c r="F30" s="287"/>
      <c r="G30" s="288" t="s">
        <v>1516</v>
      </c>
      <c r="H30" s="235"/>
      <c r="I30" s="235"/>
      <c r="J30" s="45"/>
      <c r="K30" s="209"/>
      <c r="L30" s="209"/>
      <c r="M30" s="209"/>
      <c r="N30" s="289"/>
      <c r="O30" s="290"/>
      <c r="P30" s="279"/>
      <c r="Q30" s="280" t="s">
        <v>1516</v>
      </c>
      <c r="R30" s="133" t="s">
        <v>1543</v>
      </c>
      <c r="S30" s="133"/>
      <c r="T30" s="281"/>
      <c r="U30" s="282"/>
      <c r="V30" s="282"/>
      <c r="W30" s="282"/>
      <c r="X30" s="282"/>
      <c r="Y30" s="282"/>
      <c r="Z30" t="e">
        <f>VLOOKUP(A30,#REF!,9,FALSE)</f>
        <v>#REF!</v>
      </c>
    </row>
    <row r="31" spans="1:26" s="70" customFormat="1" ht="15.75" thickBot="1">
      <c r="A31" s="238" t="s">
        <v>548</v>
      </c>
      <c r="B31" s="239" t="s">
        <v>50</v>
      </c>
      <c r="C31" s="240">
        <v>45772</v>
      </c>
      <c r="D31" s="294"/>
      <c r="E31" s="274" t="s">
        <v>1491</v>
      </c>
      <c r="F31" s="294"/>
      <c r="G31" s="295" t="s">
        <v>1516</v>
      </c>
      <c r="H31" s="227"/>
      <c r="I31" s="227"/>
      <c r="J31" s="241"/>
      <c r="K31" s="242"/>
      <c r="L31" s="242"/>
      <c r="M31" s="242"/>
      <c r="N31" s="227"/>
      <c r="O31" s="296"/>
      <c r="P31" s="279"/>
      <c r="Q31" s="238" t="s">
        <v>1516</v>
      </c>
      <c r="R31" s="133" t="s">
        <v>1543</v>
      </c>
      <c r="S31" s="243"/>
      <c r="T31" s="244"/>
      <c r="U31" s="245"/>
      <c r="V31" s="245"/>
      <c r="W31" s="245"/>
      <c r="X31" s="245"/>
      <c r="Y31" s="245" t="s">
        <v>1551</v>
      </c>
      <c r="Z31" t="e">
        <f>VLOOKUP(A31,#REF!,9,FALSE)</f>
        <v>#REF!</v>
      </c>
    </row>
    <row r="32" spans="1:26" ht="15.75" thickBot="1">
      <c r="A32" s="280" t="s">
        <v>546</v>
      </c>
      <c r="B32" s="104" t="s">
        <v>50</v>
      </c>
      <c r="C32" s="220">
        <v>45772</v>
      </c>
      <c r="D32" s="287"/>
      <c r="E32" s="274" t="s">
        <v>1491</v>
      </c>
      <c r="F32" s="287"/>
      <c r="G32" s="288" t="s">
        <v>1516</v>
      </c>
      <c r="H32" s="235"/>
      <c r="I32" s="235"/>
      <c r="J32" s="45"/>
      <c r="K32" s="209"/>
      <c r="L32" s="209"/>
      <c r="M32" s="209"/>
      <c r="N32" s="289"/>
      <c r="O32" s="290"/>
      <c r="P32" s="279"/>
      <c r="Q32" s="280" t="s">
        <v>1516</v>
      </c>
      <c r="R32" s="133" t="s">
        <v>1543</v>
      </c>
      <c r="S32" s="133"/>
      <c r="T32" s="281"/>
      <c r="U32" s="282"/>
      <c r="V32" s="282"/>
      <c r="W32" s="282"/>
      <c r="X32" s="282"/>
      <c r="Y32" s="282"/>
      <c r="Z32" t="e">
        <f>VLOOKUP(A32,#REF!,9,FALSE)</f>
        <v>#REF!</v>
      </c>
    </row>
    <row r="33" spans="1:26" ht="15.75" thickBot="1">
      <c r="A33" s="280" t="s">
        <v>536</v>
      </c>
      <c r="B33" s="104" t="s">
        <v>50</v>
      </c>
      <c r="C33" s="220">
        <v>45831</v>
      </c>
      <c r="D33" s="287"/>
      <c r="E33" s="274" t="s">
        <v>1491</v>
      </c>
      <c r="F33" s="287"/>
      <c r="G33" s="288" t="s">
        <v>1495</v>
      </c>
      <c r="H33" s="235"/>
      <c r="I33" s="235"/>
      <c r="J33" s="45"/>
      <c r="K33" s="209"/>
      <c r="L33" s="209"/>
      <c r="M33" s="209"/>
      <c r="N33" s="289"/>
      <c r="O33" s="290"/>
      <c r="P33" s="279"/>
      <c r="Q33" s="230" t="s">
        <v>64</v>
      </c>
      <c r="R33" s="133" t="s">
        <v>1543</v>
      </c>
      <c r="S33" s="133"/>
      <c r="T33" s="281"/>
      <c r="U33" s="282"/>
      <c r="V33" s="282"/>
      <c r="W33" s="282"/>
      <c r="X33" s="282"/>
      <c r="Y33" s="282"/>
      <c r="Z33" t="e">
        <f>VLOOKUP(A33,#REF!,9,FALSE)</f>
        <v>#REF!</v>
      </c>
    </row>
    <row r="34" spans="1:26" ht="15.75" thickBot="1">
      <c r="A34" s="280" t="s">
        <v>530</v>
      </c>
      <c r="B34" s="104" t="s">
        <v>50</v>
      </c>
      <c r="C34" s="220">
        <v>45831</v>
      </c>
      <c r="D34" s="287"/>
      <c r="E34" s="274" t="s">
        <v>1491</v>
      </c>
      <c r="F34" s="287"/>
      <c r="G34" s="288" t="s">
        <v>1495</v>
      </c>
      <c r="H34" s="235"/>
      <c r="I34" s="235"/>
      <c r="J34" s="45"/>
      <c r="K34" s="209"/>
      <c r="L34" s="209"/>
      <c r="M34" s="209"/>
      <c r="N34" s="289"/>
      <c r="O34" s="290"/>
      <c r="P34" s="279"/>
      <c r="Q34" s="280" t="s">
        <v>64</v>
      </c>
      <c r="R34" s="133" t="s">
        <v>1543</v>
      </c>
      <c r="S34" s="133"/>
      <c r="T34" s="281"/>
      <c r="U34" s="282"/>
      <c r="V34" s="282"/>
      <c r="W34" s="282"/>
      <c r="X34" s="282"/>
      <c r="Y34" s="282"/>
      <c r="Z34" t="e">
        <f>VLOOKUP(A34,#REF!,9,FALSE)</f>
        <v>#REF!</v>
      </c>
    </row>
    <row r="35" spans="1:26" ht="15.75" thickBot="1">
      <c r="A35" s="280" t="s">
        <v>532</v>
      </c>
      <c r="B35" s="104" t="s">
        <v>50</v>
      </c>
      <c r="C35" s="220">
        <v>45831</v>
      </c>
      <c r="D35" s="287"/>
      <c r="E35" s="274" t="s">
        <v>1491</v>
      </c>
      <c r="F35" s="287"/>
      <c r="G35" s="288" t="s">
        <v>1495</v>
      </c>
      <c r="H35" s="235"/>
      <c r="I35" s="235"/>
      <c r="J35" s="45"/>
      <c r="K35" s="209"/>
      <c r="L35" s="209"/>
      <c r="M35" s="209"/>
      <c r="N35" s="289"/>
      <c r="O35" s="290"/>
      <c r="P35" s="279"/>
      <c r="Q35" s="280" t="s">
        <v>64</v>
      </c>
      <c r="R35" s="133" t="s">
        <v>1543</v>
      </c>
      <c r="S35" s="133"/>
      <c r="T35" s="281"/>
      <c r="U35" s="282"/>
      <c r="V35" s="282"/>
      <c r="W35" s="282"/>
      <c r="X35" s="282"/>
      <c r="Y35" s="282"/>
      <c r="Z35" t="e">
        <f>VLOOKUP(A35,#REF!,9,FALSE)</f>
        <v>#REF!</v>
      </c>
    </row>
    <row r="36" spans="1:26" ht="15.75" thickBot="1">
      <c r="A36" s="280" t="s">
        <v>528</v>
      </c>
      <c r="B36" s="104" t="s">
        <v>50</v>
      </c>
      <c r="C36" s="220">
        <v>45772</v>
      </c>
      <c r="D36" s="287"/>
      <c r="E36" s="274" t="s">
        <v>1491</v>
      </c>
      <c r="F36" s="287"/>
      <c r="G36" s="288" t="s">
        <v>1516</v>
      </c>
      <c r="H36" s="235"/>
      <c r="I36" s="235"/>
      <c r="J36" s="45"/>
      <c r="K36" s="209"/>
      <c r="L36" s="209"/>
      <c r="M36" s="209"/>
      <c r="N36" s="289"/>
      <c r="O36" s="290"/>
      <c r="P36" s="279"/>
      <c r="Q36" s="280" t="s">
        <v>1516</v>
      </c>
      <c r="R36" s="133" t="s">
        <v>1543</v>
      </c>
      <c r="S36" s="133"/>
      <c r="T36" s="281"/>
      <c r="U36" s="282"/>
      <c r="V36" s="282"/>
      <c r="W36" s="282"/>
      <c r="X36" s="282"/>
      <c r="Y36" s="282"/>
      <c r="Z36" t="e">
        <f>VLOOKUP(A36,#REF!,9,FALSE)</f>
        <v>#REF!</v>
      </c>
    </row>
    <row r="37" spans="1:26" ht="15.75" thickBot="1">
      <c r="A37" s="280" t="s">
        <v>538</v>
      </c>
      <c r="B37" s="104" t="s">
        <v>50</v>
      </c>
      <c r="C37" s="220">
        <v>45831</v>
      </c>
      <c r="D37" s="287"/>
      <c r="E37" s="274" t="s">
        <v>1491</v>
      </c>
      <c r="F37" s="287"/>
      <c r="G37" s="288" t="s">
        <v>1495</v>
      </c>
      <c r="H37" s="235"/>
      <c r="I37" s="235"/>
      <c r="J37" s="45"/>
      <c r="K37" s="209"/>
      <c r="L37" s="209"/>
      <c r="M37" s="209"/>
      <c r="N37" s="289"/>
      <c r="O37" s="290"/>
      <c r="P37" s="279"/>
      <c r="Q37" s="280" t="s">
        <v>64</v>
      </c>
      <c r="R37" s="133" t="s">
        <v>1543</v>
      </c>
      <c r="S37" s="133"/>
      <c r="T37" s="281"/>
      <c r="U37" s="282"/>
      <c r="V37" s="282"/>
      <c r="W37" s="282"/>
      <c r="X37" s="282"/>
      <c r="Y37" s="282"/>
      <c r="Z37" t="e">
        <f>VLOOKUP(A37,#REF!,9,FALSE)</f>
        <v>#REF!</v>
      </c>
    </row>
    <row r="38" spans="1:26" ht="15.75" thickBot="1">
      <c r="A38" s="280" t="s">
        <v>542</v>
      </c>
      <c r="B38" s="104" t="s">
        <v>50</v>
      </c>
      <c r="C38" s="220">
        <v>45831</v>
      </c>
      <c r="D38" s="287"/>
      <c r="E38" s="274" t="s">
        <v>1491</v>
      </c>
      <c r="F38" s="287"/>
      <c r="G38" s="288" t="s">
        <v>1495</v>
      </c>
      <c r="H38" s="235"/>
      <c r="I38" s="235"/>
      <c r="J38" s="45"/>
      <c r="K38" s="209"/>
      <c r="L38" s="209"/>
      <c r="M38" s="209"/>
      <c r="N38" s="289"/>
      <c r="O38" s="290"/>
      <c r="P38" s="279"/>
      <c r="Q38" s="280" t="s">
        <v>64</v>
      </c>
      <c r="R38" s="133" t="s">
        <v>1543</v>
      </c>
      <c r="S38" s="133"/>
      <c r="T38" s="281"/>
      <c r="U38" s="282"/>
      <c r="V38" s="282"/>
      <c r="W38" s="282"/>
      <c r="X38" s="282"/>
      <c r="Y38" s="282"/>
      <c r="Z38" t="e">
        <f>VLOOKUP(A38,#REF!,9,FALSE)</f>
        <v>#REF!</v>
      </c>
    </row>
    <row r="39" spans="1:26" s="221" customFormat="1" ht="70.150000000000006" customHeight="1" thickBot="1">
      <c r="A39" s="225" t="s">
        <v>1517</v>
      </c>
      <c r="B39" s="229" t="e">
        <v>#N/A</v>
      </c>
      <c r="C39" s="228" t="e">
        <v>#N/A</v>
      </c>
      <c r="D39" s="294"/>
      <c r="E39" s="274" t="s">
        <v>1491</v>
      </c>
      <c r="F39" s="294"/>
      <c r="G39" s="295" t="s">
        <v>1516</v>
      </c>
      <c r="H39" s="227"/>
      <c r="I39" s="227"/>
      <c r="J39" s="227"/>
      <c r="K39" s="226"/>
      <c r="L39" s="226"/>
      <c r="M39" s="226"/>
      <c r="N39" s="227"/>
      <c r="O39" s="296"/>
      <c r="P39" s="279"/>
      <c r="Q39" s="225" t="s">
        <v>1516</v>
      </c>
      <c r="R39" s="133" t="s">
        <v>1543</v>
      </c>
      <c r="S39" s="224"/>
      <c r="T39" s="223"/>
      <c r="U39" s="222"/>
      <c r="V39" s="222"/>
      <c r="W39" s="222"/>
      <c r="X39" s="222"/>
      <c r="Y39" s="222" t="s">
        <v>1550</v>
      </c>
      <c r="Z39" t="e">
        <f>VLOOKUP(A39,#REF!,9,FALSE)</f>
        <v>#REF!</v>
      </c>
    </row>
    <row r="40" spans="1:26" ht="15.75" thickBot="1">
      <c r="A40" s="280" t="s">
        <v>694</v>
      </c>
      <c r="B40" s="104" t="s">
        <v>50</v>
      </c>
      <c r="C40" s="220">
        <v>45831</v>
      </c>
      <c r="D40" s="287"/>
      <c r="E40" s="274" t="s">
        <v>1491</v>
      </c>
      <c r="F40" s="287"/>
      <c r="G40" s="288" t="s">
        <v>1495</v>
      </c>
      <c r="H40" s="235"/>
      <c r="I40" s="235"/>
      <c r="J40" s="45"/>
      <c r="K40" s="209"/>
      <c r="L40" s="209"/>
      <c r="M40" s="209"/>
      <c r="N40" s="289"/>
      <c r="O40" s="290"/>
      <c r="P40" s="279"/>
      <c r="Q40" s="280" t="s">
        <v>64</v>
      </c>
      <c r="R40" s="133" t="s">
        <v>1543</v>
      </c>
      <c r="S40" s="133"/>
      <c r="T40" s="281"/>
      <c r="U40" s="282"/>
      <c r="V40" s="282"/>
      <c r="W40" s="282"/>
      <c r="X40" s="282"/>
      <c r="Y40" s="282"/>
      <c r="Z40" t="e">
        <f>VLOOKUP(A40,#REF!,9,FALSE)</f>
        <v>#REF!</v>
      </c>
    </row>
    <row r="41" spans="1:26" ht="15.75" thickBot="1">
      <c r="A41" s="280" t="s">
        <v>99</v>
      </c>
      <c r="B41" s="104" t="s">
        <v>50</v>
      </c>
      <c r="C41" s="220">
        <v>45807</v>
      </c>
      <c r="D41" s="287"/>
      <c r="E41" s="274" t="s">
        <v>1541</v>
      </c>
      <c r="F41" s="287"/>
      <c r="G41" s="288" t="s">
        <v>1495</v>
      </c>
      <c r="H41" s="235"/>
      <c r="I41" s="235"/>
      <c r="J41" s="45"/>
      <c r="K41" s="209"/>
      <c r="L41" s="209"/>
      <c r="M41" s="209"/>
      <c r="N41" s="289"/>
      <c r="O41" s="290"/>
      <c r="P41" s="279" t="s">
        <v>1542</v>
      </c>
      <c r="Q41" s="280" t="s">
        <v>58</v>
      </c>
      <c r="R41" s="133" t="s">
        <v>1543</v>
      </c>
      <c r="S41" s="133"/>
      <c r="T41" s="281"/>
      <c r="U41" s="282"/>
      <c r="V41" s="282"/>
      <c r="W41" s="282"/>
      <c r="X41" s="282"/>
      <c r="Y41" s="282"/>
      <c r="Z41" t="e">
        <f>VLOOKUP(A41,#REF!,9,FALSE)</f>
        <v>#REF!</v>
      </c>
    </row>
    <row r="42" spans="1:26" ht="15.75" thickBot="1">
      <c r="A42" s="280" t="s">
        <v>97</v>
      </c>
      <c r="B42" s="104" t="s">
        <v>50</v>
      </c>
      <c r="C42" s="220">
        <v>45807</v>
      </c>
      <c r="D42" s="287"/>
      <c r="E42" s="274" t="s">
        <v>1541</v>
      </c>
      <c r="F42" s="287"/>
      <c r="G42" s="288" t="s">
        <v>1495</v>
      </c>
      <c r="H42" s="235"/>
      <c r="I42" s="235"/>
      <c r="J42" s="45"/>
      <c r="K42" s="209"/>
      <c r="L42" s="209"/>
      <c r="M42" s="209"/>
      <c r="N42" s="289"/>
      <c r="O42" s="290"/>
      <c r="P42" s="279" t="s">
        <v>1542</v>
      </c>
      <c r="Q42" s="280" t="s">
        <v>64</v>
      </c>
      <c r="R42" s="133" t="s">
        <v>1543</v>
      </c>
      <c r="S42" s="133"/>
      <c r="T42" s="281"/>
      <c r="U42" s="282"/>
      <c r="V42" s="282"/>
      <c r="W42" s="282"/>
      <c r="X42" s="282"/>
      <c r="Y42" s="282"/>
      <c r="Z42" t="e">
        <f>VLOOKUP(A42,#REF!,9,FALSE)</f>
        <v>#REF!</v>
      </c>
    </row>
    <row r="43" spans="1:26" ht="15.75" thickBot="1">
      <c r="A43" s="280" t="s">
        <v>95</v>
      </c>
      <c r="B43" s="104" t="s">
        <v>50</v>
      </c>
      <c r="C43" s="220">
        <v>45807</v>
      </c>
      <c r="D43" s="287"/>
      <c r="E43" s="274" t="s">
        <v>1541</v>
      </c>
      <c r="F43" s="287"/>
      <c r="G43" s="288" t="s">
        <v>1495</v>
      </c>
      <c r="H43" s="235"/>
      <c r="I43" s="235"/>
      <c r="J43" s="45"/>
      <c r="K43" s="209"/>
      <c r="L43" s="209"/>
      <c r="M43" s="209"/>
      <c r="N43" s="289"/>
      <c r="O43" s="290"/>
      <c r="P43" s="279" t="s">
        <v>1542</v>
      </c>
      <c r="Q43" s="280" t="s">
        <v>58</v>
      </c>
      <c r="R43" s="133" t="s">
        <v>1543</v>
      </c>
      <c r="S43" s="133"/>
      <c r="T43" s="281"/>
      <c r="U43" s="282"/>
      <c r="V43" s="282"/>
      <c r="W43" s="282"/>
      <c r="X43" s="282"/>
      <c r="Y43" s="282"/>
      <c r="Z43" t="e">
        <f>VLOOKUP(A43,#REF!,9,FALSE)</f>
        <v>#REF!</v>
      </c>
    </row>
    <row r="44" spans="1:26" ht="15.75" thickBot="1">
      <c r="A44" s="280" t="s">
        <v>92</v>
      </c>
      <c r="B44" s="104" t="s">
        <v>50</v>
      </c>
      <c r="C44" s="220">
        <v>45807</v>
      </c>
      <c r="D44" s="287"/>
      <c r="E44" s="274" t="s">
        <v>1541</v>
      </c>
      <c r="F44" s="287"/>
      <c r="G44" s="288" t="s">
        <v>1495</v>
      </c>
      <c r="H44" s="235"/>
      <c r="I44" s="235"/>
      <c r="J44" s="45"/>
      <c r="K44" s="209"/>
      <c r="L44" s="209"/>
      <c r="M44" s="209"/>
      <c r="N44" s="289"/>
      <c r="O44" s="290"/>
      <c r="P44" s="279" t="s">
        <v>1503</v>
      </c>
      <c r="Q44" s="280" t="s">
        <v>64</v>
      </c>
      <c r="R44" s="133" t="s">
        <v>1543</v>
      </c>
      <c r="S44" s="133"/>
      <c r="T44" s="281"/>
      <c r="U44" s="282"/>
      <c r="V44" s="282"/>
      <c r="W44" s="282"/>
      <c r="X44" s="282"/>
      <c r="Y44" s="282"/>
      <c r="Z44" t="e">
        <f>VLOOKUP(A44,#REF!,9,FALSE)</f>
        <v>#REF!</v>
      </c>
    </row>
    <row r="45" spans="1:26" ht="15.75" thickBot="1">
      <c r="A45" s="347" t="s">
        <v>417</v>
      </c>
      <c r="B45" s="104" t="s">
        <v>50</v>
      </c>
      <c r="C45" s="220">
        <v>45807</v>
      </c>
      <c r="D45" s="287"/>
      <c r="E45" s="274" t="s">
        <v>1491</v>
      </c>
      <c r="F45" s="287"/>
      <c r="G45" s="288" t="s">
        <v>1495</v>
      </c>
      <c r="H45" s="235"/>
      <c r="I45" s="235"/>
      <c r="J45" s="45"/>
      <c r="K45" s="209"/>
      <c r="L45" s="209"/>
      <c r="M45" s="209"/>
      <c r="N45" s="289"/>
      <c r="O45" s="290"/>
      <c r="P45" s="279"/>
      <c r="Q45" s="280" t="s">
        <v>58</v>
      </c>
      <c r="R45" s="133" t="s">
        <v>1543</v>
      </c>
      <c r="S45" s="133"/>
      <c r="T45" s="281"/>
      <c r="U45" s="282"/>
      <c r="V45" s="282"/>
      <c r="W45" s="282"/>
      <c r="X45" s="282"/>
      <c r="Y45" s="282"/>
      <c r="Z45" t="e">
        <f>VLOOKUP(A45,#REF!,9,FALSE)</f>
        <v>#REF!</v>
      </c>
    </row>
    <row r="46" spans="1:26" ht="15.75" thickBot="1">
      <c r="A46" s="297" t="s">
        <v>419</v>
      </c>
      <c r="B46" s="104" t="s">
        <v>50</v>
      </c>
      <c r="C46" s="220">
        <v>45807</v>
      </c>
      <c r="D46" s="287"/>
      <c r="E46" s="274" t="s">
        <v>1491</v>
      </c>
      <c r="F46" s="287"/>
      <c r="G46" s="295" t="s">
        <v>1495</v>
      </c>
      <c r="H46" s="235"/>
      <c r="I46" s="235"/>
      <c r="J46" s="45"/>
      <c r="K46" s="209"/>
      <c r="L46" s="209"/>
      <c r="M46" s="209"/>
      <c r="N46" s="289"/>
      <c r="O46" s="290"/>
      <c r="P46" s="279"/>
      <c r="Q46" s="280" t="s">
        <v>58</v>
      </c>
      <c r="R46" s="133" t="s">
        <v>1543</v>
      </c>
      <c r="S46" s="133"/>
      <c r="T46" s="281"/>
      <c r="U46" s="282"/>
      <c r="V46" s="282"/>
      <c r="W46" s="282"/>
      <c r="X46" s="282"/>
      <c r="Y46" s="282"/>
      <c r="Z46" t="e">
        <f>VLOOKUP(A46,#REF!,9,FALSE)</f>
        <v>#REF!</v>
      </c>
    </row>
    <row r="47" spans="1:26" ht="15.75" thickBot="1">
      <c r="A47" s="298" t="s">
        <v>174</v>
      </c>
      <c r="B47" s="104" t="s">
        <v>50</v>
      </c>
      <c r="C47" s="220">
        <v>45807</v>
      </c>
      <c r="D47" s="287"/>
      <c r="E47" s="274" t="s">
        <v>1491</v>
      </c>
      <c r="F47" s="287"/>
      <c r="G47" s="288" t="s">
        <v>1495</v>
      </c>
      <c r="H47" s="235"/>
      <c r="I47" s="235"/>
      <c r="J47" s="45"/>
      <c r="K47" s="209"/>
      <c r="L47" s="209"/>
      <c r="M47" s="209"/>
      <c r="N47" s="289"/>
      <c r="O47" s="290"/>
      <c r="P47" s="279" t="s">
        <v>1506</v>
      </c>
      <c r="Q47" s="280" t="s">
        <v>58</v>
      </c>
      <c r="R47" s="133" t="s">
        <v>1546</v>
      </c>
      <c r="S47" s="133"/>
      <c r="T47" s="281"/>
      <c r="U47" s="282"/>
      <c r="V47" s="282"/>
      <c r="W47" s="282"/>
      <c r="X47" s="282"/>
      <c r="Y47" s="282"/>
      <c r="Z47" t="e">
        <f>VLOOKUP(A47,#REF!,9,FALSE)</f>
        <v>#REF!</v>
      </c>
    </row>
    <row r="48" spans="1:26" ht="15.75" thickBot="1">
      <c r="A48" s="297" t="s">
        <v>462</v>
      </c>
      <c r="B48" s="104" t="s">
        <v>50</v>
      </c>
      <c r="C48" s="220">
        <v>45807</v>
      </c>
      <c r="D48" s="287"/>
      <c r="E48" s="274" t="s">
        <v>1491</v>
      </c>
      <c r="F48" s="287"/>
      <c r="G48" s="295" t="s">
        <v>1516</v>
      </c>
      <c r="H48" s="235"/>
      <c r="I48" s="235"/>
      <c r="J48" s="45"/>
      <c r="K48" s="209"/>
      <c r="L48" s="209"/>
      <c r="M48" s="209"/>
      <c r="N48" s="289"/>
      <c r="O48" s="290"/>
      <c r="P48" s="279" t="s">
        <v>1552</v>
      </c>
      <c r="Q48" s="280" t="s">
        <v>1516</v>
      </c>
      <c r="R48" s="133" t="s">
        <v>1543</v>
      </c>
      <c r="S48" s="133"/>
      <c r="T48" s="281"/>
      <c r="U48" s="282"/>
      <c r="V48" s="282"/>
      <c r="W48" s="282"/>
      <c r="X48" s="282"/>
      <c r="Y48" s="282"/>
      <c r="Z48" t="e">
        <f>VLOOKUP(A48,#REF!,9,FALSE)</f>
        <v>#REF!</v>
      </c>
    </row>
    <row r="49" spans="1:26" ht="15.75" thickBot="1">
      <c r="A49" s="297" t="s">
        <v>456</v>
      </c>
      <c r="B49" s="104" t="s">
        <v>111</v>
      </c>
      <c r="C49" s="220">
        <v>45772</v>
      </c>
      <c r="D49" s="287"/>
      <c r="E49" s="274" t="s">
        <v>1491</v>
      </c>
      <c r="F49" s="287"/>
      <c r="G49" s="295" t="s">
        <v>1516</v>
      </c>
      <c r="H49" s="235"/>
      <c r="I49" s="235"/>
      <c r="J49" s="45"/>
      <c r="K49" s="209"/>
      <c r="L49" s="209"/>
      <c r="M49" s="209"/>
      <c r="N49" s="289"/>
      <c r="O49" s="290"/>
      <c r="P49" s="279" t="s">
        <v>1552</v>
      </c>
      <c r="Q49" s="280" t="s">
        <v>1516</v>
      </c>
      <c r="R49" s="133" t="s">
        <v>1543</v>
      </c>
      <c r="S49" s="133"/>
      <c r="T49" s="281"/>
      <c r="U49" s="282"/>
      <c r="V49" s="282"/>
      <c r="W49" s="282"/>
      <c r="X49" s="282"/>
      <c r="Y49" s="282"/>
      <c r="Z49" t="e">
        <f>VLOOKUP(A49,#REF!,9,FALSE)</f>
        <v>#REF!</v>
      </c>
    </row>
    <row r="50" spans="1:26" ht="15.75" thickBot="1">
      <c r="A50" s="297" t="s">
        <v>454</v>
      </c>
      <c r="B50" s="104" t="s">
        <v>111</v>
      </c>
      <c r="C50" s="220">
        <v>45772</v>
      </c>
      <c r="D50" s="287"/>
      <c r="E50" s="274" t="s">
        <v>1491</v>
      </c>
      <c r="F50" s="287"/>
      <c r="G50" s="295" t="s">
        <v>1516</v>
      </c>
      <c r="H50" s="235"/>
      <c r="I50" s="235"/>
      <c r="J50" s="45"/>
      <c r="K50" s="209"/>
      <c r="L50" s="209"/>
      <c r="M50" s="209"/>
      <c r="N50" s="289"/>
      <c r="O50" s="290"/>
      <c r="P50" s="279" t="s">
        <v>1552</v>
      </c>
      <c r="Q50" s="280" t="s">
        <v>1516</v>
      </c>
      <c r="R50" s="133" t="s">
        <v>1543</v>
      </c>
      <c r="S50" s="133"/>
      <c r="T50" s="281"/>
      <c r="U50" s="282"/>
      <c r="V50" s="282"/>
      <c r="W50" s="282"/>
      <c r="X50" s="282"/>
      <c r="Y50" s="282"/>
      <c r="Z50" t="e">
        <f>VLOOKUP(A50,#REF!,9,FALSE)</f>
        <v>#REF!</v>
      </c>
    </row>
    <row r="51" spans="1:26" ht="15.75" thickBot="1">
      <c r="A51" s="297" t="s">
        <v>460</v>
      </c>
      <c r="B51" s="104" t="e">
        <v>#N/A</v>
      </c>
      <c r="C51" s="220" t="e">
        <v>#N/A</v>
      </c>
      <c r="D51" s="287"/>
      <c r="E51" s="274" t="s">
        <v>1491</v>
      </c>
      <c r="F51" s="287"/>
      <c r="G51" s="295" t="s">
        <v>1516</v>
      </c>
      <c r="H51" s="235"/>
      <c r="I51" s="235"/>
      <c r="J51" s="45"/>
      <c r="K51" s="209"/>
      <c r="L51" s="209"/>
      <c r="M51" s="209"/>
      <c r="N51" s="289"/>
      <c r="O51" s="290"/>
      <c r="P51" s="279" t="s">
        <v>1552</v>
      </c>
      <c r="Q51" s="280" t="s">
        <v>1516</v>
      </c>
      <c r="R51" s="133" t="s">
        <v>1543</v>
      </c>
      <c r="S51" s="133"/>
      <c r="T51" s="281"/>
      <c r="U51" s="282"/>
      <c r="V51" s="282"/>
      <c r="W51" s="282"/>
      <c r="X51" s="282"/>
      <c r="Y51" s="282"/>
      <c r="Z51" t="e">
        <f>VLOOKUP(A51,#REF!,9,FALSE)</f>
        <v>#REF!</v>
      </c>
    </row>
    <row r="52" spans="1:26" ht="13.9" customHeight="1" thickBot="1">
      <c r="A52" s="297" t="s">
        <v>436</v>
      </c>
      <c r="B52" s="104" t="s">
        <v>111</v>
      </c>
      <c r="C52" s="220">
        <v>45925</v>
      </c>
      <c r="D52" s="287"/>
      <c r="E52" s="274" t="s">
        <v>1541</v>
      </c>
      <c r="F52" s="287"/>
      <c r="G52" s="288" t="s">
        <v>1495</v>
      </c>
      <c r="H52" s="235"/>
      <c r="I52" s="235"/>
      <c r="J52" s="45"/>
      <c r="K52" s="209"/>
      <c r="L52" s="209"/>
      <c r="M52" s="209"/>
      <c r="N52" s="289"/>
      <c r="O52" s="290"/>
      <c r="P52" s="279" t="s">
        <v>1542</v>
      </c>
      <c r="Q52" s="280" t="s">
        <v>64</v>
      </c>
      <c r="R52" s="133" t="s">
        <v>1543</v>
      </c>
      <c r="S52" s="133"/>
      <c r="T52" s="281"/>
      <c r="U52" s="282"/>
      <c r="V52" s="282"/>
      <c r="W52" s="282"/>
      <c r="X52" s="282"/>
      <c r="Y52" s="282"/>
      <c r="Z52" t="e">
        <f>VLOOKUP(A52,#REF!,9,FALSE)</f>
        <v>#REF!</v>
      </c>
    </row>
    <row r="53" spans="1:26" ht="15.75" thickBot="1">
      <c r="A53" s="297" t="s">
        <v>438</v>
      </c>
      <c r="B53" s="104" t="s">
        <v>111</v>
      </c>
      <c r="C53" s="220">
        <v>45925</v>
      </c>
      <c r="D53" s="287"/>
      <c r="E53" s="274" t="s">
        <v>1541</v>
      </c>
      <c r="F53" s="287"/>
      <c r="G53" s="288" t="s">
        <v>1495</v>
      </c>
      <c r="H53" s="235"/>
      <c r="I53" s="235"/>
      <c r="J53" s="45"/>
      <c r="K53" s="209"/>
      <c r="L53" s="209"/>
      <c r="M53" s="209"/>
      <c r="N53" s="289"/>
      <c r="O53" s="290"/>
      <c r="P53" s="279" t="s">
        <v>1542</v>
      </c>
      <c r="Q53" s="280" t="s">
        <v>64</v>
      </c>
      <c r="R53" s="133" t="s">
        <v>1543</v>
      </c>
      <c r="S53" s="133"/>
      <c r="T53" s="281"/>
      <c r="U53" s="282"/>
      <c r="V53" s="282"/>
      <c r="W53" s="282"/>
      <c r="X53" s="282"/>
      <c r="Y53" s="282"/>
      <c r="Z53" t="e">
        <f>VLOOKUP(A53,#REF!,9,FALSE)</f>
        <v>#REF!</v>
      </c>
    </row>
    <row r="54" spans="1:26" ht="15.75" thickBot="1">
      <c r="A54" s="297" t="s">
        <v>434</v>
      </c>
      <c r="B54" s="104" t="s">
        <v>111</v>
      </c>
      <c r="C54" s="220">
        <v>45925</v>
      </c>
      <c r="D54" s="287"/>
      <c r="E54" s="274" t="s">
        <v>1541</v>
      </c>
      <c r="F54" s="287"/>
      <c r="G54" s="288" t="s">
        <v>1495</v>
      </c>
      <c r="H54" s="235"/>
      <c r="I54" s="235"/>
      <c r="J54" s="45"/>
      <c r="K54" s="209"/>
      <c r="L54" s="209"/>
      <c r="M54" s="209"/>
      <c r="N54" s="289"/>
      <c r="O54" s="290"/>
      <c r="P54" s="279" t="s">
        <v>1542</v>
      </c>
      <c r="Q54" s="280" t="s">
        <v>64</v>
      </c>
      <c r="R54" s="133" t="s">
        <v>1543</v>
      </c>
      <c r="S54" s="133"/>
      <c r="T54" s="281"/>
      <c r="U54" s="282"/>
      <c r="V54" s="282"/>
      <c r="W54" s="282"/>
      <c r="X54" s="282"/>
      <c r="Y54" s="282"/>
      <c r="Z54" t="e">
        <f>VLOOKUP(A54,#REF!,9,FALSE)</f>
        <v>#REF!</v>
      </c>
    </row>
    <row r="55" spans="1:26" ht="15.75" thickBot="1">
      <c r="A55" s="297" t="s">
        <v>472</v>
      </c>
      <c r="B55" s="104" t="s">
        <v>111</v>
      </c>
      <c r="C55" s="220">
        <v>45862</v>
      </c>
      <c r="D55" s="287"/>
      <c r="E55" s="274" t="s">
        <v>1541</v>
      </c>
      <c r="F55" s="287"/>
      <c r="G55" s="288" t="s">
        <v>1495</v>
      </c>
      <c r="H55" s="235"/>
      <c r="I55" s="235"/>
      <c r="J55" s="45"/>
      <c r="K55" s="209"/>
      <c r="L55" s="209"/>
      <c r="M55" s="209"/>
      <c r="N55" s="289"/>
      <c r="O55" s="290"/>
      <c r="P55" s="279" t="s">
        <v>1506</v>
      </c>
      <c r="Q55" s="280" t="s">
        <v>58</v>
      </c>
      <c r="R55" s="133" t="s">
        <v>1546</v>
      </c>
      <c r="S55" s="133"/>
      <c r="T55" s="281"/>
      <c r="U55" s="282"/>
      <c r="V55" s="282"/>
      <c r="W55" s="282"/>
      <c r="X55" s="282"/>
      <c r="Y55" s="282"/>
      <c r="Z55" t="e">
        <f>VLOOKUP(A55,#REF!,9,FALSE)</f>
        <v>#REF!</v>
      </c>
    </row>
    <row r="56" spans="1:26" ht="15.75" thickBot="1">
      <c r="A56" s="297" t="s">
        <v>1553</v>
      </c>
      <c r="B56" s="104"/>
      <c r="C56" s="220" t="e">
        <v>#N/A</v>
      </c>
      <c r="D56" s="287"/>
      <c r="E56" s="274" t="s">
        <v>1541</v>
      </c>
      <c r="F56" s="287"/>
      <c r="G56" s="288" t="s">
        <v>1495</v>
      </c>
      <c r="H56" s="235"/>
      <c r="I56" s="235"/>
      <c r="J56" s="45"/>
      <c r="K56" s="209"/>
      <c r="L56" s="209"/>
      <c r="M56" s="209"/>
      <c r="N56" s="289"/>
      <c r="O56" s="290"/>
      <c r="P56" s="279" t="s">
        <v>1554</v>
      </c>
      <c r="Q56" s="280" t="s">
        <v>58</v>
      </c>
      <c r="R56" s="133" t="s">
        <v>1546</v>
      </c>
      <c r="S56" s="133"/>
      <c r="T56" s="281"/>
      <c r="U56" s="282"/>
      <c r="V56" s="282"/>
      <c r="W56" s="282"/>
      <c r="X56" s="282"/>
      <c r="Y56" s="282"/>
      <c r="Z56" t="e">
        <f>VLOOKUP(A56,#REF!,9,FALSE)</f>
        <v>#REF!</v>
      </c>
    </row>
    <row r="57" spans="1:26" ht="15.75" thickBot="1">
      <c r="A57" s="164" t="s">
        <v>1555</v>
      </c>
      <c r="B57" s="104" t="s">
        <v>111</v>
      </c>
      <c r="C57" s="299">
        <v>45787</v>
      </c>
      <c r="D57" s="287"/>
      <c r="E57" s="274" t="s">
        <v>1541</v>
      </c>
      <c r="F57" s="287"/>
      <c r="G57" s="288" t="s">
        <v>1495</v>
      </c>
      <c r="H57" s="235"/>
      <c r="I57" s="235"/>
      <c r="J57" s="45"/>
      <c r="K57" s="209"/>
      <c r="L57" s="209"/>
      <c r="M57" s="209"/>
      <c r="N57" s="289"/>
      <c r="O57" s="290"/>
      <c r="P57" s="279" t="s">
        <v>1506</v>
      </c>
      <c r="Q57" s="280" t="s">
        <v>1556</v>
      </c>
      <c r="R57" s="133" t="s">
        <v>1546</v>
      </c>
      <c r="S57" s="133"/>
      <c r="T57" s="281"/>
      <c r="U57" s="282"/>
      <c r="V57" s="282"/>
      <c r="W57" s="282"/>
      <c r="X57" s="282"/>
      <c r="Y57" s="282"/>
      <c r="Z57" t="e">
        <f>VLOOKUP(A57,#REF!,9,FALSE)</f>
        <v>#REF!</v>
      </c>
    </row>
    <row r="58" spans="1:26" ht="15.75" thickBot="1">
      <c r="A58" s="655" t="s">
        <v>434</v>
      </c>
      <c r="B58" s="104" t="s">
        <v>50</v>
      </c>
      <c r="C58" s="301">
        <v>45807</v>
      </c>
      <c r="D58" s="287"/>
      <c r="E58" s="274" t="s">
        <v>1491</v>
      </c>
      <c r="F58" s="287"/>
      <c r="G58" s="288" t="s">
        <v>1495</v>
      </c>
      <c r="H58" s="235"/>
      <c r="I58" s="235"/>
      <c r="J58" s="45"/>
      <c r="K58" s="209"/>
      <c r="L58" s="209"/>
      <c r="M58" s="209"/>
      <c r="N58" s="289"/>
      <c r="O58" s="290"/>
      <c r="P58" s="292"/>
      <c r="Q58" s="280" t="s">
        <v>64</v>
      </c>
      <c r="R58" s="133" t="s">
        <v>1543</v>
      </c>
      <c r="S58" s="133"/>
      <c r="T58" s="281"/>
      <c r="U58" s="282"/>
      <c r="V58" s="282"/>
      <c r="W58" s="282"/>
      <c r="X58" s="282"/>
      <c r="Y58" s="282"/>
    </row>
    <row r="59" spans="1:26" ht="15.75" thickBot="1">
      <c r="A59" s="655" t="s">
        <v>436</v>
      </c>
      <c r="B59" s="104" t="s">
        <v>111</v>
      </c>
      <c r="C59" s="301">
        <v>45772</v>
      </c>
      <c r="D59" s="287"/>
      <c r="E59" s="274" t="s">
        <v>1491</v>
      </c>
      <c r="F59" s="287"/>
      <c r="G59" s="288" t="s">
        <v>1495</v>
      </c>
      <c r="H59" s="235"/>
      <c r="I59" s="235"/>
      <c r="J59" s="45"/>
      <c r="K59" s="209"/>
      <c r="L59" s="209"/>
      <c r="M59" s="209"/>
      <c r="N59" s="289"/>
      <c r="O59" s="290"/>
      <c r="P59" s="292"/>
      <c r="Q59" s="280" t="s">
        <v>64</v>
      </c>
      <c r="R59" s="133" t="s">
        <v>1543</v>
      </c>
      <c r="S59" s="133"/>
      <c r="T59" s="281"/>
      <c r="U59" s="282"/>
      <c r="V59" s="282"/>
      <c r="W59" s="282"/>
      <c r="X59" s="282"/>
      <c r="Y59" s="282"/>
    </row>
    <row r="60" spans="1:26" ht="15.75" thickBot="1">
      <c r="A60" s="656" t="s">
        <v>438</v>
      </c>
      <c r="B60" s="104" t="s">
        <v>111</v>
      </c>
      <c r="C60" s="301">
        <v>45772</v>
      </c>
      <c r="D60" s="287"/>
      <c r="E60" s="274" t="s">
        <v>1491</v>
      </c>
      <c r="F60" s="287"/>
      <c r="G60" s="288" t="s">
        <v>1495</v>
      </c>
      <c r="H60" s="235"/>
      <c r="I60" s="235"/>
      <c r="J60" s="45"/>
      <c r="K60" s="209"/>
      <c r="L60" s="209"/>
      <c r="M60" s="209"/>
      <c r="N60" s="289"/>
      <c r="O60" s="290"/>
      <c r="P60" s="292"/>
      <c r="Q60" s="280" t="s">
        <v>64</v>
      </c>
      <c r="R60" s="133" t="s">
        <v>1543</v>
      </c>
      <c r="S60" s="133"/>
      <c r="T60" s="281"/>
      <c r="U60" s="282"/>
      <c r="V60" s="282"/>
      <c r="W60" s="282"/>
      <c r="X60" s="282"/>
      <c r="Y60" s="282"/>
    </row>
    <row r="61" spans="1:26">
      <c r="A61" s="300"/>
      <c r="B61" s="287" t="e">
        <v>#N/A</v>
      </c>
      <c r="C61" s="301" t="e">
        <v>#N/A</v>
      </c>
      <c r="D61" s="287"/>
      <c r="E61" s="287"/>
      <c r="F61" s="287"/>
      <c r="G61" s="287"/>
      <c r="H61" s="235"/>
      <c r="I61" s="235"/>
      <c r="J61" s="45"/>
      <c r="K61" s="209"/>
      <c r="L61" s="209"/>
      <c r="M61" s="209"/>
      <c r="N61" s="289"/>
      <c r="O61" s="290"/>
      <c r="P61" s="292"/>
      <c r="Q61" s="280"/>
      <c r="R61" s="133"/>
      <c r="S61" s="133"/>
      <c r="T61" s="281"/>
      <c r="U61" s="282"/>
      <c r="V61" s="282"/>
      <c r="W61" s="282"/>
      <c r="X61" s="282"/>
      <c r="Y61" s="282"/>
    </row>
    <row r="62" spans="1:26">
      <c r="A62" s="300"/>
      <c r="B62" s="287" t="s">
        <v>111</v>
      </c>
      <c r="C62" s="301">
        <v>45925</v>
      </c>
      <c r="D62" s="287"/>
      <c r="E62" s="287"/>
      <c r="F62" s="287"/>
      <c r="G62" s="287"/>
      <c r="H62" s="235"/>
      <c r="I62" s="235"/>
      <c r="J62" s="45"/>
      <c r="K62" s="209"/>
      <c r="L62" s="209"/>
      <c r="M62" s="209"/>
      <c r="N62" s="289"/>
      <c r="O62" s="290"/>
      <c r="P62" s="292"/>
      <c r="Q62" s="280"/>
      <c r="R62" s="133"/>
      <c r="S62" s="133"/>
      <c r="T62" s="281"/>
      <c r="U62" s="282"/>
      <c r="V62" s="282"/>
      <c r="W62" s="282"/>
      <c r="X62" s="282"/>
      <c r="Y62" s="282"/>
    </row>
    <row r="63" spans="1:26">
      <c r="A63" s="300"/>
      <c r="B63" s="287" t="s">
        <v>111</v>
      </c>
      <c r="C63" s="301">
        <v>45925</v>
      </c>
      <c r="D63" s="287"/>
      <c r="E63" s="287"/>
      <c r="F63" s="287"/>
      <c r="G63" s="287"/>
      <c r="H63" s="235"/>
      <c r="I63" s="235"/>
      <c r="J63" s="45"/>
      <c r="K63" s="209"/>
      <c r="L63" s="209"/>
      <c r="M63" s="209"/>
      <c r="N63" s="289"/>
      <c r="O63" s="290"/>
      <c r="P63" s="292"/>
      <c r="Q63" s="280"/>
      <c r="R63" s="133"/>
      <c r="S63" s="133"/>
      <c r="T63" s="281"/>
      <c r="U63" s="282"/>
      <c r="V63" s="282"/>
      <c r="W63" s="282"/>
      <c r="X63" s="282"/>
      <c r="Y63" s="282"/>
    </row>
    <row r="64" spans="1:26">
      <c r="A64" s="300"/>
      <c r="B64" s="287" t="s">
        <v>111</v>
      </c>
      <c r="C64" s="301">
        <v>45925</v>
      </c>
      <c r="D64" s="287"/>
      <c r="E64" s="287"/>
      <c r="F64" s="287"/>
      <c r="G64" s="287"/>
      <c r="H64" s="235"/>
      <c r="I64" s="235"/>
      <c r="J64" s="45"/>
      <c r="K64" s="209"/>
      <c r="L64" s="209"/>
      <c r="M64" s="209"/>
      <c r="N64" s="289"/>
      <c r="O64" s="290"/>
      <c r="P64" s="292"/>
      <c r="Q64" s="280"/>
      <c r="R64" s="133"/>
      <c r="S64" s="133"/>
      <c r="T64" s="281"/>
      <c r="U64" s="282"/>
      <c r="V64" s="282"/>
      <c r="W64" s="282"/>
      <c r="X64" s="282"/>
      <c r="Y64" s="282"/>
    </row>
    <row r="65" spans="1:25">
      <c r="A65" s="300"/>
      <c r="B65" s="287" t="s">
        <v>111</v>
      </c>
      <c r="C65" s="301">
        <v>45862</v>
      </c>
      <c r="D65" s="287"/>
      <c r="E65" s="287"/>
      <c r="F65" s="287"/>
      <c r="G65" s="287"/>
      <c r="H65" s="235"/>
      <c r="I65" s="235"/>
      <c r="J65" s="45"/>
      <c r="K65" s="209"/>
      <c r="L65" s="209"/>
      <c r="M65" s="209"/>
      <c r="N65" s="289"/>
      <c r="O65" s="290"/>
      <c r="P65" s="292"/>
      <c r="Q65" s="280"/>
      <c r="R65" s="133"/>
      <c r="S65" s="133"/>
      <c r="T65" s="281"/>
      <c r="U65" s="282"/>
      <c r="V65" s="282"/>
      <c r="W65" s="282"/>
      <c r="X65" s="282"/>
      <c r="Y65" s="282"/>
    </row>
    <row r="66" spans="1:25">
      <c r="A66" s="45"/>
      <c r="B66" s="235"/>
      <c r="C66" s="302" t="e">
        <v>#N/A</v>
      </c>
      <c r="D66" s="235"/>
      <c r="E66" s="235"/>
      <c r="F66" s="235"/>
      <c r="G66" s="235"/>
      <c r="H66" s="235"/>
      <c r="I66" s="235"/>
      <c r="J66" s="45"/>
      <c r="K66" s="209"/>
      <c r="L66" s="209"/>
      <c r="M66" s="209"/>
      <c r="N66" s="289"/>
      <c r="O66" s="290"/>
      <c r="P66" s="303"/>
      <c r="T66" s="113"/>
      <c r="U66" s="304"/>
      <c r="V66" s="304"/>
      <c r="W66" s="304"/>
      <c r="X66" s="304"/>
      <c r="Y66" s="304"/>
    </row>
    <row r="67" spans="1:25">
      <c r="A67" s="45"/>
      <c r="B67" s="235"/>
      <c r="C67" s="302"/>
      <c r="D67" s="235"/>
      <c r="E67" s="235"/>
      <c r="F67" s="235"/>
      <c r="G67" s="235"/>
      <c r="H67" s="235"/>
      <c r="I67" s="235"/>
      <c r="J67" s="45"/>
      <c r="K67" s="209"/>
      <c r="L67" s="209"/>
      <c r="M67" s="209"/>
      <c r="N67" s="289"/>
      <c r="O67" s="290"/>
      <c r="P67" s="303"/>
      <c r="T67" s="113"/>
      <c r="U67" s="304"/>
      <c r="V67" s="304"/>
      <c r="W67" s="304"/>
      <c r="X67" s="304"/>
      <c r="Y67" s="304"/>
    </row>
    <row r="68" spans="1:25" ht="13.9" customHeight="1"/>
    <row r="70" spans="1:25">
      <c r="A70" s="305" t="s">
        <v>1535</v>
      </c>
      <c r="B70" s="306">
        <f>SUM(K4:K9)</f>
        <v>0</v>
      </c>
      <c r="C70" s="307" t="e">
        <f>B70/B73</f>
        <v>#DIV/0!</v>
      </c>
    </row>
    <row r="71" spans="1:25">
      <c r="A71" s="305" t="s">
        <v>1430</v>
      </c>
      <c r="B71" s="306">
        <f>SUM(L4:L9)</f>
        <v>0</v>
      </c>
      <c r="C71" s="307" t="e">
        <f>B71/B73</f>
        <v>#DIV/0!</v>
      </c>
    </row>
    <row r="72" spans="1:25">
      <c r="A72" s="305" t="s">
        <v>1536</v>
      </c>
      <c r="B72" s="306">
        <f>SUM(M4:M9)</f>
        <v>0</v>
      </c>
      <c r="C72" s="307" t="e">
        <f>B72/B73</f>
        <v>#DIV/0!</v>
      </c>
    </row>
    <row r="73" spans="1:25">
      <c r="A73" s="305" t="s">
        <v>749</v>
      </c>
      <c r="B73" s="306">
        <f>SUM(B70:B72)</f>
        <v>0</v>
      </c>
      <c r="C73" s="284"/>
    </row>
    <row r="80" spans="1:25">
      <c r="A80" t="s">
        <v>1557</v>
      </c>
    </row>
    <row r="81" spans="1:1">
      <c r="A81" t="s">
        <v>1558</v>
      </c>
    </row>
    <row r="82" spans="1:1">
      <c r="A82" t="s">
        <v>1542</v>
      </c>
    </row>
    <row r="83" spans="1:1">
      <c r="A83" t="s">
        <v>1559</v>
      </c>
    </row>
    <row r="84" spans="1:1">
      <c r="A84" t="s">
        <v>116</v>
      </c>
    </row>
  </sheetData>
  <autoFilter ref="A3:Z57" xr:uid="{47DE29B2-F3BE-4F58-ABDA-1AB212562412}">
    <filterColumn colId="4">
      <filters>
        <filter val="APRIL"/>
      </filters>
    </filterColumn>
  </autoFilter>
  <mergeCells count="3">
    <mergeCell ref="A1:G1"/>
    <mergeCell ref="H1:O1"/>
    <mergeCell ref="Q1:X1"/>
  </mergeCells>
  <conditionalFormatting sqref="A4:A16">
    <cfRule type="duplicateValues" dxfId="2" priority="1"/>
  </conditionalFormatting>
  <conditionalFormatting sqref="A17:A56">
    <cfRule type="duplicateValues" dxfId="1" priority="2"/>
  </conditionalFormatting>
  <dataValidations count="11">
    <dataValidation type="list" allowBlank="1" showInputMessage="1" showErrorMessage="1" sqref="Q4 Q18" xr:uid="{C8D2DBA0-CA11-4009-87CC-C214B3202B38}">
      <formula1>"In Process, Not Started, Complete, Hold, Locates Called, Manpower"</formula1>
    </dataValidation>
    <dataValidation type="list" allowBlank="1" showInputMessage="1" showErrorMessage="1" sqref="Q5:Q7 Q25 Q9:Q17" xr:uid="{AE05B43D-1EE7-4010-890B-9E3B76E541AB}">
      <formula1>"In Process, Not Started, Complete, Hold, Locates Called"</formula1>
    </dataValidation>
    <dataValidation type="list" allowBlank="1" showInputMessage="1" showErrorMessage="1" sqref="Q8 Q19:Q24 Q26:Q65" xr:uid="{9F827E2E-ADE2-41BD-814A-F4F954BD57C8}">
      <formula1>"In Process, Not Started, Complete, Hold "</formula1>
    </dataValidation>
    <dataValidation type="list" allowBlank="1" showInputMessage="1" showErrorMessage="1" sqref="Q66:Q67" xr:uid="{68018FB8-2BB3-4A6A-B171-B886FA345D88}">
      <formula1>"In Process, Not Started"</formula1>
    </dataValidation>
    <dataValidation type="list" allowBlank="1" showInputMessage="1" showErrorMessage="1" sqref="H4:H67" xr:uid="{4CDD9FBA-8390-4F01-B80D-A9F7C08E2796}">
      <formula1>"Not Started, In Process, All Permits Received"</formula1>
    </dataValidation>
    <dataValidation type="list" allowBlank="1" showInputMessage="1" showErrorMessage="1" sqref="R4:R67" xr:uid="{E48450EB-DFA4-48B4-8FB1-4400297D24D4}">
      <formula1>"Partial, Funded, Escalated, Missing"</formula1>
    </dataValidation>
    <dataValidation type="list" allowBlank="1" showInputMessage="1" showErrorMessage="1" sqref="I4:I67" xr:uid="{A7E1E5ED-AE52-4E67-B2CE-012F1B29AE8A}">
      <formula1>"Parital, Funded, Escalated, Missing"</formula1>
    </dataValidation>
    <dataValidation type="list" allowBlank="1" showInputMessage="1" showErrorMessage="1" sqref="S4:S67" xr:uid="{6447B60E-297E-4FEC-AAE7-35BA6386AC5D}">
      <formula1>"Partial, Funded, Escalated"</formula1>
    </dataValidation>
    <dataValidation type="list" allowBlank="1" showInputMessage="1" showErrorMessage="1" sqref="G1:G1048576" xr:uid="{FC5F0FD9-3B59-4499-BB6F-9D0514DC0B98}">
      <formula1>"On Track, In Jeopardy, Complete"</formula1>
    </dataValidation>
    <dataValidation allowBlank="1" showInputMessage="1" showErrorMessage="1" sqref="P1:P16 P41:P44 P52:P1048576" xr:uid="{3B0C636F-9B18-49A8-87AE-2EDD7D5C4088}"/>
    <dataValidation type="list" allowBlank="1" showInputMessage="1" showErrorMessage="1" sqref="P17:P40 P45:P51" xr:uid="{339BFE97-F193-4C5D-A761-C1773758A672}">
      <formula1>"Manpower, NTP Permit, QC, Tie-ends, SOW"</formula1>
    </dataValidation>
  </dataValidations>
  <pageMargins left="0.7" right="0.7" top="0.75" bottom="0.75" header="0.3" footer="0.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399AF0B-3352-4305-967E-DBA6039CC50D}">
  <dimension ref="A1:R14"/>
  <sheetViews>
    <sheetView workbookViewId="0">
      <selection activeCell="H26" sqref="H26"/>
    </sheetView>
  </sheetViews>
  <sheetFormatPr defaultRowHeight="15"/>
  <cols>
    <col min="1" max="1" width="12" bestFit="1" customWidth="1"/>
    <col min="2" max="2" width="12.5703125" bestFit="1" customWidth="1"/>
    <col min="3" max="3" width="10.140625" bestFit="1" customWidth="1"/>
    <col min="5" max="5" width="26.42578125" bestFit="1" customWidth="1"/>
    <col min="7" max="7" width="24.28515625" bestFit="1" customWidth="1"/>
    <col min="8" max="8" width="15.5703125" bestFit="1" customWidth="1"/>
    <col min="9" max="9" width="10.28515625" bestFit="1" customWidth="1"/>
    <col min="10" max="10" width="18.85546875" bestFit="1" customWidth="1"/>
    <col min="11" max="11" width="10.5703125" bestFit="1" customWidth="1"/>
    <col min="12" max="12" width="12.7109375" bestFit="1" customWidth="1"/>
    <col min="13" max="13" width="11.85546875" bestFit="1" customWidth="1"/>
    <col min="14" max="14" width="18" bestFit="1" customWidth="1"/>
    <col min="15" max="15" width="14.140625" bestFit="1" customWidth="1"/>
    <col min="16" max="16" width="14.42578125" bestFit="1" customWidth="1"/>
    <col min="17" max="17" width="20.7109375" bestFit="1" customWidth="1"/>
  </cols>
  <sheetData>
    <row r="1" spans="1:18">
      <c r="A1" s="164" t="s">
        <v>1560</v>
      </c>
    </row>
    <row r="3" spans="1:18">
      <c r="A3" t="s">
        <v>1501</v>
      </c>
      <c r="B3" t="s">
        <v>20</v>
      </c>
      <c r="C3" t="s">
        <v>1531</v>
      </c>
      <c r="D3" t="s">
        <v>26</v>
      </c>
      <c r="E3" t="s">
        <v>1496</v>
      </c>
      <c r="F3" t="s">
        <v>1532</v>
      </c>
      <c r="G3" t="s">
        <v>27</v>
      </c>
      <c r="H3" t="s">
        <v>28</v>
      </c>
      <c r="I3" t="s">
        <v>1533</v>
      </c>
      <c r="J3" t="s">
        <v>1534</v>
      </c>
      <c r="K3" t="s">
        <v>1535</v>
      </c>
      <c r="L3" t="s">
        <v>1430</v>
      </c>
      <c r="M3" t="s">
        <v>1536</v>
      </c>
      <c r="N3" t="s">
        <v>1537</v>
      </c>
      <c r="O3" t="s">
        <v>1444</v>
      </c>
      <c r="P3" t="s">
        <v>1502</v>
      </c>
      <c r="Q3" t="s">
        <v>34</v>
      </c>
      <c r="R3" t="s">
        <v>1561</v>
      </c>
    </row>
    <row r="4" spans="1:18">
      <c r="A4" t="s">
        <v>417</v>
      </c>
      <c r="B4" t="s">
        <v>111</v>
      </c>
      <c r="C4" s="113">
        <v>45772</v>
      </c>
      <c r="E4" t="s">
        <v>1491</v>
      </c>
      <c r="G4" t="s">
        <v>1495</v>
      </c>
      <c r="P4" t="s">
        <v>980</v>
      </c>
      <c r="Q4" t="s">
        <v>64</v>
      </c>
      <c r="R4" t="s">
        <v>1562</v>
      </c>
    </row>
    <row r="5" spans="1:18">
      <c r="A5" t="s">
        <v>516</v>
      </c>
      <c r="B5" t="s">
        <v>50</v>
      </c>
      <c r="C5" s="113">
        <v>45772</v>
      </c>
      <c r="E5" t="s">
        <v>1491</v>
      </c>
      <c r="G5" t="s">
        <v>1495</v>
      </c>
      <c r="P5" t="s">
        <v>1542</v>
      </c>
      <c r="Q5" t="s">
        <v>67</v>
      </c>
      <c r="R5" t="s">
        <v>1563</v>
      </c>
    </row>
    <row r="6" spans="1:18">
      <c r="A6" t="s">
        <v>528</v>
      </c>
      <c r="B6" t="s">
        <v>50</v>
      </c>
      <c r="C6" s="113">
        <v>45772</v>
      </c>
      <c r="E6" t="s">
        <v>1491</v>
      </c>
      <c r="G6" t="s">
        <v>1495</v>
      </c>
      <c r="P6" t="s">
        <v>1542</v>
      </c>
      <c r="Q6" t="s">
        <v>64</v>
      </c>
      <c r="R6" t="s">
        <v>1564</v>
      </c>
    </row>
    <row r="7" spans="1:18">
      <c r="A7" t="s">
        <v>530</v>
      </c>
      <c r="B7" t="s">
        <v>50</v>
      </c>
      <c r="C7" s="113">
        <v>45831</v>
      </c>
      <c r="E7" t="s">
        <v>1491</v>
      </c>
      <c r="G7" t="s">
        <v>1495</v>
      </c>
      <c r="P7" t="s">
        <v>1542</v>
      </c>
      <c r="Q7" t="s">
        <v>64</v>
      </c>
      <c r="R7" t="s">
        <v>1565</v>
      </c>
    </row>
    <row r="8" spans="1:18">
      <c r="A8" t="s">
        <v>532</v>
      </c>
      <c r="B8" t="s">
        <v>50</v>
      </c>
      <c r="C8" s="113">
        <v>45831</v>
      </c>
      <c r="E8" t="s">
        <v>1491</v>
      </c>
      <c r="G8" t="s">
        <v>1495</v>
      </c>
      <c r="P8" t="s">
        <v>1542</v>
      </c>
      <c r="Q8" t="s">
        <v>64</v>
      </c>
      <c r="R8" t="s">
        <v>1566</v>
      </c>
    </row>
    <row r="9" spans="1:18">
      <c r="A9" t="s">
        <v>536</v>
      </c>
      <c r="B9" t="s">
        <v>50</v>
      </c>
      <c r="C9" s="113">
        <v>45831</v>
      </c>
      <c r="E9" t="s">
        <v>1491</v>
      </c>
      <c r="G9" t="s">
        <v>1495</v>
      </c>
      <c r="P9" t="s">
        <v>1567</v>
      </c>
      <c r="Q9" t="s">
        <v>58</v>
      </c>
      <c r="R9" t="s">
        <v>1568</v>
      </c>
    </row>
    <row r="10" spans="1:18">
      <c r="A10" t="s">
        <v>538</v>
      </c>
      <c r="B10" t="s">
        <v>50</v>
      </c>
      <c r="C10" s="113">
        <v>45831</v>
      </c>
      <c r="E10" t="s">
        <v>1491</v>
      </c>
      <c r="G10" t="s">
        <v>1495</v>
      </c>
      <c r="P10" t="s">
        <v>1542</v>
      </c>
      <c r="Q10" t="s">
        <v>64</v>
      </c>
      <c r="R10" t="s">
        <v>1569</v>
      </c>
    </row>
    <row r="11" spans="1:18">
      <c r="A11" t="s">
        <v>542</v>
      </c>
      <c r="B11" t="s">
        <v>50</v>
      </c>
      <c r="C11" s="113">
        <v>45831</v>
      </c>
      <c r="E11" t="s">
        <v>1491</v>
      </c>
      <c r="G11" t="s">
        <v>1495</v>
      </c>
      <c r="P11" t="s">
        <v>1542</v>
      </c>
      <c r="Q11" t="s">
        <v>64</v>
      </c>
      <c r="R11" t="s">
        <v>1570</v>
      </c>
    </row>
    <row r="12" spans="1:18">
      <c r="A12" t="s">
        <v>694</v>
      </c>
      <c r="B12" t="s">
        <v>50</v>
      </c>
      <c r="C12" s="113">
        <v>45831</v>
      </c>
      <c r="E12" t="s">
        <v>1491</v>
      </c>
      <c r="G12" t="s">
        <v>1495</v>
      </c>
      <c r="P12" t="s">
        <v>1542</v>
      </c>
      <c r="Q12" t="s">
        <v>58</v>
      </c>
      <c r="R12" t="s">
        <v>1571</v>
      </c>
    </row>
    <row r="13" spans="1:18">
      <c r="A13" t="s">
        <v>570</v>
      </c>
      <c r="B13" t="s">
        <v>50</v>
      </c>
      <c r="C13" s="113">
        <v>45772</v>
      </c>
      <c r="E13" t="s">
        <v>1491</v>
      </c>
      <c r="G13" t="s">
        <v>1495</v>
      </c>
      <c r="P13" t="s">
        <v>1503</v>
      </c>
      <c r="R13" t="s">
        <v>1572</v>
      </c>
    </row>
    <row r="14" spans="1:18">
      <c r="A14" t="s">
        <v>174</v>
      </c>
      <c r="B14" t="e">
        <v>#N/A</v>
      </c>
      <c r="C14" t="e">
        <v>#N/A</v>
      </c>
      <c r="E14" t="s">
        <v>1491</v>
      </c>
      <c r="G14" t="s">
        <v>1495</v>
      </c>
      <c r="P14" t="s">
        <v>1506</v>
      </c>
      <c r="Q14" t="s">
        <v>58</v>
      </c>
      <c r="R14" t="s">
        <v>1573</v>
      </c>
    </row>
  </sheetData>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E64BD7D31CFA5459B098EF9EE3F7FEB" ma:contentTypeVersion="13" ma:contentTypeDescription="Create a new document." ma:contentTypeScope="" ma:versionID="eafe70fb930b7ab1959bbbd1b6e31727">
  <xsd:schema xmlns:xsd="http://www.w3.org/2001/XMLSchema" xmlns:xs="http://www.w3.org/2001/XMLSchema" xmlns:p="http://schemas.microsoft.com/office/2006/metadata/properties" xmlns:ns2="a1f14a73-0686-40d8-9846-c729826b3005" xmlns:ns3="01d1c796-7231-43d7-ac0a-c6a9f383240b" targetNamespace="http://schemas.microsoft.com/office/2006/metadata/properties" ma:root="true" ma:fieldsID="ff54433a93e188ab30c28cb494cabb71" ns2:_="" ns3:_="">
    <xsd:import namespace="a1f14a73-0686-40d8-9846-c729826b3005"/>
    <xsd:import namespace="01d1c796-7231-43d7-ac0a-c6a9f383240b"/>
    <xsd:element name="properties">
      <xsd:complexType>
        <xsd:sequence>
          <xsd:element name="documentManagement">
            <xsd:complexType>
              <xsd:all>
                <xsd:element ref="ns2:MediaServiceMetadata" minOccurs="0"/>
                <xsd:element ref="ns2:MediaServiceFastMetadata" minOccurs="0"/>
                <xsd:element ref="ns2:MediaServiceSearchProperties" minOccurs="0"/>
                <xsd:element ref="ns2:lcf76f155ced4ddcb4097134ff3c332f" minOccurs="0"/>
                <xsd:element ref="ns3:TaxCatchAll" minOccurs="0"/>
                <xsd:element ref="ns2:MediaServiceDateTaken" minOccurs="0"/>
                <xsd:element ref="ns2:MediaServiceOCR" minOccurs="0"/>
                <xsd:element ref="ns2:MediaServiceGenerationTime" minOccurs="0"/>
                <xsd:element ref="ns2:MediaServiceEventHashCode" minOccurs="0"/>
                <xsd:element ref="ns2:MediaServiceLocation"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a1f14a73-0686-40d8-9846-c729826b300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SearchProperties" ma:index="10" nillable="true" ma:displayName="MediaServiceSearchProperties" ma:hidden="true" ma:internalName="MediaServiceSearchProperties" ma:readOnly="true">
      <xsd:simpleType>
        <xsd:restriction base="dms:Note"/>
      </xsd:simpleType>
    </xsd:element>
    <xsd:element name="lcf76f155ced4ddcb4097134ff3c332f" ma:index="12" nillable="true" ma:taxonomy="true" ma:internalName="lcf76f155ced4ddcb4097134ff3c332f" ma:taxonomyFieldName="MediaServiceImageTags" ma:displayName="Image Tags" ma:readOnly="false" ma:fieldId="{5cf76f15-5ced-4ddc-b409-7134ff3c332f}" ma:taxonomyMulti="true" ma:sspId="b0a3a0ef-ca6f-414d-b217-4aaf2d7d1f50" ma:termSetId="09814cd3-568e-fe90-9814-8d621ff8fb84" ma:anchorId="fba54fb3-c3e1-fe81-a776-ca4b69148c4d" ma:open="true" ma:isKeyword="false">
      <xsd:complexType>
        <xsd:sequence>
          <xsd:element ref="pc:Terms" minOccurs="0" maxOccurs="1"/>
        </xsd:sequence>
      </xsd:complexType>
    </xsd:element>
    <xsd:element name="MediaServiceDateTaken" ma:index="14" nillable="true" ma:displayName="MediaServiceDateTaken" ma:hidden="true" ma:indexed="true" ma:internalName="MediaServiceDateTaken" ma:readOnly="true">
      <xsd:simpleType>
        <xsd:restriction base="dms:Text"/>
      </xsd:simpleType>
    </xsd:element>
    <xsd:element name="MediaServiceOCR" ma:index="15" nillable="true" ma:displayName="Extracted Text" ma:internalName="MediaServiceOCR" ma:readOnly="true">
      <xsd:simpleType>
        <xsd:restriction base="dms:Note">
          <xsd:maxLength value="255"/>
        </xsd:restriction>
      </xsd:simpleType>
    </xsd:element>
    <xsd:element name="MediaServiceGenerationTime" ma:index="16" nillable="true" ma:displayName="MediaServiceGenerationTime" ma:hidden="true" ma:internalName="MediaServiceGenerationTime" ma:readOnly="true">
      <xsd:simpleType>
        <xsd:restriction base="dms:Text"/>
      </xsd:simpleType>
    </xsd:element>
    <xsd:element name="MediaServiceEventHashCode" ma:index="17" nillable="true" ma:displayName="MediaServiceEventHashCode" ma:hidden="true" ma:internalName="MediaServiceEventHashCode" ma:readOnly="true">
      <xsd:simpleType>
        <xsd:restriction base="dms:Text"/>
      </xsd:simpleType>
    </xsd:element>
    <xsd:element name="MediaServiceLocation" ma:index="18" nillable="true" ma:displayName="Location" ma:indexed="true" ma:internalName="MediaServiceLocation" ma:readOnly="true">
      <xsd:simpleType>
        <xsd:restriction base="dms:Text"/>
      </xsd:simpleType>
    </xsd:element>
    <xsd:element name="MediaLengthInSeconds" ma:index="19"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01d1c796-7231-43d7-ac0a-c6a9f383240b" elementFormDefault="qualified">
    <xsd:import namespace="http://schemas.microsoft.com/office/2006/documentManagement/types"/>
    <xsd:import namespace="http://schemas.microsoft.com/office/infopath/2007/PartnerControls"/>
    <xsd:element name="TaxCatchAll" ma:index="13" nillable="true" ma:displayName="Taxonomy Catch All Column" ma:hidden="true" ma:list="{ea7a6f05-6d28-4118-9e02-ff6a9b06e820}" ma:internalName="TaxCatchAll" ma:showField="CatchAllData" ma:web="01d1c796-7231-43d7-ac0a-c6a9f383240b">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lcf76f155ced4ddcb4097134ff3c332f xmlns="a1f14a73-0686-40d8-9846-c729826b3005">
      <Terms xmlns="http://schemas.microsoft.com/office/infopath/2007/PartnerControls"/>
    </lcf76f155ced4ddcb4097134ff3c332f>
    <TaxCatchAll xmlns="01d1c796-7231-43d7-ac0a-c6a9f383240b" xsi:nil="true"/>
  </documentManagement>
</p:properties>
</file>

<file path=customXml/itemProps1.xml><?xml version="1.0" encoding="utf-8"?>
<ds:datastoreItem xmlns:ds="http://schemas.openxmlformats.org/officeDocument/2006/customXml" ds:itemID="{EC457EB7-6B26-4AAC-B316-429F05422BB3}"/>
</file>

<file path=customXml/itemProps2.xml><?xml version="1.0" encoding="utf-8"?>
<ds:datastoreItem xmlns:ds="http://schemas.openxmlformats.org/officeDocument/2006/customXml" ds:itemID="{B58FCA16-8B36-4E27-8083-874242057560}"/>
</file>

<file path=customXml/itemProps3.xml><?xml version="1.0" encoding="utf-8"?>
<ds:datastoreItem xmlns:ds="http://schemas.openxmlformats.org/officeDocument/2006/customXml" ds:itemID="{D0777011-4877-421E-8AF8-D1BD15BA95A7}"/>
</file>

<file path=docProps/app.xml><?xml version="1.0" encoding="utf-8"?>
<Properties xmlns="http://schemas.openxmlformats.org/officeDocument/2006/extended-properties" xmlns:vt="http://schemas.openxmlformats.org/officeDocument/2006/docPropsVTypes">
  <Application>Microsoft Excel Online</Application>
  <Manager/>
  <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Jourden Lawrence</dc:creator>
  <cp:keywords/>
  <dc:description/>
  <cp:lastModifiedBy>James Gray</cp:lastModifiedBy>
  <cp:revision/>
  <dcterms:created xsi:type="dcterms:W3CDTF">2025-01-07T16:10:48Z</dcterms:created>
  <dcterms:modified xsi:type="dcterms:W3CDTF">2025-10-22T19:56:46Z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0x010100EE64BD7D31CFA5459B098EF9EE3F7FEB</vt:lpwstr>
  </property>
  <property fmtid="{D5CDD505-2E9C-101B-9397-08002B2CF9AE}" pid="3" name="MediaServiceImageTags">
    <vt:lpwstr/>
  </property>
</Properties>
</file>