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4" documentId="8_{941262AC-BC69-4A39-A0F5-E6C0C5A7C19A}" xr6:coauthVersionLast="47" xr6:coauthVersionMax="47" xr10:uidLastSave="{EFA7DC5B-B23E-4441-AE8B-D0A2FEDEB66D}"/>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2784" r:id="rId12"/>
    <pivotCache cacheId="2785" r:id="rId13"/>
    <pivotCache cacheId="2786" r:id="rId14"/>
    <pivotCache cacheId="2787" r:id="rId15"/>
    <pivotCache cacheId="27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<sst xmlns="http://schemas.openxmlformats.org/spreadsheetml/2006/main" count="19076" uniqueCount="2420">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</sst>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03/27/2026  6:55 AM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7.2071084901431465E-2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PW'!A2:A40)-COUNTIF('Completed Projects Pending PW'!A2:A40,"")</f>
        <v>17</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AB7" activePane="topRight" state="frozen"/>
      <selection pane="topRight" activeCell="AC18" sqref="AC1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3461</v>
      </c>
      <c r="V49" s="1432">
        <v>172</v>
      </c>
      <c r="W49" s="1432">
        <f>SUM(U49-V49)</f>
        <v>3289</v>
      </c>
      <c r="X49" s="1362">
        <f>IFERROR($V49/$U49, 0)</f>
        <v>4.9696619474140419E-2</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303"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9F2F7D-A45A-44C1-98EC-1D85A765BB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2026-03-27T10:55:33Z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