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2" documentId="8_{941262AC-BC69-4A39-A0F5-E6C0C5A7C19A}" xr6:coauthVersionLast="47" xr6:coauthVersionMax="47" xr10:uidLastSave="{3D64F8C0-684A-4612-9D48-B744231A6C3C}"/>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359" r:id="rId12"/>
    <pivotCache cacheId="2363" r:id="rId13"/>
    <pivotCache cacheId="2370" r:id="rId14"/>
    <pivotCache cacheId="2375" r:id="rId15"/>
    <pivotCache cacheId="23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<sst xmlns="http://schemas.openxmlformats.org/spreadsheetml/2006/main" count="19337" uniqueCount="2431">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</sst>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50999374999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509994328706"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509994328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509994444445"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509994444445"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m/>
    <m/>
    <m/>
  </r>
  <r>
    <x v="125"/>
    <x v="15"/>
    <x v="304"/>
    <m/>
    <m/>
    <m/>
  </r>
  <r>
    <x v="125"/>
    <x v="15"/>
    <x v="305"/>
    <m/>
    <m/>
    <m/>
  </r>
  <r>
    <x v="125"/>
    <x v="15"/>
    <x v="3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m/>
    <n v="13379"/>
    <n v="0"/>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m/>
    <m/>
    <m/>
    <x v="2"/>
  </r>
  <r>
    <m/>
    <x v="15"/>
    <d v="2026-04-1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m/>
    <n v="13379"/>
    <n v="0"/>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12:15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2" t="s">
        <v>1</v>
      </c>
      <c r="B4" s="1432"/>
      <c r="C4" s="1432"/>
      <c r="D4" s="1432"/>
      <c r="E4" s="1432"/>
      <c r="F4" s="1432"/>
      <c r="G4" s="1432"/>
      <c r="H4" s="1432"/>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4.5719119208663082E-2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B37" activePane="topRight" state="frozen"/>
      <selection pane="topRight" activeCell="D41" sqref="D4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696"/>
      <c r="W39" s="696">
        <f>SUM(U39-V39)</f>
        <v>13379</v>
      </c>
      <c r="X39" s="365">
        <f>IFERROR($V39/$U39, 0)</f>
        <v>0</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3"/>
      <c r="L41" s="1292"/>
      <c r="M41" s="703" t="s">
        <v>110</v>
      </c>
      <c r="N41" s="1434">
        <v>43061.3</v>
      </c>
      <c r="O41" s="703" t="s">
        <v>110</v>
      </c>
      <c r="P41" s="1435" t="s">
        <v>35</v>
      </c>
      <c r="Q41" s="1010">
        <v>46087</v>
      </c>
      <c r="R41" s="1436"/>
      <c r="S41" s="1436"/>
      <c r="T41" s="1436"/>
      <c r="U41" s="1437">
        <v>11789</v>
      </c>
      <c r="V41" s="1438"/>
      <c r="W41" s="1438">
        <f>SUM(U41-V41)</f>
        <v>11789</v>
      </c>
      <c r="X41" s="1294">
        <f>IFERROR($V41/$U41, 0)</f>
        <v>0</v>
      </c>
      <c r="Y41" s="1436"/>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8">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3"/>
      <c r="L47" s="1292"/>
      <c r="M47" s="1213" t="s">
        <v>110</v>
      </c>
      <c r="N47" s="1434">
        <v>4434.3999999999996</v>
      </c>
      <c r="O47" s="1213" t="s">
        <v>110</v>
      </c>
      <c r="P47" s="1435" t="s">
        <v>35</v>
      </c>
      <c r="Q47" s="1436">
        <v>46121</v>
      </c>
      <c r="R47" s="1436"/>
      <c r="S47" s="1436"/>
      <c r="T47" s="1436"/>
      <c r="U47" s="1437">
        <v>329</v>
      </c>
      <c r="V47" s="1438"/>
      <c r="W47" s="1438">
        <f>SUM(U47-V47)</f>
        <v>329</v>
      </c>
      <c r="X47" s="1294">
        <f>IFERROR($V47/$U47, 0)</f>
        <v>0</v>
      </c>
      <c r="Y47" s="1436"/>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3"/>
      <c r="L48" s="1292"/>
      <c r="M48" s="1213" t="s">
        <v>238</v>
      </c>
      <c r="N48" s="1434">
        <v>3969.75</v>
      </c>
      <c r="O48" s="1213" t="s">
        <v>110</v>
      </c>
      <c r="P48" s="1435" t="s">
        <v>35</v>
      </c>
      <c r="Q48" s="1436">
        <v>46121</v>
      </c>
      <c r="R48" s="1436"/>
      <c r="S48" s="1436"/>
      <c r="T48" s="1436"/>
      <c r="U48" s="1437">
        <v>295</v>
      </c>
      <c r="V48" s="1438"/>
      <c r="W48" s="1438">
        <v>295</v>
      </c>
      <c r="X48" s="1294">
        <f>IFERROR($V48/$U48, 0)</f>
        <v>0</v>
      </c>
      <c r="Y48" s="1436"/>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3"/>
      <c r="L49" s="1292"/>
      <c r="M49" s="1213" t="s">
        <v>110</v>
      </c>
      <c r="N49" s="1434">
        <v>4004.55</v>
      </c>
      <c r="O49" s="1213" t="s">
        <v>110</v>
      </c>
      <c r="P49" s="1435" t="s">
        <v>35</v>
      </c>
      <c r="Q49" s="1436">
        <v>46121</v>
      </c>
      <c r="R49" s="1436"/>
      <c r="S49" s="1436"/>
      <c r="T49" s="1436"/>
      <c r="U49" s="1437">
        <v>353</v>
      </c>
      <c r="V49" s="1438"/>
      <c r="W49" s="1438">
        <f>SUM(U49-V49)</f>
        <v>353</v>
      </c>
      <c r="X49" s="1294">
        <f>IFERROR($V49/$U49, 0)</f>
        <v>0</v>
      </c>
      <c r="Y49" s="1436"/>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53" workbookViewId="0">
      <selection activeCell="A1469" sqref="A1469:G1487"/>
    </sheetView>
  </sheetViews>
  <sheetFormatPr defaultColWidth="8.85546875" defaultRowHeight="15"/>
  <cols>
    <col min="1" max="1" width="31.42578125" bestFit="1" customWidth="1"/>
    <col min="2" max="2" width="17.42578125" bestFit="1" customWidth="1"/>
    <col min="3" max="3" width="11.42578125" bestFit="1" customWidth="1"/>
    <col min="4" max="5" width="9.1406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c r="G1465" s="1431"/>
    </row>
    <row r="1466" spans="1:7">
      <c r="A1466" t="s">
        <v>469</v>
      </c>
      <c r="B1466" s="1431">
        <v>1360</v>
      </c>
      <c r="C1466" s="1431">
        <v>919</v>
      </c>
      <c r="D1466" s="1431">
        <v>1036</v>
      </c>
      <c r="E1466" s="1431"/>
      <c r="F1466" s="1431"/>
      <c r="G1466" s="1431">
        <v>3315</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D2898" sqref="D289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0837A5C-CAFA-4FE2-9BE0-24606E7A30A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2026-04-10T16:15:54Z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