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403" documentId="8_{E14B221E-02E2-46A3-8CEC-C736815F2DD5}" xr6:coauthVersionLast="47" xr6:coauthVersionMax="47" xr10:uidLastSave="{2AADE47E-B15D-4CCE-ACA5-73881B6B911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Footage'!$A$121:$DQ$121</definedName>
    <definedName name="_xlnm._FilterDatabase" localSheetId="5" hidden="1">'UG Condensed'!$A$1:$BE$142</definedName>
  </definedNames>
  <calcPr calcId="191028"/>
  <pivotCaches>
    <pivotCache cacheId="2978" r:id="rId12"/>
    <pivotCache cacheId="2979" r:id="rId13"/>
    <pivotCache cacheId="2980" r:id="rId14"/>
    <pivotCache cacheId="29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3" i="2" l="1"/>
  <c r="X143" i="2"/>
  <c r="Y124" i="2"/>
  <c r="X124" i="2"/>
  <c r="X134" i="2"/>
  <c r="Y134" i="2"/>
  <c r="X133" i="2"/>
  <c r="Y128" i="2"/>
  <c r="X128" i="2"/>
  <c r="Y100" i="2"/>
  <c r="X100" i="2"/>
  <c r="Y94" i="2"/>
  <c r="X94" i="2"/>
  <c r="Y113" i="2"/>
  <c r="X113" i="2"/>
  <c r="Y111" i="2"/>
  <c r="X111" i="2"/>
  <c r="Y125" i="2"/>
  <c r="X125" i="2"/>
  <c r="Y123" i="2"/>
  <c r="X123" i="2"/>
  <c r="Y137" i="2"/>
  <c r="X137" i="2"/>
  <c r="X131" i="2"/>
  <c r="Y131" i="2"/>
  <c r="Y136" i="2"/>
  <c r="X136"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7" i="2"/>
  <c r="X127" i="2"/>
  <c r="Y129" i="2"/>
  <c r="X129" i="2"/>
  <c r="Y132" i="2"/>
  <c r="X132" i="2"/>
  <c r="Y130" i="2"/>
  <c r="X130" i="2"/>
  <c r="Y96" i="2"/>
  <c r="Y97" i="2"/>
  <c r="Y98" i="2"/>
  <c r="Y101" i="2"/>
  <c r="Y102" i="2"/>
  <c r="Y103" i="2"/>
  <c r="Y104" i="2"/>
  <c r="Y105" i="2"/>
  <c r="Y106" i="2"/>
  <c r="Y107" i="2"/>
  <c r="Y108" i="2"/>
  <c r="Y109" i="2"/>
  <c r="Y110" i="2"/>
  <c r="Y112" i="2"/>
  <c r="Y114" i="2"/>
  <c r="Y115" i="2"/>
  <c r="Y116" i="2"/>
  <c r="Y117" i="2"/>
  <c r="Y95" i="2"/>
  <c r="Y133" i="2"/>
  <c r="Y146" i="2"/>
  <c r="Y145" i="2"/>
  <c r="Y144" i="2"/>
  <c r="Y142" i="2"/>
  <c r="Y141" i="2"/>
  <c r="Y140" i="2"/>
  <c r="Y139" i="2"/>
  <c r="Y138" i="2"/>
  <c r="Y135" i="2"/>
  <c r="Y126" i="2"/>
  <c r="Y122"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6"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7" i="2"/>
  <c r="X105" i="2"/>
  <c r="X106" i="2"/>
  <c r="X109" i="2"/>
  <c r="X59" i="2"/>
  <c r="X30" i="2"/>
  <c r="X26" i="2"/>
  <c r="X38" i="2"/>
  <c r="X32" i="2"/>
  <c r="X41" i="2"/>
  <c r="X42" i="2"/>
  <c r="X36" i="2"/>
  <c r="X33" i="2"/>
  <c r="X146" i="2"/>
  <c r="X47" i="2"/>
  <c r="X24" i="2"/>
  <c r="X34" i="2"/>
  <c r="X72" i="2"/>
  <c r="X61" i="2"/>
  <c r="X45" i="2"/>
  <c r="X39" i="2"/>
  <c r="X31" i="2"/>
  <c r="X25" i="2"/>
  <c r="X27" i="2"/>
  <c r="X101" i="2"/>
  <c r="X35" i="2"/>
  <c r="X140" i="2"/>
  <c r="X49" i="2"/>
  <c r="X50" i="2"/>
  <c r="X29" i="2"/>
  <c r="X52" i="2"/>
  <c r="X145" i="2"/>
  <c r="X142" i="2"/>
  <c r="X141" i="2"/>
  <c r="X138" i="2"/>
  <c r="X139" i="2"/>
  <c r="X135" i="2"/>
  <c r="X122" i="2"/>
  <c r="X19" i="2"/>
  <c r="X43" i="2"/>
  <c r="X102" i="2"/>
  <c r="X95" i="2"/>
  <c r="X104" i="2"/>
  <c r="X115" i="2"/>
  <c r="X116"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2"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5"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6"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7"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7"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8"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8"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0"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1"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1"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2"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3"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4"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4"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5"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6"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7"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2"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2"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5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3" authorId="5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<sst xmlns="http://schemas.openxmlformats.org/spreadsheetml/2006/main" count="12827" uniqueCount="1542">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</sst>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8" totalsRowShown="0" headerRowDxfId="84" tableBorderDxfId="83">
  <autoFilter ref="A93:AD118" xr:uid="{5F57056F-6A0B-4404-ADAB-C4AB0D18D7EA}"/>
  <sortState xmlns:xlrd2="http://schemas.microsoft.com/office/spreadsheetml/2017/richdata2" ref="A94:AD118">
    <sortCondition ref="B93:B118"/>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1:AD147" totalsRowShown="0" headerRowDxfId="71" tableBorderDxfId="70">
  <autoFilter ref="A121:AD147" xr:uid="{58F01DBB-3289-412F-8E25-7586BA9FF5B6}"/>
  <sortState xmlns:xlrd2="http://schemas.microsoft.com/office/spreadsheetml/2017/richdata2" ref="A122:AD147">
    <sortCondition ref="B121: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09-17T18:26:37.12" personId="{79160F3F-A2CD-4B5D-ACD4-80E02EA51DFF}" id="{B9CD9F15-4E7B-40FF-87D2-52BA0ACCD6AE}">
    <text>9-17-2025 673' Was Removed From The Project As Per Travis.</text>
  </threadedComment>
  <threadedComment ref="W125" dT="2025-10-15T15:55:24.97" personId="{79160F3F-A2CD-4B5D-ACD4-80E02EA51DFF}" id="{8BB3570C-3FB0-4B10-9269-29AC052058E4}" parentId="{B9CD9F15-4E7B-40FF-87D2-52BA0ACCD6AE}">
    <text>10-15-2025 Confirmed Actual Completed Footage.</text>
  </threadedComment>
  <threadedComment ref="Y125" dT="2025-10-15T15:57:07.60" personId="{79160F3F-A2CD-4B5D-ACD4-80E02EA51DFF}" id="{B492FF41-7DD9-4EEE-BED1-A3B1CA231934}">
    <text>10-15-2025 Conduit Placement Confirmed Completed.</text>
  </threadedComment>
  <threadedComment ref="W126" dT="2025-10-06T18:32:53.65" personId="{79160F3F-A2CD-4B5D-ACD4-80E02EA51DFF}" id="{E573ABCC-20C0-430A-A4E0-086A5B0B404A}">
    <text>10-6-2025 Confirmed Actual Completed Footage.</text>
  </threadedComment>
  <threadedComment ref="Y126" dT="2025-10-06T18:33:24.56" personId="{79160F3F-A2CD-4B5D-ACD4-80E02EA51DFF}" id="{8564D662-3EE8-4281-A976-82111C3B89C8}">
    <text>10-6-2025 Conduit Placement Confirmed Completed.</text>
  </threadedComment>
  <threadedComment ref="W127" dT="2025-10-10T20:59:40.76" personId="{79160F3F-A2CD-4B5D-ACD4-80E02EA51DFF}" id="{1EF627E9-8A8B-4A36-A73E-17CA22C10B40}">
    <text>10-10-2025 Confirmed Actual Completed Footage.</text>
  </threadedComment>
  <threadedComment ref="Y127" dT="2025-10-10T21:00:08.32" personId="{79160F3F-A2CD-4B5D-ACD4-80E02EA51DFF}" id="{6D38BE64-AAE7-47BD-9A0A-4A1197C63116}">
    <text>10-10-2025 Conduit Placement Confirmed Completed.</text>
  </threadedComment>
  <threadedComment ref="W128" dT="2025-10-16T16:11:16.13" personId="{79160F3F-A2CD-4B5D-ACD4-80E02EA51DFF}" id="{D3F442F4-1000-4019-BA07-4C639A8814CE}">
    <text>10-15-2025 Confirmed Actual Completed Footage.</text>
  </threadedComment>
  <threadedComment ref="Y128" dT="2025-10-16T16:11:40.35" personId="{79160F3F-A2CD-4B5D-ACD4-80E02EA51DFF}" id="{9169CC29-F65C-4AD9-BF81-AF96A61A3C51}">
    <text>10-15-2025 Conduit Placement Confirmed Completed.</text>
  </threadedComment>
  <threadedComment ref="W129" dT="2025-10-10T18:00:01.74" personId="{79160F3F-A2CD-4B5D-ACD4-80E02EA51DFF}" id="{F6D4ED80-76DA-4F5D-BA3C-B55F200C9787}">
    <text>10-10-2025 Confirmed Actual Completed Footage.</text>
  </threadedComment>
  <threadedComment ref="Y129" dT="2025-10-10T18:00:31.66" personId="{79160F3F-A2CD-4B5D-ACD4-80E02EA51DFF}" id="{20A351FF-9F3F-4A32-B205-FBCAF0FCCC9E}">
    <text>10-10-2025 Conduit Placement Confirmed Completed.</text>
  </threadedComment>
  <threadedComment ref="W13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0" dT="2025-10-09T19:35:45.28" personId="{79160F3F-A2CD-4B5D-ACD4-80E02EA51DFF}" id="{48622BED-05D3-41A6-95AC-6360F16EB580}" parentId="{D04DB83A-5351-4BAD-82F0-A4E2F7859EA4}">
    <text>10-9-2025 Confirmed Actual Completed Footage.</text>
  </threadedComment>
  <threadedComment ref="Y130" dT="2025-10-09T19:36:15.10" personId="{79160F3F-A2CD-4B5D-ACD4-80E02EA51DFF}" id="{DB1AD715-CF47-4CE1-963B-62CEEF45E451}">
    <text>10-9-2025 Conduit Placement Confirmed Completed.</text>
  </threadedComment>
  <threadedComment ref="W131" dT="2025-10-14T18:46:54.81" personId="{79160F3F-A2CD-4B5D-ACD4-80E02EA51DFF}" id="{372A0381-E97D-4B2D-A65C-3C72822968D4}">
    <text>10-14-2025 Confirmed Actual Completed Footage.</text>
  </threadedComment>
  <threadedComment ref="Y131" dT="2025-10-14T18:47:19.81" personId="{79160F3F-A2CD-4B5D-ACD4-80E02EA51DFF}" id="{D8FF6DB5-C015-4297-8E84-0C81CC639EDB}">
    <text>10-14-2025 Conduit Placement Confirmed Completed.</text>
  </threadedComment>
  <threadedComment ref="W132" dT="2025-10-10T15:05:39.13" personId="{79160F3F-A2CD-4B5D-ACD4-80E02EA51DFF}" id="{0CFA3365-EF73-43AD-B87D-30FA7E47785A}">
    <text>10-10-2025 Confirmed Actual Completed Footage.</text>
  </threadedComment>
  <threadedComment ref="Y132" dT="2025-10-10T15:06:03.69" personId="{79160F3F-A2CD-4B5D-ACD4-80E02EA51DFF}" id="{9654528C-4FA2-4730-BFC6-FA593A2D9C81}">
    <text>10-10-2025 Conduit Placement Confirmed Completed.</text>
  </threadedComment>
  <threadedComment ref="W133" dT="2025-09-25T16:58:01.72" personId="{79160F3F-A2CD-4B5D-ACD4-80E02EA51DFF}" id="{5FA66F0A-FD19-4BBC-A2A8-C1BA1031066C}">
    <text>9-25-2025 Confirmed Actual Completed Footage.</text>
  </threadedComment>
  <threadedComment ref="Y133" dT="2025-09-25T16:58:39.99" personId="{79160F3F-A2CD-4B5D-ACD4-80E02EA51DFF}" id="{8901EEC9-489F-4DA2-9AA5-CCF399EB842E}">
    <text>9-25-2025 Conduit Placement Confirmed Completed.</text>
  </threadedComment>
  <threadedComment ref="W134" dT="2025-10-16T19:26:29.89" personId="{79160F3F-A2CD-4B5D-ACD4-80E02EA51DFF}" id="{51EC05F1-F1E4-4CDA-BEDD-A5D5F33EC1FE}">
    <text>10-16-2025 Confirmed Actual Completed Footage.</text>
  </threadedComment>
  <threadedComment ref="Y134" dT="2025-10-16T19:26:55.50" personId="{79160F3F-A2CD-4B5D-ACD4-80E02EA51DFF}" id="{3DDE4527-D598-4CA2-8BB5-4CC4D3B5D020}">
    <text>10-15-2025 Conduit Placement Confirmed Completed.</text>
  </threadedComment>
  <threadedComment ref="W135" dT="2025-06-20T19:39:03.06" personId="{79160F3F-A2CD-4B5D-ACD4-80E02EA51DFF}" id="{513D4A3C-844B-4EBA-8EF2-667227988A0F}">
    <text xml:space="preserve">6-20-2025 Confirmed Actual Completed Footage. </text>
  </threadedComment>
  <threadedComment ref="Y135" dT="2025-06-20T19:39:32.58" personId="{79160F3F-A2CD-4B5D-ACD4-80E02EA51DFF}" id="{D83B4A46-891E-48F4-94C1-4E90AE54784D}">
    <text>6-20-2025 Conduit Placement Confirmed Completed.</text>
  </threadedComment>
  <threadedComment ref="W136" dT="2025-10-14T17:33:08.90" personId="{79160F3F-A2CD-4B5D-ACD4-80E02EA51DFF}" id="{E8B9EA9F-46D0-4AB6-BBE9-F62C6EE8CA3D}">
    <text>10-14-2025 Confirmed Actual Completed Footage.</text>
  </threadedComment>
  <threadedComment ref="Y136" dT="2025-10-14T17:33:44.26" personId="{79160F3F-A2CD-4B5D-ACD4-80E02EA51DFF}" id="{2E25B138-24BC-4E61-9691-50643D8219CF}">
    <text>10-14-2025 Conduit Placement Confirmed Completed.</text>
  </threadedComment>
  <threadedComment ref="W137" dT="2025-10-14T20:26:45.59" personId="{79160F3F-A2CD-4B5D-ACD4-80E02EA51DFF}" id="{7C44D05E-EB2C-474D-88B5-06D505A8D035}">
    <text>10-14-2025 Confirmed Actual Completed Footage.</text>
  </threadedComment>
  <threadedComment ref="Y137" dT="2025-10-14T20:26:23.39" personId="{79160F3F-A2CD-4B5D-ACD4-80E02EA51DFF}" id="{F18D5514-AE0C-4A42-98E5-4606955076CB}">
    <text>10-14-2025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Y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Y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W140" dT="2025-10-16T21:57:46.24" personId="{79160F3F-A2CD-4B5D-ACD4-80E02EA51DFF}" id="{097C3F17-0C50-4E53-9B04-220E9F7A5814}" parentId="{89CCF6CA-D0C5-4407-83B5-6D29A78341FA}">
    <text>10-16-2025 Confirmed Actual Completed Footage.</text>
  </threadedComment>
  <threadedComment ref="Y140" dT="2025-08-22T13:07:18.55" personId="{79160F3F-A2CD-4B5D-ACD4-80E02EA51DFF}" id="{30ACE511-D953-4DAA-A9DE-7689A99DD0B2}">
    <text>10-16-2025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10-13-2025 Confirmed Actual Completed Footage.</text>
  </threadedComment>
  <threadedComment ref="Y141" dT="2025-06-12T19:15:28.56" personId="{79160F3F-A2CD-4B5D-ACD4-80E02EA51DFF}" id="{EFADC386-E48E-4009-A7A1-846FAF1F708C}">
    <text>10-13-2025 Conduit Placement Confirmed Completed.</text>
  </threadedComment>
  <threadedComment ref="W142" dT="2025-05-27T14:57:59.97" personId="{79160F3F-A2CD-4B5D-ACD4-80E02EA51DFF}" id="{A702AD1E-A7EF-4DEA-8AD5-5D4F929F9BE6}">
    <text>5-27-2025 Confirmed Actual Completed Footage.</text>
  </threadedComment>
  <threadedComment ref="Y142" dT="2025-05-27T14:58:39.01" personId="{79160F3F-A2CD-4B5D-ACD4-80E02EA51DFF}" id="{951EBB75-16D0-46BF-BCB2-8B9AA9659219}">
    <text>5-27-2025 Conduit Placement Confirmed Completed.</text>
  </threadedComment>
  <threadedComment ref="W143" dT="2025-10-17T13:31:43.96" personId="{79160F3F-A2CD-4B5D-ACD4-80E02EA51DFF}" id="{7542434C-9696-41A3-88E3-ABE1C8124853}">
    <text>10-17-2025 Confirmed Actual Completed Footage.</text>
  </threadedComment>
  <threadedComment ref="Y143" dT="2025-10-17T13:32:09.39" personId="{79160F3F-A2CD-4B5D-ACD4-80E02EA51DFF}" id="{D3B85FFE-B175-4F90-A5DC-88D20F23F977}">
    <text>10-17-2025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P134" activePane="topRight" state="frozen"/>
      <selection pane="topRight" activeCell="S143" sqref="S14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1072">
        <v>2645</v>
      </c>
      <c r="X34" s="108">
        <f t="shared" si="4"/>
        <v>229</v>
      </c>
      <c r="Y34" s="705">
        <f t="shared" si="5"/>
        <v>0.9203201113430759</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1072">
        <v>2599</v>
      </c>
      <c r="X77" s="108">
        <f>SUM(V77-W77)</f>
        <v>4410</v>
      </c>
      <c r="Y77" s="705">
        <f t="shared" si="9"/>
        <v>0.37080895990868884</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84"/>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1"/>
      <c r="H103" s="529">
        <v>0</v>
      </c>
      <c r="I103" s="1083"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84"/>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0">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2"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79" t="s">
        <v>121</v>
      </c>
      <c r="C113" s="523">
        <v>45960</v>
      </c>
      <c r="D113" s="530"/>
      <c r="E113" s="530"/>
      <c r="F113" s="515" t="s">
        <v>122</v>
      </c>
      <c r="G113" s="1081"/>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35" t="s">
        <v>316</v>
      </c>
      <c r="B115" s="539" t="s">
        <v>50</v>
      </c>
      <c r="C115" s="540">
        <v>45688</v>
      </c>
      <c r="D115" s="523" t="s">
        <v>317</v>
      </c>
      <c r="E115" s="540">
        <v>45685</v>
      </c>
      <c r="F115" s="540" t="s">
        <v>318</v>
      </c>
      <c r="G115" s="541" t="s">
        <v>319</v>
      </c>
      <c r="H115" s="118">
        <v>86</v>
      </c>
      <c r="I115" s="531" t="s">
        <v>320</v>
      </c>
      <c r="J115" s="118" t="s">
        <v>63</v>
      </c>
      <c r="K115" s="118"/>
      <c r="L115" s="523">
        <v>45677</v>
      </c>
      <c r="M115" s="531" t="s">
        <v>57</v>
      </c>
      <c r="N115" s="575">
        <v>78075.5</v>
      </c>
      <c r="O115" s="531" t="s">
        <v>57</v>
      </c>
      <c r="P115" s="668" t="s">
        <v>259</v>
      </c>
      <c r="Q115" s="501">
        <v>45675</v>
      </c>
      <c r="R115" s="501">
        <v>45870</v>
      </c>
      <c r="S115" s="501">
        <v>45887</v>
      </c>
      <c r="T115" s="501"/>
      <c r="U115" s="493">
        <v>45894</v>
      </c>
      <c r="V115" s="41">
        <v>6526</v>
      </c>
      <c r="W115" s="665">
        <v>6217</v>
      </c>
      <c r="X115" s="108">
        <f>SUM(V115-W115)</f>
        <v>309</v>
      </c>
      <c r="Y115" s="705">
        <f>IFERROR($W115/$V115, 0)</f>
        <v>0.95265093472264784</v>
      </c>
      <c r="Z115" s="726">
        <v>45685</v>
      </c>
      <c r="AA115" s="495">
        <v>1</v>
      </c>
      <c r="AB115" s="495">
        <v>1</v>
      </c>
      <c r="AC115" s="883">
        <v>0</v>
      </c>
      <c r="AD115" s="178"/>
      <c r="AE115" s="403"/>
      <c r="AF115" s="43"/>
    </row>
    <row r="116" spans="1:32" ht="24.75" customHeight="1">
      <c r="A116" s="666" t="s">
        <v>321</v>
      </c>
      <c r="B116" s="488" t="s">
        <v>50</v>
      </c>
      <c r="C116" s="498">
        <v>45742</v>
      </c>
      <c r="D116" s="498" t="s">
        <v>322</v>
      </c>
      <c r="E116" s="448">
        <v>45680</v>
      </c>
      <c r="F116" s="497" t="s">
        <v>72</v>
      </c>
      <c r="G116" s="518" t="s">
        <v>323</v>
      </c>
      <c r="H116" s="500">
        <v>79</v>
      </c>
      <c r="I116" s="507" t="s">
        <v>320</v>
      </c>
      <c r="J116" s="500" t="s">
        <v>63</v>
      </c>
      <c r="K116" s="500"/>
      <c r="L116" s="487" t="s">
        <v>259</v>
      </c>
      <c r="M116" s="507" t="s">
        <v>57</v>
      </c>
      <c r="N116" s="572">
        <v>64790.5</v>
      </c>
      <c r="O116" s="507" t="s">
        <v>57</v>
      </c>
      <c r="P116" s="664" t="s">
        <v>259</v>
      </c>
      <c r="Q116" s="501">
        <v>45675</v>
      </c>
      <c r="R116" s="501">
        <v>45917</v>
      </c>
      <c r="S116" s="501">
        <v>45931</v>
      </c>
      <c r="T116" s="501"/>
      <c r="U116" s="501"/>
      <c r="V116" s="41">
        <v>4975</v>
      </c>
      <c r="W116" s="665">
        <v>4794</v>
      </c>
      <c r="X116" s="108">
        <f>SUM(V116-W116)</f>
        <v>181</v>
      </c>
      <c r="Y116" s="22">
        <f>IFERROR($W116/$V116, 0)</f>
        <v>0.96361809045226132</v>
      </c>
      <c r="Z116" s="726">
        <v>45680</v>
      </c>
      <c r="AA116" s="368">
        <v>0</v>
      </c>
      <c r="AB116" s="368">
        <v>0</v>
      </c>
      <c r="AC116" s="883">
        <v>0</v>
      </c>
      <c r="AD116" s="178" t="s">
        <v>324</v>
      </c>
      <c r="AE116" s="403"/>
    </row>
    <row r="117" spans="1:32" ht="24.75" customHeight="1">
      <c r="A117" s="936" t="s">
        <v>325</v>
      </c>
      <c r="B117" s="488" t="s">
        <v>50</v>
      </c>
      <c r="C117" s="489">
        <v>45991</v>
      </c>
      <c r="D117" s="497" t="s">
        <v>326</v>
      </c>
      <c r="E117" s="448">
        <v>45735</v>
      </c>
      <c r="F117" s="497" t="s">
        <v>72</v>
      </c>
      <c r="G117" s="499" t="s">
        <v>327</v>
      </c>
      <c r="H117" s="500">
        <v>70</v>
      </c>
      <c r="I117" s="492" t="s">
        <v>258</v>
      </c>
      <c r="J117" s="500" t="s">
        <v>63</v>
      </c>
      <c r="K117" s="500"/>
      <c r="L117" s="489">
        <v>45716</v>
      </c>
      <c r="M117" s="500" t="s">
        <v>57</v>
      </c>
      <c r="N117" s="572">
        <v>56262.5</v>
      </c>
      <c r="O117" s="500" t="s">
        <v>57</v>
      </c>
      <c r="P117" s="761" t="s">
        <v>259</v>
      </c>
      <c r="Q117" s="501">
        <v>45744</v>
      </c>
      <c r="R117" s="501">
        <v>45917</v>
      </c>
      <c r="S117" s="501">
        <v>45930</v>
      </c>
      <c r="T117" s="501"/>
      <c r="U117" s="501"/>
      <c r="V117" s="506">
        <v>4870</v>
      </c>
      <c r="W117" s="665">
        <v>5044</v>
      </c>
      <c r="X117" s="108">
        <f>SUM(V117-W117)</f>
        <v>-174</v>
      </c>
      <c r="Y117" s="705">
        <f>IFERROR($W117/$V117, 0)</f>
        <v>1.0357289527720739</v>
      </c>
      <c r="Z117" s="726">
        <v>45754</v>
      </c>
      <c r="AA117" s="368">
        <v>0</v>
      </c>
      <c r="AB117" s="368">
        <v>0</v>
      </c>
      <c r="AC117" s="41">
        <v>0</v>
      </c>
      <c r="AD117" s="981" t="s">
        <v>328</v>
      </c>
      <c r="AE117" s="403"/>
    </row>
    <row r="118" spans="1:32" ht="24.75" customHeight="1">
      <c r="A118" s="982"/>
      <c r="B118" s="169"/>
      <c r="C118" s="169"/>
      <c r="D118" s="169"/>
      <c r="E118" s="169"/>
      <c r="F118" s="982"/>
      <c r="G118" s="982"/>
      <c r="H118" s="169"/>
      <c r="I118" s="169"/>
      <c r="J118" s="169"/>
      <c r="K118" s="169"/>
      <c r="L118" s="982"/>
      <c r="M118" s="169"/>
      <c r="N118" s="983"/>
      <c r="O118" s="169"/>
      <c r="P118" s="169"/>
      <c r="Q118" s="169"/>
      <c r="R118" s="169"/>
      <c r="S118" s="169"/>
      <c r="T118" s="169"/>
      <c r="U118" s="984"/>
      <c r="V118" s="982"/>
      <c r="W118" s="169"/>
      <c r="X118" s="984"/>
      <c r="Y118" s="984"/>
      <c r="Z118" s="984"/>
      <c r="AA118" s="984"/>
      <c r="AB118" s="984"/>
      <c r="AC118" s="169"/>
      <c r="AD118" s="430"/>
    </row>
    <row r="119" spans="1:32" ht="24.75" customHeight="1"/>
    <row r="120" spans="1:32" ht="24.75" customHeight="1">
      <c r="A120" s="55" t="s">
        <v>329</v>
      </c>
    </row>
    <row r="121" spans="1:32" ht="24.75" customHeight="1">
      <c r="A121" s="545" t="s">
        <v>19</v>
      </c>
      <c r="B121" s="545" t="s">
        <v>20</v>
      </c>
      <c r="C121" s="545" t="s">
        <v>21</v>
      </c>
      <c r="D121" s="545" t="s">
        <v>22</v>
      </c>
      <c r="E121" s="545" t="s">
        <v>23</v>
      </c>
      <c r="F121" s="545" t="s">
        <v>24</v>
      </c>
      <c r="G121" s="545" t="s">
        <v>25</v>
      </c>
      <c r="H121" s="545" t="s">
        <v>26</v>
      </c>
      <c r="I121" s="545" t="s">
        <v>27</v>
      </c>
      <c r="J121" s="545" t="s">
        <v>28</v>
      </c>
      <c r="K121" s="545" t="s">
        <v>29</v>
      </c>
      <c r="L121" s="545" t="s">
        <v>30</v>
      </c>
      <c r="M121" s="545" t="s">
        <v>31</v>
      </c>
      <c r="N121" s="579" t="s">
        <v>32</v>
      </c>
      <c r="O121" s="545" t="s">
        <v>33</v>
      </c>
      <c r="P121" s="545" t="s">
        <v>34</v>
      </c>
      <c r="Q121" s="445" t="s">
        <v>35</v>
      </c>
      <c r="R121" s="445" t="s">
        <v>36</v>
      </c>
      <c r="S121" s="445" t="s">
        <v>37</v>
      </c>
      <c r="T121" s="445" t="s">
        <v>38</v>
      </c>
      <c r="U121" s="445" t="s">
        <v>39</v>
      </c>
      <c r="V121" s="445" t="s">
        <v>40</v>
      </c>
      <c r="W121" s="445" t="s">
        <v>41</v>
      </c>
      <c r="X121" s="445" t="s">
        <v>42</v>
      </c>
      <c r="Y121" s="445" t="s">
        <v>43</v>
      </c>
      <c r="Z121" s="445" t="s">
        <v>44</v>
      </c>
      <c r="AA121" s="546" t="s">
        <v>45</v>
      </c>
      <c r="AB121" s="445" t="s">
        <v>46</v>
      </c>
      <c r="AC121" s="445" t="s">
        <v>47</v>
      </c>
      <c r="AD121" s="985" t="s">
        <v>48</v>
      </c>
    </row>
    <row r="122" spans="1:32" ht="24.75" customHeight="1">
      <c r="A122" s="938" t="s">
        <v>330</v>
      </c>
      <c r="B122" s="924" t="s">
        <v>205</v>
      </c>
      <c r="C122" s="498">
        <v>45807</v>
      </c>
      <c r="D122" s="487" t="s">
        <v>60</v>
      </c>
      <c r="E122" s="497" t="s">
        <v>52</v>
      </c>
      <c r="F122" s="487" t="s">
        <v>318</v>
      </c>
      <c r="G122" s="915" t="s">
        <v>331</v>
      </c>
      <c r="H122" s="491">
        <v>84</v>
      </c>
      <c r="I122" s="920" t="s">
        <v>258</v>
      </c>
      <c r="J122" s="500" t="s">
        <v>63</v>
      </c>
      <c r="K122" s="939"/>
      <c r="L122" s="489">
        <v>45716</v>
      </c>
      <c r="M122" s="500" t="s">
        <v>57</v>
      </c>
      <c r="N122" s="571">
        <v>2812.95</v>
      </c>
      <c r="O122" s="500" t="s">
        <v>57</v>
      </c>
      <c r="P122" s="871" t="s">
        <v>259</v>
      </c>
      <c r="Q122" s="501">
        <v>45792</v>
      </c>
      <c r="R122" s="501">
        <v>45947</v>
      </c>
      <c r="S122" s="365"/>
      <c r="T122" s="365"/>
      <c r="U122" s="510" t="s">
        <v>332</v>
      </c>
      <c r="V122" s="41">
        <v>285</v>
      </c>
      <c r="W122" s="940">
        <v>285</v>
      </c>
      <c r="X122" s="494">
        <f>SUM(V122-W122)</f>
        <v>0</v>
      </c>
      <c r="Y122" s="710">
        <f>IFERROR($W122/$V122, 0)</f>
        <v>1</v>
      </c>
      <c r="Z122" s="501">
        <v>45798</v>
      </c>
      <c r="AA122" s="710">
        <v>1</v>
      </c>
      <c r="AB122" s="710">
        <v>1</v>
      </c>
      <c r="AC122" s="494">
        <v>3451</v>
      </c>
      <c r="AD122" s="712"/>
    </row>
    <row r="123" spans="1:32" ht="24.75" customHeight="1">
      <c r="A123" s="941" t="s">
        <v>333</v>
      </c>
      <c r="B123" s="517" t="s">
        <v>205</v>
      </c>
      <c r="C123" s="489">
        <v>45991</v>
      </c>
      <c r="D123" s="497" t="s">
        <v>77</v>
      </c>
      <c r="E123" s="498">
        <v>45880</v>
      </c>
      <c r="F123" s="497" t="s">
        <v>78</v>
      </c>
      <c r="G123" s="499" t="s">
        <v>334</v>
      </c>
      <c r="H123" s="500">
        <v>0</v>
      </c>
      <c r="I123" s="507" t="s">
        <v>258</v>
      </c>
      <c r="J123" s="500" t="s">
        <v>63</v>
      </c>
      <c r="K123" s="513"/>
      <c r="L123" s="498">
        <v>45881</v>
      </c>
      <c r="M123" s="500" t="s">
        <v>57</v>
      </c>
      <c r="N123" s="572">
        <v>4815.6499999999996</v>
      </c>
      <c r="O123" s="500" t="s">
        <v>57</v>
      </c>
      <c r="P123" s="871" t="s">
        <v>259</v>
      </c>
      <c r="Q123" s="501">
        <v>45881</v>
      </c>
      <c r="R123" s="501">
        <v>45947</v>
      </c>
      <c r="S123" s="501"/>
      <c r="T123" s="501"/>
      <c r="U123" s="510" t="s">
        <v>332</v>
      </c>
      <c r="V123" s="41">
        <v>321</v>
      </c>
      <c r="W123" s="794">
        <v>367</v>
      </c>
      <c r="X123" s="108">
        <f>SUM(V123-W123)</f>
        <v>-46</v>
      </c>
      <c r="Y123" s="22">
        <f>IFERROR($W123/$V123, 0)</f>
        <v>1.1433021806853583</v>
      </c>
      <c r="Z123" s="726">
        <v>45905</v>
      </c>
      <c r="AA123" s="368">
        <v>0</v>
      </c>
      <c r="AB123" s="368">
        <v>0</v>
      </c>
      <c r="AC123" s="41">
        <v>0</v>
      </c>
      <c r="AD123" s="544"/>
    </row>
    <row r="124" spans="1:32" ht="24.75" customHeight="1">
      <c r="A124" s="1085" t="s">
        <v>335</v>
      </c>
      <c r="B124" s="927" t="s">
        <v>205</v>
      </c>
      <c r="C124" s="928">
        <v>45955</v>
      </c>
      <c r="D124" s="929" t="s">
        <v>139</v>
      </c>
      <c r="E124" s="929">
        <v>45919</v>
      </c>
      <c r="F124" s="929" t="s">
        <v>52</v>
      </c>
      <c r="G124" s="930" t="s">
        <v>336</v>
      </c>
      <c r="H124" s="408">
        <v>0</v>
      </c>
      <c r="I124" s="931" t="s">
        <v>258</v>
      </c>
      <c r="J124" s="408" t="s">
        <v>63</v>
      </c>
      <c r="K124" s="408"/>
      <c r="L124" s="929" t="s">
        <v>52</v>
      </c>
      <c r="M124" s="408" t="s">
        <v>57</v>
      </c>
      <c r="N124" s="932">
        <v>4646.75</v>
      </c>
      <c r="O124" s="408" t="s">
        <v>113</v>
      </c>
      <c r="P124" s="1048" t="s">
        <v>259</v>
      </c>
      <c r="Q124" s="632"/>
      <c r="R124" s="632">
        <v>45947</v>
      </c>
      <c r="S124" s="632"/>
      <c r="T124" s="632"/>
      <c r="U124" s="510" t="s">
        <v>332</v>
      </c>
      <c r="V124" s="1077">
        <v>117</v>
      </c>
      <c r="W124" s="1086">
        <v>117</v>
      </c>
      <c r="X124" s="108">
        <f t="shared" ref="X124" si="15">SUM(V124-W124)</f>
        <v>0</v>
      </c>
      <c r="Y124" s="705">
        <f t="shared" ref="Y124" si="16">IFERROR($W124/$V124, 0)</f>
        <v>1</v>
      </c>
      <c r="Z124" s="991">
        <v>45946</v>
      </c>
      <c r="AA124" s="637">
        <v>0</v>
      </c>
      <c r="AB124" s="637">
        <v>0</v>
      </c>
      <c r="AC124" s="933">
        <v>0</v>
      </c>
      <c r="AD124" s="934"/>
    </row>
    <row r="125" spans="1:32" ht="24.75" customHeight="1">
      <c r="A125" s="941" t="s">
        <v>337</v>
      </c>
      <c r="B125" s="487" t="s">
        <v>121</v>
      </c>
      <c r="C125" s="498">
        <v>45899</v>
      </c>
      <c r="D125" s="540" t="s">
        <v>71</v>
      </c>
      <c r="E125" s="498">
        <v>45889</v>
      </c>
      <c r="F125" s="514" t="s">
        <v>179</v>
      </c>
      <c r="G125" s="499"/>
      <c r="H125" s="500">
        <v>76</v>
      </c>
      <c r="I125" s="507" t="s">
        <v>258</v>
      </c>
      <c r="J125" s="500" t="s">
        <v>63</v>
      </c>
      <c r="K125" s="513"/>
      <c r="L125" s="498">
        <v>45888</v>
      </c>
      <c r="M125" s="500" t="s">
        <v>57</v>
      </c>
      <c r="N125" s="572">
        <v>53902</v>
      </c>
      <c r="O125" s="500" t="s">
        <v>57</v>
      </c>
      <c r="P125" s="871" t="s">
        <v>259</v>
      </c>
      <c r="Q125" s="501">
        <v>45887</v>
      </c>
      <c r="R125" s="501"/>
      <c r="S125" s="501"/>
      <c r="T125" s="501"/>
      <c r="U125" s="510" t="s">
        <v>332</v>
      </c>
      <c r="V125" s="41">
        <v>3566</v>
      </c>
      <c r="W125" s="794">
        <v>3704</v>
      </c>
      <c r="X125" s="108">
        <f>SUM(V125-W125)</f>
        <v>-138</v>
      </c>
      <c r="Y125" s="22">
        <f>IFERROR($W125/$V125, 0)</f>
        <v>1.0386988222097588</v>
      </c>
      <c r="Z125" s="726">
        <v>45904</v>
      </c>
      <c r="AA125" s="368">
        <v>1</v>
      </c>
      <c r="AB125" s="368">
        <v>1</v>
      </c>
      <c r="AC125" s="688">
        <v>0</v>
      </c>
      <c r="AD125" s="544" t="s">
        <v>338</v>
      </c>
    </row>
    <row r="126" spans="1:32" ht="24.75" customHeight="1">
      <c r="A126" s="941" t="s">
        <v>339</v>
      </c>
      <c r="B126" s="487" t="s">
        <v>121</v>
      </c>
      <c r="C126" s="498">
        <v>45930</v>
      </c>
      <c r="D126" s="489" t="s">
        <v>139</v>
      </c>
      <c r="E126" s="489">
        <v>45896</v>
      </c>
      <c r="F126" s="514" t="s">
        <v>179</v>
      </c>
      <c r="G126" s="487" t="s">
        <v>340</v>
      </c>
      <c r="H126" s="491">
        <v>72</v>
      </c>
      <c r="I126" s="491" t="s">
        <v>258</v>
      </c>
      <c r="J126" s="491" t="s">
        <v>63</v>
      </c>
      <c r="K126" s="491"/>
      <c r="L126" s="489">
        <v>45897</v>
      </c>
      <c r="M126" s="491" t="s">
        <v>57</v>
      </c>
      <c r="N126" s="571">
        <v>50874.95</v>
      </c>
      <c r="O126" s="491" t="s">
        <v>57</v>
      </c>
      <c r="P126" s="871" t="s">
        <v>259</v>
      </c>
      <c r="Q126" s="493">
        <v>45897</v>
      </c>
      <c r="R126" s="505"/>
      <c r="S126" s="505"/>
      <c r="T126" s="505"/>
      <c r="U126" s="510" t="s">
        <v>332</v>
      </c>
      <c r="V126" s="494">
        <v>3012</v>
      </c>
      <c r="W126" s="794">
        <v>3012</v>
      </c>
      <c r="X126" s="494">
        <f>SUM(V126-W126)</f>
        <v>0</v>
      </c>
      <c r="Y126" s="710">
        <f>IFERROR($W126/$V126, 0)</f>
        <v>1</v>
      </c>
      <c r="Z126" s="501">
        <v>45916</v>
      </c>
      <c r="AA126" s="368">
        <v>1</v>
      </c>
      <c r="AB126" s="368">
        <v>1</v>
      </c>
      <c r="AC126" s="688">
        <v>0</v>
      </c>
      <c r="AD126" s="179" t="s">
        <v>341</v>
      </c>
    </row>
    <row r="127" spans="1:32" ht="24.75" customHeight="1">
      <c r="A127" s="938" t="s">
        <v>342</v>
      </c>
      <c r="B127" s="487" t="s">
        <v>121</v>
      </c>
      <c r="C127" s="498">
        <v>45930</v>
      </c>
      <c r="D127" s="489" t="s">
        <v>139</v>
      </c>
      <c r="E127" s="684">
        <v>45910</v>
      </c>
      <c r="F127" s="684" t="s">
        <v>179</v>
      </c>
      <c r="G127" s="487" t="s">
        <v>343</v>
      </c>
      <c r="H127" s="491">
        <v>87</v>
      </c>
      <c r="I127" s="491" t="s">
        <v>258</v>
      </c>
      <c r="J127" s="491" t="s">
        <v>63</v>
      </c>
      <c r="K127" s="491"/>
      <c r="L127" s="489">
        <v>45912</v>
      </c>
      <c r="M127" s="491" t="s">
        <v>57</v>
      </c>
      <c r="N127" s="571">
        <v>60115.95</v>
      </c>
      <c r="O127" s="491" t="s">
        <v>57</v>
      </c>
      <c r="P127" s="871" t="s">
        <v>259</v>
      </c>
      <c r="Q127" s="493">
        <v>45908</v>
      </c>
      <c r="R127" s="493"/>
      <c r="S127" s="493"/>
      <c r="T127" s="493"/>
      <c r="U127" s="510" t="s">
        <v>332</v>
      </c>
      <c r="V127" s="494">
        <v>4774</v>
      </c>
      <c r="W127" s="794">
        <v>4605</v>
      </c>
      <c r="X127" s="108">
        <f>SUM(V127-W127)</f>
        <v>169</v>
      </c>
      <c r="Y127" s="22">
        <f>IFERROR($W127/$V127, 0)</f>
        <v>0.96459991621281949</v>
      </c>
      <c r="Z127" s="726">
        <v>45930</v>
      </c>
      <c r="AA127" s="368">
        <v>1</v>
      </c>
      <c r="AB127" s="368">
        <v>1</v>
      </c>
      <c r="AC127" s="688">
        <v>0</v>
      </c>
      <c r="AD127" s="430" t="s">
        <v>344</v>
      </c>
    </row>
    <row r="128" spans="1:32" ht="24.75" customHeight="1">
      <c r="A128" s="938" t="s">
        <v>345</v>
      </c>
      <c r="B128" s="487" t="s">
        <v>121</v>
      </c>
      <c r="C128" s="498">
        <v>45930</v>
      </c>
      <c r="D128" s="489" t="s">
        <v>139</v>
      </c>
      <c r="E128" s="684">
        <v>45910</v>
      </c>
      <c r="F128" s="684" t="s">
        <v>179</v>
      </c>
      <c r="G128" s="731" t="s">
        <v>346</v>
      </c>
      <c r="H128" s="491">
        <v>67</v>
      </c>
      <c r="I128" s="709" t="s">
        <v>258</v>
      </c>
      <c r="J128" s="491" t="s">
        <v>63</v>
      </c>
      <c r="K128" s="491"/>
      <c r="L128" s="489">
        <v>45903</v>
      </c>
      <c r="M128" s="491" t="s">
        <v>57</v>
      </c>
      <c r="N128" s="571">
        <v>40406</v>
      </c>
      <c r="O128" s="491" t="s">
        <v>57</v>
      </c>
      <c r="P128" s="871" t="s">
        <v>259</v>
      </c>
      <c r="Q128" s="493">
        <v>45903</v>
      </c>
      <c r="R128" s="584"/>
      <c r="S128" s="584"/>
      <c r="T128" s="584"/>
      <c r="U128" s="510" t="s">
        <v>332</v>
      </c>
      <c r="V128" s="494">
        <v>3895</v>
      </c>
      <c r="W128" s="794">
        <v>3809</v>
      </c>
      <c r="X128" s="108">
        <f>SUM(V128-W128)</f>
        <v>86</v>
      </c>
      <c r="Y128" s="705">
        <f>IFERROR($W128/$V128, 0)</f>
        <v>0.97792041078305525</v>
      </c>
      <c r="Z128" s="726">
        <v>45924</v>
      </c>
      <c r="AA128" s="368">
        <v>1</v>
      </c>
      <c r="AB128" s="368">
        <v>1</v>
      </c>
      <c r="AC128" s="688">
        <v>0</v>
      </c>
      <c r="AD128" s="979" t="s">
        <v>347</v>
      </c>
    </row>
    <row r="129" spans="1:31" ht="24.75" customHeight="1">
      <c r="A129" s="941" t="s">
        <v>348</v>
      </c>
      <c r="B129" s="487" t="s">
        <v>121</v>
      </c>
      <c r="C129" s="498">
        <v>45930</v>
      </c>
      <c r="D129" s="489" t="s">
        <v>139</v>
      </c>
      <c r="E129" s="684">
        <v>45910</v>
      </c>
      <c r="F129" s="487" t="s">
        <v>122</v>
      </c>
      <c r="G129" s="731"/>
      <c r="H129" s="491">
        <v>54</v>
      </c>
      <c r="I129" s="709" t="s">
        <v>258</v>
      </c>
      <c r="J129" s="491" t="s">
        <v>63</v>
      </c>
      <c r="K129" s="491"/>
      <c r="L129" s="489">
        <v>45903</v>
      </c>
      <c r="M129" s="491" t="s">
        <v>57</v>
      </c>
      <c r="N129" s="571">
        <v>27186</v>
      </c>
      <c r="O129" s="491" t="s">
        <v>57</v>
      </c>
      <c r="P129" s="871" t="s">
        <v>259</v>
      </c>
      <c r="Q129" s="493">
        <v>45903</v>
      </c>
      <c r="R129" s="584"/>
      <c r="S129" s="584"/>
      <c r="T129" s="584"/>
      <c r="U129" s="510" t="s">
        <v>332</v>
      </c>
      <c r="V129" s="494">
        <v>2084</v>
      </c>
      <c r="W129" s="794">
        <v>2039</v>
      </c>
      <c r="X129" s="108">
        <f>SUM(V129-W129)</f>
        <v>45</v>
      </c>
      <c r="Y129" s="705">
        <f>IFERROR($W129/$V129, 0)</f>
        <v>0.97840690978886757</v>
      </c>
      <c r="Z129" s="726">
        <v>45918</v>
      </c>
      <c r="AA129" s="368">
        <v>1</v>
      </c>
      <c r="AB129" s="368">
        <v>1</v>
      </c>
      <c r="AC129" s="688">
        <v>0</v>
      </c>
      <c r="AD129" s="980" t="s">
        <v>349</v>
      </c>
    </row>
    <row r="130" spans="1:31" ht="24.75" customHeight="1">
      <c r="A130" s="941" t="s">
        <v>350</v>
      </c>
      <c r="B130" s="487" t="s">
        <v>121</v>
      </c>
      <c r="C130" s="498">
        <v>45930</v>
      </c>
      <c r="D130" s="489" t="s">
        <v>139</v>
      </c>
      <c r="E130" s="489">
        <v>45896</v>
      </c>
      <c r="F130" s="514" t="s">
        <v>179</v>
      </c>
      <c r="G130" s="490"/>
      <c r="H130" s="491">
        <v>87</v>
      </c>
      <c r="I130" s="492" t="s">
        <v>258</v>
      </c>
      <c r="J130" s="491" t="s">
        <v>63</v>
      </c>
      <c r="K130" s="491"/>
      <c r="L130" s="489">
        <v>45897</v>
      </c>
      <c r="M130" s="491" t="s">
        <v>57</v>
      </c>
      <c r="N130" s="571">
        <v>52204</v>
      </c>
      <c r="O130" s="491" t="s">
        <v>57</v>
      </c>
      <c r="P130" s="871" t="s">
        <v>259</v>
      </c>
      <c r="Q130" s="493">
        <v>45896</v>
      </c>
      <c r="R130" s="505"/>
      <c r="S130" s="505"/>
      <c r="T130" s="505"/>
      <c r="U130" s="510" t="s">
        <v>332</v>
      </c>
      <c r="V130" s="494">
        <v>4048</v>
      </c>
      <c r="W130" s="794">
        <v>5120</v>
      </c>
      <c r="X130" s="108">
        <f>SUM(V130-W130)</f>
        <v>-1072</v>
      </c>
      <c r="Y130" s="22">
        <f>IFERROR($W130/$V130, 0)</f>
        <v>1.2648221343873518</v>
      </c>
      <c r="Z130" s="726">
        <v>45910</v>
      </c>
      <c r="AA130" s="368">
        <v>1</v>
      </c>
      <c r="AB130" s="368">
        <v>1</v>
      </c>
      <c r="AC130" s="937">
        <v>0</v>
      </c>
      <c r="AD130" s="979" t="s">
        <v>351</v>
      </c>
    </row>
    <row r="131" spans="1:31" ht="24.75" customHeight="1">
      <c r="A131" s="1064" t="s">
        <v>352</v>
      </c>
      <c r="B131" s="487" t="s">
        <v>121</v>
      </c>
      <c r="C131" s="498">
        <v>45930</v>
      </c>
      <c r="D131" s="489" t="s">
        <v>139</v>
      </c>
      <c r="E131" s="489">
        <v>45915</v>
      </c>
      <c r="F131" s="684" t="s">
        <v>179</v>
      </c>
      <c r="G131" s="731"/>
      <c r="H131" s="491">
        <v>53</v>
      </c>
      <c r="I131" s="709" t="s">
        <v>258</v>
      </c>
      <c r="J131" s="491" t="s">
        <v>63</v>
      </c>
      <c r="K131" s="491"/>
      <c r="L131" s="489">
        <v>45912</v>
      </c>
      <c r="M131" s="491" t="s">
        <v>57</v>
      </c>
      <c r="N131" s="571">
        <v>47676</v>
      </c>
      <c r="O131" s="491" t="s">
        <v>57</v>
      </c>
      <c r="P131" s="871" t="s">
        <v>259</v>
      </c>
      <c r="Q131" s="493">
        <v>45912</v>
      </c>
      <c r="R131" s="584"/>
      <c r="S131" s="584"/>
      <c r="T131" s="584"/>
      <c r="U131" s="510" t="s">
        <v>332</v>
      </c>
      <c r="V131" s="494">
        <v>4022</v>
      </c>
      <c r="W131" s="794">
        <v>3933</v>
      </c>
      <c r="X131" s="108">
        <f>SUM(V131-W131)</f>
        <v>89</v>
      </c>
      <c r="Y131" s="705">
        <f>IFERROR($W131/$V131, 0)</f>
        <v>0.97787170561909498</v>
      </c>
      <c r="Z131" s="726">
        <v>45931</v>
      </c>
      <c r="AA131" s="368">
        <v>1</v>
      </c>
      <c r="AB131" s="368">
        <v>1</v>
      </c>
      <c r="AC131" s="688">
        <v>0</v>
      </c>
      <c r="AD131" s="809" t="s">
        <v>353</v>
      </c>
    </row>
    <row r="132" spans="1:31" ht="24.75" customHeight="1">
      <c r="A132" s="938" t="s">
        <v>354</v>
      </c>
      <c r="B132" s="730" t="s">
        <v>121</v>
      </c>
      <c r="C132" s="498">
        <v>45930</v>
      </c>
      <c r="D132" s="684" t="s">
        <v>77</v>
      </c>
      <c r="E132" s="489">
        <v>45902</v>
      </c>
      <c r="F132" s="487" t="s">
        <v>122</v>
      </c>
      <c r="G132" s="810"/>
      <c r="H132" s="491">
        <v>0</v>
      </c>
      <c r="I132" s="709" t="s">
        <v>258</v>
      </c>
      <c r="J132" s="491" t="s">
        <v>63</v>
      </c>
      <c r="K132" s="491"/>
      <c r="L132" s="498">
        <v>45902</v>
      </c>
      <c r="M132" s="491" t="s">
        <v>57</v>
      </c>
      <c r="N132" s="571">
        <v>5604.6</v>
      </c>
      <c r="O132" s="491" t="s">
        <v>57</v>
      </c>
      <c r="P132" s="871" t="s">
        <v>259</v>
      </c>
      <c r="Q132" s="501">
        <v>45902</v>
      </c>
      <c r="R132" s="493"/>
      <c r="S132" s="493"/>
      <c r="T132" s="493"/>
      <c r="U132" s="510" t="s">
        <v>332</v>
      </c>
      <c r="V132" s="494">
        <v>328</v>
      </c>
      <c r="W132" s="794">
        <v>335</v>
      </c>
      <c r="X132" s="494">
        <f>SUM(V132-W132)</f>
        <v>-7</v>
      </c>
      <c r="Y132" s="495">
        <f>IFERROR($W132/$V132, 0)</f>
        <v>1.0213414634146341</v>
      </c>
      <c r="Z132" s="501">
        <v>45922</v>
      </c>
      <c r="AA132" s="368">
        <v>1</v>
      </c>
      <c r="AB132" s="368">
        <v>1</v>
      </c>
      <c r="AC132" s="494">
        <v>0</v>
      </c>
      <c r="AD132" s="809" t="s">
        <v>355</v>
      </c>
    </row>
    <row r="133" spans="1:31" ht="24.75" customHeight="1">
      <c r="A133" s="938" t="s">
        <v>356</v>
      </c>
      <c r="B133" s="949" t="s">
        <v>121</v>
      </c>
      <c r="C133" s="498">
        <v>45930</v>
      </c>
      <c r="D133" s="684" t="s">
        <v>77</v>
      </c>
      <c r="E133" s="489">
        <v>45902</v>
      </c>
      <c r="F133" s="487" t="s">
        <v>122</v>
      </c>
      <c r="G133" s="487"/>
      <c r="H133" s="491">
        <v>0</v>
      </c>
      <c r="I133" s="491" t="s">
        <v>258</v>
      </c>
      <c r="J133" s="491" t="s">
        <v>63</v>
      </c>
      <c r="K133" s="491"/>
      <c r="L133" s="489">
        <v>45902</v>
      </c>
      <c r="M133" s="491" t="s">
        <v>57</v>
      </c>
      <c r="N133" s="571">
        <v>12695</v>
      </c>
      <c r="O133" s="491" t="s">
        <v>57</v>
      </c>
      <c r="P133" s="871" t="s">
        <v>259</v>
      </c>
      <c r="Q133" s="493">
        <v>45902</v>
      </c>
      <c r="R133" s="493"/>
      <c r="S133" s="493"/>
      <c r="T133" s="493"/>
      <c r="U133" s="510" t="s">
        <v>332</v>
      </c>
      <c r="V133" s="848">
        <v>1010</v>
      </c>
      <c r="W133" s="995">
        <v>978</v>
      </c>
      <c r="X133" s="494">
        <f>SUM(V133-W133)</f>
        <v>32</v>
      </c>
      <c r="Y133" s="710">
        <f>IFERROR($W133/$V133, 0)</f>
        <v>0.96831683168316829</v>
      </c>
      <c r="Z133" s="501">
        <v>45911</v>
      </c>
      <c r="AA133" s="368">
        <v>1</v>
      </c>
      <c r="AB133" s="368">
        <v>1</v>
      </c>
      <c r="AC133" s="494">
        <v>0</v>
      </c>
      <c r="AD133" s="809" t="s">
        <v>357</v>
      </c>
    </row>
    <row r="134" spans="1:31" ht="24.75" customHeight="1">
      <c r="A134" s="938" t="s">
        <v>358</v>
      </c>
      <c r="B134" s="487" t="s">
        <v>121</v>
      </c>
      <c r="C134" s="498">
        <v>45960</v>
      </c>
      <c r="D134" s="489" t="s">
        <v>359</v>
      </c>
      <c r="E134" s="489">
        <v>45915</v>
      </c>
      <c r="F134" s="487" t="s">
        <v>360</v>
      </c>
      <c r="G134" s="731"/>
      <c r="H134" s="491">
        <v>384</v>
      </c>
      <c r="I134" s="709" t="s">
        <v>258</v>
      </c>
      <c r="J134" s="491" t="s">
        <v>56</v>
      </c>
      <c r="K134" s="491"/>
      <c r="L134" s="489">
        <v>45905</v>
      </c>
      <c r="M134" s="491" t="s">
        <v>57</v>
      </c>
      <c r="N134" s="571">
        <v>145985.5</v>
      </c>
      <c r="O134" s="491" t="s">
        <v>57</v>
      </c>
      <c r="P134" s="871" t="s">
        <v>259</v>
      </c>
      <c r="Q134" s="493">
        <v>45906</v>
      </c>
      <c r="R134" s="493"/>
      <c r="S134" s="493"/>
      <c r="T134" s="493"/>
      <c r="U134" s="510" t="s">
        <v>332</v>
      </c>
      <c r="V134" s="848">
        <v>14150</v>
      </c>
      <c r="W134" s="995">
        <v>15469</v>
      </c>
      <c r="X134" s="108">
        <f>SUM(V134-W134)</f>
        <v>-1319</v>
      </c>
      <c r="Y134" s="705">
        <f>IFERROR($W134/$V134, 0)</f>
        <v>1.0932155477031802</v>
      </c>
      <c r="Z134" s="726">
        <v>45926</v>
      </c>
      <c r="AA134" s="368">
        <v>1</v>
      </c>
      <c r="AB134" s="368">
        <v>1</v>
      </c>
      <c r="AC134" s="494">
        <v>0</v>
      </c>
      <c r="AD134" s="977" t="s">
        <v>361</v>
      </c>
    </row>
    <row r="135" spans="1:31" ht="24.75" customHeight="1">
      <c r="A135" s="938" t="s">
        <v>362</v>
      </c>
      <c r="B135" s="914" t="s">
        <v>50</v>
      </c>
      <c r="C135" s="684">
        <v>45838</v>
      </c>
      <c r="D135" s="497" t="s">
        <v>363</v>
      </c>
      <c r="E135" s="498">
        <v>45727</v>
      </c>
      <c r="F135" s="497" t="s">
        <v>364</v>
      </c>
      <c r="G135" s="942" t="s">
        <v>365</v>
      </c>
      <c r="H135" s="500">
        <v>71</v>
      </c>
      <c r="I135" s="920" t="s">
        <v>258</v>
      </c>
      <c r="J135" s="500" t="s">
        <v>63</v>
      </c>
      <c r="K135" s="513"/>
      <c r="L135" s="498">
        <v>45728</v>
      </c>
      <c r="M135" s="500" t="s">
        <v>57</v>
      </c>
      <c r="N135" s="572">
        <v>60843.5</v>
      </c>
      <c r="O135" s="500" t="s">
        <v>57</v>
      </c>
      <c r="P135" s="871" t="s">
        <v>259</v>
      </c>
      <c r="Q135" s="501">
        <v>45722</v>
      </c>
      <c r="R135" s="501">
        <v>45917</v>
      </c>
      <c r="S135" s="501">
        <v>45939</v>
      </c>
      <c r="T135" s="501"/>
      <c r="U135" s="510" t="s">
        <v>332</v>
      </c>
      <c r="V135" s="943">
        <v>4979</v>
      </c>
      <c r="W135" s="794">
        <v>5020</v>
      </c>
      <c r="X135" s="494">
        <f>SUM(V135-W135)</f>
        <v>-41</v>
      </c>
      <c r="Y135" s="710">
        <f>IFERROR($W135/$V135, 0)</f>
        <v>1.0082345852580838</v>
      </c>
      <c r="Z135" s="501">
        <v>45741</v>
      </c>
      <c r="AA135" s="710">
        <v>1</v>
      </c>
      <c r="AB135" s="710">
        <v>1</v>
      </c>
      <c r="AC135" s="365">
        <v>0</v>
      </c>
      <c r="AD135" s="712" t="s">
        <v>366</v>
      </c>
    </row>
    <row r="136" spans="1:31" ht="24.75" customHeight="1">
      <c r="A136" s="1062" t="s">
        <v>367</v>
      </c>
      <c r="B136" s="539" t="s">
        <v>50</v>
      </c>
      <c r="C136" s="523">
        <v>45772</v>
      </c>
      <c r="D136" s="540" t="s">
        <v>66</v>
      </c>
      <c r="E136" s="540">
        <v>45693</v>
      </c>
      <c r="F136" s="528" t="s">
        <v>67</v>
      </c>
      <c r="G136" s="541" t="s">
        <v>368</v>
      </c>
      <c r="H136" s="531">
        <v>86</v>
      </c>
      <c r="I136" s="534" t="s">
        <v>258</v>
      </c>
      <c r="J136" s="531" t="s">
        <v>63</v>
      </c>
      <c r="K136" s="531"/>
      <c r="L136" s="540">
        <v>45714</v>
      </c>
      <c r="M136" s="531" t="s">
        <v>57</v>
      </c>
      <c r="N136" s="576">
        <v>94170.5</v>
      </c>
      <c r="O136" s="531" t="s">
        <v>57</v>
      </c>
      <c r="P136" s="1063" t="s">
        <v>259</v>
      </c>
      <c r="Q136" s="501">
        <v>45693</v>
      </c>
      <c r="R136" s="501">
        <v>45869</v>
      </c>
      <c r="S136" s="501">
        <v>45903</v>
      </c>
      <c r="T136" s="501"/>
      <c r="U136" s="510" t="s">
        <v>332</v>
      </c>
      <c r="V136" s="519">
        <v>7980</v>
      </c>
      <c r="W136" s="793">
        <v>7901</v>
      </c>
      <c r="X136" s="108">
        <f>SUM(V136-W136)</f>
        <v>79</v>
      </c>
      <c r="Y136" s="22">
        <f>IFERROR($W136/$V136, 0)</f>
        <v>0.99010025062656637</v>
      </c>
      <c r="Z136" s="726">
        <v>45713</v>
      </c>
      <c r="AA136" s="495">
        <v>1</v>
      </c>
      <c r="AB136" s="495">
        <v>1</v>
      </c>
      <c r="AC136" s="883">
        <v>0</v>
      </c>
      <c r="AD136" s="178" t="s">
        <v>369</v>
      </c>
    </row>
    <row r="137" spans="1:31" ht="24.75" customHeight="1">
      <c r="A137" s="1062" t="s">
        <v>370</v>
      </c>
      <c r="B137" s="539" t="s">
        <v>50</v>
      </c>
      <c r="C137" s="523">
        <v>45772</v>
      </c>
      <c r="D137" s="540" t="s">
        <v>66</v>
      </c>
      <c r="E137" s="540">
        <v>45698</v>
      </c>
      <c r="F137" s="523" t="s">
        <v>67</v>
      </c>
      <c r="G137" s="541" t="s">
        <v>371</v>
      </c>
      <c r="H137" s="531">
        <v>89</v>
      </c>
      <c r="I137" s="531" t="s">
        <v>258</v>
      </c>
      <c r="J137" s="531" t="s">
        <v>63</v>
      </c>
      <c r="K137" s="531"/>
      <c r="L137" s="540">
        <v>45695</v>
      </c>
      <c r="M137" s="531" t="s">
        <v>57</v>
      </c>
      <c r="N137" s="577">
        <v>89698.5</v>
      </c>
      <c r="O137" s="531" t="s">
        <v>57</v>
      </c>
      <c r="P137" s="1063" t="s">
        <v>259</v>
      </c>
      <c r="Q137" s="501">
        <v>45694</v>
      </c>
      <c r="R137" s="501">
        <v>45917</v>
      </c>
      <c r="S137" s="501">
        <v>45936</v>
      </c>
      <c r="T137" s="501"/>
      <c r="U137" s="510" t="s">
        <v>332</v>
      </c>
      <c r="V137" s="519">
        <v>7562</v>
      </c>
      <c r="W137" s="793">
        <v>7556</v>
      </c>
      <c r="X137" s="108">
        <f>SUM(V137-W137)</f>
        <v>6</v>
      </c>
      <c r="Y137" s="22">
        <f>IFERROR($W137/$V137, 0)</f>
        <v>0.99920655911134626</v>
      </c>
      <c r="Z137" s="726">
        <v>45709</v>
      </c>
      <c r="AA137" s="495">
        <v>1</v>
      </c>
      <c r="AB137" s="495">
        <v>1</v>
      </c>
      <c r="AC137" s="883">
        <v>0</v>
      </c>
      <c r="AD137" s="206" t="s">
        <v>372</v>
      </c>
    </row>
    <row r="138" spans="1:31" ht="24.75" customHeight="1">
      <c r="A138" s="944" t="s">
        <v>373</v>
      </c>
      <c r="B138" s="914" t="s">
        <v>50</v>
      </c>
      <c r="C138" s="498">
        <v>45772</v>
      </c>
      <c r="D138" s="498" t="s">
        <v>363</v>
      </c>
      <c r="E138" s="917">
        <v>45686</v>
      </c>
      <c r="F138" s="497" t="s">
        <v>364</v>
      </c>
      <c r="G138" s="945" t="s">
        <v>374</v>
      </c>
      <c r="H138" s="920">
        <v>77</v>
      </c>
      <c r="I138" s="709" t="s">
        <v>258</v>
      </c>
      <c r="J138" s="920" t="s">
        <v>63</v>
      </c>
      <c r="K138" s="920"/>
      <c r="L138" s="917">
        <v>45686</v>
      </c>
      <c r="M138" s="920" t="s">
        <v>57</v>
      </c>
      <c r="N138" s="946">
        <v>61924</v>
      </c>
      <c r="O138" s="920" t="s">
        <v>57</v>
      </c>
      <c r="P138" s="871" t="s">
        <v>259</v>
      </c>
      <c r="Q138" s="501">
        <v>45692</v>
      </c>
      <c r="R138" s="501">
        <v>45847</v>
      </c>
      <c r="S138" s="501">
        <v>45852</v>
      </c>
      <c r="T138" s="501"/>
      <c r="U138" s="510" t="s">
        <v>332</v>
      </c>
      <c r="V138" s="947">
        <v>5005</v>
      </c>
      <c r="W138" s="948">
        <v>4996</v>
      </c>
      <c r="X138" s="494">
        <f>SUM(V138-W138)</f>
        <v>9</v>
      </c>
      <c r="Y138" s="710">
        <f>IFERROR($W138/$V138, 0)</f>
        <v>0.99820179820179822</v>
      </c>
      <c r="Z138" s="501">
        <v>45708</v>
      </c>
      <c r="AA138" s="710">
        <v>1</v>
      </c>
      <c r="AB138" s="710">
        <v>1</v>
      </c>
      <c r="AC138" s="883">
        <v>0</v>
      </c>
      <c r="AD138" s="951" t="s">
        <v>375</v>
      </c>
    </row>
    <row r="139" spans="1:31" ht="24.75" customHeight="1">
      <c r="A139" s="944" t="s">
        <v>376</v>
      </c>
      <c r="B139" s="914" t="s">
        <v>50</v>
      </c>
      <c r="C139" s="498">
        <v>45772</v>
      </c>
      <c r="D139" s="917" t="s">
        <v>377</v>
      </c>
      <c r="E139" s="917">
        <v>45694</v>
      </c>
      <c r="F139" s="917" t="s">
        <v>364</v>
      </c>
      <c r="G139" s="945" t="s">
        <v>378</v>
      </c>
      <c r="H139" s="920">
        <v>84</v>
      </c>
      <c r="I139" s="709" t="s">
        <v>258</v>
      </c>
      <c r="J139" s="920" t="s">
        <v>63</v>
      </c>
      <c r="K139" s="920"/>
      <c r="L139" s="917">
        <v>45698</v>
      </c>
      <c r="M139" s="920" t="s">
        <v>57</v>
      </c>
      <c r="N139" s="946">
        <v>63402.5</v>
      </c>
      <c r="O139" s="920" t="s">
        <v>57</v>
      </c>
      <c r="P139" s="871" t="s">
        <v>259</v>
      </c>
      <c r="Q139" s="501">
        <v>45695</v>
      </c>
      <c r="R139" s="501">
        <v>45847</v>
      </c>
      <c r="S139" s="501">
        <v>45852</v>
      </c>
      <c r="T139" s="501"/>
      <c r="U139" s="510" t="s">
        <v>332</v>
      </c>
      <c r="V139" s="943">
        <v>4979</v>
      </c>
      <c r="W139" s="948">
        <v>4984</v>
      </c>
      <c r="X139" s="494">
        <f>SUM(V139-W139)</f>
        <v>-5</v>
      </c>
      <c r="Y139" s="710">
        <f>IFERROR($W139/$V139, 0)</f>
        <v>1.0010042177144005</v>
      </c>
      <c r="Z139" s="501">
        <v>45714</v>
      </c>
      <c r="AA139" s="710">
        <v>1</v>
      </c>
      <c r="AB139" s="710">
        <v>1</v>
      </c>
      <c r="AC139" s="883">
        <v>0</v>
      </c>
      <c r="AD139" s="151" t="s">
        <v>379</v>
      </c>
    </row>
    <row r="140" spans="1:31" ht="24.75" customHeight="1">
      <c r="A140" s="938" t="s">
        <v>380</v>
      </c>
      <c r="B140" s="949" t="s">
        <v>50</v>
      </c>
      <c r="C140" s="684">
        <v>45688</v>
      </c>
      <c r="D140" s="684" t="s">
        <v>66</v>
      </c>
      <c r="E140" s="684">
        <v>45695</v>
      </c>
      <c r="F140" s="489" t="s">
        <v>67</v>
      </c>
      <c r="G140" s="950" t="s">
        <v>381</v>
      </c>
      <c r="H140" s="491">
        <v>88</v>
      </c>
      <c r="I140" s="709" t="s">
        <v>320</v>
      </c>
      <c r="J140" s="491" t="s">
        <v>63</v>
      </c>
      <c r="K140" s="920"/>
      <c r="L140" s="487" t="s">
        <v>259</v>
      </c>
      <c r="M140" s="709" t="s">
        <v>57</v>
      </c>
      <c r="N140" s="571">
        <v>43130</v>
      </c>
      <c r="O140" s="709" t="s">
        <v>57</v>
      </c>
      <c r="P140" s="871" t="s">
        <v>259</v>
      </c>
      <c r="Q140" s="493">
        <v>45691</v>
      </c>
      <c r="R140" s="493">
        <v>45870</v>
      </c>
      <c r="S140" s="493">
        <v>45908</v>
      </c>
      <c r="T140" s="493"/>
      <c r="U140" s="510" t="s">
        <v>332</v>
      </c>
      <c r="V140" s="494">
        <v>2931</v>
      </c>
      <c r="W140" s="794">
        <v>2989</v>
      </c>
      <c r="X140" s="494">
        <f>SUM(V140-W140)</f>
        <v>-58</v>
      </c>
      <c r="Y140" s="710">
        <f>IFERROR($W140/$V140, 0)</f>
        <v>1.0197884680996248</v>
      </c>
      <c r="Z140" s="493">
        <v>45750</v>
      </c>
      <c r="AA140" s="525">
        <v>1</v>
      </c>
      <c r="AB140" s="525">
        <v>1</v>
      </c>
      <c r="AC140" s="688">
        <v>0</v>
      </c>
      <c r="AD140" s="999" t="s">
        <v>382</v>
      </c>
    </row>
    <row r="141" spans="1:31" ht="24.75" customHeight="1">
      <c r="A141" s="938" t="s">
        <v>383</v>
      </c>
      <c r="B141" s="914" t="s">
        <v>50</v>
      </c>
      <c r="C141" s="917">
        <v>45688</v>
      </c>
      <c r="D141" s="498" t="s">
        <v>77</v>
      </c>
      <c r="E141" s="917">
        <v>45686</v>
      </c>
      <c r="F141" s="917" t="s">
        <v>61</v>
      </c>
      <c r="G141" s="945" t="s">
        <v>384</v>
      </c>
      <c r="H141" s="500">
        <v>88</v>
      </c>
      <c r="I141" s="920" t="s">
        <v>320</v>
      </c>
      <c r="J141" s="500" t="s">
        <v>63</v>
      </c>
      <c r="K141" s="500"/>
      <c r="L141" s="921">
        <v>45706</v>
      </c>
      <c r="M141" s="920" t="s">
        <v>57</v>
      </c>
      <c r="N141" s="572">
        <v>69212.5</v>
      </c>
      <c r="O141" s="920" t="s">
        <v>57</v>
      </c>
      <c r="P141" s="871" t="s">
        <v>259</v>
      </c>
      <c r="Q141" s="501">
        <v>45679</v>
      </c>
      <c r="R141" s="501">
        <v>45917</v>
      </c>
      <c r="S141" s="501">
        <v>45918</v>
      </c>
      <c r="T141" s="501"/>
      <c r="U141" s="510" t="s">
        <v>332</v>
      </c>
      <c r="V141" s="41">
        <v>5661</v>
      </c>
      <c r="W141" s="794">
        <v>5752</v>
      </c>
      <c r="X141" s="494">
        <f>SUM(V141-W141)</f>
        <v>-91</v>
      </c>
      <c r="Y141" s="710">
        <f>IFERROR($W141/$V141, 0)</f>
        <v>1.0160748984278396</v>
      </c>
      <c r="Z141" s="501">
        <v>45681</v>
      </c>
      <c r="AA141" s="710">
        <v>1</v>
      </c>
      <c r="AB141" s="710">
        <v>1</v>
      </c>
      <c r="AC141" s="883">
        <v>0</v>
      </c>
      <c r="AD141" s="151" t="s">
        <v>385</v>
      </c>
      <c r="AE141" s="403"/>
    </row>
    <row r="142" spans="1:31" ht="24.75" customHeight="1">
      <c r="A142" s="938" t="s">
        <v>386</v>
      </c>
      <c r="B142" s="914" t="s">
        <v>50</v>
      </c>
      <c r="C142" s="498">
        <v>45772</v>
      </c>
      <c r="D142" s="497" t="s">
        <v>377</v>
      </c>
      <c r="E142" s="498">
        <v>45743</v>
      </c>
      <c r="F142" s="497" t="s">
        <v>364</v>
      </c>
      <c r="G142" s="915" t="s">
        <v>387</v>
      </c>
      <c r="H142" s="500">
        <v>57</v>
      </c>
      <c r="I142" s="920" t="s">
        <v>258</v>
      </c>
      <c r="J142" s="491" t="s">
        <v>63</v>
      </c>
      <c r="K142" s="916"/>
      <c r="L142" s="498">
        <v>45741</v>
      </c>
      <c r="M142" s="491" t="s">
        <v>57</v>
      </c>
      <c r="N142" s="572">
        <v>49071</v>
      </c>
      <c r="O142" s="491" t="s">
        <v>57</v>
      </c>
      <c r="P142" s="871" t="s">
        <v>259</v>
      </c>
      <c r="Q142" s="501">
        <v>45745</v>
      </c>
      <c r="R142" s="501">
        <v>45832</v>
      </c>
      <c r="S142" s="501">
        <v>45839</v>
      </c>
      <c r="T142" s="501"/>
      <c r="U142" s="510" t="s">
        <v>332</v>
      </c>
      <c r="V142" s="41">
        <v>3967</v>
      </c>
      <c r="W142" s="794">
        <v>3936</v>
      </c>
      <c r="X142" s="494">
        <f>SUM(V142-W142)</f>
        <v>31</v>
      </c>
      <c r="Y142" s="710">
        <f>IFERROR($W142/$V142, 0)</f>
        <v>0.99218553062767834</v>
      </c>
      <c r="Z142" s="501">
        <v>45756</v>
      </c>
      <c r="AA142" s="710">
        <v>1</v>
      </c>
      <c r="AB142" s="710">
        <v>1</v>
      </c>
      <c r="AC142" s="688">
        <v>0</v>
      </c>
      <c r="AD142" s="998" t="s">
        <v>388</v>
      </c>
      <c r="AE142" s="403"/>
    </row>
    <row r="143" spans="1:31" ht="24.75" customHeight="1">
      <c r="A143" s="938" t="s">
        <v>389</v>
      </c>
      <c r="B143" s="914" t="s">
        <v>50</v>
      </c>
      <c r="C143" s="489">
        <v>45960</v>
      </c>
      <c r="D143" s="487" t="s">
        <v>234</v>
      </c>
      <c r="E143" s="489">
        <v>45927</v>
      </c>
      <c r="F143" s="487" t="s">
        <v>116</v>
      </c>
      <c r="G143" s="731" t="s">
        <v>390</v>
      </c>
      <c r="H143" s="491">
        <v>86</v>
      </c>
      <c r="I143" s="709" t="s">
        <v>258</v>
      </c>
      <c r="J143" s="491" t="s">
        <v>63</v>
      </c>
      <c r="K143" s="500"/>
      <c r="L143" s="489">
        <v>45917</v>
      </c>
      <c r="M143" s="491" t="s">
        <v>57</v>
      </c>
      <c r="N143" s="571">
        <v>45500</v>
      </c>
      <c r="O143" s="491" t="s">
        <v>57</v>
      </c>
      <c r="P143" s="871" t="s">
        <v>259</v>
      </c>
      <c r="Q143" s="493">
        <v>45917</v>
      </c>
      <c r="R143" s="493">
        <v>45944</v>
      </c>
      <c r="S143" s="493">
        <v>45951</v>
      </c>
      <c r="T143" s="493"/>
      <c r="U143" s="493"/>
      <c r="V143" s="494">
        <v>3242</v>
      </c>
      <c r="W143" s="794">
        <v>3228</v>
      </c>
      <c r="X143" s="108">
        <f>SUM(V143-W143)</f>
        <v>14</v>
      </c>
      <c r="Y143" s="705">
        <f>IFERROR($W143/$V143, 0)</f>
        <v>0.99568167797655771</v>
      </c>
      <c r="Z143" s="726">
        <v>45930</v>
      </c>
      <c r="AA143" s="368">
        <v>0</v>
      </c>
      <c r="AB143" s="368">
        <v>0</v>
      </c>
      <c r="AC143" s="848">
        <v>0</v>
      </c>
      <c r="AD143" s="998"/>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332</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332</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332</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1 I93" xr:uid="{926DFC83-3DBF-4858-99BA-16460A4A14DD}">
      <formula1>"N/A, On Track, In Jeopardy, Completed on Track, Completed, Completed -Missed TSD, On Hold Per Tillman"</formula1>
    </dataValidation>
    <dataValidation allowBlank="1" showInputMessage="1" showErrorMessage="1" sqref="E7 E17 R7 Q3:U6 E115 E138 Q8:U11 E106:E107 D145:D146 Q102:T102 Q143:T148 Q149:U1048576 R130:T130 D122:E122 Q131:T141 D124:E124 Q17:U100 D90:D91 L2:L1048576 U102:U148 Q104:T129" xr:uid="{1D31F93E-3D68-4310-94BF-578ADAD65882}"/>
    <dataValidation type="list" allowBlank="1" showInputMessage="1" showErrorMessage="1" sqref="J94:J96 J84 J82 J122 J2:J77 J87:J91 J99:J101 J124:J146 J103:J117" xr:uid="{5598570D-D2DE-4A6E-ABB1-14F4B3480632}">
      <formula1>"Received, Pending, Not Required"</formula1>
    </dataValidation>
    <dataValidation type="list" allowBlank="1" showInputMessage="1" showErrorMessage="1" sqref="I6 I4 I34 I8:I16 I116:I120 I18:I22 I146:I1048576 I103 I82:I92 I132 I134 I125:I126 I105 I136:I137 I113:I114 I94:I100 I52:I77 I139:I144" xr:uid="{BDA55F74-4FDA-49CF-8062-F3046665EBCB}">
      <formula1>"On Track, In Jeopardy, Completed on Track, Completed, Completed -Missed TSD"</formula1>
    </dataValidation>
    <dataValidation type="list" allowBlank="1" showInputMessage="1" showErrorMessage="1" sqref="I7 I5 I17 I115 I78:I81 I104 I135 I2:I3 I145 I138 I106:I112 I23:I33 I35:I51 I127:I131 I133 I122:I124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320</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320</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320</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320</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320</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320</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320</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320</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320</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320</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363</v>
      </c>
      <c r="E36" s="51">
        <v>45716</v>
      </c>
      <c r="F36" s="50" t="s">
        <v>364</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363</v>
      </c>
      <c r="E39" s="706">
        <v>45695</v>
      </c>
      <c r="F39" s="50" t="s">
        <v>364</v>
      </c>
      <c r="G39" s="604" t="s">
        <v>371</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320</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322</v>
      </c>
      <c r="E42" s="706">
        <v>45692</v>
      </c>
      <c r="F42" s="706" t="s">
        <v>78</v>
      </c>
      <c r="G42" s="707" t="s">
        <v>496</v>
      </c>
      <c r="H42" s="52">
        <v>86</v>
      </c>
      <c r="I42" s="708" t="s">
        <v>320</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322</v>
      </c>
      <c r="E45" s="706">
        <v>45691</v>
      </c>
      <c r="F45" s="706" t="s">
        <v>78</v>
      </c>
      <c r="G45" s="707" t="s">
        <v>506</v>
      </c>
      <c r="H45" s="52">
        <v>73</v>
      </c>
      <c r="I45" s="715" t="s">
        <v>320</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320</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363</v>
      </c>
      <c r="E47" s="51">
        <v>45743</v>
      </c>
      <c r="F47" s="50" t="s">
        <v>364</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363</v>
      </c>
      <c r="E48" s="51">
        <v>45743</v>
      </c>
      <c r="F48" s="50" t="s">
        <v>364</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363</v>
      </c>
      <c r="E58" s="706">
        <v>45684</v>
      </c>
      <c r="F58" s="50" t="s">
        <v>364</v>
      </c>
      <c r="G58" s="707" t="s">
        <v>537</v>
      </c>
      <c r="H58" s="52">
        <v>90</v>
      </c>
      <c r="I58" s="708" t="s">
        <v>320</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320</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318</v>
      </c>
      <c r="G64" s="707" t="s">
        <v>551</v>
      </c>
      <c r="H64" s="52">
        <v>86</v>
      </c>
      <c r="I64" s="715" t="s">
        <v>320</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320</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363</v>
      </c>
      <c r="E73" s="77">
        <v>45695</v>
      </c>
      <c r="F73" s="876" t="s">
        <v>364</v>
      </c>
      <c r="G73" s="892" t="s">
        <v>572</v>
      </c>
      <c r="H73" s="76">
        <v>0</v>
      </c>
      <c r="I73" s="886" t="s">
        <v>320</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340</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363</v>
      </c>
      <c r="E112" s="498">
        <v>45716</v>
      </c>
      <c r="F112" s="497" t="s">
        <v>364</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363</v>
      </c>
      <c r="E113" s="523">
        <v>45807</v>
      </c>
      <c r="F113" s="515" t="s">
        <v>364</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377</v>
      </c>
      <c r="E114" s="631">
        <v>45743</v>
      </c>
      <c r="F114" s="1016" t="s">
        <v>364</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363</v>
      </c>
      <c r="E116" s="540">
        <v>45686</v>
      </c>
      <c r="F116" s="528" t="s">
        <v>364</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320</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318</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318</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318</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363</v>
      </c>
      <c r="K5">
        <v>6147</v>
      </c>
      <c r="N5" t="s">
        <v>363</v>
      </c>
      <c r="O5">
        <v>7120</v>
      </c>
      <c r="P5">
        <v>22896</v>
      </c>
      <c r="Q5">
        <v>7447</v>
      </c>
      <c r="R5">
        <v>37463</v>
      </c>
    </row>
    <row r="6" spans="1:18">
      <c r="A6" t="s">
        <v>316</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383</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377</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377</v>
      </c>
      <c r="K17">
        <v>6718</v>
      </c>
    </row>
    <row r="18" spans="1:11">
      <c r="A18" t="s">
        <v>576</v>
      </c>
      <c r="F18">
        <v>823</v>
      </c>
      <c r="G18">
        <v>823</v>
      </c>
      <c r="J18" t="s">
        <v>60</v>
      </c>
    </row>
    <row r="19" spans="1:11">
      <c r="A19" t="s">
        <v>316</v>
      </c>
      <c r="E19">
        <v>23</v>
      </c>
      <c r="F19">
        <v>24</v>
      </c>
      <c r="G19">
        <v>47</v>
      </c>
      <c r="J19" t="s">
        <v>726</v>
      </c>
      <c r="K19">
        <v>71118</v>
      </c>
    </row>
    <row r="20" spans="1:11">
      <c r="A20" t="s">
        <v>495</v>
      </c>
      <c r="D20">
        <v>1319</v>
      </c>
      <c r="G20">
        <v>1319</v>
      </c>
    </row>
    <row r="21" spans="1:11">
      <c r="A21" t="s">
        <v>383</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373</v>
      </c>
      <c r="E30">
        <v>1806</v>
      </c>
      <c r="F30">
        <v>345</v>
      </c>
      <c r="G30">
        <v>2151</v>
      </c>
    </row>
    <row r="31" spans="1:11">
      <c r="A31" t="s">
        <v>417</v>
      </c>
      <c r="E31">
        <v>47</v>
      </c>
      <c r="F31">
        <v>1494</v>
      </c>
      <c r="G31">
        <v>1541</v>
      </c>
    </row>
    <row r="32" spans="1:11" hidden="1">
      <c r="A32" t="s">
        <v>321</v>
      </c>
    </row>
    <row r="33" spans="1:7">
      <c r="A33" t="s">
        <v>485</v>
      </c>
      <c r="F33">
        <v>1095</v>
      </c>
      <c r="G33">
        <v>1095</v>
      </c>
    </row>
    <row r="34" spans="1:7">
      <c r="A34" t="s">
        <v>370</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316</v>
      </c>
      <c r="F42">
        <v>9</v>
      </c>
      <c r="G42">
        <v>9</v>
      </c>
    </row>
    <row r="43" spans="1:7" hidden="1">
      <c r="A43" t="s">
        <v>495</v>
      </c>
      <c r="F43">
        <v>0</v>
      </c>
      <c r="G43">
        <v>0</v>
      </c>
    </row>
    <row r="44" spans="1:7">
      <c r="A44" t="s">
        <v>383</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373</v>
      </c>
      <c r="D54">
        <v>400</v>
      </c>
      <c r="F54">
        <v>384</v>
      </c>
      <c r="G54">
        <v>784</v>
      </c>
    </row>
    <row r="55" spans="1:7">
      <c r="A55" t="s">
        <v>417</v>
      </c>
      <c r="B55">
        <v>2087</v>
      </c>
      <c r="F55">
        <v>0</v>
      </c>
      <c r="G55">
        <v>2087</v>
      </c>
    </row>
    <row r="56" spans="1:7" hidden="1">
      <c r="A56" t="s">
        <v>321</v>
      </c>
      <c r="F56">
        <v>0</v>
      </c>
      <c r="G56">
        <v>0</v>
      </c>
    </row>
    <row r="57" spans="1:7">
      <c r="A57" t="s">
        <v>485</v>
      </c>
      <c r="C57">
        <v>860</v>
      </c>
      <c r="D57">
        <v>1540</v>
      </c>
      <c r="E57">
        <v>1360</v>
      </c>
      <c r="F57">
        <v>0</v>
      </c>
      <c r="G57">
        <v>3760</v>
      </c>
    </row>
    <row r="58" spans="1:7">
      <c r="A58" t="s">
        <v>370</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367</v>
      </c>
      <c r="C65">
        <v>956</v>
      </c>
      <c r="E65">
        <v>1168</v>
      </c>
      <c r="F65">
        <v>0</v>
      </c>
      <c r="G65">
        <v>2124</v>
      </c>
    </row>
    <row r="66" spans="1:7" hidden="1">
      <c r="A66" t="s">
        <v>737</v>
      </c>
      <c r="F66">
        <v>0</v>
      </c>
      <c r="G66">
        <v>0</v>
      </c>
    </row>
    <row r="67" spans="1:7">
      <c r="A67" t="s">
        <v>376</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316</v>
      </c>
      <c r="B78">
        <v>0</v>
      </c>
      <c r="C78">
        <v>0</v>
      </c>
      <c r="D78">
        <v>0</v>
      </c>
      <c r="E78">
        <v>0</v>
      </c>
      <c r="F78">
        <v>0</v>
      </c>
      <c r="G78">
        <v>0</v>
      </c>
    </row>
    <row r="79" spans="1:7">
      <c r="A79" t="s">
        <v>495</v>
      </c>
      <c r="B79">
        <v>0</v>
      </c>
      <c r="D79">
        <v>0</v>
      </c>
      <c r="E79">
        <v>0</v>
      </c>
      <c r="F79">
        <v>0</v>
      </c>
      <c r="G79">
        <v>0</v>
      </c>
    </row>
    <row r="80" spans="1:7">
      <c r="A80" t="s">
        <v>383</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373</v>
      </c>
      <c r="C90">
        <v>840</v>
      </c>
      <c r="D90">
        <v>0</v>
      </c>
      <c r="E90">
        <v>0</v>
      </c>
      <c r="F90">
        <v>0</v>
      </c>
      <c r="G90">
        <v>840</v>
      </c>
    </row>
    <row r="91" spans="1:7">
      <c r="A91" t="s">
        <v>417</v>
      </c>
      <c r="B91">
        <v>0</v>
      </c>
      <c r="D91">
        <v>0</v>
      </c>
      <c r="E91">
        <v>0</v>
      </c>
      <c r="F91">
        <v>0</v>
      </c>
      <c r="G91">
        <v>0</v>
      </c>
    </row>
    <row r="92" spans="1:7">
      <c r="A92" t="s">
        <v>321</v>
      </c>
      <c r="B92">
        <v>0</v>
      </c>
      <c r="D92">
        <v>0</v>
      </c>
      <c r="E92">
        <v>0</v>
      </c>
      <c r="F92">
        <v>0</v>
      </c>
      <c r="G92">
        <v>0</v>
      </c>
    </row>
    <row r="93" spans="1:7">
      <c r="A93" t="s">
        <v>485</v>
      </c>
      <c r="B93">
        <v>1460</v>
      </c>
      <c r="C93">
        <v>970</v>
      </c>
      <c r="D93">
        <v>430</v>
      </c>
      <c r="E93">
        <v>0</v>
      </c>
      <c r="F93">
        <v>0</v>
      </c>
      <c r="G93">
        <v>2860</v>
      </c>
    </row>
    <row r="94" spans="1:7">
      <c r="A94" t="s">
        <v>370</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367</v>
      </c>
      <c r="B101">
        <v>0</v>
      </c>
      <c r="D101">
        <v>0</v>
      </c>
      <c r="E101">
        <v>0</v>
      </c>
      <c r="F101">
        <v>0</v>
      </c>
      <c r="G101">
        <v>0</v>
      </c>
    </row>
    <row r="102" spans="1:7">
      <c r="A102" t="s">
        <v>737</v>
      </c>
      <c r="B102">
        <v>0</v>
      </c>
      <c r="D102">
        <v>0</v>
      </c>
      <c r="E102">
        <v>0</v>
      </c>
      <c r="F102">
        <v>0</v>
      </c>
      <c r="G102">
        <v>0</v>
      </c>
    </row>
    <row r="103" spans="1:7">
      <c r="A103" t="s">
        <v>376</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316</v>
      </c>
      <c r="B125">
        <v>0</v>
      </c>
      <c r="C125">
        <v>3</v>
      </c>
      <c r="G125">
        <v>3</v>
      </c>
    </row>
    <row r="126" spans="1:7">
      <c r="A126" t="s">
        <v>495</v>
      </c>
      <c r="B126">
        <v>0</v>
      </c>
      <c r="C126">
        <v>0</v>
      </c>
      <c r="G126">
        <v>0</v>
      </c>
    </row>
    <row r="127" spans="1:7">
      <c r="A127" t="s">
        <v>383</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373</v>
      </c>
      <c r="B137">
        <v>0</v>
      </c>
      <c r="C137">
        <v>0</v>
      </c>
      <c r="D137">
        <v>0</v>
      </c>
      <c r="E137">
        <v>0</v>
      </c>
      <c r="G137">
        <v>0</v>
      </c>
    </row>
    <row r="138" spans="1:7">
      <c r="A138" t="s">
        <v>417</v>
      </c>
      <c r="B138">
        <v>0</v>
      </c>
      <c r="C138">
        <v>0</v>
      </c>
      <c r="D138">
        <v>0</v>
      </c>
      <c r="E138">
        <v>0</v>
      </c>
      <c r="G138">
        <v>0</v>
      </c>
    </row>
    <row r="139" spans="1:7">
      <c r="A139" t="s">
        <v>321</v>
      </c>
      <c r="B139">
        <v>0</v>
      </c>
      <c r="C139">
        <v>0</v>
      </c>
      <c r="D139">
        <v>0</v>
      </c>
      <c r="G139">
        <v>0</v>
      </c>
    </row>
    <row r="140" spans="1:7">
      <c r="A140" t="s">
        <v>485</v>
      </c>
      <c r="B140">
        <v>0</v>
      </c>
      <c r="C140">
        <v>0</v>
      </c>
      <c r="D140">
        <v>0</v>
      </c>
      <c r="E140">
        <v>0</v>
      </c>
      <c r="F140">
        <v>0</v>
      </c>
      <c r="G140">
        <v>0</v>
      </c>
    </row>
    <row r="141" spans="1:7">
      <c r="A141" t="s">
        <v>370</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367</v>
      </c>
      <c r="B148">
        <v>0</v>
      </c>
      <c r="C148">
        <v>0</v>
      </c>
      <c r="D148">
        <v>201</v>
      </c>
      <c r="E148">
        <v>1207</v>
      </c>
      <c r="F148">
        <v>220</v>
      </c>
      <c r="G148">
        <v>1628</v>
      </c>
    </row>
    <row r="149" spans="1:7">
      <c r="A149" t="s">
        <v>737</v>
      </c>
      <c r="B149">
        <v>0</v>
      </c>
      <c r="C149">
        <v>106</v>
      </c>
      <c r="D149">
        <v>0</v>
      </c>
      <c r="E149">
        <v>0</v>
      </c>
      <c r="F149">
        <v>0</v>
      </c>
      <c r="G149">
        <v>106</v>
      </c>
    </row>
    <row r="150" spans="1:7">
      <c r="A150" t="s">
        <v>376</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316</v>
      </c>
    </row>
    <row r="181" spans="1:7">
      <c r="A181" t="s">
        <v>383</v>
      </c>
    </row>
    <row r="182" spans="1:7">
      <c r="A182" t="s">
        <v>505</v>
      </c>
    </row>
    <row r="183" spans="1:7">
      <c r="A183" t="s">
        <v>545</v>
      </c>
    </row>
    <row r="184" spans="1:7">
      <c r="A184" t="s">
        <v>549</v>
      </c>
    </row>
    <row r="185" spans="1:7">
      <c r="A185" t="s">
        <v>583</v>
      </c>
    </row>
    <row r="186" spans="1:7">
      <c r="A186" t="s">
        <v>488</v>
      </c>
    </row>
    <row r="187" spans="1:7">
      <c r="A187" t="s">
        <v>417</v>
      </c>
    </row>
    <row r="188" spans="1:7">
      <c r="A188" t="s">
        <v>321</v>
      </c>
    </row>
    <row r="189" spans="1:7">
      <c r="A189" t="s">
        <v>464</v>
      </c>
    </row>
    <row r="190" spans="1:7">
      <c r="A190" t="s">
        <v>367</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383</v>
      </c>
    </row>
    <row r="228" spans="1:7">
      <c r="A228" t="s">
        <v>549</v>
      </c>
    </row>
    <row r="229" spans="1:7">
      <c r="A229" t="s">
        <v>583</v>
      </c>
      <c r="B229">
        <v>762</v>
      </c>
      <c r="C229">
        <v>0</v>
      </c>
      <c r="D229">
        <v>0</v>
      </c>
      <c r="E229">
        <v>76</v>
      </c>
      <c r="G229">
        <v>838</v>
      </c>
    </row>
    <row r="230" spans="1:7">
      <c r="A230" t="s">
        <v>488</v>
      </c>
    </row>
    <row r="231" spans="1:7">
      <c r="A231" t="s">
        <v>373</v>
      </c>
    </row>
    <row r="232" spans="1:7">
      <c r="A232" t="s">
        <v>367</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362</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271</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373</v>
      </c>
      <c r="B264">
        <v>0</v>
      </c>
      <c r="G264">
        <v>0</v>
      </c>
    </row>
    <row r="265" spans="1:7">
      <c r="A265" t="s">
        <v>485</v>
      </c>
      <c r="B265">
        <v>745</v>
      </c>
      <c r="G265">
        <v>745</v>
      </c>
    </row>
    <row r="266" spans="1:7">
      <c r="A266" t="s">
        <v>367</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271</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264</v>
      </c>
      <c r="B284">
        <v>2227</v>
      </c>
      <c r="G284">
        <v>2227</v>
      </c>
    </row>
    <row r="285" spans="1:7">
      <c r="A285" t="s">
        <v>380</v>
      </c>
      <c r="C285">
        <v>0</v>
      </c>
      <c r="D285">
        <v>0</v>
      </c>
      <c r="E285">
        <v>344</v>
      </c>
      <c r="G285">
        <v>344</v>
      </c>
    </row>
    <row r="286" spans="1:7">
      <c r="A286" t="s">
        <v>262</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268</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380</v>
      </c>
    </row>
    <row r="310" spans="1:7">
      <c r="A310" t="s">
        <v>262</v>
      </c>
    </row>
    <row r="311" spans="1:7">
      <c r="A311" t="s">
        <v>558</v>
      </c>
    </row>
    <row r="312" spans="1:7">
      <c r="A312" t="s">
        <v>451</v>
      </c>
      <c r="B312">
        <v>618</v>
      </c>
      <c r="C312">
        <v>700</v>
      </c>
      <c r="G312">
        <v>1318</v>
      </c>
    </row>
    <row r="313" spans="1:7">
      <c r="A313" t="s">
        <v>443</v>
      </c>
    </row>
    <row r="314" spans="1:7">
      <c r="A314" t="s">
        <v>268</v>
      </c>
    </row>
    <row r="315" spans="1:7">
      <c r="A315" t="s">
        <v>555</v>
      </c>
      <c r="B315">
        <v>990</v>
      </c>
      <c r="C315">
        <v>1871</v>
      </c>
      <c r="D315">
        <v>1307</v>
      </c>
      <c r="G315">
        <v>4168</v>
      </c>
    </row>
    <row r="316" spans="1:7">
      <c r="A316" t="s">
        <v>325</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386</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316</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386</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386</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367</v>
      </c>
      <c r="D408">
        <v>131</v>
      </c>
      <c r="G408">
        <v>131</v>
      </c>
    </row>
    <row r="409" spans="1:7">
      <c r="A409" t="s">
        <v>568</v>
      </c>
    </row>
    <row r="410" spans="1:7">
      <c r="A410" t="s">
        <v>566</v>
      </c>
      <c r="C410">
        <v>424</v>
      </c>
      <c r="G410">
        <v>424</v>
      </c>
    </row>
    <row r="411" spans="1:7">
      <c r="A411" t="s">
        <v>325</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367</v>
      </c>
      <c r="C435">
        <v>55</v>
      </c>
      <c r="G435">
        <v>55</v>
      </c>
    </row>
    <row r="436" spans="1:7">
      <c r="A436" t="s">
        <v>467</v>
      </c>
      <c r="D436">
        <v>1190</v>
      </c>
      <c r="G436">
        <v>1190</v>
      </c>
    </row>
    <row r="437" spans="1:7">
      <c r="A437" t="s">
        <v>746</v>
      </c>
      <c r="C437">
        <v>30</v>
      </c>
      <c r="G437">
        <v>30</v>
      </c>
    </row>
    <row r="438" spans="1:7">
      <c r="A438" t="s">
        <v>362</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367</v>
      </c>
      <c r="F458">
        <v>175</v>
      </c>
      <c r="G458">
        <v>175</v>
      </c>
    </row>
    <row r="459" spans="1:7">
      <c r="A459" t="s">
        <v>679</v>
      </c>
      <c r="B459">
        <v>54</v>
      </c>
      <c r="C459">
        <v>101</v>
      </c>
      <c r="G459">
        <v>155</v>
      </c>
    </row>
    <row r="460" spans="1:7">
      <c r="A460" t="s">
        <v>467</v>
      </c>
      <c r="D460">
        <v>678</v>
      </c>
      <c r="G460">
        <v>678</v>
      </c>
    </row>
    <row r="461" spans="1:7">
      <c r="A461" t="s">
        <v>362</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308</v>
      </c>
      <c r="B470">
        <v>644</v>
      </c>
      <c r="C470">
        <v>1430</v>
      </c>
      <c r="D470">
        <v>970</v>
      </c>
      <c r="G470">
        <v>3044</v>
      </c>
    </row>
    <row r="471" spans="1:7">
      <c r="A471" t="s">
        <v>330</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362</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308</v>
      </c>
      <c r="B485">
        <v>948</v>
      </c>
      <c r="D485">
        <v>736</v>
      </c>
      <c r="F485">
        <v>1684</v>
      </c>
    </row>
    <row r="486" spans="1:7">
      <c r="A486" t="s">
        <v>285</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325</v>
      </c>
      <c r="E501">
        <v>341</v>
      </c>
      <c r="G501">
        <v>341</v>
      </c>
    </row>
    <row r="502" spans="1:7">
      <c r="A502" t="s">
        <v>759</v>
      </c>
    </row>
    <row r="503" spans="1:7">
      <c r="A503" t="s">
        <v>308</v>
      </c>
      <c r="B503">
        <v>1957</v>
      </c>
      <c r="G503">
        <v>1957</v>
      </c>
    </row>
    <row r="504" spans="1:7">
      <c r="A504" t="s">
        <v>285</v>
      </c>
      <c r="B504">
        <v>275</v>
      </c>
      <c r="C504">
        <v>280</v>
      </c>
      <c r="D504">
        <v>310</v>
      </c>
      <c r="G504">
        <v>865</v>
      </c>
    </row>
    <row r="505" spans="1:7">
      <c r="A505" t="s">
        <v>280</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285</v>
      </c>
      <c r="B520">
        <v>263</v>
      </c>
      <c r="C520">
        <v>270</v>
      </c>
      <c r="E520">
        <v>395</v>
      </c>
      <c r="G520">
        <v>928</v>
      </c>
    </row>
    <row r="521" spans="1:7">
      <c r="A521" t="s">
        <v>280</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262</v>
      </c>
      <c r="E534">
        <v>977</v>
      </c>
      <c r="G534">
        <v>977</v>
      </c>
    </row>
    <row r="535" spans="1:7">
      <c r="A535" t="s">
        <v>758</v>
      </c>
      <c r="D535">
        <v>81</v>
      </c>
      <c r="F535">
        <v>114</v>
      </c>
      <c r="G535">
        <v>195</v>
      </c>
    </row>
    <row r="536" spans="1:7">
      <c r="A536" t="s">
        <v>412</v>
      </c>
    </row>
    <row r="537" spans="1:7">
      <c r="A537" t="s">
        <v>308</v>
      </c>
    </row>
    <row r="538" spans="1:7">
      <c r="A538" t="s">
        <v>285</v>
      </c>
      <c r="B538">
        <v>280</v>
      </c>
      <c r="C538">
        <v>70</v>
      </c>
      <c r="D538">
        <v>594</v>
      </c>
      <c r="F538">
        <v>52</v>
      </c>
      <c r="G538">
        <v>996</v>
      </c>
    </row>
    <row r="539" spans="1:7">
      <c r="A539" t="s">
        <v>280</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262</v>
      </c>
      <c r="E549">
        <v>676</v>
      </c>
      <c r="F549">
        <v>430</v>
      </c>
      <c r="G549">
        <v>1106</v>
      </c>
    </row>
    <row r="550" spans="1:7">
      <c r="A550" t="s">
        <v>325</v>
      </c>
      <c r="D550">
        <v>649</v>
      </c>
      <c r="G550">
        <v>649</v>
      </c>
    </row>
    <row r="551" spans="1:7">
      <c r="A551" t="s">
        <v>758</v>
      </c>
      <c r="B551">
        <v>237</v>
      </c>
      <c r="C551">
        <v>322</v>
      </c>
      <c r="D551">
        <v>245</v>
      </c>
      <c r="E551">
        <v>1091</v>
      </c>
      <c r="F551">
        <v>303</v>
      </c>
      <c r="G551">
        <v>2198</v>
      </c>
    </row>
    <row r="552" spans="1:7">
      <c r="A552" t="s">
        <v>285</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262</v>
      </c>
      <c r="B565">
        <v>885</v>
      </c>
      <c r="C565">
        <v>478</v>
      </c>
      <c r="D565">
        <v>490</v>
      </c>
      <c r="E565">
        <v>372</v>
      </c>
      <c r="G565">
        <v>2225</v>
      </c>
    </row>
    <row r="566" spans="1:7">
      <c r="A566" t="s">
        <v>91</v>
      </c>
    </row>
    <row r="567" spans="1:7">
      <c r="A567" t="s">
        <v>758</v>
      </c>
      <c r="B567">
        <v>360</v>
      </c>
      <c r="G567">
        <v>360</v>
      </c>
    </row>
    <row r="568" spans="1:7">
      <c r="A568" t="s">
        <v>308</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F578">
        <v>198</v>
      </c>
      <c r="G578">
        <v>198</v>
      </c>
    </row>
    <row r="579" spans="1:7">
      <c r="A579" t="s">
        <v>262</v>
      </c>
    </row>
    <row r="580" spans="1:7">
      <c r="A580" t="s">
        <v>268</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C590">
        <v>403</v>
      </c>
      <c r="D590">
        <v>39</v>
      </c>
      <c r="G590">
        <v>442</v>
      </c>
    </row>
    <row r="591" spans="1:7">
      <c r="A591" t="s">
        <v>264</v>
      </c>
      <c r="B591">
        <v>862</v>
      </c>
      <c r="G591">
        <v>862</v>
      </c>
    </row>
    <row r="592" spans="1:7">
      <c r="A592" t="s">
        <v>753</v>
      </c>
      <c r="C592">
        <v>203</v>
      </c>
      <c r="D592">
        <v>170</v>
      </c>
      <c r="E592">
        <v>106</v>
      </c>
      <c r="G592">
        <v>479</v>
      </c>
    </row>
    <row r="593" spans="1:7">
      <c r="A593" t="s">
        <v>285</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C604">
        <v>318</v>
      </c>
      <c r="G604">
        <v>318</v>
      </c>
    </row>
    <row r="605" spans="1:7">
      <c r="A605" t="s">
        <v>264</v>
      </c>
      <c r="D605">
        <v>461</v>
      </c>
      <c r="E605">
        <v>880</v>
      </c>
      <c r="F605">
        <v>585</v>
      </c>
      <c r="G605">
        <v>1926</v>
      </c>
    </row>
    <row r="606" spans="1:7">
      <c r="A606" t="s">
        <v>268</v>
      </c>
      <c r="E606">
        <v>868</v>
      </c>
      <c r="G606">
        <v>868</v>
      </c>
    </row>
    <row r="607" spans="1:7">
      <c r="A607" t="s">
        <v>753</v>
      </c>
      <c r="D607">
        <v>272</v>
      </c>
      <c r="E607">
        <v>79</v>
      </c>
      <c r="G607">
        <v>351</v>
      </c>
    </row>
    <row r="608" spans="1:7">
      <c r="A608" t="s">
        <v>285</v>
      </c>
      <c r="B608">
        <v>936</v>
      </c>
      <c r="C608">
        <v>1723</v>
      </c>
      <c r="D608">
        <v>130</v>
      </c>
      <c r="E608">
        <v>420</v>
      </c>
      <c r="G608">
        <v>3209</v>
      </c>
    </row>
    <row r="609" spans="1:7">
      <c r="A609" t="s">
        <v>280</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373</v>
      </c>
      <c r="F624">
        <v>183</v>
      </c>
      <c r="G624">
        <v>183</v>
      </c>
    </row>
    <row r="625" spans="1:7">
      <c r="A625" t="s">
        <v>264</v>
      </c>
      <c r="B625">
        <v>345</v>
      </c>
      <c r="G625">
        <v>345</v>
      </c>
    </row>
    <row r="626" spans="1:7">
      <c r="A626" t="s">
        <v>285</v>
      </c>
      <c r="B626">
        <v>420</v>
      </c>
      <c r="G626">
        <v>420</v>
      </c>
    </row>
    <row r="627" spans="1:7">
      <c r="A627" t="s">
        <v>280</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278</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278</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C651">
        <v>319</v>
      </c>
      <c r="G651">
        <v>319</v>
      </c>
    </row>
    <row r="652" spans="1:7">
      <c r="A652" t="s">
        <v>753</v>
      </c>
      <c r="B652">
        <v>376</v>
      </c>
      <c r="C652">
        <v>35</v>
      </c>
      <c r="D652">
        <v>48</v>
      </c>
      <c r="E652">
        <v>144</v>
      </c>
      <c r="F652">
        <v>64</v>
      </c>
      <c r="G652">
        <v>667</v>
      </c>
    </row>
    <row r="653" spans="1:7">
      <c r="A653" t="s">
        <v>278</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D665">
        <v>499</v>
      </c>
      <c r="E665">
        <v>231</v>
      </c>
      <c r="F665">
        <v>316</v>
      </c>
      <c r="G665">
        <v>1046</v>
      </c>
    </row>
    <row r="666" spans="1:7">
      <c r="A666" t="s">
        <v>325</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278</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289</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D684">
        <v>358</v>
      </c>
      <c r="G684">
        <v>358</v>
      </c>
    </row>
    <row r="685" spans="1:7">
      <c r="A685" t="s">
        <v>264</v>
      </c>
      <c r="D685">
        <v>1241</v>
      </c>
      <c r="G685">
        <v>1241</v>
      </c>
    </row>
    <row r="686" spans="1:7">
      <c r="A686" t="s">
        <v>268</v>
      </c>
      <c r="B686">
        <v>503</v>
      </c>
      <c r="C686">
        <v>295</v>
      </c>
      <c r="F686">
        <v>6</v>
      </c>
      <c r="G686">
        <v>804</v>
      </c>
    </row>
    <row r="687" spans="1:7">
      <c r="A687" t="s">
        <v>325</v>
      </c>
      <c r="C687">
        <v>1009</v>
      </c>
      <c r="G687">
        <v>1009</v>
      </c>
    </row>
    <row r="688" spans="1:7">
      <c r="A688" t="s">
        <v>753</v>
      </c>
      <c r="B688">
        <v>20</v>
      </c>
      <c r="E688">
        <v>250</v>
      </c>
      <c r="F688">
        <v>177</v>
      </c>
      <c r="G688">
        <v>447</v>
      </c>
    </row>
    <row r="689" spans="1:7">
      <c r="A689" t="s">
        <v>278</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292</v>
      </c>
      <c r="B694">
        <v>735</v>
      </c>
      <c r="E694">
        <v>1453</v>
      </c>
      <c r="G694">
        <v>2188</v>
      </c>
    </row>
    <row r="695" spans="1:7">
      <c r="A695" t="s">
        <v>630</v>
      </c>
      <c r="C695">
        <v>260</v>
      </c>
      <c r="E695">
        <v>315</v>
      </c>
      <c r="G695">
        <v>575</v>
      </c>
    </row>
    <row r="696" spans="1:7">
      <c r="A696" t="s">
        <v>779</v>
      </c>
      <c r="C696">
        <v>390</v>
      </c>
      <c r="G696">
        <v>390</v>
      </c>
    </row>
    <row r="697" spans="1:7">
      <c r="A697" t="s">
        <v>301</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271</v>
      </c>
      <c r="E706">
        <v>99</v>
      </c>
      <c r="G706">
        <v>99</v>
      </c>
    </row>
    <row r="707" spans="1:7">
      <c r="A707" t="s">
        <v>264</v>
      </c>
    </row>
    <row r="708" spans="1:7">
      <c r="A708" t="s">
        <v>558</v>
      </c>
    </row>
    <row r="709" spans="1:7">
      <c r="A709" t="s">
        <v>268</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289</v>
      </c>
      <c r="F713">
        <v>128</v>
      </c>
      <c r="G713">
        <v>128</v>
      </c>
    </row>
    <row r="714" spans="1:7">
      <c r="A714" t="s">
        <v>292</v>
      </c>
      <c r="D714">
        <v>2472</v>
      </c>
      <c r="G714">
        <v>2472</v>
      </c>
    </row>
    <row r="715" spans="1:7">
      <c r="A715" t="s">
        <v>301</v>
      </c>
      <c r="C715">
        <v>977</v>
      </c>
      <c r="G715">
        <v>977</v>
      </c>
    </row>
    <row r="716" spans="1:7">
      <c r="A716" t="s">
        <v>695</v>
      </c>
      <c r="D716">
        <v>2819</v>
      </c>
      <c r="G716">
        <v>2819</v>
      </c>
    </row>
    <row r="717" spans="1:7">
      <c r="A717" t="s">
        <v>604</v>
      </c>
      <c r="D717">
        <v>1491</v>
      </c>
      <c r="E717">
        <v>1549</v>
      </c>
      <c r="G717">
        <v>3040</v>
      </c>
    </row>
    <row r="718" spans="1:7">
      <c r="A718" t="s">
        <v>780</v>
      </c>
    </row>
    <row r="719" spans="1:7">
      <c r="A719" t="s">
        <v>337</v>
      </c>
      <c r="E719">
        <v>903</v>
      </c>
      <c r="G719">
        <v>903</v>
      </c>
    </row>
    <row r="720" spans="1:7">
      <c r="A720" t="s">
        <v>333</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325</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337</v>
      </c>
      <c r="B731">
        <v>254</v>
      </c>
      <c r="C731">
        <v>1686</v>
      </c>
      <c r="D731">
        <v>611</v>
      </c>
      <c r="G731">
        <v>2551</v>
      </c>
    </row>
    <row r="732" spans="1:7">
      <c r="A732" t="s">
        <v>333</v>
      </c>
      <c r="E732">
        <v>82</v>
      </c>
      <c r="G732">
        <v>82</v>
      </c>
    </row>
    <row r="733" spans="1:7">
      <c r="A733" t="s">
        <v>659</v>
      </c>
      <c r="C733">
        <v>329</v>
      </c>
      <c r="D733">
        <v>333</v>
      </c>
      <c r="G733">
        <v>662</v>
      </c>
    </row>
    <row r="734" spans="1:7">
      <c r="A734" t="s">
        <v>350</v>
      </c>
      <c r="D734">
        <v>740</v>
      </c>
      <c r="G734">
        <v>740</v>
      </c>
    </row>
    <row r="735" spans="1:7">
      <c r="A735" t="s">
        <v>356</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row>
    <row r="743" spans="1:7">
      <c r="A743" t="s">
        <v>264</v>
      </c>
      <c r="D743">
        <v>139</v>
      </c>
      <c r="G743">
        <v>139</v>
      </c>
    </row>
    <row r="744" spans="1:7">
      <c r="A744" t="s">
        <v>268</v>
      </c>
    </row>
    <row r="745" spans="1:7">
      <c r="A745" t="s">
        <v>105</v>
      </c>
      <c r="E745">
        <v>97</v>
      </c>
      <c r="G745">
        <v>97</v>
      </c>
    </row>
    <row r="746" spans="1:7">
      <c r="A746" t="s">
        <v>758</v>
      </c>
      <c r="B746">
        <v>42</v>
      </c>
      <c r="C746">
        <v>219</v>
      </c>
      <c r="F746">
        <v>70</v>
      </c>
      <c r="G746">
        <v>331</v>
      </c>
    </row>
    <row r="747" spans="1:7">
      <c r="A747" t="s">
        <v>777</v>
      </c>
    </row>
    <row r="748" spans="1:7">
      <c r="A748" t="s">
        <v>337</v>
      </c>
      <c r="D748">
        <v>250</v>
      </c>
      <c r="G748">
        <v>250</v>
      </c>
    </row>
    <row r="749" spans="1:7">
      <c r="A749" t="s">
        <v>350</v>
      </c>
      <c r="B749">
        <v>1238</v>
      </c>
      <c r="C749">
        <v>1531</v>
      </c>
      <c r="D749">
        <v>1250</v>
      </c>
      <c r="E749">
        <v>361</v>
      </c>
      <c r="G749">
        <v>4380</v>
      </c>
    </row>
    <row r="750" spans="1:7">
      <c r="A750" t="s">
        <v>356</v>
      </c>
      <c r="B750">
        <v>711</v>
      </c>
      <c r="G750">
        <v>711</v>
      </c>
    </row>
    <row r="751" spans="1:7">
      <c r="A751" t="s">
        <v>781</v>
      </c>
      <c r="D751">
        <v>75</v>
      </c>
      <c r="G751">
        <v>75</v>
      </c>
    </row>
    <row r="752" spans="1:7">
      <c r="A752" t="s">
        <v>339</v>
      </c>
      <c r="C752">
        <v>1808</v>
      </c>
      <c r="E752">
        <v>1204</v>
      </c>
      <c r="G752">
        <v>3012</v>
      </c>
    </row>
    <row r="753" spans="1:7">
      <c r="A753" t="s">
        <v>273</v>
      </c>
      <c r="C753">
        <v>251</v>
      </c>
      <c r="D753">
        <v>253</v>
      </c>
      <c r="E753">
        <v>1076</v>
      </c>
      <c r="G753">
        <v>1580</v>
      </c>
    </row>
    <row r="754" spans="1:7">
      <c r="A754" t="s">
        <v>216</v>
      </c>
      <c r="B754">
        <v>829</v>
      </c>
      <c r="D754">
        <v>863</v>
      </c>
      <c r="E754">
        <v>499</v>
      </c>
      <c r="F754">
        <v>475</v>
      </c>
      <c r="G754">
        <v>2666</v>
      </c>
    </row>
    <row r="755" spans="1:7">
      <c r="A755" t="s">
        <v>348</v>
      </c>
      <c r="E755">
        <v>754</v>
      </c>
      <c r="G755">
        <v>754</v>
      </c>
    </row>
    <row r="756" spans="1:7">
      <c r="A756" t="s">
        <v>295</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row>
    <row r="763" spans="1:7">
      <c r="A763" t="s">
        <v>264</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350</v>
      </c>
    </row>
    <row r="769" spans="1:7">
      <c r="A769" t="s">
        <v>339</v>
      </c>
    </row>
    <row r="770" spans="1:7">
      <c r="A770" t="s">
        <v>273</v>
      </c>
      <c r="C770">
        <v>120</v>
      </c>
      <c r="D770">
        <v>190</v>
      </c>
      <c r="G770">
        <v>310</v>
      </c>
    </row>
    <row r="771" spans="1:7">
      <c r="A771" t="s">
        <v>216</v>
      </c>
      <c r="B771">
        <v>839</v>
      </c>
      <c r="D771">
        <v>616</v>
      </c>
      <c r="E771">
        <v>969</v>
      </c>
      <c r="F771">
        <v>552</v>
      </c>
      <c r="G771">
        <v>2976</v>
      </c>
    </row>
    <row r="772" spans="1:7">
      <c r="A772" t="s">
        <v>348</v>
      </c>
      <c r="B772">
        <v>1285</v>
      </c>
      <c r="G772">
        <v>1285</v>
      </c>
    </row>
    <row r="773" spans="1:7">
      <c r="A773" t="s">
        <v>295</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354</v>
      </c>
      <c r="B776">
        <v>335</v>
      </c>
      <c r="G776">
        <v>335</v>
      </c>
    </row>
    <row r="777" spans="1:7">
      <c r="A777" t="s">
        <v>783</v>
      </c>
      <c r="B777">
        <v>415</v>
      </c>
      <c r="C777">
        <v>291</v>
      </c>
      <c r="F777">
        <v>755</v>
      </c>
      <c r="G777">
        <v>1461</v>
      </c>
    </row>
    <row r="778" spans="1:7">
      <c r="A778" t="s">
        <v>298</v>
      </c>
      <c r="C778">
        <v>1231</v>
      </c>
      <c r="D778">
        <v>1538</v>
      </c>
      <c r="E778">
        <v>1377</v>
      </c>
      <c r="G778">
        <v>4146</v>
      </c>
    </row>
    <row r="779" spans="1:7">
      <c r="A779" t="s">
        <v>345</v>
      </c>
      <c r="D779">
        <v>1205</v>
      </c>
      <c r="E779">
        <v>1000</v>
      </c>
      <c r="G779">
        <v>2205</v>
      </c>
    </row>
    <row r="780" spans="1:7">
      <c r="A780" t="s">
        <v>283</v>
      </c>
      <c r="D780">
        <v>240</v>
      </c>
      <c r="E780">
        <v>504</v>
      </c>
      <c r="G780">
        <v>744</v>
      </c>
    </row>
    <row r="781" spans="1:7">
      <c r="A781" t="s">
        <v>784</v>
      </c>
      <c r="F781">
        <v>4135</v>
      </c>
      <c r="G781">
        <v>4135</v>
      </c>
    </row>
    <row r="782" spans="1:7">
      <c r="A782" t="s">
        <v>276</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273</v>
      </c>
      <c r="B794">
        <v>479</v>
      </c>
      <c r="E794">
        <v>170</v>
      </c>
      <c r="G794">
        <v>649</v>
      </c>
    </row>
    <row r="795" spans="1:7">
      <c r="A795" t="s">
        <v>216</v>
      </c>
      <c r="B795">
        <v>1375</v>
      </c>
      <c r="C795">
        <v>1016</v>
      </c>
      <c r="D795">
        <v>312</v>
      </c>
      <c r="E795">
        <v>1304</v>
      </c>
      <c r="F795">
        <v>617</v>
      </c>
      <c r="G795">
        <v>4624</v>
      </c>
    </row>
    <row r="796" spans="1:7">
      <c r="A796" t="s">
        <v>348</v>
      </c>
    </row>
    <row r="797" spans="1:7">
      <c r="A797" t="s">
        <v>783</v>
      </c>
      <c r="B797">
        <v>1418</v>
      </c>
      <c r="C797">
        <v>701</v>
      </c>
      <c r="E797">
        <v>614</v>
      </c>
      <c r="F797">
        <v>486</v>
      </c>
      <c r="G797">
        <v>3219</v>
      </c>
    </row>
    <row r="798" spans="1:7">
      <c r="A798" t="s">
        <v>298</v>
      </c>
      <c r="B798">
        <v>600</v>
      </c>
      <c r="G798">
        <v>600</v>
      </c>
    </row>
    <row r="799" spans="1:7">
      <c r="A799" t="s">
        <v>345</v>
      </c>
      <c r="B799">
        <v>1002</v>
      </c>
      <c r="C799">
        <v>268</v>
      </c>
      <c r="G799">
        <v>1270</v>
      </c>
    </row>
    <row r="800" spans="1:7">
      <c r="A800" t="s">
        <v>283</v>
      </c>
      <c r="B800">
        <v>80</v>
      </c>
      <c r="G800">
        <v>80</v>
      </c>
    </row>
    <row r="801" spans="1:7">
      <c r="A801" t="s">
        <v>784</v>
      </c>
      <c r="B801">
        <v>2251</v>
      </c>
      <c r="C801">
        <v>2014</v>
      </c>
      <c r="D801">
        <v>1868</v>
      </c>
      <c r="E801">
        <v>2157</v>
      </c>
      <c r="F801">
        <v>2953</v>
      </c>
      <c r="G801">
        <v>11243</v>
      </c>
    </row>
    <row r="802" spans="1:7">
      <c r="A802" t="s">
        <v>276</v>
      </c>
      <c r="B802">
        <v>454</v>
      </c>
      <c r="C802">
        <v>251</v>
      </c>
      <c r="D802">
        <v>224</v>
      </c>
      <c r="E802">
        <v>789</v>
      </c>
      <c r="G802">
        <v>1718</v>
      </c>
    </row>
    <row r="803" spans="1:7">
      <c r="A803" t="s">
        <v>389</v>
      </c>
      <c r="C803">
        <v>1253</v>
      </c>
      <c r="D803">
        <v>1351</v>
      </c>
      <c r="E803">
        <v>443</v>
      </c>
      <c r="G803">
        <v>3047</v>
      </c>
    </row>
    <row r="804" spans="1:7">
      <c r="A804" t="s">
        <v>342</v>
      </c>
      <c r="C804">
        <v>1850</v>
      </c>
      <c r="D804">
        <v>1276</v>
      </c>
      <c r="E804">
        <v>1479</v>
      </c>
      <c r="G804">
        <v>4605</v>
      </c>
    </row>
    <row r="805" spans="1:7">
      <c r="A805" t="s">
        <v>304</v>
      </c>
      <c r="D805">
        <v>1118</v>
      </c>
      <c r="E805">
        <v>1472</v>
      </c>
      <c r="G805">
        <v>2590</v>
      </c>
    </row>
    <row r="806" spans="1:7">
      <c r="A806" t="s">
        <v>352</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273</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345</v>
      </c>
      <c r="D821">
        <v>334</v>
      </c>
      <c r="G821">
        <v>334</v>
      </c>
    </row>
    <row r="822" spans="1:7">
      <c r="A822" t="s">
        <v>784</v>
      </c>
      <c r="C822">
        <v>216</v>
      </c>
      <c r="G822">
        <v>216</v>
      </c>
    </row>
    <row r="823" spans="1:7">
      <c r="A823" t="s">
        <v>276</v>
      </c>
      <c r="B823">
        <v>1088</v>
      </c>
      <c r="C823">
        <v>557</v>
      </c>
      <c r="D823">
        <v>512</v>
      </c>
      <c r="E823">
        <v>369</v>
      </c>
      <c r="G823">
        <v>2526</v>
      </c>
    </row>
    <row r="824" spans="1:7">
      <c r="A824" t="s">
        <v>389</v>
      </c>
      <c r="B824">
        <v>192</v>
      </c>
      <c r="G824">
        <v>192</v>
      </c>
    </row>
    <row r="825" spans="1:7">
      <c r="A825" t="s">
        <v>304</v>
      </c>
      <c r="B825">
        <v>1174</v>
      </c>
      <c r="C825">
        <v>1597</v>
      </c>
      <c r="D825">
        <v>308</v>
      </c>
      <c r="G825">
        <v>3079</v>
      </c>
    </row>
    <row r="826" spans="1:7">
      <c r="A826" t="s">
        <v>352</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7">
      <c r="A834" s="44" t="s">
        <v>724</v>
      </c>
      <c r="B834" s="44" t="s">
        <v>722</v>
      </c>
    </row>
    <row r="835" spans="1:7">
      <c r="A835" s="44" t="s">
        <v>725</v>
      </c>
      <c r="B835" s="113">
        <v>45943</v>
      </c>
      <c r="C835" s="113">
        <v>45944</v>
      </c>
      <c r="D835" s="113">
        <v>45945</v>
      </c>
      <c r="E835" s="113">
        <v>45946</v>
      </c>
      <c r="F835" s="113">
        <v>45947</v>
      </c>
      <c r="G835" t="s">
        <v>726</v>
      </c>
    </row>
    <row r="836" spans="1:7">
      <c r="A836" t="s">
        <v>752</v>
      </c>
      <c r="C836">
        <v>163</v>
      </c>
      <c r="D836">
        <v>535</v>
      </c>
      <c r="E836">
        <v>570</v>
      </c>
      <c r="G836">
        <v>1268</v>
      </c>
    </row>
    <row r="837" spans="1:7">
      <c r="A837" t="s">
        <v>758</v>
      </c>
    </row>
    <row r="838" spans="1:7">
      <c r="A838" t="s">
        <v>252</v>
      </c>
      <c r="E838">
        <v>170</v>
      </c>
      <c r="G838">
        <v>170</v>
      </c>
    </row>
    <row r="839" spans="1:7">
      <c r="A839" t="s">
        <v>216</v>
      </c>
      <c r="D839">
        <v>986</v>
      </c>
      <c r="G839">
        <v>986</v>
      </c>
    </row>
    <row r="840" spans="1:7">
      <c r="A840" t="s">
        <v>783</v>
      </c>
      <c r="B840">
        <v>916</v>
      </c>
      <c r="C840">
        <v>144</v>
      </c>
      <c r="G840">
        <v>1060</v>
      </c>
    </row>
    <row r="841" spans="1:7">
      <c r="A841" t="s">
        <v>304</v>
      </c>
    </row>
    <row r="842" spans="1:7">
      <c r="A842" t="s">
        <v>352</v>
      </c>
    </row>
    <row r="843" spans="1:7">
      <c r="A843" t="s">
        <v>174</v>
      </c>
      <c r="B843">
        <v>828</v>
      </c>
      <c r="C843">
        <v>150</v>
      </c>
      <c r="E843">
        <v>688</v>
      </c>
      <c r="G843">
        <v>1666</v>
      </c>
    </row>
    <row r="844" spans="1:7">
      <c r="A844" t="s">
        <v>787</v>
      </c>
      <c r="B844">
        <v>233</v>
      </c>
      <c r="G844">
        <v>233</v>
      </c>
    </row>
    <row r="845" spans="1:7">
      <c r="A845" t="s">
        <v>306</v>
      </c>
      <c r="B845">
        <v>1768</v>
      </c>
      <c r="C845">
        <v>510</v>
      </c>
      <c r="G845">
        <v>2278</v>
      </c>
    </row>
    <row r="846" spans="1:7">
      <c r="A846" t="s">
        <v>114</v>
      </c>
      <c r="B846">
        <v>220</v>
      </c>
      <c r="C846">
        <v>435</v>
      </c>
      <c r="D846">
        <v>227</v>
      </c>
      <c r="E846">
        <v>487</v>
      </c>
      <c r="G846">
        <v>1369</v>
      </c>
    </row>
    <row r="847" spans="1:7">
      <c r="A847" t="s">
        <v>257</v>
      </c>
      <c r="B847">
        <v>60</v>
      </c>
      <c r="C847">
        <v>219</v>
      </c>
      <c r="G847">
        <v>279</v>
      </c>
    </row>
    <row r="848" spans="1:7">
      <c r="A848" t="s">
        <v>311</v>
      </c>
      <c r="D848">
        <v>240</v>
      </c>
      <c r="G848">
        <v>240</v>
      </c>
    </row>
    <row r="849" spans="1:7">
      <c r="A849" t="s">
        <v>788</v>
      </c>
      <c r="C849">
        <v>1603</v>
      </c>
      <c r="D849">
        <v>791</v>
      </c>
      <c r="E849">
        <v>2803</v>
      </c>
      <c r="G849">
        <v>5197</v>
      </c>
    </row>
    <row r="850" spans="1:7">
      <c r="A850" t="s">
        <v>226</v>
      </c>
      <c r="C850">
        <v>927</v>
      </c>
      <c r="D850">
        <v>1221</v>
      </c>
      <c r="E850">
        <v>1023</v>
      </c>
      <c r="G850">
        <v>3171</v>
      </c>
    </row>
    <row r="851" spans="1:7">
      <c r="A851" t="s">
        <v>148</v>
      </c>
      <c r="C851">
        <v>974</v>
      </c>
      <c r="D851">
        <v>1312</v>
      </c>
      <c r="E851">
        <v>359</v>
      </c>
      <c r="G851">
        <v>2645</v>
      </c>
    </row>
    <row r="852" spans="1:7">
      <c r="A852" t="s">
        <v>138</v>
      </c>
      <c r="D852">
        <v>1239</v>
      </c>
      <c r="E852">
        <v>1220</v>
      </c>
      <c r="G852">
        <v>2459</v>
      </c>
    </row>
    <row r="853" spans="1:7">
      <c r="A853" t="s">
        <v>233</v>
      </c>
      <c r="D853">
        <v>1457</v>
      </c>
      <c r="E853">
        <v>1142</v>
      </c>
      <c r="G853">
        <v>2599</v>
      </c>
    </row>
    <row r="854" spans="1:7">
      <c r="A854" t="s">
        <v>726</v>
      </c>
      <c r="B854">
        <v>4025</v>
      </c>
      <c r="C854">
        <v>5125</v>
      </c>
      <c r="D854">
        <v>8008</v>
      </c>
      <c r="E854">
        <v>8462</v>
      </c>
      <c r="G854">
        <v>25620</v>
      </c>
    </row>
    <row r="857" spans="1:7">
      <c r="A857" s="44" t="s">
        <v>724</v>
      </c>
      <c r="B857" s="44" t="s">
        <v>722</v>
      </c>
    </row>
    <row r="858" spans="1:7">
      <c r="A858" s="44" t="s">
        <v>725</v>
      </c>
      <c r="B858" s="113">
        <v>45950</v>
      </c>
      <c r="C858" t="s">
        <v>726</v>
      </c>
    </row>
    <row r="859" spans="1:7">
      <c r="A859" t="s">
        <v>755</v>
      </c>
    </row>
    <row r="860" spans="1:7">
      <c r="A860" t="s">
        <v>726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322</v>
      </c>
      <c r="C2" s="155">
        <v>45698</v>
      </c>
      <c r="D2" s="144">
        <v>2677</v>
      </c>
      <c r="E2" s="144"/>
      <c r="F2" s="144"/>
      <c r="G2" t="str">
        <f>TEXT(C2,"mmmm")</f>
        <v>February</v>
      </c>
    </row>
    <row r="3" spans="1:7" ht="15.75">
      <c r="A3" s="119" t="s">
        <v>383</v>
      </c>
      <c r="B3" s="248" t="s">
        <v>735</v>
      </c>
      <c r="C3" s="155">
        <v>45698</v>
      </c>
      <c r="D3" s="154"/>
      <c r="E3" s="154"/>
      <c r="F3" s="144" t="s">
        <v>792</v>
      </c>
      <c r="G3" t="str">
        <f t="shared" ref="G3:G66" si="0">TEXT(C3,"mmmm")</f>
        <v>February</v>
      </c>
    </row>
    <row r="4" spans="1:7" ht="15.75">
      <c r="A4" s="119" t="s">
        <v>316</v>
      </c>
      <c r="B4" s="161" t="s">
        <v>793</v>
      </c>
      <c r="C4" s="155">
        <v>45699</v>
      </c>
      <c r="D4" s="144">
        <v>202</v>
      </c>
      <c r="E4" s="144"/>
      <c r="F4" s="144"/>
      <c r="G4" t="str">
        <f t="shared" si="0"/>
        <v>February</v>
      </c>
    </row>
    <row r="5" spans="1:7" ht="15.75">
      <c r="A5" s="119" t="s">
        <v>383</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383</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383</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383</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383</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363</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322</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316</v>
      </c>
      <c r="B27" s="161" t="s">
        <v>793</v>
      </c>
      <c r="C27" s="156">
        <v>45707</v>
      </c>
      <c r="D27" s="119"/>
      <c r="E27" s="119"/>
      <c r="F27" s="120" t="s">
        <v>796</v>
      </c>
      <c r="G27" t="str">
        <f t="shared" si="0"/>
        <v>February</v>
      </c>
    </row>
    <row r="28" spans="1:7">
      <c r="A28" s="119" t="s">
        <v>495</v>
      </c>
      <c r="B28" s="249" t="s">
        <v>322</v>
      </c>
      <c r="C28" s="156">
        <v>45707</v>
      </c>
      <c r="D28" s="119">
        <v>1319</v>
      </c>
      <c r="E28" s="119"/>
      <c r="F28" s="120"/>
      <c r="G28" t="str">
        <f t="shared" si="0"/>
        <v>February</v>
      </c>
    </row>
    <row r="29" spans="1:7" ht="15.75">
      <c r="A29" s="119" t="s">
        <v>383</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322</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316</v>
      </c>
      <c r="B34" s="161" t="s">
        <v>793</v>
      </c>
      <c r="C34" s="156">
        <v>45708</v>
      </c>
      <c r="D34" s="119">
        <v>23</v>
      </c>
      <c r="E34" s="119"/>
      <c r="F34" s="120" t="s">
        <v>798</v>
      </c>
      <c r="G34" t="str">
        <f t="shared" si="0"/>
        <v>February</v>
      </c>
    </row>
    <row r="35" spans="1:7" ht="15.75">
      <c r="A35" s="119" t="s">
        <v>383</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322</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363</v>
      </c>
      <c r="C41" s="156">
        <v>45708</v>
      </c>
      <c r="D41" s="119">
        <v>1400</v>
      </c>
      <c r="E41" s="119"/>
      <c r="F41" s="120"/>
      <c r="G41" t="str">
        <f t="shared" si="0"/>
        <v>February</v>
      </c>
    </row>
    <row r="42" spans="1:7">
      <c r="A42" s="119" t="s">
        <v>373</v>
      </c>
      <c r="B42" s="157" t="s">
        <v>363</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316</v>
      </c>
      <c r="B44" s="161" t="s">
        <v>793</v>
      </c>
      <c r="C44" s="156">
        <v>45709</v>
      </c>
      <c r="D44" s="119">
        <v>24</v>
      </c>
      <c r="E44" s="119"/>
      <c r="F44" s="120" t="s">
        <v>802</v>
      </c>
      <c r="G44" t="str">
        <f t="shared" si="0"/>
        <v>February</v>
      </c>
    </row>
    <row r="45" spans="1:7">
      <c r="A45" s="119" t="s">
        <v>321</v>
      </c>
      <c r="B45" s="249" t="s">
        <v>322</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373</v>
      </c>
      <c r="B51" s="157" t="s">
        <v>363</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363</v>
      </c>
      <c r="C54" s="156">
        <v>45709</v>
      </c>
      <c r="D54" s="119">
        <v>1462</v>
      </c>
      <c r="E54" s="119"/>
      <c r="F54" s="120" t="s">
        <v>792</v>
      </c>
      <c r="G54" t="str">
        <f t="shared" si="0"/>
        <v>February</v>
      </c>
    </row>
    <row r="55" spans="1:7">
      <c r="A55" s="119" t="s">
        <v>370</v>
      </c>
      <c r="B55" s="249" t="s">
        <v>66</v>
      </c>
      <c r="C55" s="156">
        <v>45709</v>
      </c>
      <c r="D55" s="119">
        <v>2989</v>
      </c>
      <c r="E55" s="119"/>
      <c r="F55" s="120"/>
      <c r="G55" t="str">
        <f t="shared" si="0"/>
        <v>February</v>
      </c>
    </row>
    <row r="56" spans="1:7" ht="15.75">
      <c r="A56" s="119" t="s">
        <v>383</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316</v>
      </c>
      <c r="B59" s="161" t="s">
        <v>793</v>
      </c>
      <c r="C59" s="156">
        <v>45713</v>
      </c>
      <c r="D59" s="119"/>
      <c r="E59" s="119"/>
      <c r="F59" s="120" t="s">
        <v>806</v>
      </c>
      <c r="G59" t="str">
        <f t="shared" si="0"/>
        <v>February</v>
      </c>
    </row>
    <row r="60" spans="1:7">
      <c r="A60" s="119" t="s">
        <v>495</v>
      </c>
      <c r="B60" s="250" t="s">
        <v>322</v>
      </c>
      <c r="C60" s="156">
        <v>45713</v>
      </c>
      <c r="D60" s="119"/>
      <c r="E60" s="119"/>
      <c r="F60" s="120"/>
      <c r="G60" t="str">
        <f t="shared" si="0"/>
        <v>February</v>
      </c>
    </row>
    <row r="61" spans="1:7">
      <c r="A61" s="119" t="s">
        <v>536</v>
      </c>
      <c r="B61" s="157" t="s">
        <v>363</v>
      </c>
      <c r="C61" s="156">
        <v>45713</v>
      </c>
      <c r="D61" s="119"/>
      <c r="E61" s="119"/>
      <c r="F61" s="120"/>
      <c r="G61" t="str">
        <f t="shared" si="0"/>
        <v>February</v>
      </c>
    </row>
    <row r="62" spans="1:7">
      <c r="A62" s="119" t="s">
        <v>321</v>
      </c>
      <c r="B62" s="250" t="s">
        <v>322</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322</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363</v>
      </c>
      <c r="C77" s="156">
        <v>45713</v>
      </c>
      <c r="D77" s="119"/>
      <c r="E77" s="119"/>
      <c r="F77" s="120"/>
      <c r="G77" t="str">
        <f t="shared" si="1"/>
        <v>February</v>
      </c>
    </row>
    <row r="78" spans="1:7">
      <c r="A78" s="119" t="s">
        <v>373</v>
      </c>
      <c r="B78" s="157" t="s">
        <v>363</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370</v>
      </c>
      <c r="B80" s="250" t="s">
        <v>66</v>
      </c>
      <c r="C80" s="156">
        <v>45713</v>
      </c>
      <c r="D80" s="119">
        <v>967</v>
      </c>
      <c r="E80" s="119"/>
      <c r="F80" s="120"/>
      <c r="G80" t="str">
        <f t="shared" si="1"/>
        <v>February</v>
      </c>
    </row>
    <row r="81" spans="1:7">
      <c r="A81" s="119" t="s">
        <v>367</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316</v>
      </c>
      <c r="B83" s="161" t="s">
        <v>793</v>
      </c>
      <c r="C83" s="156">
        <v>45714</v>
      </c>
      <c r="D83" s="119"/>
      <c r="E83" s="119"/>
      <c r="F83" s="119"/>
      <c r="G83" t="str">
        <f t="shared" si="1"/>
        <v>February</v>
      </c>
    </row>
    <row r="84" spans="1:7">
      <c r="A84" s="119" t="s">
        <v>495</v>
      </c>
      <c r="B84" s="250" t="s">
        <v>322</v>
      </c>
      <c r="C84" s="156">
        <v>45714</v>
      </c>
      <c r="D84" s="119"/>
      <c r="E84" s="119"/>
      <c r="F84" s="120"/>
      <c r="G84" t="str">
        <f t="shared" si="1"/>
        <v>February</v>
      </c>
    </row>
    <row r="85" spans="1:7" ht="15.75">
      <c r="A85" s="119" t="s">
        <v>383</v>
      </c>
      <c r="B85" s="248" t="s">
        <v>735</v>
      </c>
      <c r="C85" s="156">
        <v>45714</v>
      </c>
      <c r="D85" s="119">
        <v>25</v>
      </c>
      <c r="E85" s="119"/>
      <c r="F85" s="120"/>
      <c r="G85" t="str">
        <f t="shared" si="1"/>
        <v>February</v>
      </c>
    </row>
    <row r="86" spans="1:7">
      <c r="A86" s="119" t="s">
        <v>536</v>
      </c>
      <c r="B86" s="157" t="s">
        <v>363</v>
      </c>
      <c r="C86" s="156">
        <v>45714</v>
      </c>
      <c r="D86" s="119"/>
      <c r="E86" s="119"/>
      <c r="F86" s="120"/>
      <c r="G86" t="str">
        <f t="shared" si="1"/>
        <v>February</v>
      </c>
    </row>
    <row r="87" spans="1:7">
      <c r="A87" s="119" t="s">
        <v>321</v>
      </c>
      <c r="B87" s="250" t="s">
        <v>322</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322</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363</v>
      </c>
      <c r="C102" s="156">
        <v>45714</v>
      </c>
      <c r="D102" s="119"/>
      <c r="E102" s="119"/>
      <c r="F102" s="120"/>
      <c r="G102" t="str">
        <f t="shared" si="1"/>
        <v>February</v>
      </c>
    </row>
    <row r="103" spans="1:7">
      <c r="A103" s="119" t="s">
        <v>373</v>
      </c>
      <c r="B103" s="157" t="s">
        <v>363</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370</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367</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376</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377</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316</v>
      </c>
      <c r="B114" s="161" t="s">
        <v>793</v>
      </c>
      <c r="C114" s="124">
        <v>45715</v>
      </c>
      <c r="D114" s="120"/>
      <c r="E114" s="120"/>
      <c r="F114" s="120"/>
      <c r="G114" t="str">
        <f t="shared" si="1"/>
        <v>February</v>
      </c>
    </row>
    <row r="115" spans="1:7">
      <c r="A115" s="119" t="s">
        <v>495</v>
      </c>
      <c r="B115" s="250" t="s">
        <v>322</v>
      </c>
      <c r="C115" s="124">
        <v>45715</v>
      </c>
      <c r="D115" s="120"/>
      <c r="E115" s="120"/>
      <c r="F115" s="120"/>
      <c r="G115" t="str">
        <f t="shared" si="1"/>
        <v>February</v>
      </c>
    </row>
    <row r="116" spans="1:7" ht="15.75">
      <c r="A116" s="119" t="s">
        <v>383</v>
      </c>
      <c r="B116" s="248" t="s">
        <v>735</v>
      </c>
      <c r="C116" s="124">
        <v>45715</v>
      </c>
      <c r="D116" s="120"/>
      <c r="E116" s="120"/>
      <c r="F116" s="137" t="s">
        <v>816</v>
      </c>
      <c r="G116" t="str">
        <f t="shared" si="1"/>
        <v>February</v>
      </c>
    </row>
    <row r="117" spans="1:7">
      <c r="A117" s="119" t="s">
        <v>536</v>
      </c>
      <c r="B117" s="157" t="s">
        <v>363</v>
      </c>
      <c r="C117" s="124">
        <v>45715</v>
      </c>
      <c r="D117" s="120">
        <v>437</v>
      </c>
      <c r="E117" s="120"/>
      <c r="F117" s="120" t="s">
        <v>817</v>
      </c>
      <c r="G117" t="str">
        <f t="shared" si="1"/>
        <v>February</v>
      </c>
    </row>
    <row r="118" spans="1:7">
      <c r="A118" s="119" t="s">
        <v>321</v>
      </c>
      <c r="B118" s="250" t="s">
        <v>322</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322</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363</v>
      </c>
      <c r="C133" s="124">
        <v>45715</v>
      </c>
      <c r="D133" s="120"/>
      <c r="E133" s="120"/>
      <c r="F133" s="137" t="s">
        <v>819</v>
      </c>
      <c r="G133" t="str">
        <f t="shared" si="2"/>
        <v>February</v>
      </c>
    </row>
    <row r="134" spans="1:7">
      <c r="A134" s="119" t="s">
        <v>373</v>
      </c>
      <c r="B134" s="157" t="s">
        <v>363</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370</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367</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376</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377</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316</v>
      </c>
      <c r="B145" s="161" t="s">
        <v>793</v>
      </c>
      <c r="C145" s="124">
        <v>45716</v>
      </c>
      <c r="D145" s="125">
        <v>9</v>
      </c>
      <c r="E145" s="125"/>
      <c r="F145" s="120" t="s">
        <v>800</v>
      </c>
      <c r="G145" t="str">
        <f t="shared" si="2"/>
        <v>February</v>
      </c>
    </row>
    <row r="146" spans="1:7">
      <c r="A146" s="119" t="s">
        <v>495</v>
      </c>
      <c r="B146" s="250" t="s">
        <v>322</v>
      </c>
      <c r="C146" s="124">
        <v>45716</v>
      </c>
      <c r="D146" s="125" t="s">
        <v>819</v>
      </c>
      <c r="E146" s="125"/>
      <c r="F146" s="120"/>
      <c r="G146" t="str">
        <f t="shared" si="2"/>
        <v>February</v>
      </c>
    </row>
    <row r="147" spans="1:7" ht="15.75">
      <c r="A147" s="119" t="s">
        <v>383</v>
      </c>
      <c r="B147" s="248" t="s">
        <v>735</v>
      </c>
      <c r="C147" s="124">
        <v>45716</v>
      </c>
      <c r="D147" s="125"/>
      <c r="E147" s="125"/>
      <c r="F147" s="125" t="s">
        <v>816</v>
      </c>
      <c r="G147" t="str">
        <f t="shared" si="2"/>
        <v>February</v>
      </c>
    </row>
    <row r="148" spans="1:7">
      <c r="A148" s="119" t="s">
        <v>536</v>
      </c>
      <c r="B148" s="157" t="s">
        <v>363</v>
      </c>
      <c r="C148" s="124">
        <v>45716</v>
      </c>
      <c r="D148" s="125" t="s">
        <v>819</v>
      </c>
      <c r="E148" s="125"/>
      <c r="F148" s="120"/>
      <c r="G148" t="str">
        <f t="shared" si="2"/>
        <v>February</v>
      </c>
    </row>
    <row r="149" spans="1:7">
      <c r="A149" s="119" t="s">
        <v>321</v>
      </c>
      <c r="B149" s="250" t="s">
        <v>322</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322</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363</v>
      </c>
      <c r="C164" s="124">
        <v>45716</v>
      </c>
      <c r="D164" s="125">
        <v>886</v>
      </c>
      <c r="E164" s="125"/>
      <c r="F164" s="120" t="s">
        <v>804</v>
      </c>
      <c r="G164" t="str">
        <f t="shared" si="2"/>
        <v>February</v>
      </c>
    </row>
    <row r="165" spans="1:7">
      <c r="A165" s="119" t="s">
        <v>373</v>
      </c>
      <c r="B165" s="157" t="s">
        <v>363</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370</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367</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376</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377</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316</v>
      </c>
      <c r="B176" s="161" t="s">
        <v>793</v>
      </c>
      <c r="C176" s="124">
        <v>45719</v>
      </c>
      <c r="D176" s="125" t="s">
        <v>819</v>
      </c>
      <c r="E176" s="125"/>
      <c r="F176" s="120"/>
      <c r="G176" t="str">
        <f t="shared" si="2"/>
        <v>March</v>
      </c>
    </row>
    <row r="177" spans="1:7">
      <c r="A177" s="119" t="s">
        <v>495</v>
      </c>
      <c r="B177" s="250" t="s">
        <v>322</v>
      </c>
      <c r="C177" s="124">
        <v>45719</v>
      </c>
      <c r="D177" s="125" t="s">
        <v>819</v>
      </c>
      <c r="E177" s="125"/>
      <c r="F177" s="120"/>
      <c r="G177" t="str">
        <f t="shared" si="2"/>
        <v>March</v>
      </c>
    </row>
    <row r="178" spans="1:7" ht="15.75">
      <c r="A178" s="119" t="s">
        <v>383</v>
      </c>
      <c r="B178" s="248" t="s">
        <v>735</v>
      </c>
      <c r="C178" s="124">
        <v>45719</v>
      </c>
      <c r="D178" s="125" t="s">
        <v>819</v>
      </c>
      <c r="E178" s="125"/>
      <c r="F178" s="120"/>
      <c r="G178" t="str">
        <f t="shared" si="2"/>
        <v>March</v>
      </c>
    </row>
    <row r="179" spans="1:7">
      <c r="A179" s="119" t="s">
        <v>536</v>
      </c>
      <c r="B179" s="157" t="s">
        <v>363</v>
      </c>
      <c r="C179" s="124">
        <v>45719</v>
      </c>
      <c r="D179" s="125" t="s">
        <v>819</v>
      </c>
      <c r="E179" s="125"/>
      <c r="F179" s="120"/>
      <c r="G179" t="str">
        <f t="shared" si="2"/>
        <v>March</v>
      </c>
    </row>
    <row r="180" spans="1:7">
      <c r="A180" s="119" t="s">
        <v>321</v>
      </c>
      <c r="B180" s="250" t="s">
        <v>322</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322</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363</v>
      </c>
      <c r="C195" s="124">
        <v>45719</v>
      </c>
      <c r="D195" s="125">
        <v>134</v>
      </c>
      <c r="E195" s="125"/>
      <c r="F195" s="120"/>
      <c r="G195" t="str">
        <f t="shared" ref="G195:G258" si="3">TEXT(C195,"mmmm")</f>
        <v>March</v>
      </c>
    </row>
    <row r="196" spans="1:7">
      <c r="A196" s="119" t="s">
        <v>373</v>
      </c>
      <c r="B196" s="157" t="s">
        <v>363</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370</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367</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376</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377</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316</v>
      </c>
      <c r="B210" s="161" t="s">
        <v>793</v>
      </c>
      <c r="C210" s="124">
        <v>45720</v>
      </c>
      <c r="D210" s="125" t="s">
        <v>819</v>
      </c>
      <c r="E210" s="125"/>
      <c r="F210" s="120"/>
      <c r="G210" t="str">
        <f t="shared" si="3"/>
        <v>March</v>
      </c>
      <c r="H210" s="134"/>
    </row>
    <row r="211" spans="1:8" ht="15.75">
      <c r="A211" s="119" t="s">
        <v>383</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363</v>
      </c>
      <c r="C216" s="124">
        <v>45720</v>
      </c>
      <c r="D216" s="125">
        <v>408</v>
      </c>
      <c r="E216" s="125"/>
      <c r="F216" s="120" t="s">
        <v>812</v>
      </c>
      <c r="G216" t="str">
        <f t="shared" si="3"/>
        <v>March</v>
      </c>
    </row>
    <row r="217" spans="1:8">
      <c r="A217" s="119" t="s">
        <v>373</v>
      </c>
      <c r="B217" s="157" t="s">
        <v>363</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377</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316</v>
      </c>
      <c r="B225" s="161" t="s">
        <v>793</v>
      </c>
      <c r="C225" s="124">
        <v>45721</v>
      </c>
      <c r="D225" s="125">
        <v>0</v>
      </c>
      <c r="E225" s="125"/>
      <c r="F225" s="120"/>
      <c r="G225" t="str">
        <f t="shared" si="3"/>
        <v>March</v>
      </c>
    </row>
    <row r="226" spans="1:7">
      <c r="A226" s="119" t="s">
        <v>495</v>
      </c>
      <c r="B226" s="250" t="s">
        <v>322</v>
      </c>
      <c r="C226" s="124">
        <v>45721</v>
      </c>
      <c r="D226" s="125">
        <v>0</v>
      </c>
      <c r="E226" s="125"/>
      <c r="F226" s="120"/>
      <c r="G226" t="str">
        <f t="shared" si="3"/>
        <v>March</v>
      </c>
    </row>
    <row r="227" spans="1:7" ht="15.75">
      <c r="A227" s="119" t="s">
        <v>383</v>
      </c>
      <c r="B227" s="248" t="s">
        <v>735</v>
      </c>
      <c r="C227" s="124">
        <v>45721</v>
      </c>
      <c r="D227" s="125">
        <v>367</v>
      </c>
      <c r="E227" s="125"/>
      <c r="F227" s="120"/>
      <c r="G227" t="str">
        <f t="shared" si="3"/>
        <v>March</v>
      </c>
    </row>
    <row r="228" spans="1:7">
      <c r="A228" s="119" t="s">
        <v>536</v>
      </c>
      <c r="B228" s="157" t="s">
        <v>363</v>
      </c>
      <c r="C228" s="124">
        <v>45721</v>
      </c>
      <c r="D228" s="125">
        <v>0</v>
      </c>
      <c r="E228" s="125"/>
      <c r="F228" s="120"/>
      <c r="G228" t="str">
        <f t="shared" si="3"/>
        <v>March</v>
      </c>
    </row>
    <row r="229" spans="1:7">
      <c r="A229" s="119" t="s">
        <v>321</v>
      </c>
      <c r="B229" s="250" t="s">
        <v>322</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322</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363</v>
      </c>
      <c r="C244" s="124">
        <v>45721</v>
      </c>
      <c r="D244" s="125">
        <v>452</v>
      </c>
      <c r="E244" s="125"/>
      <c r="F244" s="111" t="s">
        <v>831</v>
      </c>
      <c r="G244" t="str">
        <f t="shared" si="3"/>
        <v>March</v>
      </c>
    </row>
    <row r="245" spans="1:7">
      <c r="A245" s="119" t="s">
        <v>373</v>
      </c>
      <c r="B245" s="157" t="s">
        <v>363</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370</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367</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376</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377</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316</v>
      </c>
      <c r="B262" s="161" t="s">
        <v>793</v>
      </c>
      <c r="C262" s="124">
        <v>45722</v>
      </c>
      <c r="D262" s="137">
        <v>0</v>
      </c>
      <c r="E262" s="137"/>
      <c r="F262" s="120"/>
      <c r="G262" t="str">
        <f t="shared" si="4"/>
        <v>March</v>
      </c>
    </row>
    <row r="263" spans="1:7">
      <c r="A263" s="119" t="s">
        <v>495</v>
      </c>
      <c r="B263" s="250" t="s">
        <v>322</v>
      </c>
      <c r="C263" s="124">
        <v>45722</v>
      </c>
      <c r="D263" s="137">
        <v>0</v>
      </c>
      <c r="E263" s="137"/>
      <c r="F263" s="120"/>
      <c r="G263" t="str">
        <f t="shared" si="4"/>
        <v>March</v>
      </c>
    </row>
    <row r="264" spans="1:7" ht="15.75">
      <c r="A264" s="119" t="s">
        <v>383</v>
      </c>
      <c r="B264" s="248" t="s">
        <v>735</v>
      </c>
      <c r="C264" s="124">
        <v>45722</v>
      </c>
      <c r="D264" s="137">
        <v>245</v>
      </c>
      <c r="E264" s="137"/>
      <c r="F264" s="111" t="s">
        <v>808</v>
      </c>
      <c r="G264" t="str">
        <f t="shared" si="4"/>
        <v>March</v>
      </c>
    </row>
    <row r="265" spans="1:7">
      <c r="A265" s="119" t="s">
        <v>536</v>
      </c>
      <c r="B265" s="157" t="s">
        <v>363</v>
      </c>
      <c r="C265" s="124">
        <v>45722</v>
      </c>
      <c r="D265" s="137">
        <v>0</v>
      </c>
      <c r="E265" s="137"/>
      <c r="F265" s="120"/>
      <c r="G265" t="str">
        <f t="shared" si="4"/>
        <v>March</v>
      </c>
    </row>
    <row r="266" spans="1:7">
      <c r="A266" s="119" t="s">
        <v>321</v>
      </c>
      <c r="B266" s="250" t="s">
        <v>322</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322</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363</v>
      </c>
      <c r="C281" s="124">
        <v>45722</v>
      </c>
      <c r="D281" s="137">
        <v>0</v>
      </c>
      <c r="E281" s="137"/>
      <c r="F281" s="120"/>
      <c r="G281" t="str">
        <f t="shared" si="4"/>
        <v>March</v>
      </c>
    </row>
    <row r="282" spans="1:7">
      <c r="A282" s="119" t="s">
        <v>373</v>
      </c>
      <c r="B282" s="157" t="s">
        <v>363</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370</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367</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376</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377</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363</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316</v>
      </c>
      <c r="B302" s="161" t="s">
        <v>793</v>
      </c>
      <c r="C302" s="56">
        <v>45723</v>
      </c>
      <c r="D302" s="137">
        <v>0</v>
      </c>
      <c r="E302" s="137"/>
      <c r="G302" t="str">
        <f t="shared" si="4"/>
        <v>March</v>
      </c>
    </row>
    <row r="303" spans="1:7">
      <c r="A303" s="119" t="s">
        <v>495</v>
      </c>
      <c r="B303" s="250" t="s">
        <v>322</v>
      </c>
      <c r="C303" s="56">
        <v>45723</v>
      </c>
      <c r="D303" s="137">
        <v>0</v>
      </c>
      <c r="E303" s="137"/>
      <c r="G303" t="str">
        <f t="shared" si="4"/>
        <v>March</v>
      </c>
    </row>
    <row r="304" spans="1:7" ht="15.75">
      <c r="A304" s="119" t="s">
        <v>383</v>
      </c>
      <c r="B304" s="248" t="s">
        <v>735</v>
      </c>
      <c r="C304" s="56">
        <v>45723</v>
      </c>
      <c r="D304" s="137">
        <v>0</v>
      </c>
      <c r="E304" s="137"/>
      <c r="F304" s="137" t="s">
        <v>841</v>
      </c>
      <c r="G304" t="str">
        <f t="shared" si="4"/>
        <v>March</v>
      </c>
    </row>
    <row r="305" spans="1:7">
      <c r="A305" s="119" t="s">
        <v>536</v>
      </c>
      <c r="B305" s="157" t="s">
        <v>363</v>
      </c>
      <c r="C305" s="56">
        <v>45723</v>
      </c>
      <c r="D305" s="137">
        <v>0</v>
      </c>
      <c r="E305" s="137"/>
      <c r="G305" t="str">
        <f t="shared" si="4"/>
        <v>March</v>
      </c>
    </row>
    <row r="306" spans="1:7">
      <c r="A306" s="119" t="s">
        <v>321</v>
      </c>
      <c r="B306" s="250" t="s">
        <v>322</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322</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363</v>
      </c>
      <c r="C321" s="56">
        <v>45723</v>
      </c>
      <c r="D321" s="137">
        <v>875</v>
      </c>
      <c r="E321" s="137"/>
      <c r="F321" s="137" t="s">
        <v>843</v>
      </c>
      <c r="G321" t="str">
        <f t="shared" si="4"/>
        <v>March</v>
      </c>
    </row>
    <row r="322" spans="1:7">
      <c r="A322" s="119" t="s">
        <v>373</v>
      </c>
      <c r="B322" s="157" t="s">
        <v>363</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370</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367</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376</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377</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363</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316</v>
      </c>
      <c r="B343" s="161" t="s">
        <v>793</v>
      </c>
      <c r="C343" s="56">
        <v>45726</v>
      </c>
      <c r="D343" s="137">
        <v>0</v>
      </c>
      <c r="E343" s="137"/>
      <c r="G343" t="str">
        <f t="shared" si="5"/>
        <v>March</v>
      </c>
    </row>
    <row r="344" spans="1:7">
      <c r="A344" s="119" t="s">
        <v>495</v>
      </c>
      <c r="B344" s="250" t="s">
        <v>322</v>
      </c>
      <c r="C344" s="56">
        <v>45726</v>
      </c>
      <c r="D344" s="137">
        <v>0</v>
      </c>
      <c r="E344" s="137"/>
      <c r="G344" t="str">
        <f t="shared" si="5"/>
        <v>March</v>
      </c>
    </row>
    <row r="345" spans="1:7" ht="15.75">
      <c r="A345" s="119" t="s">
        <v>383</v>
      </c>
      <c r="B345" s="248" t="s">
        <v>735</v>
      </c>
      <c r="C345" s="56">
        <v>45726</v>
      </c>
      <c r="D345" s="137">
        <v>0</v>
      </c>
      <c r="E345" s="137"/>
      <c r="F345" s="137" t="s">
        <v>848</v>
      </c>
      <c r="G345" t="str">
        <f t="shared" si="5"/>
        <v>March</v>
      </c>
    </row>
    <row r="346" spans="1:7">
      <c r="A346" s="119" t="s">
        <v>536</v>
      </c>
      <c r="B346" s="157" t="s">
        <v>363</v>
      </c>
      <c r="C346" s="56">
        <v>45726</v>
      </c>
      <c r="D346" s="137">
        <v>0</v>
      </c>
      <c r="E346" s="137"/>
      <c r="G346" t="str">
        <f t="shared" si="5"/>
        <v>March</v>
      </c>
    </row>
    <row r="347" spans="1:7">
      <c r="A347" s="119" t="s">
        <v>321</v>
      </c>
      <c r="B347" s="250" t="s">
        <v>322</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322</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363</v>
      </c>
      <c r="C362" s="56">
        <v>45726</v>
      </c>
      <c r="D362" s="137">
        <v>0</v>
      </c>
      <c r="E362" s="137"/>
      <c r="G362" t="str">
        <f t="shared" si="5"/>
        <v>March</v>
      </c>
    </row>
    <row r="363" spans="1:7">
      <c r="A363" s="119" t="s">
        <v>373</v>
      </c>
      <c r="B363" s="157" t="s">
        <v>363</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370</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367</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376</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377</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363</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316</v>
      </c>
      <c r="B384" s="161" t="s">
        <v>793</v>
      </c>
      <c r="C384" s="56">
        <v>45727</v>
      </c>
      <c r="D384" s="125">
        <v>3</v>
      </c>
      <c r="E384" s="125"/>
      <c r="F384" s="111" t="s">
        <v>812</v>
      </c>
      <c r="G384" t="str">
        <f t="shared" si="5"/>
        <v>March</v>
      </c>
    </row>
    <row r="385" spans="1:7">
      <c r="A385" s="119" t="s">
        <v>495</v>
      </c>
      <c r="B385" s="250" t="s">
        <v>322</v>
      </c>
      <c r="C385" s="56">
        <v>45727</v>
      </c>
      <c r="D385" s="125">
        <v>0</v>
      </c>
      <c r="E385" s="125"/>
      <c r="G385" t="str">
        <f t="shared" si="5"/>
        <v>March</v>
      </c>
    </row>
    <row r="386" spans="1:7" ht="15.75">
      <c r="A386" s="119" t="s">
        <v>383</v>
      </c>
      <c r="B386" s="248" t="s">
        <v>735</v>
      </c>
      <c r="C386" s="56">
        <v>45727</v>
      </c>
      <c r="D386" s="125">
        <v>0</v>
      </c>
      <c r="E386" s="125"/>
      <c r="F386" s="125" t="s">
        <v>818</v>
      </c>
      <c r="G386" t="str">
        <f t="shared" si="5"/>
        <v>March</v>
      </c>
    </row>
    <row r="387" spans="1:7">
      <c r="A387" s="119" t="s">
        <v>536</v>
      </c>
      <c r="B387" s="157" t="s">
        <v>363</v>
      </c>
      <c r="C387" s="56">
        <v>45727</v>
      </c>
      <c r="D387" s="125">
        <v>0</v>
      </c>
      <c r="E387" s="125"/>
      <c r="G387" t="str">
        <f t="shared" ref="G387:G450" si="6">TEXT(C387,"mmmm")</f>
        <v>March</v>
      </c>
    </row>
    <row r="388" spans="1:7">
      <c r="A388" s="119" t="s">
        <v>321</v>
      </c>
      <c r="B388" s="250" t="s">
        <v>322</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322</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363</v>
      </c>
      <c r="C403" s="56">
        <v>45727</v>
      </c>
      <c r="D403" s="125">
        <v>199</v>
      </c>
      <c r="E403" s="125"/>
      <c r="F403" s="111" t="s">
        <v>799</v>
      </c>
      <c r="G403" t="str">
        <f t="shared" si="6"/>
        <v>March</v>
      </c>
    </row>
    <row r="404" spans="1:7">
      <c r="A404" s="119" t="s">
        <v>373</v>
      </c>
      <c r="B404" s="157" t="s">
        <v>363</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370</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367</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376</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377</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363</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363</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316</v>
      </c>
      <c r="B430" s="161" t="s">
        <v>793</v>
      </c>
      <c r="C430" s="56">
        <v>45728</v>
      </c>
      <c r="D430" s="125"/>
      <c r="E430" s="125"/>
      <c r="F430" s="125" t="s">
        <v>852</v>
      </c>
      <c r="G430" t="str">
        <f t="shared" si="6"/>
        <v>March</v>
      </c>
    </row>
    <row r="431" spans="1:7">
      <c r="A431" s="119" t="s">
        <v>495</v>
      </c>
      <c r="B431" s="250" t="s">
        <v>322</v>
      </c>
      <c r="C431" s="56">
        <v>45728</v>
      </c>
      <c r="D431" s="125"/>
      <c r="E431" s="125"/>
      <c r="F431" s="125" t="s">
        <v>819</v>
      </c>
      <c r="G431" t="str">
        <f t="shared" si="6"/>
        <v>March</v>
      </c>
    </row>
    <row r="432" spans="1:7" ht="15.75">
      <c r="A432" s="119" t="s">
        <v>383</v>
      </c>
      <c r="B432" s="248" t="s">
        <v>735</v>
      </c>
      <c r="C432" s="56">
        <v>45728</v>
      </c>
      <c r="D432" s="125"/>
      <c r="E432" s="125"/>
      <c r="F432" s="125" t="s">
        <v>852</v>
      </c>
      <c r="G432" t="str">
        <f t="shared" si="6"/>
        <v>March</v>
      </c>
    </row>
    <row r="433" spans="1:7">
      <c r="A433" s="119" t="s">
        <v>536</v>
      </c>
      <c r="B433" s="157" t="s">
        <v>363</v>
      </c>
      <c r="C433" s="56">
        <v>45728</v>
      </c>
      <c r="D433" s="125" t="s">
        <v>819</v>
      </c>
      <c r="E433" s="125"/>
      <c r="G433" t="str">
        <f t="shared" si="6"/>
        <v>March</v>
      </c>
    </row>
    <row r="434" spans="1:7">
      <c r="A434" s="119" t="s">
        <v>321</v>
      </c>
      <c r="B434" s="250" t="s">
        <v>322</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322</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363</v>
      </c>
      <c r="C449" s="56">
        <v>45728</v>
      </c>
      <c r="D449" s="125" t="s">
        <v>819</v>
      </c>
      <c r="E449" s="125"/>
      <c r="G449" t="str">
        <f t="shared" si="6"/>
        <v>March</v>
      </c>
    </row>
    <row r="450" spans="1:7">
      <c r="A450" s="119" t="s">
        <v>373</v>
      </c>
      <c r="B450" s="157" t="s">
        <v>363</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370</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367</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376</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377</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363</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363</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316</v>
      </c>
      <c r="B480" s="161" t="s">
        <v>793</v>
      </c>
      <c r="C480" s="56">
        <v>45729</v>
      </c>
      <c r="D480" s="125"/>
      <c r="E480" s="125"/>
      <c r="F480" s="125" t="s">
        <v>852</v>
      </c>
      <c r="G480" t="str">
        <f t="shared" si="7"/>
        <v>March</v>
      </c>
    </row>
    <row r="481" spans="1:7">
      <c r="A481" s="119" t="s">
        <v>495</v>
      </c>
      <c r="B481" s="250" t="s">
        <v>322</v>
      </c>
      <c r="C481" s="56">
        <v>45729</v>
      </c>
      <c r="D481" s="125"/>
      <c r="E481" s="125"/>
      <c r="G481" t="str">
        <f t="shared" si="7"/>
        <v>March</v>
      </c>
    </row>
    <row r="482" spans="1:7" ht="15.75">
      <c r="A482" s="119" t="s">
        <v>383</v>
      </c>
      <c r="B482" s="248" t="s">
        <v>735</v>
      </c>
      <c r="C482" s="56">
        <v>45729</v>
      </c>
      <c r="D482" s="125"/>
      <c r="E482" s="125"/>
      <c r="F482" s="125" t="s">
        <v>852</v>
      </c>
      <c r="G482" t="str">
        <f t="shared" si="7"/>
        <v>March</v>
      </c>
    </row>
    <row r="483" spans="1:7">
      <c r="A483" s="119" t="s">
        <v>536</v>
      </c>
      <c r="B483" s="157" t="s">
        <v>363</v>
      </c>
      <c r="C483" s="56">
        <v>45729</v>
      </c>
      <c r="D483" s="125"/>
      <c r="E483" s="125"/>
      <c r="G483" t="str">
        <f t="shared" si="7"/>
        <v>March</v>
      </c>
    </row>
    <row r="484" spans="1:7">
      <c r="A484" s="119" t="s">
        <v>321</v>
      </c>
      <c r="B484" s="250" t="s">
        <v>322</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322</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363</v>
      </c>
      <c r="C499" s="56">
        <v>45729</v>
      </c>
      <c r="D499" s="125" t="s">
        <v>819</v>
      </c>
      <c r="E499" s="125"/>
      <c r="G499" t="str">
        <f t="shared" si="7"/>
        <v>March</v>
      </c>
    </row>
    <row r="500" spans="1:7">
      <c r="A500" s="119" t="s">
        <v>373</v>
      </c>
      <c r="B500" s="157" t="s">
        <v>363</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370</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367</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376</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377</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363</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363</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316</v>
      </c>
      <c r="B531" s="161" t="s">
        <v>793</v>
      </c>
      <c r="C531" s="56">
        <v>45730</v>
      </c>
      <c r="D531" s="125"/>
      <c r="E531" s="125"/>
      <c r="F531" s="125" t="s">
        <v>852</v>
      </c>
      <c r="G531" t="str">
        <f t="shared" si="8"/>
        <v>March</v>
      </c>
    </row>
    <row r="532" spans="1:7">
      <c r="A532" s="119" t="s">
        <v>495</v>
      </c>
      <c r="B532" s="250" t="s">
        <v>322</v>
      </c>
      <c r="C532" s="56">
        <v>45730</v>
      </c>
      <c r="D532" s="125"/>
      <c r="E532" s="125"/>
      <c r="F532" s="125" t="s">
        <v>819</v>
      </c>
      <c r="G532" t="str">
        <f t="shared" si="8"/>
        <v>March</v>
      </c>
    </row>
    <row r="533" spans="1:7" ht="15.75">
      <c r="A533" s="119" t="s">
        <v>383</v>
      </c>
      <c r="B533" s="248" t="s">
        <v>735</v>
      </c>
      <c r="C533" s="56">
        <v>45730</v>
      </c>
      <c r="D533" s="125"/>
      <c r="E533" s="125"/>
      <c r="F533" s="125" t="s">
        <v>852</v>
      </c>
      <c r="G533" t="str">
        <f t="shared" si="8"/>
        <v>March</v>
      </c>
    </row>
    <row r="534" spans="1:7">
      <c r="A534" s="119" t="s">
        <v>536</v>
      </c>
      <c r="B534" s="157" t="s">
        <v>363</v>
      </c>
      <c r="C534" s="56">
        <v>45730</v>
      </c>
      <c r="D534" s="125"/>
      <c r="E534" s="125"/>
      <c r="F534" s="125" t="s">
        <v>819</v>
      </c>
      <c r="G534" t="str">
        <f t="shared" si="8"/>
        <v>March</v>
      </c>
    </row>
    <row r="535" spans="1:7">
      <c r="A535" s="119" t="s">
        <v>321</v>
      </c>
      <c r="B535" s="250" t="s">
        <v>322</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322</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363</v>
      </c>
      <c r="C550" s="56">
        <v>45730</v>
      </c>
      <c r="D550" s="125"/>
      <c r="E550" s="125"/>
      <c r="F550" s="125" t="s">
        <v>819</v>
      </c>
      <c r="G550" t="str">
        <f t="shared" si="8"/>
        <v>March</v>
      </c>
    </row>
    <row r="551" spans="1:7">
      <c r="A551" s="119" t="s">
        <v>373</v>
      </c>
      <c r="B551" s="157" t="s">
        <v>363</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370</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367</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376</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377</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363</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363</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316</v>
      </c>
      <c r="B582" s="161" t="s">
        <v>793</v>
      </c>
      <c r="C582" s="56">
        <v>45733</v>
      </c>
      <c r="E582" s="43"/>
      <c r="F582" s="125" t="s">
        <v>852</v>
      </c>
      <c r="G582" t="str">
        <f t="shared" si="9"/>
        <v>March</v>
      </c>
    </row>
    <row r="583" spans="1:7" ht="15.75">
      <c r="A583" s="119" t="s">
        <v>383</v>
      </c>
      <c r="B583" s="248" t="s">
        <v>735</v>
      </c>
      <c r="C583" s="56">
        <v>45733</v>
      </c>
      <c r="E583" s="43"/>
      <c r="F583" s="125" t="s">
        <v>852</v>
      </c>
      <c r="G583" t="str">
        <f t="shared" si="9"/>
        <v>March</v>
      </c>
    </row>
    <row r="584" spans="1:7">
      <c r="A584" s="119" t="s">
        <v>321</v>
      </c>
      <c r="B584" s="250" t="s">
        <v>322</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322</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363</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367</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363</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363</v>
      </c>
      <c r="C616" s="56">
        <v>45733</v>
      </c>
      <c r="D616" s="43">
        <v>656</v>
      </c>
      <c r="E616" s="43"/>
      <c r="F616" s="125"/>
      <c r="G616" t="str">
        <f t="shared" si="9"/>
        <v>March</v>
      </c>
    </row>
    <row r="617" spans="1:7">
      <c r="A617" s="119" t="s">
        <v>316</v>
      </c>
      <c r="B617" s="161" t="s">
        <v>793</v>
      </c>
      <c r="C617" s="56">
        <v>45734</v>
      </c>
      <c r="E617" s="43"/>
      <c r="F617" s="137" t="s">
        <v>852</v>
      </c>
      <c r="G617" t="str">
        <f t="shared" si="9"/>
        <v>March</v>
      </c>
    </row>
    <row r="618" spans="1:7" ht="15.75">
      <c r="A618" s="119" t="s">
        <v>383</v>
      </c>
      <c r="B618" s="248" t="s">
        <v>735</v>
      </c>
      <c r="C618" s="56">
        <v>45734</v>
      </c>
      <c r="E618" s="43"/>
      <c r="F618" s="137" t="s">
        <v>852</v>
      </c>
      <c r="G618" t="str">
        <f t="shared" si="9"/>
        <v>March</v>
      </c>
    </row>
    <row r="619" spans="1:7">
      <c r="A619" s="119" t="s">
        <v>505</v>
      </c>
      <c r="B619" s="250" t="s">
        <v>322</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363</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383</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367</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363</v>
      </c>
      <c r="C636" s="56">
        <v>45735</v>
      </c>
      <c r="D636" s="125">
        <v>728</v>
      </c>
      <c r="E636" s="43"/>
      <c r="F636" s="111" t="s">
        <v>887</v>
      </c>
      <c r="G636" t="str">
        <f t="shared" si="9"/>
        <v>March</v>
      </c>
    </row>
    <row r="637" spans="1:7">
      <c r="A637" s="216" t="s">
        <v>665</v>
      </c>
      <c r="B637" s="157" t="s">
        <v>363</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363</v>
      </c>
      <c r="C643" s="56">
        <v>45736</v>
      </c>
      <c r="D643" s="125">
        <v>700</v>
      </c>
      <c r="E643" s="43"/>
      <c r="F643" s="111" t="s">
        <v>890</v>
      </c>
      <c r="G643" t="str">
        <f t="shared" ref="G643:G706" si="10">TEXT(C643,"mmmm")</f>
        <v>March</v>
      </c>
    </row>
    <row r="644" spans="1:7">
      <c r="A644" s="216" t="s">
        <v>665</v>
      </c>
      <c r="B644" s="157" t="s">
        <v>363</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367</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363</v>
      </c>
      <c r="C654" s="56">
        <v>45736</v>
      </c>
      <c r="D654" s="125">
        <v>700</v>
      </c>
      <c r="E654" s="43"/>
      <c r="F654" s="111" t="s">
        <v>890</v>
      </c>
      <c r="G654" t="str">
        <f t="shared" si="10"/>
        <v>March</v>
      </c>
    </row>
    <row r="655" spans="1:7">
      <c r="A655" s="216" t="s">
        <v>665</v>
      </c>
      <c r="B655" s="157" t="s">
        <v>363</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367</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363</v>
      </c>
      <c r="C664" s="56">
        <v>45737</v>
      </c>
      <c r="D664" s="125">
        <v>709</v>
      </c>
      <c r="E664" s="43"/>
      <c r="F664" s="111" t="s">
        <v>897</v>
      </c>
      <c r="G664" t="str">
        <f t="shared" si="10"/>
        <v>March</v>
      </c>
    </row>
    <row r="665" spans="1:7">
      <c r="A665" s="216" t="s">
        <v>665</v>
      </c>
      <c r="B665" s="157" t="s">
        <v>363</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367</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363</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363</v>
      </c>
      <c r="C682" s="56">
        <v>45740</v>
      </c>
      <c r="D682" s="144"/>
      <c r="E682" s="43"/>
      <c r="F682" s="144" t="s">
        <v>841</v>
      </c>
      <c r="G682" t="str">
        <f t="shared" si="10"/>
        <v>March</v>
      </c>
    </row>
    <row r="683" spans="1:7">
      <c r="A683" s="157" t="s">
        <v>745</v>
      </c>
      <c r="B683" s="157" t="s">
        <v>363</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367</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363</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367</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363</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373</v>
      </c>
      <c r="B697" s="157" t="s">
        <v>363</v>
      </c>
      <c r="C697" s="56">
        <v>45741</v>
      </c>
      <c r="D697" s="144"/>
      <c r="E697" s="43"/>
      <c r="F697" s="144" t="s">
        <v>841</v>
      </c>
      <c r="G697" t="str">
        <f t="shared" si="10"/>
        <v>March</v>
      </c>
    </row>
    <row r="698" spans="1:7">
      <c r="A698" s="144" t="s">
        <v>362</v>
      </c>
      <c r="B698" s="157" t="s">
        <v>363</v>
      </c>
      <c r="C698" s="56">
        <v>45741</v>
      </c>
      <c r="D698" s="145">
        <v>1065</v>
      </c>
      <c r="E698" s="144" t="s">
        <v>909</v>
      </c>
      <c r="F698" s="111" t="s">
        <v>921</v>
      </c>
      <c r="G698" t="str">
        <f t="shared" si="10"/>
        <v>March</v>
      </c>
    </row>
    <row r="699" spans="1:7">
      <c r="A699" s="144" t="s">
        <v>367</v>
      </c>
      <c r="B699" s="144" t="s">
        <v>377</v>
      </c>
      <c r="C699" s="56">
        <v>45741</v>
      </c>
      <c r="D699" s="144"/>
      <c r="E699" s="43"/>
      <c r="F699" s="144" t="s">
        <v>922</v>
      </c>
      <c r="G699" t="str">
        <f t="shared" si="10"/>
        <v>March</v>
      </c>
    </row>
    <row r="700" spans="1:7">
      <c r="A700" s="144" t="s">
        <v>674</v>
      </c>
      <c r="B700" s="157" t="s">
        <v>363</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383</v>
      </c>
      <c r="B703" s="248" t="s">
        <v>735</v>
      </c>
      <c r="C703" s="56">
        <v>45741</v>
      </c>
      <c r="D703" s="157"/>
      <c r="E703" s="43"/>
      <c r="F703" s="157" t="s">
        <v>904</v>
      </c>
      <c r="G703" t="str">
        <f t="shared" si="10"/>
        <v>March</v>
      </c>
    </row>
    <row r="704" spans="1:7">
      <c r="A704" s="144" t="s">
        <v>573</v>
      </c>
      <c r="B704" s="144" t="s">
        <v>377</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367</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363</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362</v>
      </c>
      <c r="B720" s="157" t="s">
        <v>363</v>
      </c>
      <c r="C720" s="56">
        <v>45742</v>
      </c>
      <c r="D720" s="216">
        <v>825</v>
      </c>
      <c r="E720" s="43" t="s">
        <v>929</v>
      </c>
      <c r="F720" s="111" t="s">
        <v>804</v>
      </c>
      <c r="G720" t="str">
        <f t="shared" si="11"/>
        <v>March</v>
      </c>
    </row>
    <row r="721" spans="1:7">
      <c r="A721" s="144" t="s">
        <v>367</v>
      </c>
      <c r="B721" s="144" t="s">
        <v>377</v>
      </c>
      <c r="C721" s="56">
        <v>45742</v>
      </c>
      <c r="D721" s="216">
        <v>159</v>
      </c>
      <c r="E721" s="43" t="s">
        <v>920</v>
      </c>
      <c r="F721" s="111" t="s">
        <v>835</v>
      </c>
      <c r="G721" t="str">
        <f t="shared" si="11"/>
        <v>March</v>
      </c>
    </row>
    <row r="722" spans="1:7">
      <c r="A722" s="144" t="s">
        <v>674</v>
      </c>
      <c r="B722" s="157" t="s">
        <v>363</v>
      </c>
      <c r="C722" s="56">
        <v>45742</v>
      </c>
      <c r="D722" s="216"/>
      <c r="E722" s="43"/>
      <c r="F722" s="216" t="s">
        <v>841</v>
      </c>
      <c r="G722" t="str">
        <f t="shared" si="11"/>
        <v>March</v>
      </c>
    </row>
    <row r="723" spans="1:7">
      <c r="A723" s="144" t="s">
        <v>573</v>
      </c>
      <c r="B723" s="144" t="s">
        <v>377</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377</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367</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363</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362</v>
      </c>
      <c r="B738" s="157" t="s">
        <v>363</v>
      </c>
      <c r="C738" s="56">
        <v>45743</v>
      </c>
      <c r="D738" s="216">
        <v>705</v>
      </c>
      <c r="E738" s="111" t="s">
        <v>909</v>
      </c>
      <c r="G738" t="str">
        <f t="shared" si="11"/>
        <v>March</v>
      </c>
      <c r="H738" s="167"/>
      <c r="I738" s="167"/>
      <c r="J738" s="167"/>
      <c r="K738" s="167"/>
      <c r="L738" s="167"/>
      <c r="M738" s="167"/>
    </row>
    <row r="739" spans="1:13">
      <c r="A739" s="144" t="s">
        <v>367</v>
      </c>
      <c r="B739" s="144" t="s">
        <v>377</v>
      </c>
      <c r="C739" s="56">
        <v>45743</v>
      </c>
      <c r="D739" s="216">
        <v>416</v>
      </c>
      <c r="E739" s="111" t="s">
        <v>938</v>
      </c>
      <c r="F739" s="111" t="s">
        <v>934</v>
      </c>
      <c r="G739" t="str">
        <f t="shared" si="11"/>
        <v>March</v>
      </c>
      <c r="H739" s="167"/>
      <c r="I739" s="260"/>
      <c r="J739" s="260"/>
      <c r="K739" s="167"/>
      <c r="L739" s="167"/>
      <c r="M739" s="167"/>
    </row>
    <row r="740" spans="1:13">
      <c r="A740" s="144" t="s">
        <v>674</v>
      </c>
      <c r="B740" s="157" t="s">
        <v>363</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377</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367</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367</v>
      </c>
      <c r="B755" s="144" t="s">
        <v>377</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373</v>
      </c>
      <c r="B763" s="157" t="s">
        <v>363</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367</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367</v>
      </c>
      <c r="B770" s="144" t="s">
        <v>377</v>
      </c>
      <c r="C770" s="56">
        <v>45747</v>
      </c>
      <c r="D770" s="216">
        <v>0</v>
      </c>
      <c r="E770" s="43"/>
      <c r="F770" s="216" t="s">
        <v>953</v>
      </c>
      <c r="G770" t="str">
        <f t="shared" si="11"/>
        <v>March</v>
      </c>
      <c r="H770" s="260"/>
      <c r="I770" s="260"/>
      <c r="J770" s="260"/>
      <c r="K770" s="167"/>
    </row>
    <row r="771" spans="1:11">
      <c r="A771" s="144" t="s">
        <v>538</v>
      </c>
      <c r="B771" s="157" t="s">
        <v>363</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363</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367</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363</v>
      </c>
      <c r="C786" s="56">
        <v>45748</v>
      </c>
      <c r="D786" s="144"/>
      <c r="E786" s="43"/>
      <c r="F786" s="144" t="s">
        <v>863</v>
      </c>
      <c r="G786" t="str">
        <f t="shared" si="12"/>
        <v>April</v>
      </c>
      <c r="H786" s="167"/>
      <c r="I786" s="167"/>
      <c r="J786" s="167"/>
      <c r="K786" s="167"/>
    </row>
    <row r="787" spans="1:11">
      <c r="A787" s="144" t="s">
        <v>380</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363</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367</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363</v>
      </c>
      <c r="C800" s="56">
        <v>45749</v>
      </c>
      <c r="D800" s="144">
        <v>0</v>
      </c>
      <c r="E800" s="43"/>
      <c r="F800" s="144" t="s">
        <v>863</v>
      </c>
      <c r="G800" t="str">
        <f t="shared" si="12"/>
        <v>April</v>
      </c>
      <c r="H800" s="260"/>
      <c r="I800" s="260"/>
      <c r="J800" s="167"/>
      <c r="K800" s="167"/>
    </row>
    <row r="801" spans="1:11">
      <c r="A801" s="144" t="s">
        <v>380</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363</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380</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367</v>
      </c>
      <c r="B822" s="249" t="s">
        <v>71</v>
      </c>
      <c r="C822" s="56">
        <v>45751</v>
      </c>
      <c r="D822" s="43">
        <v>635</v>
      </c>
      <c r="E822" s="43"/>
      <c r="F822" s="43" t="s">
        <v>969</v>
      </c>
      <c r="G822" t="str">
        <f t="shared" si="12"/>
        <v>April</v>
      </c>
    </row>
    <row r="823" spans="1:7">
      <c r="A823" s="144" t="s">
        <v>481</v>
      </c>
      <c r="B823" s="157" t="s">
        <v>363</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367</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363</v>
      </c>
      <c r="C838" s="56">
        <v>45754</v>
      </c>
      <c r="D838" s="144">
        <v>132</v>
      </c>
      <c r="E838" s="43"/>
      <c r="G838" t="str">
        <f t="shared" si="13"/>
        <v>April</v>
      </c>
    </row>
    <row r="839" spans="1:7">
      <c r="A839" s="144" t="s">
        <v>583</v>
      </c>
      <c r="B839" s="157" t="s">
        <v>363</v>
      </c>
      <c r="C839" s="56">
        <v>45754</v>
      </c>
      <c r="D839" s="144">
        <v>370</v>
      </c>
      <c r="E839" s="43"/>
      <c r="G839" t="str">
        <f t="shared" si="13"/>
        <v>April</v>
      </c>
    </row>
    <row r="840" spans="1:7">
      <c r="A840" s="144" t="s">
        <v>325</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325</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363</v>
      </c>
      <c r="C860" s="56">
        <v>45756</v>
      </c>
      <c r="D860" s="158">
        <v>1376</v>
      </c>
      <c r="E860" s="43"/>
      <c r="F860" s="43" t="s">
        <v>982</v>
      </c>
      <c r="G860" t="str">
        <f t="shared" si="13"/>
        <v>April</v>
      </c>
    </row>
    <row r="861" spans="1:7">
      <c r="A861" s="144" t="s">
        <v>386</v>
      </c>
      <c r="B861" s="144" t="s">
        <v>377</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363</v>
      </c>
      <c r="C871" s="56">
        <v>45757</v>
      </c>
      <c r="D871" s="43">
        <v>875</v>
      </c>
      <c r="E871" s="43"/>
      <c r="F871" s="43" t="s">
        <v>983</v>
      </c>
      <c r="G871" t="str">
        <f t="shared" si="13"/>
        <v>April</v>
      </c>
    </row>
    <row r="872" spans="1:7">
      <c r="A872" s="144" t="s">
        <v>534</v>
      </c>
      <c r="B872" s="144" t="s">
        <v>377</v>
      </c>
      <c r="C872" s="56">
        <v>45757</v>
      </c>
      <c r="D872" s="43">
        <v>711</v>
      </c>
      <c r="E872" s="43"/>
      <c r="F872" s="43" t="s">
        <v>984</v>
      </c>
      <c r="G872" t="str">
        <f t="shared" si="13"/>
        <v>April</v>
      </c>
    </row>
    <row r="873" spans="1:7">
      <c r="A873" s="144" t="s">
        <v>386</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386</v>
      </c>
      <c r="B877" s="144" t="s">
        <v>377</v>
      </c>
      <c r="C877" s="56">
        <v>45758</v>
      </c>
      <c r="D877" s="43">
        <v>431</v>
      </c>
      <c r="E877" s="43"/>
      <c r="G877" t="str">
        <f t="shared" si="13"/>
        <v>April</v>
      </c>
    </row>
    <row r="878" spans="1:7">
      <c r="A878" s="144" t="s">
        <v>510</v>
      </c>
      <c r="B878" s="157" t="s">
        <v>363</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380</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363</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386</v>
      </c>
      <c r="B888" s="144" t="s">
        <v>377</v>
      </c>
      <c r="C888" s="56">
        <v>45761</v>
      </c>
      <c r="D888" s="43">
        <v>276</v>
      </c>
      <c r="E888" s="43"/>
      <c r="F888" s="144"/>
      <c r="G888" t="str">
        <f t="shared" si="13"/>
        <v>April</v>
      </c>
    </row>
    <row r="889" spans="1:7">
      <c r="A889" s="144" t="s">
        <v>510</v>
      </c>
      <c r="B889" s="157" t="s">
        <v>363</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377</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386</v>
      </c>
      <c r="B898" s="144" t="s">
        <v>377</v>
      </c>
      <c r="C898" s="56">
        <v>45762</v>
      </c>
      <c r="D898" s="43">
        <v>779</v>
      </c>
      <c r="E898" s="43"/>
      <c r="F898" s="43" t="s">
        <v>817</v>
      </c>
      <c r="G898" t="str">
        <f t="shared" si="13"/>
        <v>April</v>
      </c>
    </row>
    <row r="899" spans="1:7">
      <c r="A899" s="144" t="s">
        <v>510</v>
      </c>
      <c r="B899" s="157" t="s">
        <v>363</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377</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316</v>
      </c>
      <c r="B911" s="157" t="s">
        <v>363</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386</v>
      </c>
      <c r="B913" s="144" t="s">
        <v>377</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377</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386</v>
      </c>
      <c r="B926" s="310" t="s">
        <v>377</v>
      </c>
      <c r="C926" s="56">
        <v>45764</v>
      </c>
      <c r="D926" s="43">
        <v>338</v>
      </c>
      <c r="E926" s="43"/>
      <c r="F926" s="43" t="s">
        <v>1011</v>
      </c>
      <c r="G926" t="str">
        <f t="shared" si="14"/>
        <v>April</v>
      </c>
    </row>
    <row r="927" spans="1:7">
      <c r="A927" s="310" t="s">
        <v>510</v>
      </c>
      <c r="B927" s="157" t="s">
        <v>363</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377</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386</v>
      </c>
      <c r="B938" s="310" t="s">
        <v>377</v>
      </c>
      <c r="C938" s="56">
        <v>45765</v>
      </c>
      <c r="D938" s="43">
        <v>26</v>
      </c>
      <c r="E938" s="43"/>
      <c r="F938" s="43" t="s">
        <v>1017</v>
      </c>
      <c r="G938" t="str">
        <f t="shared" si="14"/>
        <v>April</v>
      </c>
    </row>
    <row r="939" spans="1:7">
      <c r="A939" s="310" t="s">
        <v>510</v>
      </c>
      <c r="B939" s="157" t="s">
        <v>363</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363</v>
      </c>
      <c r="C942" s="56">
        <v>45765</v>
      </c>
      <c r="D942" s="43">
        <v>706</v>
      </c>
      <c r="E942" s="43"/>
      <c r="F942" s="43" t="s">
        <v>835</v>
      </c>
      <c r="G942" t="str">
        <f t="shared" si="14"/>
        <v>April</v>
      </c>
    </row>
    <row r="943" spans="1:7">
      <c r="A943" s="144" t="s">
        <v>669</v>
      </c>
      <c r="B943" s="312" t="s">
        <v>377</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386</v>
      </c>
      <c r="B951" s="310" t="s">
        <v>377</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377</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386</v>
      </c>
      <c r="B963" s="310" t="s">
        <v>377</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377</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386</v>
      </c>
      <c r="B977" s="310" t="s">
        <v>377</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377</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377</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377</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363</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377</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363</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367</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325</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325</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367</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362</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362</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362</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362</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362</v>
      </c>
      <c r="B1161" s="310" t="s">
        <v>735</v>
      </c>
      <c r="C1161" s="56">
        <v>45798</v>
      </c>
      <c r="F1161" s="364" t="s">
        <v>1148</v>
      </c>
      <c r="G1161" t="str">
        <f t="shared" si="21"/>
        <v>May</v>
      </c>
    </row>
    <row r="1162" spans="1:7">
      <c r="A1162" s="310" t="s">
        <v>367</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330</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362</v>
      </c>
      <c r="B1175" s="311" t="s">
        <v>735</v>
      </c>
      <c r="C1175" s="56">
        <v>45800</v>
      </c>
      <c r="D1175" s="43">
        <v>236</v>
      </c>
      <c r="F1175" s="43" t="s">
        <v>835</v>
      </c>
      <c r="G1175" t="str">
        <f t="shared" si="21"/>
        <v>May</v>
      </c>
    </row>
    <row r="1176" spans="1:7">
      <c r="A1176" s="317" t="s">
        <v>367</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330</v>
      </c>
      <c r="B1179" s="310" t="s">
        <v>66</v>
      </c>
      <c r="C1179" s="56">
        <v>45800</v>
      </c>
      <c r="D1179" s="43">
        <v>285</v>
      </c>
      <c r="F1179" s="43" t="s">
        <v>1157</v>
      </c>
      <c r="G1179" t="str">
        <f t="shared" si="21"/>
        <v>May</v>
      </c>
    </row>
    <row r="1180" spans="1:7">
      <c r="A1180" s="144" t="s">
        <v>362</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362</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362</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325</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325</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325</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373</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325</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325</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325</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337</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333</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337</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337</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337</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350</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333</v>
      </c>
      <c r="B1564" s="733" t="s">
        <v>1158</v>
      </c>
      <c r="C1564" s="56">
        <v>45910</v>
      </c>
      <c r="F1564" s="43" t="s">
        <v>996</v>
      </c>
      <c r="G1564" t="s">
        <v>1277</v>
      </c>
    </row>
    <row r="1565" spans="1:7">
      <c r="A1565" s="89" t="s">
        <v>758</v>
      </c>
      <c r="B1565" s="415" t="s">
        <v>735</v>
      </c>
      <c r="C1565" s="56">
        <v>45911</v>
      </c>
      <c r="D1565" s="43">
        <v>302</v>
      </c>
      <c r="G1565" t="s">
        <v>1277</v>
      </c>
    </row>
    <row r="1566" spans="1:7">
      <c r="A1566" s="89" t="s">
        <v>325</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356</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333</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333</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350</v>
      </c>
      <c r="B1577" s="733" t="s">
        <v>139</v>
      </c>
      <c r="C1577" s="56">
        <v>45915</v>
      </c>
      <c r="D1577" s="158">
        <v>1238</v>
      </c>
      <c r="F1577" s="69"/>
      <c r="G1577" t="s">
        <v>1277</v>
      </c>
    </row>
    <row r="1578" spans="1:7">
      <c r="A1578" s="732" t="s">
        <v>356</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350</v>
      </c>
      <c r="B1582" s="733" t="s">
        <v>139</v>
      </c>
      <c r="C1582" s="56">
        <v>45916</v>
      </c>
      <c r="D1582" s="158">
        <v>1531</v>
      </c>
      <c r="F1582" s="783"/>
      <c r="G1582" t="s">
        <v>1277</v>
      </c>
    </row>
    <row r="1583" spans="1:7">
      <c r="A1583" s="732" t="s">
        <v>356</v>
      </c>
      <c r="B1583" s="133" t="s">
        <v>735</v>
      </c>
      <c r="C1583" s="56">
        <v>45916</v>
      </c>
      <c r="E1583" s="327"/>
      <c r="F1583" s="783" t="s">
        <v>1303</v>
      </c>
      <c r="G1583" t="s">
        <v>1277</v>
      </c>
    </row>
    <row r="1584" spans="1:7">
      <c r="A1584" s="69" t="s">
        <v>339</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350</v>
      </c>
      <c r="B1590" s="364" t="s">
        <v>139</v>
      </c>
      <c r="C1590" s="56">
        <v>45917</v>
      </c>
      <c r="D1590" s="158">
        <v>1250</v>
      </c>
      <c r="F1590" s="783" t="s">
        <v>1305</v>
      </c>
      <c r="G1590" t="s">
        <v>1277</v>
      </c>
    </row>
    <row r="1591" spans="1:7">
      <c r="A1591" s="787" t="s">
        <v>337</v>
      </c>
      <c r="B1591" s="321" t="s">
        <v>71</v>
      </c>
      <c r="C1591" s="56">
        <v>45917</v>
      </c>
      <c r="D1591" s="43">
        <v>250</v>
      </c>
      <c r="F1591" s="783" t="s">
        <v>1306</v>
      </c>
      <c r="G1591" t="s">
        <v>1277</v>
      </c>
    </row>
    <row r="1592" spans="1:7">
      <c r="A1592" s="144" t="s">
        <v>339</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350</v>
      </c>
      <c r="B1599" s="733" t="s">
        <v>139</v>
      </c>
      <c r="C1599" s="56">
        <v>45918</v>
      </c>
      <c r="D1599" s="43">
        <v>361</v>
      </c>
      <c r="F1599" s="783" t="s">
        <v>1310</v>
      </c>
      <c r="G1599" t="s">
        <v>1277</v>
      </c>
    </row>
    <row r="1600" spans="1:7">
      <c r="A1600" s="69" t="s">
        <v>339</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348</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356</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348</v>
      </c>
      <c r="B1614" s="797" t="s">
        <v>139</v>
      </c>
      <c r="C1614" s="56">
        <v>45922</v>
      </c>
      <c r="D1614" s="43">
        <v>1285</v>
      </c>
      <c r="F1614" s="783" t="s">
        <v>1317</v>
      </c>
      <c r="G1614" t="s">
        <v>1277</v>
      </c>
    </row>
    <row r="1615" spans="1:7">
      <c r="A1615" s="796" t="s">
        <v>354</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354</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345</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350</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350</v>
      </c>
      <c r="B1641" s="672" t="s">
        <v>735</v>
      </c>
      <c r="C1641" s="56">
        <v>45924</v>
      </c>
      <c r="E1641" s="327">
        <v>1837</v>
      </c>
      <c r="F1641" s="69" t="s">
        <v>1329</v>
      </c>
      <c r="G1641" t="s">
        <v>1277</v>
      </c>
    </row>
    <row r="1642" spans="1:7">
      <c r="A1642" s="808" t="s">
        <v>339</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345</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389</v>
      </c>
      <c r="B1676" s="415" t="s">
        <v>1341</v>
      </c>
      <c r="C1676" s="56">
        <v>45930</v>
      </c>
      <c r="D1676" s="158">
        <v>1253</v>
      </c>
      <c r="G1676" t="s">
        <v>1277</v>
      </c>
    </row>
    <row r="1677" spans="1:7">
      <c r="A1677" s="864" t="s">
        <v>342</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348</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342</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389</v>
      </c>
      <c r="B1688" s="415" t="s">
        <v>1341</v>
      </c>
      <c r="C1688" s="56">
        <v>45931</v>
      </c>
      <c r="D1688" s="158">
        <v>1351</v>
      </c>
      <c r="G1688" t="s">
        <v>1344</v>
      </c>
    </row>
    <row r="1689" spans="1:7">
      <c r="A1689" s="866" t="s">
        <v>342</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389</v>
      </c>
      <c r="B1697" s="321" t="s">
        <v>1341</v>
      </c>
      <c r="C1697" s="56">
        <v>45932</v>
      </c>
      <c r="D1697" s="43">
        <v>443</v>
      </c>
      <c r="F1697" s="43" t="s">
        <v>1346</v>
      </c>
      <c r="G1697" t="s">
        <v>1344</v>
      </c>
    </row>
    <row r="1698" spans="1:7">
      <c r="A1698" s="866" t="s">
        <v>352</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342</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389</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389</v>
      </c>
      <c r="B1719" s="321" t="s">
        <v>1341</v>
      </c>
      <c r="C1719" s="56">
        <v>45936</v>
      </c>
      <c r="D1719" s="43">
        <v>192</v>
      </c>
      <c r="F1719" s="43" t="s">
        <v>1354</v>
      </c>
      <c r="G1719" t="s">
        <v>1344</v>
      </c>
    </row>
    <row r="1720" spans="1:7">
      <c r="A1720" s="350" t="s">
        <v>352</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352</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389</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352</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352</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D1800" s="43">
        <v>359</v>
      </c>
      <c r="F1800" s="43" t="s">
        <v>1383</v>
      </c>
      <c r="G1800" t="s">
        <v>1344</v>
      </c>
    </row>
    <row r="1801" spans="1:7">
      <c r="A1801" s="1071" t="s">
        <v>138</v>
      </c>
      <c r="B1801" s="144" t="s">
        <v>139</v>
      </c>
      <c r="C1801" s="316">
        <v>45946</v>
      </c>
      <c r="D1801" s="158">
        <v>1220</v>
      </c>
      <c r="F1801" s="43" t="s">
        <v>1384</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F1803" s="43" t="s">
        <v>1184</v>
      </c>
      <c r="G1803" t="s">
        <v>1344</v>
      </c>
    </row>
    <row r="1804" spans="1:7">
      <c r="A1804" s="1067" t="s">
        <v>252</v>
      </c>
      <c r="B1804" s="312" t="s">
        <v>735</v>
      </c>
      <c r="C1804" s="316">
        <v>45946</v>
      </c>
      <c r="D1804" s="43">
        <v>170</v>
      </c>
      <c r="G1804" t="s">
        <v>1344</v>
      </c>
    </row>
    <row r="1805" spans="1:7">
      <c r="A1805" s="144" t="s">
        <v>233</v>
      </c>
      <c r="B1805" s="144" t="s">
        <v>1379</v>
      </c>
      <c r="C1805" s="316">
        <v>45946</v>
      </c>
      <c r="D1805" s="158">
        <v>1142</v>
      </c>
      <c r="F1805" s="43" t="s">
        <v>1385</v>
      </c>
      <c r="G1805" t="s">
        <v>1344</v>
      </c>
    </row>
    <row r="1806" spans="1:7">
      <c r="A1806" s="310" t="s">
        <v>226</v>
      </c>
      <c r="B1806" s="310" t="s">
        <v>221</v>
      </c>
      <c r="C1806" s="316">
        <v>45946</v>
      </c>
      <c r="D1806" s="158">
        <v>1023</v>
      </c>
      <c r="F1806" s="43" t="s">
        <v>1386</v>
      </c>
      <c r="G1806" t="s">
        <v>1344</v>
      </c>
    </row>
    <row r="1807" spans="1:7">
      <c r="A1807" s="626" t="s">
        <v>752</v>
      </c>
      <c r="B1807" s="415" t="s">
        <v>735</v>
      </c>
      <c r="C1807" s="56">
        <v>45947</v>
      </c>
      <c r="G1807" t="s">
        <v>1344</v>
      </c>
    </row>
    <row r="1808" spans="1:7">
      <c r="A1808" s="89" t="s">
        <v>758</v>
      </c>
      <c r="B1808" s="415" t="s">
        <v>735</v>
      </c>
      <c r="C1808" s="56">
        <v>45947</v>
      </c>
      <c r="F1808" s="322" t="s">
        <v>1368</v>
      </c>
      <c r="G1808" t="s">
        <v>1344</v>
      </c>
    </row>
    <row r="1809" spans="1:7">
      <c r="A1809" s="89" t="s">
        <v>114</v>
      </c>
      <c r="B1809" s="144" t="s">
        <v>1335</v>
      </c>
      <c r="C1809" s="56">
        <v>45947</v>
      </c>
      <c r="G1809" t="s">
        <v>1344</v>
      </c>
    </row>
    <row r="1810" spans="1:7">
      <c r="A1810" s="732" t="s">
        <v>304</v>
      </c>
      <c r="B1810" s="732" t="s">
        <v>735</v>
      </c>
      <c r="C1810" s="56">
        <v>45947</v>
      </c>
      <c r="G1810" t="s">
        <v>1344</v>
      </c>
    </row>
    <row r="1811" spans="1:7">
      <c r="A1811" s="151" t="s">
        <v>788</v>
      </c>
      <c r="B1811" s="117" t="s">
        <v>202</v>
      </c>
      <c r="C1811" s="56">
        <v>45947</v>
      </c>
      <c r="G1811" t="s">
        <v>1344</v>
      </c>
    </row>
    <row r="1812" spans="1:7">
      <c r="A1812" s="1067" t="s">
        <v>252</v>
      </c>
      <c r="B1812" s="385" t="s">
        <v>735</v>
      </c>
      <c r="C1812" s="56">
        <v>45947</v>
      </c>
      <c r="G1812" t="s">
        <v>1344</v>
      </c>
    </row>
    <row r="1813" spans="1:7">
      <c r="A1813" s="656" t="s">
        <v>233</v>
      </c>
      <c r="B1813" s="43" t="s">
        <v>1379</v>
      </c>
      <c r="C1813" s="56">
        <v>45947</v>
      </c>
      <c r="G1813" t="s">
        <v>1344</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863</v>
      </c>
      <c r="V1" s="163" t="s">
        <v>1392</v>
      </c>
      <c r="W1" s="163" t="s">
        <v>1393</v>
      </c>
      <c r="X1" s="166" t="s">
        <v>1394</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1395</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1395</v>
      </c>
      <c r="S7" s="43" t="s">
        <v>259</v>
      </c>
      <c r="T7" s="43" t="s">
        <v>259</v>
      </c>
      <c r="U7" s="43" t="s">
        <v>259</v>
      </c>
      <c r="V7" s="69" t="s">
        <v>125</v>
      </c>
      <c r="W7" s="30"/>
      <c r="X7" s="69" t="s">
        <v>125</v>
      </c>
      <c r="Y7" t="e">
        <f>VLOOKUP(A7,#REF!,2,FALSE)</f>
        <v>#REF!</v>
      </c>
    </row>
    <row r="8" spans="1:25">
      <c r="A8" s="180" t="s">
        <v>330</v>
      </c>
      <c r="B8" s="185" t="s">
        <v>205</v>
      </c>
      <c r="C8" s="181">
        <v>45742</v>
      </c>
      <c r="D8" s="190" t="s">
        <v>1396</v>
      </c>
      <c r="E8" s="122"/>
      <c r="F8" s="110"/>
      <c r="G8" s="110"/>
      <c r="H8" s="184">
        <v>84</v>
      </c>
      <c r="I8" s="186"/>
      <c r="J8" s="190" t="s">
        <v>57</v>
      </c>
      <c r="K8" s="190" t="s">
        <v>57</v>
      </c>
      <c r="L8" s="190" t="s">
        <v>63</v>
      </c>
      <c r="M8" s="198">
        <v>45716</v>
      </c>
      <c r="N8" s="30" t="s">
        <v>259</v>
      </c>
      <c r="O8" s="30" t="s">
        <v>259</v>
      </c>
      <c r="P8" s="760" t="s">
        <v>259</v>
      </c>
      <c r="Q8" s="69" t="s">
        <v>259</v>
      </c>
      <c r="R8" s="43" t="s">
        <v>1395</v>
      </c>
      <c r="S8" s="43" t="s">
        <v>259</v>
      </c>
      <c r="T8" s="43" t="s">
        <v>259</v>
      </c>
      <c r="U8" s="43" t="s">
        <v>259</v>
      </c>
      <c r="V8" s="69" t="s">
        <v>125</v>
      </c>
      <c r="W8" s="30"/>
      <c r="X8" s="69" t="s">
        <v>125</v>
      </c>
      <c r="Y8" t="e">
        <f>VLOOKUP(A8,#REF!,2,FALSE)</f>
        <v>#REF!</v>
      </c>
    </row>
    <row r="9" spans="1:25">
      <c r="A9" s="180" t="s">
        <v>703</v>
      </c>
      <c r="B9" s="185" t="s">
        <v>205</v>
      </c>
      <c r="C9" s="181">
        <v>45742</v>
      </c>
      <c r="D9" s="548" t="s">
        <v>331</v>
      </c>
      <c r="E9" s="196"/>
      <c r="F9" s="141"/>
      <c r="G9" s="141"/>
      <c r="H9" s="190">
        <v>79</v>
      </c>
      <c r="I9" s="186"/>
      <c r="J9" s="190" t="s">
        <v>57</v>
      </c>
      <c r="K9" s="190" t="s">
        <v>57</v>
      </c>
      <c r="L9" s="190" t="s">
        <v>63</v>
      </c>
      <c r="M9" s="198">
        <v>45716</v>
      </c>
      <c r="N9" s="121" t="s">
        <v>259</v>
      </c>
      <c r="O9" s="54">
        <v>45718</v>
      </c>
      <c r="P9" s="121" t="s">
        <v>259</v>
      </c>
      <c r="Q9" s="69" t="s">
        <v>259</v>
      </c>
      <c r="R9" s="43" t="s">
        <v>1395</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1395</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1395</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1395</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1397</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1398</v>
      </c>
      <c r="N16" s="30" t="s">
        <v>259</v>
      </c>
      <c r="O16" s="54" t="s">
        <v>1398</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333</v>
      </c>
      <c r="B18" s="185" t="s">
        <v>205</v>
      </c>
      <c r="C18" s="426">
        <v>45991</v>
      </c>
      <c r="D18" s="427" t="s">
        <v>334</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1397</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1397</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1397</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1397</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1397</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1397</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1397</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1395</v>
      </c>
      <c r="S31" s="43" t="s">
        <v>259</v>
      </c>
      <c r="T31" s="142" t="s">
        <v>259</v>
      </c>
      <c r="U31" s="117" t="s">
        <v>259</v>
      </c>
      <c r="V31" s="69" t="s">
        <v>259</v>
      </c>
      <c r="W31" s="54">
        <v>45779</v>
      </c>
      <c r="X31" s="69" t="s">
        <v>1397</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1395</v>
      </c>
      <c r="S32" s="43" t="s">
        <v>259</v>
      </c>
      <c r="T32" s="142" t="s">
        <v>259</v>
      </c>
      <c r="U32" s="43" t="s">
        <v>259</v>
      </c>
      <c r="V32" s="69" t="s">
        <v>259</v>
      </c>
      <c r="W32" s="54">
        <v>45792</v>
      </c>
      <c r="X32" s="69" t="s">
        <v>1397</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1395</v>
      </c>
      <c r="S33" s="43" t="s">
        <v>259</v>
      </c>
      <c r="T33" s="142" t="s">
        <v>259</v>
      </c>
      <c r="U33" s="43" t="s">
        <v>259</v>
      </c>
      <c r="V33" s="347" t="s">
        <v>259</v>
      </c>
      <c r="W33" s="54">
        <v>45812</v>
      </c>
      <c r="X33" s="69" t="s">
        <v>1397</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1395</v>
      </c>
      <c r="S34" s="43" t="s">
        <v>259</v>
      </c>
      <c r="T34" s="142" t="s">
        <v>259</v>
      </c>
      <c r="U34" s="43" t="s">
        <v>259</v>
      </c>
      <c r="V34" s="421" t="s">
        <v>259</v>
      </c>
      <c r="W34" s="170">
        <v>45797</v>
      </c>
      <c r="X34" s="69" t="s">
        <v>1397</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1395</v>
      </c>
      <c r="S35" s="43" t="s">
        <v>259</v>
      </c>
      <c r="T35" s="142" t="s">
        <v>259</v>
      </c>
      <c r="U35" s="173" t="s">
        <v>259</v>
      </c>
      <c r="V35" s="69" t="s">
        <v>259</v>
      </c>
      <c r="W35" s="54">
        <v>45789</v>
      </c>
      <c r="X35" s="347" t="s">
        <v>1397</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1395</v>
      </c>
      <c r="S36" s="43" t="s">
        <v>259</v>
      </c>
      <c r="T36" s="142" t="s">
        <v>259</v>
      </c>
      <c r="U36" s="43" t="s">
        <v>259</v>
      </c>
      <c r="V36" s="69" t="s">
        <v>259</v>
      </c>
      <c r="W36" s="54">
        <v>45824</v>
      </c>
      <c r="X36" s="347" t="s">
        <v>1397</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1395</v>
      </c>
      <c r="S37" s="43" t="s">
        <v>259</v>
      </c>
      <c r="T37" s="43" t="s">
        <v>259</v>
      </c>
      <c r="U37" s="173" t="s">
        <v>259</v>
      </c>
      <c r="V37" s="69" t="s">
        <v>259</v>
      </c>
      <c r="W37" s="159">
        <v>45789</v>
      </c>
      <c r="X37" s="69" t="s">
        <v>1397</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1395</v>
      </c>
      <c r="S38" s="43" t="s">
        <v>259</v>
      </c>
      <c r="T38" s="43" t="s">
        <v>259</v>
      </c>
      <c r="U38" s="173" t="s">
        <v>259</v>
      </c>
      <c r="V38" s="69" t="s">
        <v>259</v>
      </c>
      <c r="W38" s="54">
        <v>45789</v>
      </c>
      <c r="X38" s="69" t="s">
        <v>1397</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1395</v>
      </c>
      <c r="S39" s="43" t="s">
        <v>259</v>
      </c>
      <c r="T39" s="43" t="s">
        <v>259</v>
      </c>
      <c r="U39" s="173" t="s">
        <v>259</v>
      </c>
      <c r="V39" s="69" t="s">
        <v>259</v>
      </c>
      <c r="W39" s="54">
        <v>45789</v>
      </c>
      <c r="X39" s="69" t="s">
        <v>1397</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1397</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1397</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1397</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1397</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1397</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1397</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1397</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1397</v>
      </c>
    </row>
    <row r="50" spans="1:56">
      <c r="A50" s="183" t="s">
        <v>611</v>
      </c>
      <c r="B50" s="180" t="s">
        <v>121</v>
      </c>
      <c r="C50" s="426">
        <v>45899</v>
      </c>
      <c r="D50" s="383" t="s">
        <v>340</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1397</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1397</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1397</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1397</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1395</v>
      </c>
      <c r="S57" s="43" t="s">
        <v>259</v>
      </c>
      <c r="T57" s="43" t="s">
        <v>259</v>
      </c>
      <c r="U57" s="43" t="s">
        <v>259</v>
      </c>
      <c r="V57" s="69" t="s">
        <v>259</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1395</v>
      </c>
      <c r="S58" s="43" t="s">
        <v>259</v>
      </c>
      <c r="T58" s="43" t="s">
        <v>259</v>
      </c>
      <c r="U58" s="43" t="s">
        <v>259</v>
      </c>
      <c r="V58" s="347" t="s">
        <v>259</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1395</v>
      </c>
      <c r="S59" s="43" t="s">
        <v>259</v>
      </c>
      <c r="T59" s="43" t="s">
        <v>259</v>
      </c>
      <c r="U59" s="43" t="s">
        <v>259</v>
      </c>
      <c r="V59" s="347" t="s">
        <v>259</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1395</v>
      </c>
      <c r="S60" s="43" t="s">
        <v>259</v>
      </c>
      <c r="T60" s="43" t="s">
        <v>259</v>
      </c>
      <c r="U60" s="43" t="s">
        <v>259</v>
      </c>
      <c r="V60" s="347" t="s">
        <v>259</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356</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1399</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1395</v>
      </c>
      <c r="S81" s="43" t="s">
        <v>259</v>
      </c>
      <c r="T81" s="43" t="s">
        <v>259</v>
      </c>
      <c r="U81" s="117" t="s">
        <v>259</v>
      </c>
      <c r="V81" s="69" t="s">
        <v>259</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1395</v>
      </c>
      <c r="S84" s="173" t="s">
        <v>259</v>
      </c>
      <c r="T84" s="173" t="s">
        <v>259</v>
      </c>
      <c r="U84" s="93" t="s">
        <v>259</v>
      </c>
      <c r="V84" s="69" t="s">
        <v>259</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1395</v>
      </c>
      <c r="S85" s="173" t="s">
        <v>259</v>
      </c>
      <c r="T85" s="173" t="s">
        <v>259</v>
      </c>
      <c r="U85" s="93" t="s">
        <v>259</v>
      </c>
      <c r="V85" s="93" t="s">
        <v>259</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1395</v>
      </c>
      <c r="S86" s="43" t="s">
        <v>259</v>
      </c>
      <c r="T86" s="43" t="s">
        <v>259</v>
      </c>
      <c r="U86" s="69" t="s">
        <v>259</v>
      </c>
      <c r="V86" s="69" t="s">
        <v>259</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1395</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1395</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1395</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362</v>
      </c>
      <c r="B90" s="187" t="s">
        <v>50</v>
      </c>
      <c r="C90" s="181">
        <v>45742</v>
      </c>
      <c r="D90" s="217" t="s">
        <v>365</v>
      </c>
      <c r="E90" s="196"/>
      <c r="F90" s="141"/>
      <c r="G90" s="141"/>
      <c r="H90" s="190">
        <v>71</v>
      </c>
      <c r="I90" s="186"/>
      <c r="J90" s="190" t="s">
        <v>57</v>
      </c>
      <c r="K90" s="190" t="s">
        <v>57</v>
      </c>
      <c r="L90" s="190" t="s">
        <v>63</v>
      </c>
      <c r="M90" s="200">
        <v>45716</v>
      </c>
      <c r="N90" s="30" t="s">
        <v>259</v>
      </c>
      <c r="O90" s="54">
        <v>45727</v>
      </c>
      <c r="P90" s="30" t="s">
        <v>259</v>
      </c>
      <c r="Q90" s="69" t="s">
        <v>259</v>
      </c>
      <c r="R90" s="43" t="s">
        <v>1395</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1395</v>
      </c>
      <c r="S91" s="69" t="s">
        <v>259</v>
      </c>
      <c r="T91" s="69" t="s">
        <v>259</v>
      </c>
      <c r="U91" s="69" t="s">
        <v>259</v>
      </c>
      <c r="V91" s="69" t="s">
        <v>259</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1395</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1395</v>
      </c>
      <c r="S93" s="43" t="s">
        <v>259</v>
      </c>
      <c r="T93" s="43" t="s">
        <v>259</v>
      </c>
      <c r="U93" s="347" t="s">
        <v>259</v>
      </c>
      <c r="V93" s="69" t="s">
        <v>259</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367</v>
      </c>
      <c r="B94" s="187" t="s">
        <v>50</v>
      </c>
      <c r="C94" s="188">
        <v>45711</v>
      </c>
      <c r="D94" s="189" t="s">
        <v>368</v>
      </c>
      <c r="E94" s="197"/>
      <c r="F94" s="139"/>
      <c r="G94" s="139"/>
      <c r="H94" s="193">
        <v>86</v>
      </c>
      <c r="I94" s="186"/>
      <c r="J94" s="193" t="s">
        <v>57</v>
      </c>
      <c r="K94" s="193" t="s">
        <v>57</v>
      </c>
      <c r="L94" s="193" t="s">
        <v>63</v>
      </c>
      <c r="M94" s="199">
        <v>45714</v>
      </c>
      <c r="N94" s="30" t="s">
        <v>259</v>
      </c>
      <c r="O94" s="54">
        <v>45693</v>
      </c>
      <c r="P94" s="79" t="s">
        <v>259</v>
      </c>
      <c r="Q94" s="69" t="s">
        <v>259</v>
      </c>
      <c r="R94" s="69" t="s">
        <v>1395</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1395</v>
      </c>
      <c r="S95" s="69" t="s">
        <v>259</v>
      </c>
      <c r="T95" s="43" t="s">
        <v>259</v>
      </c>
      <c r="U95" s="69" t="s">
        <v>259</v>
      </c>
      <c r="V95" s="69" t="s">
        <v>259</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370</v>
      </c>
      <c r="B96" s="187" t="s">
        <v>50</v>
      </c>
      <c r="C96" s="188">
        <v>45711</v>
      </c>
      <c r="D96" s="743" t="s">
        <v>371</v>
      </c>
      <c r="E96" s="197"/>
      <c r="F96" s="139"/>
      <c r="G96" s="139"/>
      <c r="H96" s="193">
        <v>89</v>
      </c>
      <c r="I96" s="186"/>
      <c r="J96" s="193" t="s">
        <v>57</v>
      </c>
      <c r="K96" s="193" t="s">
        <v>57</v>
      </c>
      <c r="L96" s="193" t="s">
        <v>63</v>
      </c>
      <c r="M96" s="199">
        <v>45695</v>
      </c>
      <c r="N96" s="30" t="s">
        <v>259</v>
      </c>
      <c r="O96" s="54">
        <v>45694</v>
      </c>
      <c r="P96" s="30" t="s">
        <v>259</v>
      </c>
      <c r="Q96" s="69" t="s">
        <v>259</v>
      </c>
      <c r="R96" s="93" t="s">
        <v>1395</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371</v>
      </c>
      <c r="E97" s="197"/>
      <c r="F97" s="139"/>
      <c r="G97" s="139"/>
      <c r="H97" s="193">
        <v>86</v>
      </c>
      <c r="I97" s="186"/>
      <c r="J97" s="193" t="s">
        <v>57</v>
      </c>
      <c r="K97" s="193" t="s">
        <v>57</v>
      </c>
      <c r="L97" s="193" t="s">
        <v>63</v>
      </c>
      <c r="M97" s="199">
        <v>45698</v>
      </c>
      <c r="N97" s="30" t="s">
        <v>259</v>
      </c>
      <c r="O97" s="54">
        <v>45688</v>
      </c>
      <c r="P97" s="30" t="s">
        <v>259</v>
      </c>
      <c r="Q97" s="69" t="s">
        <v>259</v>
      </c>
      <c r="R97" s="69" t="s">
        <v>1395</v>
      </c>
      <c r="S97" s="69" t="s">
        <v>259</v>
      </c>
      <c r="T97" s="69" t="s">
        <v>259</v>
      </c>
      <c r="U97" s="69" t="s">
        <v>259</v>
      </c>
      <c r="V97" s="43" t="s">
        <v>259</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373</v>
      </c>
      <c r="B98" s="187" t="s">
        <v>50</v>
      </c>
      <c r="C98" s="188">
        <v>45711</v>
      </c>
      <c r="D98" s="740" t="s">
        <v>374</v>
      </c>
      <c r="E98" s="197"/>
      <c r="F98" s="139"/>
      <c r="G98" s="139"/>
      <c r="H98" s="193">
        <v>77</v>
      </c>
      <c r="I98" s="186"/>
      <c r="J98" s="193" t="s">
        <v>57</v>
      </c>
      <c r="K98" s="193" t="s">
        <v>57</v>
      </c>
      <c r="L98" s="193" t="s">
        <v>63</v>
      </c>
      <c r="M98" s="199">
        <v>45686</v>
      </c>
      <c r="N98" s="30" t="s">
        <v>259</v>
      </c>
      <c r="O98" s="54">
        <v>45692</v>
      </c>
      <c r="P98" s="30" t="s">
        <v>259</v>
      </c>
      <c r="Q98" s="43" t="s">
        <v>259</v>
      </c>
      <c r="R98" s="43" t="s">
        <v>1395</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1395</v>
      </c>
      <c r="S99" s="43" t="s">
        <v>259</v>
      </c>
      <c r="T99" s="117" t="s">
        <v>259</v>
      </c>
      <c r="U99" s="151" t="s">
        <v>259</v>
      </c>
      <c r="V99" s="69" t="s">
        <v>259</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1395</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376</v>
      </c>
      <c r="B101" s="187" t="s">
        <v>50</v>
      </c>
      <c r="C101" s="188">
        <v>45711</v>
      </c>
      <c r="D101" s="189" t="s">
        <v>378</v>
      </c>
      <c r="E101" s="776"/>
      <c r="F101" s="776"/>
      <c r="G101" s="776"/>
      <c r="H101" s="193">
        <v>84</v>
      </c>
      <c r="I101" s="186"/>
      <c r="J101" s="193" t="s">
        <v>57</v>
      </c>
      <c r="K101" s="193" t="s">
        <v>57</v>
      </c>
      <c r="L101" s="193" t="s">
        <v>63</v>
      </c>
      <c r="M101" s="199">
        <v>45698</v>
      </c>
      <c r="N101" s="30" t="s">
        <v>259</v>
      </c>
      <c r="O101" s="54">
        <v>45695</v>
      </c>
      <c r="P101" s="30" t="s">
        <v>259</v>
      </c>
      <c r="Q101" s="43" t="s">
        <v>259</v>
      </c>
      <c r="R101" s="43" t="s">
        <v>1395</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1395</v>
      </c>
      <c r="S102" s="43" t="s">
        <v>259</v>
      </c>
      <c r="T102" s="43" t="s">
        <v>259</v>
      </c>
      <c r="U102" s="43" t="s">
        <v>259</v>
      </c>
      <c r="V102" s="168" t="s">
        <v>259</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316</v>
      </c>
      <c r="B103" s="187" t="s">
        <v>50</v>
      </c>
      <c r="C103" s="188">
        <v>45688</v>
      </c>
      <c r="D103" s="189" t="s">
        <v>319</v>
      </c>
      <c r="E103" s="776"/>
      <c r="F103" s="776"/>
      <c r="G103" s="776"/>
      <c r="H103" s="190">
        <v>86</v>
      </c>
      <c r="I103" s="186"/>
      <c r="J103" s="193" t="s">
        <v>57</v>
      </c>
      <c r="K103" s="193" t="s">
        <v>57</v>
      </c>
      <c r="L103" s="190" t="s">
        <v>63</v>
      </c>
      <c r="M103" s="200">
        <v>45677</v>
      </c>
      <c r="N103" s="30" t="s">
        <v>259</v>
      </c>
      <c r="O103" s="54">
        <v>45675</v>
      </c>
      <c r="P103" s="88" t="s">
        <v>259</v>
      </c>
      <c r="Q103" s="43" t="s">
        <v>259</v>
      </c>
      <c r="R103" s="43" t="s">
        <v>1395</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1395</v>
      </c>
      <c r="S104" s="43" t="s">
        <v>259</v>
      </c>
      <c r="T104" s="43" t="s">
        <v>259</v>
      </c>
      <c r="U104" s="43" t="s">
        <v>259</v>
      </c>
      <c r="V104" s="142" t="s">
        <v>259</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380</v>
      </c>
      <c r="B105" s="187" t="s">
        <v>50</v>
      </c>
      <c r="C105" s="188">
        <v>45688</v>
      </c>
      <c r="D105" s="189" t="s">
        <v>381</v>
      </c>
      <c r="E105" s="776"/>
      <c r="F105" s="776"/>
      <c r="G105" s="776"/>
      <c r="H105" s="190">
        <v>88</v>
      </c>
      <c r="I105" s="186"/>
      <c r="J105" s="193" t="s">
        <v>57</v>
      </c>
      <c r="K105" s="193" t="s">
        <v>57</v>
      </c>
      <c r="L105" s="193" t="s">
        <v>63</v>
      </c>
      <c r="M105" s="200">
        <v>45742</v>
      </c>
      <c r="N105" s="30" t="s">
        <v>259</v>
      </c>
      <c r="O105" s="54">
        <v>45743</v>
      </c>
      <c r="P105" s="88" t="s">
        <v>259</v>
      </c>
      <c r="Q105" s="160" t="s">
        <v>259</v>
      </c>
      <c r="R105" s="69" t="s">
        <v>1395</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383</v>
      </c>
      <c r="B106" s="187" t="s">
        <v>50</v>
      </c>
      <c r="C106" s="188">
        <v>45688</v>
      </c>
      <c r="D106" s="189" t="s">
        <v>384</v>
      </c>
      <c r="E106" s="776"/>
      <c r="F106" s="776"/>
      <c r="G106" s="776"/>
      <c r="H106" s="190">
        <v>88</v>
      </c>
      <c r="I106" s="186"/>
      <c r="J106" s="193" t="s">
        <v>57</v>
      </c>
      <c r="K106" s="193" t="s">
        <v>57</v>
      </c>
      <c r="L106" s="190" t="s">
        <v>63</v>
      </c>
      <c r="M106" s="200">
        <v>45706</v>
      </c>
      <c r="N106" s="30" t="s">
        <v>259</v>
      </c>
      <c r="O106" s="54">
        <v>45679</v>
      </c>
      <c r="P106" s="88" t="s">
        <v>259</v>
      </c>
      <c r="Q106" s="43" t="s">
        <v>259</v>
      </c>
      <c r="R106" s="43" t="s">
        <v>1395</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1395</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1395</v>
      </c>
      <c r="S108" s="43" t="s">
        <v>259</v>
      </c>
      <c r="T108" s="43" t="s">
        <v>259</v>
      </c>
      <c r="U108" s="89" t="s">
        <v>259</v>
      </c>
      <c r="V108" s="503" t="s">
        <v>259</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386</v>
      </c>
      <c r="B109" s="187" t="s">
        <v>50</v>
      </c>
      <c r="C109" s="181">
        <v>45772</v>
      </c>
      <c r="D109" s="548" t="s">
        <v>387</v>
      </c>
      <c r="E109"/>
      <c r="F109"/>
      <c r="G109"/>
      <c r="H109" s="190">
        <v>57</v>
      </c>
      <c r="I109" s="186"/>
      <c r="J109" s="184" t="s">
        <v>57</v>
      </c>
      <c r="K109" s="184" t="s">
        <v>57</v>
      </c>
      <c r="L109" s="184" t="s">
        <v>63</v>
      </c>
      <c r="M109" s="200">
        <v>45741</v>
      </c>
      <c r="N109" s="30" t="s">
        <v>259</v>
      </c>
      <c r="O109" s="54">
        <v>45744</v>
      </c>
      <c r="P109" s="79" t="s">
        <v>259</v>
      </c>
      <c r="Q109" s="43" t="s">
        <v>259</v>
      </c>
      <c r="R109" s="347" t="s">
        <v>1395</v>
      </c>
      <c r="S109" s="43" t="s">
        <v>259</v>
      </c>
      <c r="T109" s="43" t="s">
        <v>259</v>
      </c>
      <c r="U109" s="43" t="s">
        <v>1400</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1395</v>
      </c>
      <c r="S110" s="43" t="s">
        <v>259</v>
      </c>
      <c r="T110" s="43" t="s">
        <v>259</v>
      </c>
      <c r="U110" s="89" t="s">
        <v>259</v>
      </c>
      <c r="V110" s="503" t="s">
        <v>259</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1395</v>
      </c>
      <c r="S111" s="43" t="s">
        <v>259</v>
      </c>
      <c r="T111" s="43" t="s">
        <v>259</v>
      </c>
      <c r="U111" s="43" t="s">
        <v>259</v>
      </c>
      <c r="V111" s="206" t="s">
        <v>259</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1395</v>
      </c>
      <c r="S112" s="43" t="s">
        <v>259</v>
      </c>
      <c r="T112" s="43" t="s">
        <v>259</v>
      </c>
      <c r="U112" s="43" t="s">
        <v>259</v>
      </c>
      <c r="V112" s="206" t="s">
        <v>259</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1395</v>
      </c>
      <c r="S113" s="117" t="s">
        <v>259</v>
      </c>
      <c r="T113" s="43" t="s">
        <v>259</v>
      </c>
      <c r="U113" s="43" t="s">
        <v>259</v>
      </c>
      <c r="V113" s="206" t="s">
        <v>259</v>
      </c>
      <c r="W113" s="501">
        <v>45791</v>
      </c>
      <c r="X113" s="151" t="s">
        <v>1397</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1395</v>
      </c>
      <c r="S114" s="117" t="s">
        <v>259</v>
      </c>
      <c r="T114" s="43" t="s">
        <v>259</v>
      </c>
      <c r="U114" s="160" t="s">
        <v>259</v>
      </c>
      <c r="V114" s="206" t="s">
        <v>259</v>
      </c>
      <c r="W114" s="54">
        <v>45798</v>
      </c>
      <c r="X114" s="69" t="s">
        <v>1397</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1395</v>
      </c>
      <c r="S115" s="43" t="s">
        <v>259</v>
      </c>
      <c r="T115" s="43" t="s">
        <v>259</v>
      </c>
      <c r="U115" s="43" t="s">
        <v>259</v>
      </c>
      <c r="V115" s="89" t="s">
        <v>259</v>
      </c>
      <c r="W115" s="54">
        <v>45814</v>
      </c>
      <c r="X115" s="69" t="s">
        <v>1397</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1395</v>
      </c>
      <c r="S116" s="43" t="s">
        <v>259</v>
      </c>
      <c r="T116" s="43" t="s">
        <v>259</v>
      </c>
      <c r="U116" s="43" t="s">
        <v>259</v>
      </c>
      <c r="V116" s="503" t="s">
        <v>259</v>
      </c>
      <c r="W116" s="54">
        <v>45807</v>
      </c>
      <c r="X116" s="69" t="s">
        <v>1397</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1395</v>
      </c>
      <c r="S117" s="43" t="s">
        <v>259</v>
      </c>
      <c r="T117" s="43" t="s">
        <v>259</v>
      </c>
      <c r="U117" s="43" t="s">
        <v>259</v>
      </c>
      <c r="V117" s="89" t="s">
        <v>259</v>
      </c>
      <c r="W117" s="54">
        <v>45811</v>
      </c>
      <c r="X117" s="69" t="s">
        <v>1397</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1395</v>
      </c>
      <c r="S118" s="43" t="s">
        <v>259</v>
      </c>
      <c r="T118" s="43" t="s">
        <v>259</v>
      </c>
      <c r="U118" s="160" t="s">
        <v>259</v>
      </c>
      <c r="V118" s="89" t="s">
        <v>259</v>
      </c>
      <c r="W118" s="54">
        <v>45810</v>
      </c>
      <c r="X118" s="69" t="s">
        <v>1397</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1395</v>
      </c>
      <c r="S119" s="43" t="s">
        <v>259</v>
      </c>
      <c r="T119" s="43" t="s">
        <v>259</v>
      </c>
      <c r="U119" s="160" t="s">
        <v>259</v>
      </c>
      <c r="V119" s="89" t="s">
        <v>259</v>
      </c>
      <c r="W119" s="54">
        <v>45813</v>
      </c>
      <c r="X119" s="69" t="s">
        <v>1397</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1395</v>
      </c>
      <c r="S120" s="43" t="s">
        <v>259</v>
      </c>
      <c r="T120" s="43" t="s">
        <v>259</v>
      </c>
      <c r="U120" s="43" t="s">
        <v>259</v>
      </c>
      <c r="V120" s="89" t="s">
        <v>259</v>
      </c>
      <c r="W120" s="54">
        <v>45811</v>
      </c>
      <c r="X120" s="69" t="s">
        <v>1397</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1395</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1395</v>
      </c>
      <c r="S122" s="43" t="s">
        <v>259</v>
      </c>
      <c r="T122" s="43" t="s">
        <v>259</v>
      </c>
      <c r="U122" s="160" t="s">
        <v>259</v>
      </c>
      <c r="V122" s="160" t="s">
        <v>259</v>
      </c>
      <c r="W122" s="54">
        <v>45789</v>
      </c>
      <c r="X122" s="69" t="s">
        <v>1397</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1395</v>
      </c>
      <c r="S123" s="43" t="s">
        <v>259</v>
      </c>
      <c r="T123" s="43" t="s">
        <v>259</v>
      </c>
      <c r="U123" s="43" t="s">
        <v>259</v>
      </c>
      <c r="V123" s="69" t="s">
        <v>259</v>
      </c>
      <c r="W123" s="54">
        <v>45811</v>
      </c>
      <c r="X123" s="69" t="s">
        <v>1397</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1395</v>
      </c>
      <c r="S124" s="43" t="s">
        <v>259</v>
      </c>
      <c r="T124" s="43" t="s">
        <v>259</v>
      </c>
      <c r="U124" s="43" t="s">
        <v>1400</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1395</v>
      </c>
      <c r="S125" s="43" t="s">
        <v>259</v>
      </c>
      <c r="T125" s="43" t="s">
        <v>259</v>
      </c>
      <c r="U125" s="43" t="s">
        <v>259</v>
      </c>
      <c r="V125" s="43" t="s">
        <v>259</v>
      </c>
      <c r="W125" s="54">
        <v>45814</v>
      </c>
      <c r="X125" s="69" t="s">
        <v>1397</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1395</v>
      </c>
      <c r="S126" s="43" t="s">
        <v>259</v>
      </c>
      <c r="T126" s="43" t="s">
        <v>259</v>
      </c>
      <c r="U126" s="43" t="s">
        <v>259</v>
      </c>
      <c r="V126" s="89" t="s">
        <v>259</v>
      </c>
      <c r="W126" s="54">
        <v>45819</v>
      </c>
      <c r="X126" s="69" t="s">
        <v>1397</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1395</v>
      </c>
      <c r="S127" s="43" t="s">
        <v>259</v>
      </c>
      <c r="T127" s="43" t="s">
        <v>259</v>
      </c>
      <c r="U127" s="43" t="s">
        <v>259</v>
      </c>
      <c r="V127" s="89" t="s">
        <v>259</v>
      </c>
      <c r="W127" s="54">
        <v>45812</v>
      </c>
      <c r="X127" s="69" t="s">
        <v>1397</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1395</v>
      </c>
      <c r="S128" s="43" t="s">
        <v>259</v>
      </c>
      <c r="T128" s="43" t="s">
        <v>259</v>
      </c>
      <c r="U128" s="43" t="s">
        <v>259</v>
      </c>
      <c r="V128" s="89" t="s">
        <v>259</v>
      </c>
      <c r="W128" s="170">
        <v>45883</v>
      </c>
      <c r="X128" s="69" t="s">
        <v>1397</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1395</v>
      </c>
      <c r="S129" s="43" t="s">
        <v>259</v>
      </c>
      <c r="T129" s="117" t="s">
        <v>259</v>
      </c>
      <c r="U129" s="117" t="s">
        <v>259</v>
      </c>
      <c r="V129" s="89" t="s">
        <v>259</v>
      </c>
      <c r="W129" s="170">
        <v>45814</v>
      </c>
      <c r="X129" s="69" t="s">
        <v>1397</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1395</v>
      </c>
      <c r="S130" s="43" t="s">
        <v>259</v>
      </c>
      <c r="T130" s="43" t="s">
        <v>259</v>
      </c>
      <c r="U130" s="43" t="s">
        <v>259</v>
      </c>
      <c r="V130" s="89" t="s">
        <v>259</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1395</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1395</v>
      </c>
      <c r="S132" s="43" t="s">
        <v>259</v>
      </c>
      <c r="T132" s="43" t="s">
        <v>259</v>
      </c>
      <c r="U132" s="43" t="s">
        <v>259</v>
      </c>
      <c r="V132" s="43" t="s">
        <v>259</v>
      </c>
      <c r="W132" s="54">
        <v>45820</v>
      </c>
      <c r="X132" s="69" t="s">
        <v>1397</v>
      </c>
      <c r="Y132" t="e">
        <f>VLOOKUP(A132,#REF!,2,FALSE)</f>
        <v>#REF!</v>
      </c>
    </row>
    <row r="133" spans="1:25" ht="15" customHeight="1">
      <c r="A133" s="372" t="s">
        <v>545</v>
      </c>
      <c r="B133" s="423" t="s">
        <v>50</v>
      </c>
      <c r="C133" s="381">
        <v>45742</v>
      </c>
      <c r="D133" s="439" t="s">
        <v>1401</v>
      </c>
      <c r="E133" s="375"/>
      <c r="F133" s="375"/>
      <c r="G133" s="375"/>
      <c r="H133" s="375">
        <v>38</v>
      </c>
      <c r="I133" s="374"/>
      <c r="J133" s="375" t="s">
        <v>57</v>
      </c>
      <c r="K133" s="375" t="s">
        <v>57</v>
      </c>
      <c r="L133" s="375" t="s">
        <v>63</v>
      </c>
      <c r="M133" s="49" t="s">
        <v>259</v>
      </c>
      <c r="N133" s="49" t="s">
        <v>259</v>
      </c>
      <c r="O133" s="54">
        <v>45701</v>
      </c>
      <c r="P133" s="30" t="s">
        <v>259</v>
      </c>
      <c r="Q133" s="69" t="s">
        <v>259</v>
      </c>
      <c r="R133" s="43" t="s">
        <v>1395</v>
      </c>
      <c r="S133" s="43" t="s">
        <v>259</v>
      </c>
      <c r="T133" s="43" t="s">
        <v>259</v>
      </c>
      <c r="U133" s="43" t="s">
        <v>259</v>
      </c>
      <c r="V133" s="69" t="s">
        <v>259</v>
      </c>
      <c r="W133" s="54">
        <v>45821</v>
      </c>
      <c r="X133" s="69" t="s">
        <v>1397</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1395</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1395</v>
      </c>
      <c r="S135" s="43" t="s">
        <v>259</v>
      </c>
      <c r="T135" s="43" t="s">
        <v>259</v>
      </c>
      <c r="U135" s="160" t="s">
        <v>259</v>
      </c>
      <c r="V135" s="43" t="s">
        <v>259</v>
      </c>
      <c r="W135" s="54">
        <v>45819</v>
      </c>
      <c r="X135" s="69" t="s">
        <v>1397</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1395</v>
      </c>
      <c r="S136" s="43" t="s">
        <v>259</v>
      </c>
      <c r="T136" s="43" t="s">
        <v>259</v>
      </c>
      <c r="U136" s="43" t="s">
        <v>259</v>
      </c>
      <c r="V136" s="43" t="s">
        <v>259</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1395</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1395</v>
      </c>
      <c r="S138" s="43" t="s">
        <v>259</v>
      </c>
      <c r="T138" s="43" t="s">
        <v>259</v>
      </c>
      <c r="U138" s="43" t="s">
        <v>259</v>
      </c>
      <c r="V138" s="43" t="s">
        <v>259</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259</v>
      </c>
      <c r="N139" s="30" t="s">
        <v>259</v>
      </c>
      <c r="O139" s="30" t="s">
        <v>259</v>
      </c>
      <c r="P139" s="30" t="s">
        <v>259</v>
      </c>
      <c r="Q139" s="43" t="s">
        <v>259</v>
      </c>
      <c r="R139" s="43" t="s">
        <v>1395</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1395</v>
      </c>
      <c r="S140" s="43" t="s">
        <v>259</v>
      </c>
      <c r="T140" s="43" t="s">
        <v>259</v>
      </c>
      <c r="U140" s="89" t="s">
        <v>259</v>
      </c>
      <c r="V140" s="69" t="s">
        <v>259</v>
      </c>
      <c r="W140" s="54">
        <v>45819</v>
      </c>
      <c r="X140" s="69" t="s">
        <v>1397</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1395</v>
      </c>
      <c r="S141" s="43" t="s">
        <v>259</v>
      </c>
      <c r="T141" s="43" t="s">
        <v>259</v>
      </c>
      <c r="U141" s="89" t="s">
        <v>259</v>
      </c>
      <c r="V141" s="89" t="s">
        <v>259</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259</v>
      </c>
      <c r="N142" s="49" t="s">
        <v>259</v>
      </c>
      <c r="O142" s="200">
        <v>45691</v>
      </c>
      <c r="P142" s="30" t="s">
        <v>259</v>
      </c>
      <c r="Q142" s="69" t="s">
        <v>259</v>
      </c>
      <c r="R142" s="43" t="s">
        <v>1395</v>
      </c>
      <c r="S142" s="43" t="s">
        <v>259</v>
      </c>
      <c r="T142" s="43" t="s">
        <v>259</v>
      </c>
      <c r="U142" s="160" t="s">
        <v>259</v>
      </c>
      <c r="V142" s="69" t="s">
        <v>125</v>
      </c>
      <c r="W142" s="30"/>
      <c r="X142" s="69" t="s">
        <v>125</v>
      </c>
      <c r="Y142" t="e">
        <f>VLOOKUP(A142,#REF!,2,FALSE)</f>
        <v>#REF!</v>
      </c>
    </row>
    <row r="143" spans="1:25" ht="15" customHeight="1">
      <c r="A143" s="372" t="s">
        <v>321</v>
      </c>
      <c r="B143" s="423" t="s">
        <v>50</v>
      </c>
      <c r="C143" s="772">
        <v>45688</v>
      </c>
      <c r="D143" s="549" t="s">
        <v>323</v>
      </c>
      <c r="E143" s="549"/>
      <c r="F143" s="549"/>
      <c r="G143" s="549"/>
      <c r="H143" s="439">
        <v>79</v>
      </c>
      <c r="I143" s="374"/>
      <c r="J143" s="568" t="s">
        <v>57</v>
      </c>
      <c r="K143" s="568" t="s">
        <v>57</v>
      </c>
      <c r="L143" s="375" t="s">
        <v>63</v>
      </c>
      <c r="M143" s="49" t="s">
        <v>259</v>
      </c>
      <c r="N143" s="49" t="s">
        <v>259</v>
      </c>
      <c r="O143" s="200">
        <v>45675</v>
      </c>
      <c r="P143" s="30" t="s">
        <v>259</v>
      </c>
      <c r="Q143" s="69" t="s">
        <v>259</v>
      </c>
      <c r="R143" s="43" t="s">
        <v>1395</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1397</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325</v>
      </c>
      <c r="B148" s="423" t="s">
        <v>50</v>
      </c>
      <c r="C148" s="417">
        <v>45991</v>
      </c>
      <c r="D148" s="427" t="s">
        <v>327</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1395</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1395</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1395</v>
      </c>
      <c r="S153" s="43" t="s">
        <v>259</v>
      </c>
      <c r="T153" s="160" t="s">
        <v>259</v>
      </c>
      <c r="U153" s="160" t="s">
        <v>259</v>
      </c>
      <c r="V153" s="43" t="s">
        <v>259</v>
      </c>
      <c r="W153" s="54">
        <v>45807</v>
      </c>
      <c r="X153" s="69" t="s">
        <v>1397</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1395</v>
      </c>
      <c r="S154" s="43" t="s">
        <v>259</v>
      </c>
      <c r="T154" s="160" t="s">
        <v>259</v>
      </c>
      <c r="U154" s="160" t="s">
        <v>259</v>
      </c>
      <c r="V154" s="43" t="s">
        <v>259</v>
      </c>
      <c r="W154" s="170">
        <v>45792</v>
      </c>
      <c r="X154" s="151" t="s">
        <v>1397</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1395</v>
      </c>
      <c r="S155" s="43" t="s">
        <v>259</v>
      </c>
      <c r="T155" s="43" t="s">
        <v>259</v>
      </c>
      <c r="U155" s="160" t="s">
        <v>259</v>
      </c>
      <c r="V155" s="43" t="s">
        <v>259</v>
      </c>
      <c r="W155" s="370">
        <v>45821</v>
      </c>
      <c r="X155" s="69" t="s">
        <v>1397</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1395</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1395</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1395</v>
      </c>
      <c r="S158" s="43" t="s">
        <v>259</v>
      </c>
      <c r="T158" s="43" t="s">
        <v>259</v>
      </c>
      <c r="U158" s="160" t="s">
        <v>259</v>
      </c>
      <c r="V158" s="160" t="s">
        <v>259</v>
      </c>
      <c r="W158" s="370">
        <v>45817</v>
      </c>
      <c r="X158" s="69" t="s">
        <v>1397</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1397</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1397</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1397</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1397</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1397</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7"/>
      <c r="B1" s="1087"/>
      <c r="C1" s="1087"/>
      <c r="D1" s="1087"/>
      <c r="E1" s="1087"/>
      <c r="F1" s="1087"/>
      <c r="G1" s="1087"/>
      <c r="H1" s="1087"/>
      <c r="I1" s="1087"/>
      <c r="J1" s="1"/>
      <c r="K1" s="1"/>
      <c r="L1" s="1"/>
      <c r="M1" s="1"/>
      <c r="N1" s="1"/>
      <c r="O1" s="1"/>
      <c r="P1" s="1088" t="s">
        <v>34</v>
      </c>
      <c r="Q1" s="1088"/>
      <c r="R1" s="1088"/>
      <c r="S1" s="1088"/>
      <c r="T1" s="1088"/>
      <c r="U1" s="1088"/>
      <c r="V1" s="1088"/>
      <c r="W1" s="1088"/>
      <c r="X1" s="1088"/>
      <c r="Y1" s="1088"/>
      <c r="Z1" s="1088"/>
      <c r="AA1" s="1088"/>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400</v>
      </c>
      <c r="AB3" s="68" t="s">
        <v>48</v>
      </c>
    </row>
    <row r="4" spans="1:30" ht="24.75" customHeight="1" thickBot="1">
      <c r="A4" s="461" t="s">
        <v>1414</v>
      </c>
      <c r="B4" s="461" t="s">
        <v>1415</v>
      </c>
      <c r="C4" s="16">
        <v>45717</v>
      </c>
      <c r="D4" s="63" t="s">
        <v>1416</v>
      </c>
      <c r="E4" s="51">
        <v>45707</v>
      </c>
      <c r="F4" s="51" t="s">
        <v>78</v>
      </c>
      <c r="G4" s="396" t="s">
        <v>1417</v>
      </c>
      <c r="H4" s="99">
        <v>0</v>
      </c>
      <c r="I4" s="107"/>
      <c r="J4" s="76" t="s">
        <v>63</v>
      </c>
      <c r="K4" s="76" t="s">
        <v>1418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78</v>
      </c>
      <c r="G5" s="396" t="s">
        <v>1421</v>
      </c>
      <c r="H5" s="99">
        <v>0</v>
      </c>
      <c r="I5" s="107"/>
      <c r="J5" s="76" t="s">
        <v>63</v>
      </c>
      <c r="K5" s="76" t="s">
        <v>1418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78</v>
      </c>
      <c r="G6" s="396" t="s">
        <v>1423</v>
      </c>
      <c r="H6" s="99">
        <v>0</v>
      </c>
      <c r="I6" s="107"/>
      <c r="J6" s="76" t="s">
        <v>63</v>
      </c>
      <c r="K6" s="76" t="s">
        <v>1418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1424</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1425</v>
      </c>
      <c r="B8" s="461" t="s">
        <v>1426</v>
      </c>
      <c r="C8" s="16">
        <v>45748</v>
      </c>
      <c r="D8" s="16" t="s">
        <v>1416</v>
      </c>
      <c r="E8" s="96" t="s">
        <v>52</v>
      </c>
      <c r="F8" s="97" t="s">
        <v>52</v>
      </c>
      <c r="G8" s="658" t="s">
        <v>1427</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1448</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9" t="s">
        <v>1458</v>
      </c>
      <c r="B1" s="1089"/>
      <c r="C1" s="1089"/>
      <c r="E1" s="1089" t="s">
        <v>1459</v>
      </c>
      <c r="F1" s="1089"/>
      <c r="G1" s="1089"/>
      <c r="I1" s="1089" t="s">
        <v>1460</v>
      </c>
      <c r="J1" s="1089"/>
      <c r="K1" s="1089"/>
    </row>
    <row r="2" spans="1:30">
      <c r="A2" s="44" t="s">
        <v>21</v>
      </c>
      <c r="B2" t="s">
        <v>723</v>
      </c>
      <c r="E2" s="44" t="s">
        <v>1461</v>
      </c>
      <c r="I2" s="44" t="s">
        <v>22</v>
      </c>
      <c r="J2" t="s">
        <v>723</v>
      </c>
      <c r="U2" s="44" t="s">
        <v>27</v>
      </c>
      <c r="V2" t="s">
        <v>1462</v>
      </c>
    </row>
    <row r="3" spans="1:30">
      <c r="E3" s="44" t="s">
        <v>22</v>
      </c>
      <c r="F3" s="44" t="s">
        <v>19</v>
      </c>
      <c r="G3" t="s">
        <v>729</v>
      </c>
      <c r="P3" s="44" t="s">
        <v>1463</v>
      </c>
      <c r="Q3" t="s">
        <v>1458</v>
      </c>
      <c r="U3" s="44" t="s">
        <v>1463</v>
      </c>
      <c r="V3" t="s">
        <v>1458</v>
      </c>
    </row>
    <row r="4" spans="1:30">
      <c r="A4" s="44" t="s">
        <v>1464</v>
      </c>
      <c r="E4" t="s">
        <v>139</v>
      </c>
      <c r="G4">
        <v>81177</v>
      </c>
      <c r="I4" s="44" t="s">
        <v>1461</v>
      </c>
      <c r="AB4" t="s">
        <v>1465</v>
      </c>
      <c r="AC4">
        <v>22</v>
      </c>
    </row>
    <row r="5" spans="1:30">
      <c r="A5" s="44" t="s">
        <v>27</v>
      </c>
      <c r="B5" s="44" t="s">
        <v>19</v>
      </c>
      <c r="C5" t="s">
        <v>729</v>
      </c>
      <c r="E5" t="s">
        <v>317</v>
      </c>
      <c r="G5">
        <v>6526</v>
      </c>
      <c r="I5" s="44" t="s">
        <v>19</v>
      </c>
      <c r="J5" t="s">
        <v>729</v>
      </c>
      <c r="P5" s="44" t="s">
        <v>1466</v>
      </c>
      <c r="U5" s="44" t="s">
        <v>1466</v>
      </c>
      <c r="AB5" t="s">
        <v>1467</v>
      </c>
      <c r="AC5">
        <v>13</v>
      </c>
    </row>
    <row r="6" spans="1:30">
      <c r="A6" t="s">
        <v>726</v>
      </c>
      <c r="E6" t="s">
        <v>77</v>
      </c>
      <c r="G6">
        <v>49214</v>
      </c>
      <c r="I6" t="s">
        <v>394</v>
      </c>
      <c r="J6">
        <v>153</v>
      </c>
      <c r="P6" s="44" t="s">
        <v>27</v>
      </c>
      <c r="Q6" s="44" t="s">
        <v>1468</v>
      </c>
      <c r="R6" t="s">
        <v>729</v>
      </c>
      <c r="U6" s="44" t="s">
        <v>1469</v>
      </c>
      <c r="V6" s="44" t="s">
        <v>1468</v>
      </c>
      <c r="W6" t="s">
        <v>729</v>
      </c>
    </row>
    <row r="7" spans="1:30">
      <c r="E7" t="s">
        <v>71</v>
      </c>
      <c r="G7">
        <v>11579</v>
      </c>
      <c r="I7" t="s">
        <v>367</v>
      </c>
      <c r="J7">
        <v>7980</v>
      </c>
      <c r="P7" t="s">
        <v>1462</v>
      </c>
      <c r="Q7" t="s">
        <v>406</v>
      </c>
      <c r="R7">
        <v>1</v>
      </c>
      <c r="U7" t="s">
        <v>1470</v>
      </c>
      <c r="W7">
        <v>1</v>
      </c>
      <c r="AC7" t="s">
        <v>1471</v>
      </c>
      <c r="AD7" t="s">
        <v>1472</v>
      </c>
    </row>
    <row r="8" spans="1:30">
      <c r="E8" t="s">
        <v>66</v>
      </c>
      <c r="G8">
        <v>24514</v>
      </c>
      <c r="I8" t="s">
        <v>370</v>
      </c>
      <c r="J8">
        <v>7562</v>
      </c>
      <c r="Q8" t="s">
        <v>408</v>
      </c>
      <c r="R8">
        <v>1</v>
      </c>
      <c r="U8" t="s">
        <v>1473</v>
      </c>
      <c r="W8">
        <v>1</v>
      </c>
      <c r="AA8" t="s">
        <v>1474</v>
      </c>
      <c r="AB8" s="263">
        <v>203521</v>
      </c>
      <c r="AC8" s="319">
        <f>AC5/AC4</f>
        <v>0.59090909090909094</v>
      </c>
      <c r="AD8" s="319">
        <f>AB9/AB8</f>
        <v>0.31446386367991508</v>
      </c>
    </row>
    <row r="9" spans="1:30">
      <c r="E9" t="s">
        <v>60</v>
      </c>
      <c r="G9">
        <v>14054</v>
      </c>
      <c r="I9" t="s">
        <v>373</v>
      </c>
      <c r="J9">
        <v>5005</v>
      </c>
      <c r="Q9" t="s">
        <v>1475</v>
      </c>
      <c r="R9">
        <v>1</v>
      </c>
      <c r="U9" t="s">
        <v>1476</v>
      </c>
      <c r="V9" t="s">
        <v>1475</v>
      </c>
      <c r="W9">
        <v>1</v>
      </c>
      <c r="AA9" t="s">
        <v>1477</v>
      </c>
      <c r="AB9">
        <v>64000</v>
      </c>
    </row>
    <row r="10" spans="1:30">
      <c r="E10" t="s">
        <v>322</v>
      </c>
      <c r="G10">
        <v>4975</v>
      </c>
      <c r="I10" t="s">
        <v>316</v>
      </c>
      <c r="J10">
        <v>6526</v>
      </c>
      <c r="Q10" t="s">
        <v>498</v>
      </c>
      <c r="R10">
        <v>1</v>
      </c>
      <c r="V10" t="s">
        <v>502</v>
      </c>
      <c r="W10">
        <v>1</v>
      </c>
    </row>
    <row r="11" spans="1:30">
      <c r="E11" t="s">
        <v>363</v>
      </c>
      <c r="G11">
        <v>9984</v>
      </c>
      <c r="I11" t="s">
        <v>380</v>
      </c>
      <c r="J11">
        <v>2931</v>
      </c>
      <c r="Q11" t="s">
        <v>502</v>
      </c>
      <c r="R11">
        <v>1</v>
      </c>
      <c r="V11" t="s">
        <v>386</v>
      </c>
      <c r="W11">
        <v>1</v>
      </c>
    </row>
    <row r="12" spans="1:30">
      <c r="E12" t="s">
        <v>726</v>
      </c>
      <c r="G12">
        <v>202023</v>
      </c>
      <c r="I12" t="s">
        <v>383</v>
      </c>
      <c r="J12">
        <v>5661</v>
      </c>
      <c r="Q12" t="s">
        <v>386</v>
      </c>
      <c r="R12">
        <v>1</v>
      </c>
      <c r="V12" t="s">
        <v>1478</v>
      </c>
      <c r="W12">
        <v>1</v>
      </c>
    </row>
    <row r="13" spans="1:30">
      <c r="I13" t="s">
        <v>321</v>
      </c>
      <c r="J13">
        <v>4975</v>
      </c>
      <c r="Q13" t="s">
        <v>1479</v>
      </c>
      <c r="R13">
        <v>1</v>
      </c>
      <c r="V13" t="s">
        <v>669</v>
      </c>
      <c r="W13">
        <v>1</v>
      </c>
    </row>
    <row r="14" spans="1:30">
      <c r="I14" t="s">
        <v>107</v>
      </c>
      <c r="J14">
        <v>1534</v>
      </c>
      <c r="Q14" t="s">
        <v>516</v>
      </c>
      <c r="R14">
        <v>1</v>
      </c>
      <c r="U14" t="s">
        <v>1480</v>
      </c>
      <c r="W14">
        <v>5</v>
      </c>
    </row>
    <row r="15" spans="1:30">
      <c r="I15" t="s">
        <v>330</v>
      </c>
      <c r="J15">
        <v>285</v>
      </c>
      <c r="Q15" t="s">
        <v>1478</v>
      </c>
      <c r="R15">
        <v>1</v>
      </c>
      <c r="U15" t="s">
        <v>755</v>
      </c>
      <c r="W15">
        <v>12</v>
      </c>
    </row>
    <row r="16" spans="1:30">
      <c r="I16" t="s">
        <v>262</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362</v>
      </c>
      <c r="J20">
        <v>4979</v>
      </c>
      <c r="Q20" t="s">
        <v>667</v>
      </c>
      <c r="R20">
        <v>1</v>
      </c>
    </row>
    <row r="21" spans="9:18">
      <c r="I21" t="s">
        <v>59</v>
      </c>
      <c r="J21">
        <v>4822</v>
      </c>
      <c r="Q21" t="s">
        <v>1481</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1482</v>
      </c>
      <c r="R25">
        <v>1</v>
      </c>
    </row>
    <row r="26" spans="9:18">
      <c r="I26" t="s">
        <v>88</v>
      </c>
      <c r="J26">
        <v>6152</v>
      </c>
      <c r="P26" t="s">
        <v>1483</v>
      </c>
      <c r="R26">
        <v>19</v>
      </c>
    </row>
    <row r="27" spans="9:18">
      <c r="I27" t="s">
        <v>99</v>
      </c>
      <c r="J27">
        <v>1157</v>
      </c>
      <c r="P27" t="s">
        <v>1484</v>
      </c>
      <c r="Q27" t="s">
        <v>510</v>
      </c>
      <c r="R27">
        <v>1</v>
      </c>
    </row>
    <row r="28" spans="9:18">
      <c r="I28" t="s">
        <v>102</v>
      </c>
      <c r="J28">
        <v>831</v>
      </c>
      <c r="Q28" t="s">
        <v>512</v>
      </c>
      <c r="R28">
        <v>1</v>
      </c>
    </row>
    <row r="29" spans="9:18">
      <c r="I29" t="s">
        <v>105</v>
      </c>
      <c r="J29">
        <v>1697</v>
      </c>
      <c r="Q29" t="s">
        <v>514</v>
      </c>
      <c r="R29">
        <v>1</v>
      </c>
    </row>
    <row r="30" spans="9:18">
      <c r="I30" t="s">
        <v>335</v>
      </c>
      <c r="J30">
        <v>117</v>
      </c>
      <c r="Q30" t="s">
        <v>530</v>
      </c>
      <c r="R30">
        <v>1</v>
      </c>
    </row>
    <row r="31" spans="9:18">
      <c r="I31" t="s">
        <v>396</v>
      </c>
      <c r="J31">
        <v>129</v>
      </c>
      <c r="Q31" t="s">
        <v>532</v>
      </c>
      <c r="R31">
        <v>1</v>
      </c>
    </row>
    <row r="32" spans="9:18">
      <c r="I32" t="s">
        <v>308</v>
      </c>
      <c r="J32">
        <v>5776</v>
      </c>
      <c r="Q32" t="s">
        <v>1485</v>
      </c>
      <c r="R32">
        <v>1</v>
      </c>
    </row>
    <row r="33" spans="9:18">
      <c r="I33" t="s">
        <v>285</v>
      </c>
      <c r="J33">
        <v>8305</v>
      </c>
      <c r="Q33" t="s">
        <v>534</v>
      </c>
      <c r="R33">
        <v>1</v>
      </c>
    </row>
    <row r="34" spans="9:18">
      <c r="I34" t="s">
        <v>280</v>
      </c>
      <c r="J34">
        <v>13306</v>
      </c>
      <c r="Q34" t="s">
        <v>558</v>
      </c>
      <c r="R34">
        <v>1</v>
      </c>
    </row>
    <row r="35" spans="9:18">
      <c r="I35" t="s">
        <v>289</v>
      </c>
      <c r="J35">
        <v>3787</v>
      </c>
      <c r="Q35" t="s">
        <v>443</v>
      </c>
      <c r="R35">
        <v>1</v>
      </c>
    </row>
    <row r="36" spans="9:18">
      <c r="I36" t="s">
        <v>292</v>
      </c>
      <c r="J36">
        <v>4537</v>
      </c>
      <c r="Q36" t="s">
        <v>445</v>
      </c>
      <c r="R36">
        <v>1</v>
      </c>
    </row>
    <row r="37" spans="9:18">
      <c r="I37" t="s">
        <v>339</v>
      </c>
      <c r="J37">
        <v>3012</v>
      </c>
      <c r="Q37" t="s">
        <v>449</v>
      </c>
      <c r="R37">
        <v>1</v>
      </c>
    </row>
    <row r="38" spans="9:18">
      <c r="I38" t="s">
        <v>295</v>
      </c>
      <c r="J38">
        <v>2385</v>
      </c>
      <c r="Q38" t="s">
        <v>451</v>
      </c>
      <c r="R38">
        <v>1</v>
      </c>
    </row>
    <row r="39" spans="9:18">
      <c r="I39" t="s">
        <v>342</v>
      </c>
      <c r="J39">
        <v>4774</v>
      </c>
      <c r="P39" t="s">
        <v>1486</v>
      </c>
      <c r="R39">
        <v>12</v>
      </c>
    </row>
    <row r="40" spans="9:18">
      <c r="I40" t="s">
        <v>298</v>
      </c>
      <c r="J40">
        <v>4833</v>
      </c>
      <c r="P40" t="s">
        <v>726</v>
      </c>
      <c r="R40">
        <v>31</v>
      </c>
    </row>
    <row r="41" spans="9:18">
      <c r="I41" t="s">
        <v>252</v>
      </c>
      <c r="J41">
        <v>4825</v>
      </c>
    </row>
    <row r="42" spans="9:18">
      <c r="I42" t="s">
        <v>333</v>
      </c>
      <c r="J42">
        <v>321</v>
      </c>
    </row>
    <row r="43" spans="9:18">
      <c r="I43" t="s">
        <v>345</v>
      </c>
      <c r="J43">
        <v>3895</v>
      </c>
    </row>
    <row r="44" spans="9:18">
      <c r="I44" t="s">
        <v>301</v>
      </c>
      <c r="J44">
        <v>4071</v>
      </c>
    </row>
    <row r="45" spans="9:18">
      <c r="I45" t="s">
        <v>337</v>
      </c>
      <c r="J45">
        <v>3566</v>
      </c>
    </row>
    <row r="46" spans="9:18">
      <c r="I46" t="s">
        <v>348</v>
      </c>
      <c r="J46">
        <v>2084</v>
      </c>
    </row>
    <row r="47" spans="9:18">
      <c r="I47" t="s">
        <v>350</v>
      </c>
      <c r="J47">
        <v>4048</v>
      </c>
    </row>
    <row r="48" spans="9:18">
      <c r="I48" t="s">
        <v>352</v>
      </c>
      <c r="J48">
        <v>4022</v>
      </c>
    </row>
    <row r="49" spans="9:10">
      <c r="I49" t="s">
        <v>257</v>
      </c>
      <c r="J49">
        <v>158</v>
      </c>
    </row>
    <row r="50" spans="9:10">
      <c r="I50" t="s">
        <v>304</v>
      </c>
      <c r="J50">
        <v>5669</v>
      </c>
    </row>
    <row r="51" spans="9:10">
      <c r="I51" t="s">
        <v>141</v>
      </c>
      <c r="J51">
        <v>2071</v>
      </c>
    </row>
    <row r="52" spans="9:10">
      <c r="I52" t="s">
        <v>148</v>
      </c>
      <c r="J52">
        <v>2874</v>
      </c>
    </row>
    <row r="53" spans="9:10">
      <c r="I53" t="s">
        <v>354</v>
      </c>
      <c r="J53">
        <v>328</v>
      </c>
    </row>
    <row r="54" spans="9:10">
      <c r="I54" t="s">
        <v>356</v>
      </c>
      <c r="J54">
        <v>1010</v>
      </c>
    </row>
    <row r="55" spans="9:10">
      <c r="I55" t="s">
        <v>138</v>
      </c>
      <c r="J55">
        <v>3495</v>
      </c>
    </row>
    <row r="56" spans="9:10">
      <c r="I56" t="s">
        <v>283</v>
      </c>
      <c r="J56">
        <v>865</v>
      </c>
    </row>
    <row r="57" spans="9:10">
      <c r="I57" t="s">
        <v>120</v>
      </c>
      <c r="J57">
        <v>807</v>
      </c>
    </row>
    <row r="58" spans="9:10">
      <c r="I58" t="s">
        <v>306</v>
      </c>
      <c r="J58">
        <v>2188</v>
      </c>
    </row>
    <row r="59" spans="9:10">
      <c r="I59" t="s">
        <v>174</v>
      </c>
      <c r="J59">
        <v>4104</v>
      </c>
    </row>
    <row r="60" spans="9:10">
      <c r="I60" t="s">
        <v>726</v>
      </c>
      <c r="J60">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1487</v>
      </c>
      <c r="D1" s="134" t="s">
        <v>121</v>
      </c>
      <c r="E1" s="134" t="s">
        <v>1487</v>
      </c>
    </row>
    <row r="2" spans="1:5">
      <c r="A2" t="s">
        <v>139</v>
      </c>
      <c r="B2">
        <v>3</v>
      </c>
      <c r="D2" t="s">
        <v>139</v>
      </c>
      <c r="E2">
        <v>1</v>
      </c>
    </row>
    <row r="3" spans="1:5">
      <c r="A3" t="s">
        <v>1488</v>
      </c>
      <c r="B3">
        <v>3</v>
      </c>
      <c r="D3" t="s">
        <v>580</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317</v>
      </c>
      <c r="B10">
        <v>3</v>
      </c>
      <c r="D10" t="s">
        <v>317</v>
      </c>
      <c r="E10">
        <v>2</v>
      </c>
    </row>
    <row r="11" spans="1:5" hidden="1">
      <c r="A11" t="s">
        <v>322</v>
      </c>
      <c r="B11">
        <v>3</v>
      </c>
      <c r="D11" t="s">
        <v>322</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1492</v>
      </c>
      <c r="B15">
        <v>5</v>
      </c>
      <c r="D15" t="s">
        <v>1492</v>
      </c>
      <c r="E15">
        <v>3</v>
      </c>
    </row>
    <row r="18" spans="1:5">
      <c r="A18" s="134" t="s">
        <v>1493</v>
      </c>
      <c r="D18" s="134" t="s">
        <v>1493</v>
      </c>
      <c r="E18" s="134" t="s">
        <v>1487</v>
      </c>
    </row>
    <row r="19" spans="1:5">
      <c r="A19" t="s">
        <v>377</v>
      </c>
      <c r="B19">
        <v>1</v>
      </c>
      <c r="D19" t="s">
        <v>377</v>
      </c>
      <c r="E19">
        <v>1</v>
      </c>
    </row>
    <row r="20" spans="1:5">
      <c r="A20" t="s">
        <v>1494</v>
      </c>
      <c r="B20" t="s">
        <v>52</v>
      </c>
      <c r="D20" t="s">
        <v>1494</v>
      </c>
      <c r="E20" t="s">
        <v>52</v>
      </c>
    </row>
    <row r="21" spans="1:5">
      <c r="A21" t="s">
        <v>525</v>
      </c>
      <c r="B21" t="s">
        <v>52</v>
      </c>
      <c r="D21" t="s">
        <v>525</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0"/>
      <c r="B1" s="1090"/>
      <c r="C1" s="1090"/>
      <c r="D1" s="1090"/>
      <c r="E1" s="1090"/>
      <c r="F1" s="1090"/>
      <c r="G1" s="1090"/>
      <c r="H1" s="1091" t="s">
        <v>1496</v>
      </c>
      <c r="I1" s="1091"/>
      <c r="J1" s="1091"/>
      <c r="K1" s="1091"/>
      <c r="L1" s="1091"/>
      <c r="M1" s="1091"/>
      <c r="N1" s="1091"/>
      <c r="O1" s="1091"/>
      <c r="P1" s="266"/>
      <c r="Q1" s="1092" t="s">
        <v>34</v>
      </c>
      <c r="R1" s="1092"/>
      <c r="S1" s="1088"/>
      <c r="T1" s="1092"/>
      <c r="U1" s="1092"/>
      <c r="V1" s="1092"/>
      <c r="W1" s="1092"/>
      <c r="X1" s="1092"/>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400</v>
      </c>
      <c r="Y3" s="267" t="s">
        <v>1507</v>
      </c>
      <c r="Z3" s="318" t="s">
        <v>1508</v>
      </c>
    </row>
    <row r="4" spans="1:26" ht="15.75" thickBot="1">
      <c r="A4" s="123" t="s">
        <v>96</v>
      </c>
      <c r="B4" s="104" t="s">
        <v>50</v>
      </c>
      <c r="C4" s="77">
        <v>45807</v>
      </c>
      <c r="D4" s="274"/>
      <c r="E4" s="275" t="s">
        <v>1509</v>
      </c>
      <c r="F4" s="274"/>
      <c r="G4" s="276" t="s">
        <v>1462</v>
      </c>
      <c r="H4" s="274"/>
      <c r="I4" s="274"/>
      <c r="J4" s="277"/>
      <c r="K4" s="211"/>
      <c r="L4" s="211"/>
      <c r="M4" s="211"/>
      <c r="N4" s="278"/>
      <c r="O4" s="279"/>
      <c r="P4" s="280" t="s">
        <v>1510</v>
      </c>
      <c r="Q4" s="281" t="s">
        <v>69</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69</v>
      </c>
      <c r="R5" s="133" t="s">
        <v>1511</v>
      </c>
      <c r="S5" s="133"/>
      <c r="T5" s="282"/>
      <c r="U5" s="283"/>
      <c r="V5" s="283"/>
      <c r="W5" s="283"/>
      <c r="X5" s="283"/>
      <c r="Y5" s="283"/>
      <c r="Z5" t="e">
        <f>VLOOKUP(A5,#REF!,9,FALSE)</f>
        <v>#REF!</v>
      </c>
    </row>
    <row r="6" spans="1:26" ht="15.75" thickBot="1">
      <c r="A6" s="123" t="s">
        <v>752</v>
      </c>
      <c r="B6" s="104" t="s">
        <v>50</v>
      </c>
      <c r="C6" s="221">
        <v>45807</v>
      </c>
      <c r="D6" s="274"/>
      <c r="E6" s="275" t="s">
        <v>1509</v>
      </c>
      <c r="F6" s="274"/>
      <c r="G6" s="276" t="s">
        <v>1462</v>
      </c>
      <c r="H6" s="274"/>
      <c r="I6" s="274"/>
      <c r="J6" s="285"/>
      <c r="K6" s="211"/>
      <c r="L6" s="211"/>
      <c r="M6" s="211"/>
      <c r="N6" s="278"/>
      <c r="O6" s="279"/>
      <c r="P6" s="280" t="s">
        <v>1510</v>
      </c>
      <c r="Q6" s="281" t="s">
        <v>69</v>
      </c>
      <c r="R6" s="133" t="s">
        <v>1511</v>
      </c>
      <c r="S6" s="133"/>
      <c r="T6" s="282"/>
      <c r="U6" s="283"/>
      <c r="V6" s="283"/>
      <c r="W6" s="283"/>
      <c r="X6" s="283"/>
      <c r="Y6" s="283"/>
      <c r="Z6" t="e">
        <f>VLOOKUP(A6,#REF!,9,FALSE)</f>
        <v>#REF!</v>
      </c>
    </row>
    <row r="7" spans="1:26" ht="15.75" thickBot="1">
      <c r="A7" s="123" t="s">
        <v>769</v>
      </c>
      <c r="B7" s="104" t="s">
        <v>50</v>
      </c>
      <c r="C7" s="221">
        <v>45807</v>
      </c>
      <c r="D7" s="274"/>
      <c r="E7" s="275" t="s">
        <v>1509</v>
      </c>
      <c r="F7" s="274"/>
      <c r="G7" s="276" t="s">
        <v>1462</v>
      </c>
      <c r="H7" s="274"/>
      <c r="I7" s="274"/>
      <c r="J7" s="285"/>
      <c r="K7" s="211"/>
      <c r="L7" s="211"/>
      <c r="M7" s="211"/>
      <c r="N7" s="278"/>
      <c r="O7" s="279"/>
      <c r="P7" s="280" t="s">
        <v>1510</v>
      </c>
      <c r="Q7" s="281" t="s">
        <v>69</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778</v>
      </c>
      <c r="B9" s="104" t="s">
        <v>50</v>
      </c>
      <c r="C9" s="221">
        <v>45807</v>
      </c>
      <c r="D9" s="286"/>
      <c r="E9" s="275" t="s">
        <v>1509</v>
      </c>
      <c r="F9" s="286"/>
      <c r="G9" s="287" t="s">
        <v>1462</v>
      </c>
      <c r="H9" s="274"/>
      <c r="I9" s="274"/>
      <c r="J9" s="285"/>
      <c r="K9" s="211"/>
      <c r="L9" s="211"/>
      <c r="M9" s="211"/>
      <c r="N9" s="278"/>
      <c r="O9" s="279"/>
      <c r="P9" s="280" t="s">
        <v>1510</v>
      </c>
      <c r="Q9" s="281" t="s">
        <v>69</v>
      </c>
      <c r="R9" s="133" t="s">
        <v>1511</v>
      </c>
      <c r="S9" s="133"/>
      <c r="T9" s="282"/>
      <c r="U9" s="283"/>
      <c r="V9" s="283"/>
      <c r="W9" s="283"/>
      <c r="X9" s="283"/>
      <c r="Y9" s="283"/>
      <c r="Z9" t="e">
        <f>VLOOKUP(A9,#REF!,9,FALSE)</f>
        <v>#REF!</v>
      </c>
    </row>
    <row r="10" spans="1:26" ht="15.75" thickBot="1">
      <c r="A10" s="123" t="s">
        <v>754</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99</v>
      </c>
      <c r="B11" s="104" t="s">
        <v>50</v>
      </c>
      <c r="C11" s="221">
        <v>45807</v>
      </c>
      <c r="D11" s="288"/>
      <c r="E11" s="275" t="s">
        <v>1509</v>
      </c>
      <c r="F11" s="288"/>
      <c r="G11" s="289" t="s">
        <v>1462</v>
      </c>
      <c r="H11" s="236"/>
      <c r="I11" s="236"/>
      <c r="J11" s="45"/>
      <c r="K11" s="210"/>
      <c r="L11" s="210"/>
      <c r="M11" s="210"/>
      <c r="N11" s="290"/>
      <c r="O11" s="291"/>
      <c r="P11" s="280" t="s">
        <v>1510</v>
      </c>
      <c r="Q11" s="281" t="s">
        <v>69</v>
      </c>
      <c r="R11" s="133" t="s">
        <v>1511</v>
      </c>
      <c r="S11" s="133"/>
      <c r="T11" s="282"/>
      <c r="U11" s="283"/>
      <c r="V11" s="283"/>
      <c r="W11" s="283"/>
      <c r="X11" s="283"/>
      <c r="Y11" s="283"/>
      <c r="Z11" t="e">
        <f>VLOOKUP(A11,#REF!,9,FALSE)</f>
        <v>#REF!</v>
      </c>
    </row>
    <row r="12" spans="1:26" ht="15.75" thickBot="1">
      <c r="A12" s="123" t="s">
        <v>750</v>
      </c>
      <c r="B12" s="104" t="s">
        <v>50</v>
      </c>
      <c r="C12" s="221" t="e">
        <v>#N/A</v>
      </c>
      <c r="D12" s="288"/>
      <c r="E12" s="275" t="s">
        <v>1509</v>
      </c>
      <c r="F12" s="288"/>
      <c r="G12" s="289" t="s">
        <v>1462</v>
      </c>
      <c r="H12" s="236"/>
      <c r="I12" s="236"/>
      <c r="J12" s="45"/>
      <c r="K12" s="210"/>
      <c r="L12" s="210"/>
      <c r="M12" s="210"/>
      <c r="N12" s="290"/>
      <c r="O12" s="291"/>
      <c r="P12" s="280" t="s">
        <v>1510</v>
      </c>
      <c r="Q12" s="281" t="s">
        <v>69</v>
      </c>
      <c r="R12" s="133" t="s">
        <v>1511</v>
      </c>
      <c r="S12" s="133"/>
      <c r="T12" s="282"/>
      <c r="U12" s="283"/>
      <c r="V12" s="283"/>
      <c r="W12" s="283"/>
      <c r="X12" s="283"/>
      <c r="Y12" s="283"/>
      <c r="Z12" t="e">
        <f>VLOOKUP(A12,#REF!,9,FALSE)</f>
        <v>#REF!</v>
      </c>
    </row>
    <row r="13" spans="1:26" ht="15.75" thickBot="1">
      <c r="A13" s="123" t="s">
        <v>776</v>
      </c>
      <c r="B13" s="104" t="s">
        <v>50</v>
      </c>
      <c r="C13" s="221" t="e">
        <v>#N/A</v>
      </c>
      <c r="D13" s="288"/>
      <c r="E13" s="275" t="s">
        <v>1509</v>
      </c>
      <c r="F13" s="288"/>
      <c r="G13" s="289" t="s">
        <v>1462</v>
      </c>
      <c r="H13" s="236"/>
      <c r="I13" s="236"/>
      <c r="J13" s="45"/>
      <c r="K13" s="210"/>
      <c r="L13" s="210"/>
      <c r="M13" s="210"/>
      <c r="N13" s="290"/>
      <c r="O13" s="291"/>
      <c r="P13" s="280" t="s">
        <v>1510</v>
      </c>
      <c r="Q13" s="281" t="s">
        <v>69</v>
      </c>
      <c r="R13" s="133" t="s">
        <v>1511</v>
      </c>
      <c r="S13" s="133"/>
      <c r="T13" s="282"/>
      <c r="U13" s="283"/>
      <c r="V13" s="283"/>
      <c r="W13" s="283"/>
      <c r="X13" s="283"/>
      <c r="Y13" s="283"/>
      <c r="Z13" t="e">
        <f>VLOOKUP(A13,#REF!,9,FALSE)</f>
        <v>#REF!</v>
      </c>
    </row>
    <row r="14" spans="1:26" ht="15.75" thickBot="1">
      <c r="A14" s="284" t="s">
        <v>325</v>
      </c>
      <c r="B14" s="104" t="s">
        <v>50</v>
      </c>
      <c r="C14" s="221">
        <v>45807</v>
      </c>
      <c r="D14" s="288"/>
      <c r="E14" s="275" t="s">
        <v>1509</v>
      </c>
      <c r="F14" s="288"/>
      <c r="G14" s="289" t="s">
        <v>1462</v>
      </c>
      <c r="H14" s="236"/>
      <c r="I14" s="236"/>
      <c r="J14" s="45"/>
      <c r="K14" s="210"/>
      <c r="L14" s="210"/>
      <c r="M14" s="210"/>
      <c r="N14" s="290"/>
      <c r="O14" s="291"/>
      <c r="P14" s="280" t="s">
        <v>1510</v>
      </c>
      <c r="Q14" s="281" t="s">
        <v>69</v>
      </c>
      <c r="R14" s="133" t="s">
        <v>1511</v>
      </c>
      <c r="S14" s="133"/>
      <c r="T14" s="282"/>
      <c r="U14" s="283"/>
      <c r="V14" s="283"/>
      <c r="W14" s="283"/>
      <c r="X14" s="283"/>
      <c r="Y14" s="283"/>
      <c r="Z14" t="e">
        <f>VLOOKUP(A14,#REF!,9,FALSE)</f>
        <v>#REF!</v>
      </c>
    </row>
    <row r="15" spans="1:26" ht="15.75" thickBot="1">
      <c r="A15" s="123" t="s">
        <v>753</v>
      </c>
      <c r="B15" s="104" t="s">
        <v>50</v>
      </c>
      <c r="C15" s="221" t="e">
        <v>#N/A</v>
      </c>
      <c r="D15" s="288"/>
      <c r="E15" s="275" t="s">
        <v>1509</v>
      </c>
      <c r="F15" s="288"/>
      <c r="G15" s="289" t="s">
        <v>1462</v>
      </c>
      <c r="H15" s="236"/>
      <c r="I15" s="236"/>
      <c r="J15" s="45"/>
      <c r="K15" s="210"/>
      <c r="L15" s="210"/>
      <c r="M15" s="210"/>
      <c r="N15" s="290"/>
      <c r="O15" s="291"/>
      <c r="P15" s="280" t="s">
        <v>1510</v>
      </c>
      <c r="Q15" s="281" t="s">
        <v>69</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69</v>
      </c>
      <c r="R16" s="133" t="s">
        <v>1511</v>
      </c>
      <c r="S16" s="133"/>
      <c r="T16" s="282"/>
      <c r="U16" s="283"/>
      <c r="V16" s="283"/>
      <c r="W16" s="283"/>
      <c r="X16" s="283"/>
      <c r="Y16" s="283"/>
      <c r="Z16" t="e">
        <f>VLOOKUP(A16,#REF!,9,FALSE)</f>
        <v>#REF!</v>
      </c>
    </row>
    <row r="17" spans="1:26" ht="15.75" thickBot="1">
      <c r="A17" s="281" t="s">
        <v>583</v>
      </c>
      <c r="B17" s="104" t="s">
        <v>50</v>
      </c>
      <c r="C17" s="221" t="e">
        <v>#N/A</v>
      </c>
      <c r="D17" s="288"/>
      <c r="E17" s="275" t="s">
        <v>1458</v>
      </c>
      <c r="F17" s="288"/>
      <c r="G17" s="289" t="s">
        <v>1462</v>
      </c>
      <c r="H17" s="236"/>
      <c r="I17" s="236"/>
      <c r="J17" s="45"/>
      <c r="K17" s="210"/>
      <c r="L17" s="210"/>
      <c r="M17" s="210"/>
      <c r="N17" s="290"/>
      <c r="O17" s="291"/>
      <c r="P17" s="280"/>
      <c r="Q17" s="281" t="s">
        <v>69</v>
      </c>
      <c r="R17" s="133" t="s">
        <v>1511</v>
      </c>
      <c r="S17" s="133"/>
      <c r="T17" s="282"/>
      <c r="U17" s="283"/>
      <c r="V17" s="283"/>
      <c r="W17" s="283"/>
      <c r="X17" s="283"/>
      <c r="Y17" s="283"/>
      <c r="Z17" t="e">
        <f>VLOOKUP(A17,#REF!,9,FALSE)</f>
        <v>#REF!</v>
      </c>
    </row>
    <row r="18" spans="1:26" ht="15.75" thickBot="1">
      <c r="A18" s="281" t="s">
        <v>555</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558</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510</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512</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498</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502</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386</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669</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530</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532</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522</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516</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518</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514</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524</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528</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667</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109</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107</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105</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102</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406</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408</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451</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445</v>
      </c>
      <c r="B49" s="104" t="s">
        <v>121</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443</v>
      </c>
      <c r="B50" s="104" t="s">
        <v>121</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449</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425</v>
      </c>
      <c r="B52" s="104" t="s">
        <v>121</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427</v>
      </c>
      <c r="B53" s="104" t="s">
        <v>121</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423</v>
      </c>
      <c r="B54" s="104" t="s">
        <v>121</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461</v>
      </c>
      <c r="B55" s="104" t="s">
        <v>121</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121</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60" t="s">
        <v>423</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60" t="s">
        <v>425</v>
      </c>
      <c r="B59" s="104" t="s">
        <v>121</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1" t="s">
        <v>427</v>
      </c>
      <c r="B60" s="104" t="s">
        <v>121</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729</v>
      </c>
      <c r="B73" s="307">
        <f>SUM(B70:B72)</f>
        <v>0</v>
      </c>
      <c r="C73" s="285"/>
    </row>
    <row r="80" spans="1:25">
      <c r="A80" t="s">
        <v>1525</v>
      </c>
    </row>
    <row r="81" spans="1:1">
      <c r="A81" t="s">
        <v>1526</v>
      </c>
    </row>
    <row r="82" spans="1:1">
      <c r="A82" t="s">
        <v>1510</v>
      </c>
    </row>
    <row r="83" spans="1:1">
      <c r="A83" t="s">
        <v>1527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406</v>
      </c>
      <c r="B4" t="s">
        <v>121</v>
      </c>
      <c r="C4" s="113">
        <v>45772</v>
      </c>
      <c r="E4" t="s">
        <v>1458</v>
      </c>
      <c r="G4" t="s">
        <v>1462</v>
      </c>
      <c r="P4" t="s">
        <v>960</v>
      </c>
      <c r="Q4" t="s">
        <v>64</v>
      </c>
      <c r="R4" t="s">
        <v>1530</v>
      </c>
    </row>
    <row r="5" spans="1:18">
      <c r="A5" t="s">
        <v>502</v>
      </c>
      <c r="B5" t="s">
        <v>50</v>
      </c>
      <c r="C5" s="113">
        <v>45772</v>
      </c>
      <c r="E5" t="s">
        <v>1458</v>
      </c>
      <c r="G5" t="s">
        <v>1462</v>
      </c>
      <c r="P5" t="s">
        <v>1510</v>
      </c>
      <c r="Q5" t="s">
        <v>69</v>
      </c>
      <c r="R5" t="s">
        <v>1531</v>
      </c>
    </row>
    <row r="6" spans="1:18">
      <c r="A6" t="s">
        <v>514</v>
      </c>
      <c r="B6" t="s">
        <v>50</v>
      </c>
      <c r="C6" s="113">
        <v>45772</v>
      </c>
      <c r="E6" t="s">
        <v>1458</v>
      </c>
      <c r="G6" t="s">
        <v>1462</v>
      </c>
      <c r="P6" t="s">
        <v>1510</v>
      </c>
      <c r="Q6" t="s">
        <v>64</v>
      </c>
      <c r="R6" t="s">
        <v>1532</v>
      </c>
    </row>
    <row r="7" spans="1:18">
      <c r="A7" t="s">
        <v>516</v>
      </c>
      <c r="B7" t="s">
        <v>50</v>
      </c>
      <c r="C7" s="113">
        <v>45831</v>
      </c>
      <c r="E7" t="s">
        <v>1458</v>
      </c>
      <c r="G7" t="s">
        <v>1462</v>
      </c>
      <c r="P7" t="s">
        <v>1510</v>
      </c>
      <c r="Q7" t="s">
        <v>64</v>
      </c>
      <c r="R7" t="s">
        <v>1533</v>
      </c>
    </row>
    <row r="8" spans="1:18">
      <c r="A8" t="s">
        <v>518</v>
      </c>
      <c r="B8" t="s">
        <v>50</v>
      </c>
      <c r="C8" s="113">
        <v>45831</v>
      </c>
      <c r="E8" t="s">
        <v>1458</v>
      </c>
      <c r="G8" t="s">
        <v>1462</v>
      </c>
      <c r="P8" t="s">
        <v>1510</v>
      </c>
      <c r="Q8" t="s">
        <v>64</v>
      </c>
      <c r="R8" t="s">
        <v>1534</v>
      </c>
    </row>
    <row r="9" spans="1:18">
      <c r="A9" t="s">
        <v>522</v>
      </c>
      <c r="B9" t="s">
        <v>50</v>
      </c>
      <c r="C9" s="113">
        <v>45831</v>
      </c>
      <c r="E9" t="s">
        <v>1458</v>
      </c>
      <c r="G9" t="s">
        <v>1462</v>
      </c>
      <c r="P9" t="s">
        <v>1535</v>
      </c>
      <c r="Q9" t="s">
        <v>58</v>
      </c>
      <c r="R9" t="s">
        <v>1536</v>
      </c>
    </row>
    <row r="10" spans="1:18">
      <c r="A10" t="s">
        <v>524</v>
      </c>
      <c r="B10" t="s">
        <v>50</v>
      </c>
      <c r="C10" s="113">
        <v>45831</v>
      </c>
      <c r="E10" t="s">
        <v>1458</v>
      </c>
      <c r="G10" t="s">
        <v>1462</v>
      </c>
      <c r="P10" t="s">
        <v>1510</v>
      </c>
      <c r="Q10" t="s">
        <v>64</v>
      </c>
      <c r="R10" t="s">
        <v>1537</v>
      </c>
    </row>
    <row r="11" spans="1:18">
      <c r="A11" t="s">
        <v>528</v>
      </c>
      <c r="B11" t="s">
        <v>50</v>
      </c>
      <c r="C11" s="113">
        <v>45831</v>
      </c>
      <c r="E11" t="s">
        <v>1458</v>
      </c>
      <c r="G11" t="s">
        <v>1462</v>
      </c>
      <c r="P11" t="s">
        <v>1510</v>
      </c>
      <c r="Q11" t="s">
        <v>64</v>
      </c>
      <c r="R11" t="s">
        <v>1538</v>
      </c>
    </row>
    <row r="12" spans="1:18">
      <c r="A12" t="s">
        <v>667</v>
      </c>
      <c r="B12" t="s">
        <v>50</v>
      </c>
      <c r="C12" s="113">
        <v>45831</v>
      </c>
      <c r="E12" t="s">
        <v>1458</v>
      </c>
      <c r="G12" t="s">
        <v>1462</v>
      </c>
      <c r="P12" t="s">
        <v>1510</v>
      </c>
      <c r="Q12" t="s">
        <v>58</v>
      </c>
      <c r="R12" t="s">
        <v>1539</v>
      </c>
    </row>
    <row r="13" spans="1:18">
      <c r="A13" t="s">
        <v>555</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E5F1D0D-DDC1-4ACA-A725-3607B7DC39B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2025-10-17T14:44:56Z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