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2" documentId="8_{DCF85A03-1EEC-410A-B6A1-333228F65FDB}" xr6:coauthVersionLast="47" xr6:coauthVersionMax="47" xr10:uidLastSave="{158EE0C1-FC9A-41EA-BA15-B42E34DC6C7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0" r:id="rId12"/>
    <pivotCache cacheId="401" r:id="rId13"/>
    <pivotCache cacheId="402" r:id="rId14"/>
    <pivotCache cacheId="403" r:id="rId15"/>
    <pivotCache cacheId="4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<sst xmlns="http://schemas.openxmlformats.org/spreadsheetml/2006/main" count="24188" uniqueCount="2903">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</sst>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07/22/2026  8:20 AM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G19" activePane="topRight" state="frozen"/>
      <selection pane="topRight" activeCell="L31" sqref="L3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632">
        <v>2866</v>
      </c>
      <c r="X9" s="1658">
        <f>SUM(V9-W9)</f>
        <v>6155</v>
      </c>
      <c r="Y9" s="1237">
        <f>IFERROR($W9/$V9, 0)</f>
        <v>0.31770313712448733</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632">
        <v>1641</v>
      </c>
      <c r="X12" s="1658">
        <f>SUM(V12-W12)</f>
        <v>6743</v>
      </c>
      <c r="Y12" s="1237">
        <f>IFERROR($W12/$V12, 0)</f>
        <v>0.19572996183206107</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v>46224</v>
      </c>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v>46224</v>
      </c>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3581</v>
      </c>
      <c r="X57" s="1658">
        <f>SUM(V57-W57)</f>
        <v>916</v>
      </c>
      <c r="Y57" s="1237">
        <f>IFERROR($W57/$V57, 0)</f>
        <v>0.79630865021125197</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29</v>
      </c>
      <c r="Q58" s="1656">
        <v>46174</v>
      </c>
      <c r="R58" s="1656"/>
      <c r="S58" s="1656"/>
      <c r="T58" s="1656"/>
      <c r="U58" s="1656"/>
      <c r="V58" s="1657">
        <v>3537</v>
      </c>
      <c r="W58" s="1667">
        <v>979</v>
      </c>
      <c r="X58" s="1658">
        <f>SUM(V58-W58)</f>
        <v>2558</v>
      </c>
      <c r="Y58" s="1237">
        <f>IFERROR($W58/$V58, 0)</f>
        <v>0.27678823862029966</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8"/>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8">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8">
        <v>38720</v>
      </c>
      <c r="O70" s="1178" t="s">
        <v>128</v>
      </c>
      <c r="P70" s="1333" t="s">
        <v>32</v>
      </c>
      <c r="Q70" s="1656"/>
      <c r="R70" s="1656"/>
      <c r="S70" s="1656"/>
      <c r="T70" s="1656"/>
      <c r="U70" s="1656"/>
      <c r="V70" s="1657">
        <v>3134</v>
      </c>
      <c r="W70" s="1658"/>
      <c r="X70" s="1658">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8">
        <v>25174.45</v>
      </c>
      <c r="O73" s="1178" t="s">
        <v>128</v>
      </c>
      <c r="P73" s="1333" t="s">
        <v>32</v>
      </c>
      <c r="Q73" s="1656"/>
      <c r="R73" s="1656"/>
      <c r="S73" s="1656"/>
      <c r="T73" s="1656"/>
      <c r="U73" s="1656"/>
      <c r="V73" s="1657">
        <v>2721</v>
      </c>
      <c r="W73" s="1658"/>
      <c r="X73" s="1658">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8">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8">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67">
        <v>2644</v>
      </c>
      <c r="X86" s="1658">
        <f>SUM(V86-W86)</f>
        <v>-9</v>
      </c>
      <c r="Y86" s="1237">
        <f>IFERROR($W86/$V86, 0)</f>
        <v>1.003415559772296</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67">
        <v>745</v>
      </c>
      <c r="X90" s="1658">
        <f>SUM(V90-W90)</f>
        <v>873</v>
      </c>
      <c r="Y90" s="1237">
        <f>IFERROR($W90/$V90, 0)</f>
        <v>0.4604449938195303</v>
      </c>
      <c r="Z90" s="1656">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8">
        <v>60744.4</v>
      </c>
      <c r="O91" s="1178" t="s">
        <v>128</v>
      </c>
      <c r="P91" s="1333" t="s">
        <v>35</v>
      </c>
      <c r="Q91" s="1656">
        <v>46197</v>
      </c>
      <c r="R91" s="1656"/>
      <c r="S91" s="1656"/>
      <c r="T91" s="1656"/>
      <c r="U91" s="1656"/>
      <c r="V91" s="1657">
        <v>5950</v>
      </c>
      <c r="W91" s="1667">
        <v>3388</v>
      </c>
      <c r="X91" s="1658">
        <f>SUM(V91-W91)</f>
        <v>2562</v>
      </c>
      <c r="Y91" s="1237">
        <f>IFERROR($W91/$V91, 0)</f>
        <v>0.56941176470588239</v>
      </c>
      <c r="Z91" s="1656">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8">
        <v>62074</v>
      </c>
      <c r="O93" s="744" t="s">
        <v>128</v>
      </c>
      <c r="P93" s="735" t="s">
        <v>29</v>
      </c>
      <c r="Q93" s="1656"/>
      <c r="R93" s="1656"/>
      <c r="S93" s="1656"/>
      <c r="T93" s="1656"/>
      <c r="U93" s="1656"/>
      <c r="V93" s="1657">
        <v>5246</v>
      </c>
      <c r="W93" s="1667">
        <v>1020</v>
      </c>
      <c r="X93" s="1658">
        <f>SUM(V93-W93)</f>
        <v>4226</v>
      </c>
      <c r="Y93" s="1237">
        <f>IFERROR($W93/$V93, 0)</f>
        <v>0.19443385436523064</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8"/>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8"/>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8"/>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2">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2">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2">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2">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2">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2">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2">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2">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3">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2">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c r="C1888">
        <v>1158</v>
      </c>
      <c r="D1888">
        <v>1158</v>
      </c>
    </row>
    <row r="1889" spans="1:4">
      <c r="A1889" t="s">
        <v>602</v>
      </c>
      <c r="B1889">
        <v>188</v>
      </c>
      <c r="C1889">
        <v>115</v>
      </c>
      <c r="D1889">
        <v>303</v>
      </c>
    </row>
    <row r="1890" spans="1:4">
      <c r="A1890" t="s">
        <v>715</v>
      </c>
      <c r="C1890">
        <v>478</v>
      </c>
      <c r="D1890">
        <v>478</v>
      </c>
    </row>
    <row r="1891" spans="1:4">
      <c r="A1891" t="s">
        <v>809</v>
      </c>
      <c r="B1891">
        <v>812</v>
      </c>
      <c r="D1891">
        <v>812</v>
      </c>
    </row>
    <row r="1892" spans="1:4">
      <c r="A1892" t="s">
        <v>671</v>
      </c>
    </row>
    <row r="1893" spans="1:4">
      <c r="A1893" t="s">
        <v>720</v>
      </c>
    </row>
    <row r="1894" spans="1:4">
      <c r="A1894" t="s">
        <v>582</v>
      </c>
      <c r="C1894">
        <v>1641</v>
      </c>
      <c r="D1894">
        <v>1641</v>
      </c>
    </row>
    <row r="1895" spans="1:4">
      <c r="A1895" t="s">
        <v>584</v>
      </c>
      <c r="B1895">
        <v>3372</v>
      </c>
      <c r="C1895">
        <v>454</v>
      </c>
      <c r="D1895">
        <v>3826</v>
      </c>
    </row>
    <row r="1896" spans="1:4">
      <c r="A1896" t="s">
        <v>725</v>
      </c>
      <c r="C1896">
        <v>721</v>
      </c>
      <c r="D1896">
        <v>721</v>
      </c>
    </row>
    <row r="1897" spans="1:4">
      <c r="A1897" t="s">
        <v>586</v>
      </c>
      <c r="B1897">
        <v>1458</v>
      </c>
      <c r="C1897">
        <v>1610</v>
      </c>
      <c r="D1897">
        <v>3068</v>
      </c>
    </row>
    <row r="1898" spans="1:4">
      <c r="A1898" t="s">
        <v>654</v>
      </c>
      <c r="B1898">
        <v>2233</v>
      </c>
      <c r="C1898">
        <v>921</v>
      </c>
      <c r="D1898">
        <v>3154</v>
      </c>
    </row>
    <row r="1899" spans="1:4">
      <c r="A1899" t="s">
        <v>722</v>
      </c>
      <c r="C1899">
        <v>745</v>
      </c>
      <c r="D1899">
        <v>745</v>
      </c>
    </row>
    <row r="1900" spans="1:4">
      <c r="A1900" t="s">
        <v>730</v>
      </c>
      <c r="B1900">
        <v>162</v>
      </c>
      <c r="C1900">
        <v>858</v>
      </c>
      <c r="D1900">
        <v>1020</v>
      </c>
    </row>
    <row r="1901" spans="1:4">
      <c r="A1901" t="s">
        <v>656</v>
      </c>
      <c r="C1901">
        <v>979</v>
      </c>
      <c r="D1901">
        <v>979</v>
      </c>
    </row>
    <row r="1902" spans="1:4">
      <c r="A1902" t="s">
        <v>721</v>
      </c>
    </row>
    <row r="1903" spans="1:4">
      <c r="A1903" t="s">
        <v>487</v>
      </c>
      <c r="B1903">
        <v>8225</v>
      </c>
      <c r="C1903">
        <v>9680</v>
      </c>
      <c r="D1903">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51F840E-D8B0-40D5-9D52-BCF80A9688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2026-07-22T12:22:32Z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