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4" r:id="rId12"/>
    <pivotCache cacheId="175" r:id="rId13"/>
    <pivotCache cacheId="176" r:id="rId14"/>
    <pivotCache cacheId="177" r:id="rId15"/>
    <pivotCache cacheId="1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92" i="30"/>
  <c r="V194" i="30"/>
  <c r="V329" i="30"/>
  <c r="V325" i="30"/>
  <c r="V33" i="30"/>
  <c r="V182" i="30"/>
  <c r="V34" i="30"/>
  <c r="V27" i="30"/>
  <c r="V187" i="30"/>
  <c r="V317" i="30"/>
  <c r="V180" i="30"/>
  <c r="V35" i="30"/>
  <c r="V155" i="30"/>
  <c r="V191" i="30"/>
  <c r="V11" i="30"/>
  <c r="V5" i="30"/>
  <c r="V314" i="30"/>
  <c r="V36" i="30"/>
  <c r="V188" i="30"/>
  <c r="V24" i="30"/>
  <c r="V189" i="30"/>
  <c r="V31" i="30"/>
  <c r="V193" i="30"/>
  <c r="V349" i="30"/>
  <c r="V8" i="30"/>
  <c r="V190" i="30"/>
  <c r="V12" i="30"/>
  <c r="V25" i="30"/>
  <c r="V184" i="30"/>
  <c r="V181" i="30"/>
  <c r="V156" i="30"/>
  <c r="V327"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<sst xmlns="http://schemas.openxmlformats.org/spreadsheetml/2006/main" count="23758" uniqueCount="2863">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</sst>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9" t="s">
        <v>0</v>
      </c>
      <c r="B1" s="1629"/>
      <c r="C1" s="1629"/>
      <c r="D1" s="1629"/>
      <c r="E1" s="1629"/>
      <c r="F1" s="1629"/>
      <c r="G1" s="1629"/>
      <c r="H1" s="1629"/>
      <c r="I1" s="1629"/>
      <c r="J1" s="1629"/>
      <c r="K1" s="1629"/>
      <c r="L1" s="1629"/>
      <c r="M1" s="1629"/>
      <c r="N1" s="1629"/>
      <c r="O1" s="1629"/>
      <c r="P1" s="1629"/>
      <c r="Q1" s="1005"/>
      <c r="S1" s="1575"/>
      <c r="T1" s="1575"/>
      <c r="U1" s="1575"/>
      <c r="V1" s="1575"/>
      <c r="W1" s="1005"/>
      <c r="X1" s="1005"/>
      <c r="Y1" s="1005"/>
      <c r="Z1" s="1005"/>
    </row>
    <row r="2" spans="1:26" ht="24.95" customHeight="1">
      <c r="A2" s="1630" t="str">
        <f ca="1">"Last Updated: "&amp;TEXT(NOW(),"MM/DD/YYYY  h:mm AM/PM")</f>
        <v>Last Updated: 07/11/2026  6:39 PM</v>
      </c>
      <c r="B2" s="1630"/>
      <c r="C2" s="1630"/>
      <c r="D2" s="1630"/>
      <c r="E2" s="1630"/>
      <c r="F2" s="1630"/>
      <c r="G2" s="1630"/>
      <c r="H2" s="1630"/>
      <c r="I2" s="1630"/>
      <c r="J2" s="1630"/>
      <c r="K2" s="1630"/>
      <c r="L2" s="1630"/>
      <c r="M2" s="1630"/>
      <c r="N2" s="1630"/>
      <c r="O2" s="1630"/>
      <c r="P2" s="1630"/>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1" t="s">
        <v>7</v>
      </c>
      <c r="B7" s="1631"/>
      <c r="C7" s="1631"/>
      <c r="D7" s="1631"/>
      <c r="E7" s="1631"/>
      <c r="F7" s="1631"/>
      <c r="G7" s="1631"/>
      <c r="H7" s="1631"/>
      <c r="I7" s="1631"/>
      <c r="J7" s="1631"/>
      <c r="K7" s="1631"/>
      <c r="L7" s="1631"/>
      <c r="M7" s="1631"/>
      <c r="N7" s="1631"/>
      <c r="O7" s="1631"/>
      <c r="P7" s="1631"/>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2" t="s">
        <v>8</v>
      </c>
      <c r="B9" s="1632"/>
      <c r="C9" s="1005"/>
      <c r="D9" s="1627" t="s">
        <v>9</v>
      </c>
      <c r="E9" s="1627"/>
      <c r="F9" s="1627"/>
      <c r="G9" s="1005"/>
      <c r="H9" s="1627" t="s">
        <v>10</v>
      </c>
      <c r="I9" s="1627"/>
      <c r="J9" s="1627"/>
      <c r="K9" s="1005"/>
      <c r="L9" s="1627" t="s">
        <v>11</v>
      </c>
      <c r="M9" s="1627"/>
      <c r="N9" s="1627"/>
      <c r="O9" s="1005"/>
      <c r="P9" s="1005"/>
      <c r="Q9" s="1005"/>
      <c r="R9" s="1575"/>
      <c r="S9" s="1575"/>
      <c r="T9" s="1575"/>
      <c r="U9" s="1575"/>
      <c r="V9" s="1575"/>
      <c r="W9" s="1005"/>
      <c r="X9" s="1005"/>
      <c r="Y9" s="1005"/>
      <c r="Z9" s="1005"/>
    </row>
    <row r="10" spans="1:26" ht="50.1" customHeight="1">
      <c r="A10" s="1633"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3"/>
      <c r="C10" s="1005"/>
      <c r="D10" s="1633"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33"/>
      <c r="F10" s="1633"/>
      <c r="G10" s="1005"/>
      <c r="H10" s="1634"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4"/>
      <c r="J10" s="1634"/>
      <c r="K10" s="1005"/>
      <c r="L10" s="1635"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5"/>
      <c r="N10" s="1635"/>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5"/>
      <c r="S12" s="1575"/>
      <c r="T12" s="1575"/>
      <c r="U12" s="1575"/>
      <c r="V12" s="1575"/>
      <c r="W12" s="1005"/>
      <c r="X12" s="1005"/>
      <c r="Y12" s="1005"/>
      <c r="Z12" s="1005"/>
    </row>
    <row r="13" spans="1:26" ht="50.1" customHeight="1">
      <c r="A13" s="1636">
        <f>IFERROR(H10/D10,0)</f>
        <v>0.17278266327156416</v>
      </c>
      <c r="B13" s="1636"/>
      <c r="C13" s="1005"/>
      <c r="D13" s="164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40"/>
      <c r="F13" s="1640"/>
      <c r="G13" s="1005"/>
      <c r="H13" s="1633"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33"/>
      <c r="J13" s="1633"/>
      <c r="K13" s="1005"/>
      <c r="L13" s="1628">
        <f>COUNTA('Pending Resto-COP Packages'!A18:A78)</f>
        <v>49</v>
      </c>
      <c r="M13" s="1628"/>
      <c r="N13" s="1628"/>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39" t="s">
        <v>16</v>
      </c>
      <c r="B15" s="1639"/>
      <c r="C15" s="1639"/>
      <c r="D15" s="1639"/>
      <c r="E15" s="1005"/>
      <c r="F15" s="1639" t="s">
        <v>17</v>
      </c>
      <c r="G15" s="1639"/>
      <c r="H15" s="1639"/>
      <c r="I15" s="1639"/>
      <c r="J15" s="1005"/>
      <c r="K15" s="1639" t="s">
        <v>18</v>
      </c>
      <c r="L15" s="1639"/>
      <c r="M15" s="1639"/>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39" t="s">
        <v>45</v>
      </c>
      <c r="B28" s="1639"/>
      <c r="C28" s="1639"/>
      <c r="D28" s="1639"/>
      <c r="F28" s="1641" t="s">
        <v>46</v>
      </c>
      <c r="G28" s="1641"/>
      <c r="H28" s="1641"/>
      <c r="I28" s="1641"/>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506</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7">
        <v>94</v>
      </c>
      <c r="I2" s="371" t="s">
        <v>571</v>
      </c>
      <c r="J2" s="1055" t="s">
        <v>30</v>
      </c>
      <c r="K2" s="1648"/>
      <c r="L2" s="1378"/>
      <c r="M2" s="371" t="s">
        <v>128</v>
      </c>
      <c r="N2" s="989">
        <v>94021.5</v>
      </c>
      <c r="O2" s="371" t="s">
        <v>128</v>
      </c>
      <c r="P2" s="705" t="s">
        <v>35</v>
      </c>
      <c r="Q2" s="1649">
        <v>46162</v>
      </c>
      <c r="R2" s="700"/>
      <c r="S2" s="1649"/>
      <c r="T2" s="1649"/>
      <c r="U2" s="1649"/>
      <c r="V2" s="1650">
        <v>7741</v>
      </c>
      <c r="W2" s="1222"/>
      <c r="X2" s="1651">
        <f>SUM(V2-W2)</f>
        <v>7741</v>
      </c>
      <c r="Y2" s="1238">
        <f>IFERROR($W2/$V2, 0)</f>
        <v>0</v>
      </c>
      <c r="Z2" s="1649"/>
      <c r="AA2" s="1649"/>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7">
        <v>110</v>
      </c>
      <c r="I3" s="371" t="s">
        <v>571</v>
      </c>
      <c r="J3" s="1055" t="s">
        <v>30</v>
      </c>
      <c r="K3" s="1648"/>
      <c r="L3" s="1378"/>
      <c r="M3" s="371" t="s">
        <v>128</v>
      </c>
      <c r="N3" s="989">
        <v>101920.5</v>
      </c>
      <c r="O3" s="371" t="s">
        <v>128</v>
      </c>
      <c r="P3" s="705" t="s">
        <v>29</v>
      </c>
      <c r="Q3" s="1649">
        <v>46162</v>
      </c>
      <c r="R3" s="700"/>
      <c r="S3" s="1649"/>
      <c r="T3" s="1649"/>
      <c r="U3" s="1649"/>
      <c r="V3" s="1650">
        <v>8444</v>
      </c>
      <c r="W3" s="1323">
        <v>6013</v>
      </c>
      <c r="X3" s="1651">
        <f>SUM(V3-W3)</f>
        <v>2431</v>
      </c>
      <c r="Y3" s="1238">
        <f>IFERROR($W3/$V3, 0)</f>
        <v>0.71210326859308382</v>
      </c>
      <c r="Z3" s="1649">
        <v>46174</v>
      </c>
      <c r="AA3" s="1649"/>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7">
        <v>88</v>
      </c>
      <c r="I4" s="371" t="s">
        <v>571</v>
      </c>
      <c r="J4" s="1055" t="s">
        <v>30</v>
      </c>
      <c r="K4" s="1648"/>
      <c r="L4" s="1378">
        <v>46188</v>
      </c>
      <c r="M4" s="371" t="s">
        <v>128</v>
      </c>
      <c r="N4" s="989">
        <v>96607</v>
      </c>
      <c r="O4" s="371" t="s">
        <v>128</v>
      </c>
      <c r="P4" s="705" t="s">
        <v>29</v>
      </c>
      <c r="Q4" s="1649">
        <v>46176</v>
      </c>
      <c r="R4" s="700"/>
      <c r="S4" s="1649"/>
      <c r="T4" s="1649"/>
      <c r="U4" s="1649"/>
      <c r="V4" s="1650">
        <v>7623</v>
      </c>
      <c r="W4" s="1222">
        <v>7341</v>
      </c>
      <c r="X4" s="1651">
        <f>SUM(V4-W4)</f>
        <v>282</v>
      </c>
      <c r="Y4" s="1238">
        <f>IFERROR($W4/$V4, 0)</f>
        <v>0.96300669027941754</v>
      </c>
      <c r="Z4" s="1649">
        <v>46195</v>
      </c>
      <c r="AA4" s="1649"/>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7">
        <v>75</v>
      </c>
      <c r="I5" s="371" t="s">
        <v>571</v>
      </c>
      <c r="J5" s="1055" t="s">
        <v>30</v>
      </c>
      <c r="K5" s="1648"/>
      <c r="L5" s="1378"/>
      <c r="M5" s="371" t="s">
        <v>128</v>
      </c>
      <c r="N5" s="989">
        <v>95477</v>
      </c>
      <c r="O5" s="371" t="s">
        <v>128</v>
      </c>
      <c r="P5" s="705" t="s">
        <v>35</v>
      </c>
      <c r="Q5" s="1649">
        <v>46198</v>
      </c>
      <c r="R5" s="700"/>
      <c r="S5" s="1649"/>
      <c r="T5" s="1649"/>
      <c r="U5" s="1649"/>
      <c r="V5" s="1650">
        <v>7966</v>
      </c>
      <c r="W5" s="1622">
        <v>439</v>
      </c>
      <c r="X5" s="1651">
        <f>SUM(V5-W5)</f>
        <v>7527</v>
      </c>
      <c r="Y5" s="1238">
        <f>IFERROR($W5/$V5, 0)</f>
        <v>5.5109214160180768E-2</v>
      </c>
      <c r="Z5" s="1649">
        <v>46213</v>
      </c>
      <c r="AA5" s="1649"/>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7">
        <v>97</v>
      </c>
      <c r="I6" s="371" t="s">
        <v>571</v>
      </c>
      <c r="J6" s="1055" t="s">
        <v>30</v>
      </c>
      <c r="K6" s="1648"/>
      <c r="L6" s="1378"/>
      <c r="M6" s="371" t="s">
        <v>128</v>
      </c>
      <c r="N6" s="989">
        <v>94688.5</v>
      </c>
      <c r="O6" s="371" t="s">
        <v>128</v>
      </c>
      <c r="P6" s="705" t="s">
        <v>29</v>
      </c>
      <c r="Q6" s="1649">
        <v>46176</v>
      </c>
      <c r="R6" s="700"/>
      <c r="S6" s="1649"/>
      <c r="T6" s="1649"/>
      <c r="U6" s="1649"/>
      <c r="V6" s="1650">
        <v>7856</v>
      </c>
      <c r="W6" s="1222">
        <v>2314</v>
      </c>
      <c r="X6" s="1651">
        <f>SUM(V6-W6)</f>
        <v>5542</v>
      </c>
      <c r="Y6" s="1238">
        <f>IFERROR($W6/$V6, 0)</f>
        <v>0.29455193482688391</v>
      </c>
      <c r="Z6" s="1649">
        <v>46190</v>
      </c>
      <c r="AA6" s="1649"/>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7">
        <v>65</v>
      </c>
      <c r="I7" s="371" t="s">
        <v>571</v>
      </c>
      <c r="J7" s="1055" t="s">
        <v>30</v>
      </c>
      <c r="K7" s="1648"/>
      <c r="L7" s="1378"/>
      <c r="M7" s="371" t="s">
        <v>128</v>
      </c>
      <c r="N7" s="989">
        <v>97700</v>
      </c>
      <c r="O7" s="371" t="s">
        <v>128</v>
      </c>
      <c r="P7" s="705" t="s">
        <v>29</v>
      </c>
      <c r="Q7" s="1649">
        <v>46198</v>
      </c>
      <c r="R7" s="700"/>
      <c r="S7" s="1649"/>
      <c r="T7" s="1649"/>
      <c r="U7" s="1649"/>
      <c r="V7" s="1650">
        <v>8047</v>
      </c>
      <c r="W7" s="1622">
        <v>2577</v>
      </c>
      <c r="X7" s="1651">
        <f>SUM(V7-W7)</f>
        <v>5470</v>
      </c>
      <c r="Y7" s="1238">
        <f>IFERROR($W7/$V7, 0)</f>
        <v>0.32024356903193735</v>
      </c>
      <c r="Z7" s="1649">
        <v>46212</v>
      </c>
      <c r="AA7" s="1649"/>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7">
        <v>51</v>
      </c>
      <c r="I8" s="371" t="s">
        <v>571</v>
      </c>
      <c r="J8" s="1055" t="s">
        <v>30</v>
      </c>
      <c r="K8" s="1648"/>
      <c r="L8" s="1378"/>
      <c r="M8" s="371" t="s">
        <v>128</v>
      </c>
      <c r="N8" s="989">
        <v>91700</v>
      </c>
      <c r="O8" s="371" t="s">
        <v>128</v>
      </c>
      <c r="P8" s="705" t="s">
        <v>29</v>
      </c>
      <c r="Q8" s="1649">
        <v>46176</v>
      </c>
      <c r="R8" s="700"/>
      <c r="S8" s="1649"/>
      <c r="T8" s="1649"/>
      <c r="U8" s="1649"/>
      <c r="V8" s="1650">
        <v>7529</v>
      </c>
      <c r="W8" s="1222">
        <v>7126</v>
      </c>
      <c r="X8" s="1651">
        <f>SUM(V8-W8)</f>
        <v>403</v>
      </c>
      <c r="Y8" s="1238">
        <f>IFERROR($W8/$V8, 0)</f>
        <v>0.94647363527692918</v>
      </c>
      <c r="Z8" s="1649">
        <v>46191</v>
      </c>
      <c r="AA8" s="1649"/>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7">
        <v>67</v>
      </c>
      <c r="I9" s="371" t="s">
        <v>571</v>
      </c>
      <c r="J9" s="1055" t="s">
        <v>30</v>
      </c>
      <c r="K9" s="1648"/>
      <c r="L9" s="1378"/>
      <c r="M9" s="371" t="s">
        <v>128</v>
      </c>
      <c r="N9" s="989">
        <v>100866</v>
      </c>
      <c r="O9" s="371" t="s">
        <v>128</v>
      </c>
      <c r="P9" s="705" t="s">
        <v>29</v>
      </c>
      <c r="Q9" s="1649">
        <v>46175</v>
      </c>
      <c r="R9" s="700"/>
      <c r="S9" s="1649"/>
      <c r="T9" s="1649"/>
      <c r="U9" s="1649"/>
      <c r="V9" s="1650">
        <v>9021</v>
      </c>
      <c r="W9" s="1222">
        <v>1708</v>
      </c>
      <c r="X9" s="1651">
        <f>SUM(V9-W9)</f>
        <v>7313</v>
      </c>
      <c r="Y9" s="1238">
        <f>IFERROR($W9/$V9, 0)</f>
        <v>0.18933599379226249</v>
      </c>
      <c r="Z9" s="1649">
        <v>46195</v>
      </c>
      <c r="AA9" s="1649"/>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7">
        <v>93</v>
      </c>
      <c r="I10" s="371" t="s">
        <v>571</v>
      </c>
      <c r="J10" s="1055" t="s">
        <v>30</v>
      </c>
      <c r="K10" s="1648"/>
      <c r="L10" s="1378"/>
      <c r="M10" s="371" t="s">
        <v>128</v>
      </c>
      <c r="N10" s="989">
        <v>104934</v>
      </c>
      <c r="O10" s="371" t="s">
        <v>128</v>
      </c>
      <c r="P10" s="705" t="s">
        <v>29</v>
      </c>
      <c r="Q10" s="1649">
        <v>46176</v>
      </c>
      <c r="R10" s="700"/>
      <c r="S10" s="1649"/>
      <c r="T10" s="1649"/>
      <c r="U10" s="1649"/>
      <c r="V10" s="1650">
        <v>8701</v>
      </c>
      <c r="W10" s="1622">
        <v>5487</v>
      </c>
      <c r="X10" s="1651">
        <f>SUM(V10-W10)</f>
        <v>3214</v>
      </c>
      <c r="Y10" s="1238">
        <f>IFERROR($W10/$V10, 0)</f>
        <v>0.63061717044017929</v>
      </c>
      <c r="Z10" s="1649">
        <v>46191</v>
      </c>
      <c r="AA10" s="1649"/>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7">
        <v>70</v>
      </c>
      <c r="I11" s="371" t="s">
        <v>571</v>
      </c>
      <c r="J11" s="1055" t="s">
        <v>30</v>
      </c>
      <c r="K11" s="1648"/>
      <c r="L11" s="1378"/>
      <c r="M11" s="371" t="s">
        <v>128</v>
      </c>
      <c r="N11" s="989">
        <v>99590</v>
      </c>
      <c r="O11" s="371" t="s">
        <v>128</v>
      </c>
      <c r="P11" s="705" t="s">
        <v>29</v>
      </c>
      <c r="Q11" s="1649">
        <v>46177</v>
      </c>
      <c r="R11" s="700"/>
      <c r="S11" s="1649"/>
      <c r="T11" s="1649"/>
      <c r="U11" s="1649"/>
      <c r="V11" s="1650">
        <v>8201</v>
      </c>
      <c r="W11" s="1222">
        <v>7374</v>
      </c>
      <c r="X11" s="1651">
        <f>SUM(V11-W11)</f>
        <v>827</v>
      </c>
      <c r="Y11" s="1238">
        <f>IFERROR($W11/$V11, 0)</f>
        <v>0.89915863919034267</v>
      </c>
      <c r="Z11" s="1649">
        <v>46195</v>
      </c>
      <c r="AA11" s="1649"/>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7">
        <v>91</v>
      </c>
      <c r="I12" s="371" t="s">
        <v>571</v>
      </c>
      <c r="J12" s="1055" t="s">
        <v>30</v>
      </c>
      <c r="K12" s="1648"/>
      <c r="L12" s="1378"/>
      <c r="M12" s="371" t="s">
        <v>128</v>
      </c>
      <c r="N12" s="989">
        <v>103644.5</v>
      </c>
      <c r="O12" s="371" t="s">
        <v>128</v>
      </c>
      <c r="P12" s="705" t="s">
        <v>35</v>
      </c>
      <c r="Q12" s="1649">
        <v>46183</v>
      </c>
      <c r="R12" s="700"/>
      <c r="S12" s="1649"/>
      <c r="T12" s="1649"/>
      <c r="U12" s="1649"/>
      <c r="V12" s="1650">
        <v>8384</v>
      </c>
      <c r="W12" s="1222"/>
      <c r="X12" s="1651">
        <f>SUM(V12-W12)</f>
        <v>8384</v>
      </c>
      <c r="Y12" s="1238">
        <f>IFERROR($W12/$V12, 0)</f>
        <v>0</v>
      </c>
      <c r="Z12" s="1649"/>
      <c r="AA12" s="1649"/>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7">
        <v>57</v>
      </c>
      <c r="I13" s="371" t="s">
        <v>571</v>
      </c>
      <c r="J13" s="1055" t="s">
        <v>30</v>
      </c>
      <c r="K13" s="1648"/>
      <c r="L13" s="1378"/>
      <c r="M13" s="371" t="s">
        <v>128</v>
      </c>
      <c r="N13" s="989">
        <v>106431.5</v>
      </c>
      <c r="O13" s="371" t="s">
        <v>128</v>
      </c>
      <c r="P13" s="705" t="s">
        <v>35</v>
      </c>
      <c r="Q13" s="1649">
        <v>46183</v>
      </c>
      <c r="R13" s="700"/>
      <c r="S13" s="1649"/>
      <c r="T13" s="1649"/>
      <c r="U13" s="1649"/>
      <c r="V13" s="1650">
        <v>8751</v>
      </c>
      <c r="W13" s="1222"/>
      <c r="X13" s="1651">
        <f>SUM(V13-W13)</f>
        <v>8751</v>
      </c>
      <c r="Y13" s="1238">
        <f>IFERROR($W13/$V13, 0)</f>
        <v>0</v>
      </c>
      <c r="Z13" s="1649"/>
      <c r="AA13" s="1649"/>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7">
        <v>86</v>
      </c>
      <c r="I14" s="371" t="s">
        <v>571</v>
      </c>
      <c r="J14" s="1055" t="s">
        <v>30</v>
      </c>
      <c r="K14" s="1648"/>
      <c r="L14" s="1378"/>
      <c r="M14" s="371" t="s">
        <v>128</v>
      </c>
      <c r="N14" s="989">
        <v>97386.5</v>
      </c>
      <c r="O14" s="371" t="s">
        <v>128</v>
      </c>
      <c r="P14" s="705" t="s">
        <v>35</v>
      </c>
      <c r="Q14" s="1649">
        <v>46188</v>
      </c>
      <c r="R14" s="700"/>
      <c r="S14" s="1649"/>
      <c r="T14" s="1649"/>
      <c r="U14" s="1649"/>
      <c r="V14" s="1650">
        <v>7996</v>
      </c>
      <c r="W14" s="1222"/>
      <c r="X14" s="1651">
        <f>SUM(V14-W14)</f>
        <v>7996</v>
      </c>
      <c r="Y14" s="1238">
        <f>IFERROR($W14/$V14, 0)</f>
        <v>0</v>
      </c>
      <c r="Z14" s="1649"/>
      <c r="AA14" s="1649"/>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7">
        <v>40</v>
      </c>
      <c r="I15" s="371" t="s">
        <v>571</v>
      </c>
      <c r="J15" s="1055" t="s">
        <v>30</v>
      </c>
      <c r="K15" s="1648"/>
      <c r="L15" s="1378">
        <v>46182</v>
      </c>
      <c r="M15" s="371" t="s">
        <v>128</v>
      </c>
      <c r="N15" s="989">
        <v>91774</v>
      </c>
      <c r="O15" s="371" t="s">
        <v>128</v>
      </c>
      <c r="P15" s="705" t="s">
        <v>35</v>
      </c>
      <c r="Q15" s="1649">
        <v>46171</v>
      </c>
      <c r="R15" s="700"/>
      <c r="S15" s="1649"/>
      <c r="T15" s="1649"/>
      <c r="U15" s="1649"/>
      <c r="V15" s="1650">
        <v>7530</v>
      </c>
      <c r="W15" s="1222"/>
      <c r="X15" s="1651">
        <f>SUM(V15-W15)</f>
        <v>7530</v>
      </c>
      <c r="Y15" s="1238">
        <f>IFERROR($W15/$V15, 0)</f>
        <v>0</v>
      </c>
      <c r="Z15" s="1649"/>
      <c r="AA15" s="1649"/>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7">
        <v>88</v>
      </c>
      <c r="I16" s="371" t="s">
        <v>571</v>
      </c>
      <c r="J16" s="1055" t="s">
        <v>30</v>
      </c>
      <c r="K16" s="1648"/>
      <c r="L16" s="1378">
        <v>46181</v>
      </c>
      <c r="M16" s="371" t="s">
        <v>128</v>
      </c>
      <c r="N16" s="989">
        <v>81059.5</v>
      </c>
      <c r="O16" s="371" t="s">
        <v>128</v>
      </c>
      <c r="P16" s="705" t="s">
        <v>29</v>
      </c>
      <c r="Q16" s="1649">
        <v>46174</v>
      </c>
      <c r="R16" s="700"/>
      <c r="S16" s="1649"/>
      <c r="T16" s="1649"/>
      <c r="U16" s="1649"/>
      <c r="V16" s="1650">
        <v>6647</v>
      </c>
      <c r="W16" s="1622">
        <v>2337</v>
      </c>
      <c r="X16" s="1651">
        <f>SUM(V16-W16)</f>
        <v>4310</v>
      </c>
      <c r="Y16" s="1238">
        <f>IFERROR($W16/$V16, 0)</f>
        <v>0.351587182187453</v>
      </c>
      <c r="Z16" s="1649">
        <v>46188</v>
      </c>
      <c r="AA16" s="1649"/>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7">
        <v>88</v>
      </c>
      <c r="I17" s="371" t="s">
        <v>571</v>
      </c>
      <c r="J17" s="1055" t="s">
        <v>30</v>
      </c>
      <c r="K17" s="1648"/>
      <c r="L17" s="1378"/>
      <c r="M17" s="371" t="s">
        <v>128</v>
      </c>
      <c r="N17" s="989">
        <v>106600</v>
      </c>
      <c r="O17" s="371" t="s">
        <v>128</v>
      </c>
      <c r="P17" s="705" t="s">
        <v>29</v>
      </c>
      <c r="Q17" s="1649">
        <v>46180</v>
      </c>
      <c r="R17" s="700"/>
      <c r="S17" s="1649"/>
      <c r="T17" s="1649"/>
      <c r="U17" s="1649"/>
      <c r="V17" s="1650">
        <v>8787</v>
      </c>
      <c r="W17" s="1622">
        <v>4314</v>
      </c>
      <c r="X17" s="1651">
        <f>SUM(V17-W17)</f>
        <v>4473</v>
      </c>
      <c r="Y17" s="1238">
        <f>IFERROR($W17/$V17, 0)</f>
        <v>0.49095254353021511</v>
      </c>
      <c r="Z17" s="1649">
        <v>46209</v>
      </c>
      <c r="AA17" s="1649"/>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7">
        <v>0</v>
      </c>
      <c r="I18" s="371" t="s">
        <v>571</v>
      </c>
      <c r="J18" s="1055" t="s">
        <v>30</v>
      </c>
      <c r="K18" s="1648"/>
      <c r="L18" s="1378">
        <v>46154</v>
      </c>
      <c r="M18" s="371" t="s">
        <v>128</v>
      </c>
      <c r="N18" s="989">
        <v>65477.3</v>
      </c>
      <c r="O18" s="371" t="s">
        <v>128</v>
      </c>
      <c r="P18" s="705" t="s">
        <v>35</v>
      </c>
      <c r="Q18" s="1649">
        <v>46157</v>
      </c>
      <c r="R18" s="700"/>
      <c r="S18" s="1649"/>
      <c r="T18" s="1649"/>
      <c r="U18" s="1649"/>
      <c r="V18" s="1650">
        <v>5318</v>
      </c>
      <c r="W18" s="1222"/>
      <c r="X18" s="1651">
        <f>SUM(V18-W18)</f>
        <v>5318</v>
      </c>
      <c r="Y18" s="1238">
        <f>IFERROR($W18/$V18, 0)</f>
        <v>0</v>
      </c>
      <c r="Z18" s="1649"/>
      <c r="AA18" s="1649"/>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8">
        <v>35</v>
      </c>
      <c r="I23" s="1230" t="s">
        <v>571</v>
      </c>
      <c r="J23" s="1219" t="s">
        <v>30</v>
      </c>
      <c r="K23" s="1652"/>
      <c r="L23" s="1379">
        <v>46183</v>
      </c>
      <c r="M23" s="1219" t="s">
        <v>128</v>
      </c>
      <c r="N23" s="1653">
        <v>98498</v>
      </c>
      <c r="O23" s="1219" t="s">
        <v>128</v>
      </c>
      <c r="P23" s="705" t="s">
        <v>29</v>
      </c>
      <c r="Q23" s="1654">
        <v>46183</v>
      </c>
      <c r="R23" s="692"/>
      <c r="S23" s="1654"/>
      <c r="T23" s="1654"/>
      <c r="U23" s="1654"/>
      <c r="V23" s="1651">
        <v>7699</v>
      </c>
      <c r="W23" s="1540">
        <v>5569</v>
      </c>
      <c r="X23" s="1223">
        <f t="shared" ref="X23:X28" si="0">SUM(V23-W23)</f>
        <v>2130</v>
      </c>
      <c r="Y23" s="1238">
        <f t="shared" ref="Y23:Y38" si="1">IFERROR($W23/$V23, 0)</f>
        <v>0.72334069359657094</v>
      </c>
      <c r="Z23" s="1649">
        <v>46195</v>
      </c>
      <c r="AA23" s="1649"/>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8">
        <v>87</v>
      </c>
      <c r="I24" s="1230" t="s">
        <v>571</v>
      </c>
      <c r="J24" s="1219" t="s">
        <v>30</v>
      </c>
      <c r="K24" s="1652"/>
      <c r="L24" s="1379">
        <v>46178</v>
      </c>
      <c r="M24" s="1219" t="s">
        <v>128</v>
      </c>
      <c r="N24" s="1392">
        <v>77365.5</v>
      </c>
      <c r="O24" s="1219" t="s">
        <v>128</v>
      </c>
      <c r="P24" s="1409" t="s">
        <v>29</v>
      </c>
      <c r="Q24" s="1654">
        <v>46178</v>
      </c>
      <c r="R24" s="692"/>
      <c r="S24" s="1654"/>
      <c r="T24" s="1654"/>
      <c r="U24" s="1654"/>
      <c r="V24" s="1651">
        <v>6321</v>
      </c>
      <c r="W24" s="1540">
        <v>4168</v>
      </c>
      <c r="X24" s="1223">
        <f t="shared" si="0"/>
        <v>2153</v>
      </c>
      <c r="Y24" s="1273">
        <f>IFERROR($W24/$V24, 0)</f>
        <v>0.65938933713020087</v>
      </c>
      <c r="Z24" s="1654">
        <v>46191</v>
      </c>
      <c r="AA24" s="1654"/>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8">
        <v>42</v>
      </c>
      <c r="I25" s="1230" t="s">
        <v>571</v>
      </c>
      <c r="J25" s="1219" t="s">
        <v>30</v>
      </c>
      <c r="K25" s="1652"/>
      <c r="L25" s="1379">
        <v>46178</v>
      </c>
      <c r="M25" s="1219" t="s">
        <v>128</v>
      </c>
      <c r="N25" s="1392">
        <v>60970.5</v>
      </c>
      <c r="O25" s="1219" t="s">
        <v>128</v>
      </c>
      <c r="P25" s="1409" t="s">
        <v>29</v>
      </c>
      <c r="Q25" s="1654">
        <v>46181</v>
      </c>
      <c r="R25" s="692"/>
      <c r="S25" s="1654"/>
      <c r="T25" s="1654"/>
      <c r="U25" s="1654"/>
      <c r="V25" s="1651">
        <v>4650</v>
      </c>
      <c r="W25" s="1623">
        <v>3396</v>
      </c>
      <c r="X25" s="1223">
        <f t="shared" si="0"/>
        <v>1254</v>
      </c>
      <c r="Y25" s="1273">
        <f>IFERROR($W25/$V25, 0)</f>
        <v>0.73032258064516131</v>
      </c>
      <c r="Z25" s="1654">
        <v>46188</v>
      </c>
      <c r="AA25" s="1654"/>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8">
        <v>58</v>
      </c>
      <c r="I26" s="1230" t="s">
        <v>571</v>
      </c>
      <c r="J26" s="1219" t="s">
        <v>30</v>
      </c>
      <c r="K26" s="1652"/>
      <c r="L26" s="1379">
        <v>46181</v>
      </c>
      <c r="M26" s="1219" t="s">
        <v>128</v>
      </c>
      <c r="N26" s="1653">
        <v>78994.5</v>
      </c>
      <c r="O26" s="1219" t="s">
        <v>128</v>
      </c>
      <c r="P26" s="705" t="s">
        <v>29</v>
      </c>
      <c r="Q26" s="1654">
        <v>46178</v>
      </c>
      <c r="R26" s="692"/>
      <c r="S26" s="1654"/>
      <c r="T26" s="1654"/>
      <c r="U26" s="1654"/>
      <c r="V26" s="1651">
        <v>6258</v>
      </c>
      <c r="W26" s="1540">
        <v>5606</v>
      </c>
      <c r="X26" s="1223">
        <f t="shared" si="0"/>
        <v>652</v>
      </c>
      <c r="Y26" s="1238">
        <f t="shared" si="1"/>
        <v>0.8958133589006072</v>
      </c>
      <c r="Z26" s="1649">
        <v>46195</v>
      </c>
      <c r="AA26" s="1649"/>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8">
        <v>85</v>
      </c>
      <c r="I27" s="1230" t="s">
        <v>571</v>
      </c>
      <c r="J27" s="1219" t="s">
        <v>30</v>
      </c>
      <c r="K27" s="1652"/>
      <c r="L27" s="1379">
        <v>46181</v>
      </c>
      <c r="M27" s="1219" t="s">
        <v>128</v>
      </c>
      <c r="N27" s="1653">
        <v>62709</v>
      </c>
      <c r="O27" s="1219" t="s">
        <v>128</v>
      </c>
      <c r="P27" s="705" t="s">
        <v>29</v>
      </c>
      <c r="Q27" s="1654">
        <v>46178</v>
      </c>
      <c r="R27" s="692"/>
      <c r="S27" s="1654"/>
      <c r="T27" s="1654"/>
      <c r="U27" s="1654"/>
      <c r="V27" s="1651">
        <v>5055</v>
      </c>
      <c r="W27" s="1540">
        <v>4940</v>
      </c>
      <c r="X27" s="1223">
        <f t="shared" si="0"/>
        <v>115</v>
      </c>
      <c r="Y27" s="1238">
        <f t="shared" si="1"/>
        <v>0.97725024727992083</v>
      </c>
      <c r="Z27" s="1654">
        <v>46188</v>
      </c>
      <c r="AA27" s="1649"/>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8">
        <v>69</v>
      </c>
      <c r="I28" s="1230" t="s">
        <v>571</v>
      </c>
      <c r="J28" s="1219" t="s">
        <v>30</v>
      </c>
      <c r="K28" s="1652"/>
      <c r="L28" s="1379">
        <v>46198</v>
      </c>
      <c r="M28" s="1219" t="s">
        <v>128</v>
      </c>
      <c r="N28" s="1653">
        <v>99986.2</v>
      </c>
      <c r="O28" s="1219" t="s">
        <v>128</v>
      </c>
      <c r="P28" s="705" t="s">
        <v>35</v>
      </c>
      <c r="Q28" s="1654">
        <v>46198</v>
      </c>
      <c r="R28" s="692"/>
      <c r="S28" s="1654"/>
      <c r="T28" s="1654"/>
      <c r="U28" s="1654"/>
      <c r="V28" s="1651">
        <v>8137</v>
      </c>
      <c r="W28" s="1540"/>
      <c r="X28" s="1223">
        <f t="shared" si="0"/>
        <v>8137</v>
      </c>
      <c r="Y28" s="1273">
        <f t="shared" si="1"/>
        <v>0</v>
      </c>
      <c r="Z28" s="1654"/>
      <c r="AA28" s="1654"/>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8">
        <v>38</v>
      </c>
      <c r="I29" s="1230" t="s">
        <v>571</v>
      </c>
      <c r="J29" s="1219" t="s">
        <v>30</v>
      </c>
      <c r="K29" s="1652"/>
      <c r="L29" s="1379">
        <v>46210</v>
      </c>
      <c r="M29" s="371" t="s">
        <v>128</v>
      </c>
      <c r="N29" s="989">
        <v>100248.5</v>
      </c>
      <c r="O29" s="371" t="s">
        <v>128</v>
      </c>
      <c r="P29" s="705" t="s">
        <v>35</v>
      </c>
      <c r="Q29" s="1654">
        <v>46211</v>
      </c>
      <c r="R29" s="692"/>
      <c r="S29" s="1654"/>
      <c r="T29" s="1654"/>
      <c r="U29" s="1654"/>
      <c r="V29" s="1651">
        <v>7950</v>
      </c>
      <c r="W29" s="1602"/>
      <c r="X29" s="1651">
        <v>7950</v>
      </c>
      <c r="Y29" s="1273">
        <f t="shared" si="1"/>
        <v>0</v>
      </c>
      <c r="Z29" s="1649"/>
      <c r="AA29" s="1649"/>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8">
        <v>84</v>
      </c>
      <c r="I30" s="1230" t="s">
        <v>571</v>
      </c>
      <c r="J30" s="1219" t="s">
        <v>30</v>
      </c>
      <c r="K30" s="1652"/>
      <c r="L30" s="1379">
        <v>46212</v>
      </c>
      <c r="M30" s="371" t="s">
        <v>128</v>
      </c>
      <c r="N30" s="989">
        <v>53719</v>
      </c>
      <c r="O30" s="371" t="s">
        <v>128</v>
      </c>
      <c r="P30" s="705" t="s">
        <v>32</v>
      </c>
      <c r="Q30" s="1654"/>
      <c r="R30" s="692"/>
      <c r="S30" s="1654"/>
      <c r="T30" s="1654"/>
      <c r="U30" s="1654"/>
      <c r="V30" s="1651">
        <v>4241</v>
      </c>
      <c r="W30" s="1602"/>
      <c r="X30" s="1651">
        <v>4241</v>
      </c>
      <c r="Y30" s="1273">
        <f t="shared" si="1"/>
        <v>0</v>
      </c>
      <c r="Z30" s="1654"/>
      <c r="AA30" s="1654"/>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8">
        <v>86</v>
      </c>
      <c r="I31" s="1230" t="s">
        <v>571</v>
      </c>
      <c r="J31" s="1219" t="s">
        <v>30</v>
      </c>
      <c r="K31" s="1652"/>
      <c r="L31" s="1379"/>
      <c r="M31" s="371" t="s">
        <v>128</v>
      </c>
      <c r="N31" s="989">
        <v>65330.5</v>
      </c>
      <c r="O31" s="371" t="s">
        <v>128</v>
      </c>
      <c r="P31" s="705" t="s">
        <v>35</v>
      </c>
      <c r="Q31" s="1654">
        <v>46211</v>
      </c>
      <c r="R31" s="692"/>
      <c r="S31" s="1654"/>
      <c r="T31" s="1654"/>
      <c r="U31" s="1654"/>
      <c r="V31" s="1651">
        <v>5374</v>
      </c>
      <c r="W31" s="1602"/>
      <c r="X31" s="1651">
        <v>5374</v>
      </c>
      <c r="Y31" s="1273">
        <f t="shared" si="1"/>
        <v>0</v>
      </c>
      <c r="Z31" s="1654"/>
      <c r="AA31" s="1654"/>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8">
        <v>83</v>
      </c>
      <c r="I32" s="1230" t="s">
        <v>571</v>
      </c>
      <c r="J32" s="1219" t="s">
        <v>30</v>
      </c>
      <c r="K32" s="1652"/>
      <c r="L32" s="1379"/>
      <c r="M32" s="371" t="s">
        <v>128</v>
      </c>
      <c r="N32" s="989">
        <v>100848.5</v>
      </c>
      <c r="O32" s="371" t="s">
        <v>128</v>
      </c>
      <c r="P32" s="705" t="s">
        <v>32</v>
      </c>
      <c r="Q32" s="1654"/>
      <c r="R32" s="692"/>
      <c r="S32" s="1654"/>
      <c r="T32" s="1654"/>
      <c r="U32" s="1654"/>
      <c r="V32" s="1651">
        <v>8078</v>
      </c>
      <c r="W32" s="1602"/>
      <c r="X32" s="1651">
        <v>8078</v>
      </c>
      <c r="Y32" s="1273">
        <f t="shared" si="1"/>
        <v>0</v>
      </c>
      <c r="Z32" s="1654"/>
      <c r="AA32" s="1654"/>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8">
        <v>71</v>
      </c>
      <c r="I33" s="1230" t="s">
        <v>571</v>
      </c>
      <c r="J33" s="1219" t="s">
        <v>30</v>
      </c>
      <c r="K33" s="1652"/>
      <c r="L33" s="1379"/>
      <c r="M33" s="371" t="s">
        <v>128</v>
      </c>
      <c r="N33" s="989">
        <v>84416.5</v>
      </c>
      <c r="O33" s="371" t="s">
        <v>128</v>
      </c>
      <c r="P33" s="705" t="s">
        <v>32</v>
      </c>
      <c r="Q33" s="1654"/>
      <c r="R33" s="692"/>
      <c r="S33" s="1654"/>
      <c r="T33" s="1654"/>
      <c r="U33" s="1654"/>
      <c r="V33" s="1651">
        <v>7140</v>
      </c>
      <c r="W33" s="1602"/>
      <c r="X33" s="1651">
        <v>7140</v>
      </c>
      <c r="Y33" s="1273">
        <f t="shared" si="1"/>
        <v>0</v>
      </c>
      <c r="Z33" s="1654"/>
      <c r="AA33" s="1654"/>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8">
        <v>83</v>
      </c>
      <c r="I34" s="1230" t="s">
        <v>571</v>
      </c>
      <c r="J34" s="1219" t="s">
        <v>30</v>
      </c>
      <c r="K34" s="1652"/>
      <c r="L34" s="1379"/>
      <c r="M34" s="371" t="s">
        <v>128</v>
      </c>
      <c r="N34" s="989">
        <v>68525.5</v>
      </c>
      <c r="O34" s="371" t="s">
        <v>128</v>
      </c>
      <c r="P34" s="705" t="s">
        <v>32</v>
      </c>
      <c r="Q34" s="1654"/>
      <c r="R34" s="692"/>
      <c r="S34" s="1654"/>
      <c r="T34" s="1654"/>
      <c r="U34" s="1654"/>
      <c r="V34" s="1651">
        <v>5454</v>
      </c>
      <c r="W34" s="1602"/>
      <c r="X34" s="1651">
        <v>5454</v>
      </c>
      <c r="Y34" s="1273">
        <f t="shared" si="1"/>
        <v>0</v>
      </c>
      <c r="Z34" s="1654"/>
      <c r="AA34" s="1654"/>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8">
        <v>42</v>
      </c>
      <c r="I35" s="1230" t="s">
        <v>571</v>
      </c>
      <c r="J35" s="1219" t="s">
        <v>30</v>
      </c>
      <c r="K35" s="1652"/>
      <c r="L35" s="1379"/>
      <c r="M35" s="371" t="s">
        <v>128</v>
      </c>
      <c r="N35" s="989">
        <v>103090.5</v>
      </c>
      <c r="O35" s="371" t="s">
        <v>128</v>
      </c>
      <c r="P35" s="705" t="s">
        <v>32</v>
      </c>
      <c r="Q35" s="1654"/>
      <c r="R35" s="692"/>
      <c r="S35" s="1654"/>
      <c r="T35" s="1654"/>
      <c r="U35" s="1654"/>
      <c r="V35" s="1651">
        <v>8272</v>
      </c>
      <c r="W35" s="1602"/>
      <c r="X35" s="1651">
        <v>8272</v>
      </c>
      <c r="Y35" s="1273">
        <f t="shared" si="1"/>
        <v>0</v>
      </c>
      <c r="Z35" s="1654"/>
      <c r="AA35" s="1654"/>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8">
        <v>72</v>
      </c>
      <c r="I36" s="1230" t="s">
        <v>571</v>
      </c>
      <c r="J36" s="1219" t="s">
        <v>30</v>
      </c>
      <c r="K36" s="1652"/>
      <c r="L36" s="1379"/>
      <c r="M36" s="371" t="s">
        <v>128</v>
      </c>
      <c r="N36" s="989">
        <v>91471.5</v>
      </c>
      <c r="O36" s="371" t="s">
        <v>128</v>
      </c>
      <c r="P36" s="705" t="s">
        <v>32</v>
      </c>
      <c r="Q36" s="1654"/>
      <c r="R36" s="692"/>
      <c r="S36" s="1654"/>
      <c r="T36" s="1654"/>
      <c r="U36" s="1654"/>
      <c r="V36" s="1651">
        <v>7206</v>
      </c>
      <c r="W36" s="1602"/>
      <c r="X36" s="1651">
        <v>7206</v>
      </c>
      <c r="Y36" s="1273">
        <f t="shared" si="1"/>
        <v>0</v>
      </c>
      <c r="Z36" s="1654"/>
      <c r="AA36" s="1654"/>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8">
        <v>0</v>
      </c>
      <c r="I37" s="1230" t="s">
        <v>571</v>
      </c>
      <c r="J37" s="1219" t="s">
        <v>30</v>
      </c>
      <c r="K37" s="1652"/>
      <c r="L37" s="1379">
        <v>46181</v>
      </c>
      <c r="M37" s="1219" t="s">
        <v>128</v>
      </c>
      <c r="N37" s="1653">
        <v>419</v>
      </c>
      <c r="O37" s="1219" t="s">
        <v>128</v>
      </c>
      <c r="P37" s="705" t="s">
        <v>35</v>
      </c>
      <c r="Q37" s="1654">
        <v>46178</v>
      </c>
      <c r="R37" s="692"/>
      <c r="S37" s="1654"/>
      <c r="T37" s="1654"/>
      <c r="U37" s="1654"/>
      <c r="V37" s="1651">
        <v>72</v>
      </c>
      <c r="W37" s="1602"/>
      <c r="X37" s="1223">
        <f t="shared" ref="X37" si="2">SUM(V37-W37)</f>
        <v>72</v>
      </c>
      <c r="Y37" s="1273">
        <f t="shared" si="1"/>
        <v>0</v>
      </c>
      <c r="Z37" s="1649"/>
      <c r="AA37" s="1649"/>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8">
        <v>0</v>
      </c>
      <c r="I38" s="1230" t="s">
        <v>571</v>
      </c>
      <c r="J38" s="1219" t="s">
        <v>30</v>
      </c>
      <c r="K38" s="1652"/>
      <c r="L38" s="1379"/>
      <c r="M38" s="371" t="s">
        <v>128</v>
      </c>
      <c r="N38" s="989">
        <v>36848.15</v>
      </c>
      <c r="O38" s="371" t="s">
        <v>128</v>
      </c>
      <c r="P38" s="705" t="s">
        <v>32</v>
      </c>
      <c r="Q38" s="1654"/>
      <c r="R38" s="692"/>
      <c r="S38" s="1654"/>
      <c r="T38" s="1654"/>
      <c r="U38" s="1654"/>
      <c r="V38" s="1651">
        <v>2879</v>
      </c>
      <c r="W38" s="1602"/>
      <c r="X38" s="1651">
        <v>2879</v>
      </c>
      <c r="Y38" s="1273">
        <f t="shared" si="1"/>
        <v>0</v>
      </c>
      <c r="Z38" s="1654"/>
      <c r="AA38" s="1654"/>
      <c r="AB38" s="695">
        <v>0</v>
      </c>
      <c r="AC38" s="695">
        <v>0</v>
      </c>
      <c r="AD38" s="1053">
        <v>0</v>
      </c>
      <c r="AE38" s="1453" t="s">
        <v>618</v>
      </c>
      <c r="AF38" s="712"/>
    </row>
    <row r="39" spans="1:116" s="713" customFormat="1" ht="24.75" customHeight="1">
      <c r="A39" s="1376"/>
      <c r="B39" s="1450"/>
      <c r="C39" s="1379"/>
      <c r="D39" s="1379"/>
      <c r="E39" s="1379"/>
      <c r="F39" s="1448"/>
      <c r="G39" s="1271"/>
      <c r="H39" s="1648"/>
      <c r="I39" s="1230"/>
      <c r="J39" s="1648"/>
      <c r="K39" s="1652"/>
      <c r="L39" s="1379"/>
      <c r="M39" s="1648"/>
      <c r="N39" s="1653"/>
      <c r="O39" s="1648"/>
      <c r="P39" s="1655"/>
      <c r="Q39" s="1654"/>
      <c r="R39" s="692"/>
      <c r="S39" s="1654"/>
      <c r="T39" s="1654"/>
      <c r="U39" s="1654"/>
      <c r="V39" s="1651"/>
      <c r="W39" s="1451"/>
      <c r="X39" s="1651"/>
      <c r="Y39" s="1273"/>
      <c r="Z39" s="1654"/>
      <c r="AA39" s="1654"/>
      <c r="AB39" s="1656"/>
      <c r="AC39" s="1656"/>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8">
        <v>0</v>
      </c>
      <c r="I44" s="689" t="s">
        <v>571</v>
      </c>
      <c r="J44" s="689" t="s">
        <v>30</v>
      </c>
      <c r="K44" s="1648"/>
      <c r="L44" s="1379" t="s">
        <v>636</v>
      </c>
      <c r="M44" s="689" t="s">
        <v>128</v>
      </c>
      <c r="N44" s="690">
        <v>88403.8</v>
      </c>
      <c r="O44" s="699" t="s">
        <v>128</v>
      </c>
      <c r="P44" s="691" t="s">
        <v>29</v>
      </c>
      <c r="Q44" s="1654">
        <v>46169</v>
      </c>
      <c r="R44" s="716"/>
      <c r="S44" s="1657"/>
      <c r="T44" s="1658"/>
      <c r="U44" s="1654"/>
      <c r="V44" s="1323">
        <v>6992</v>
      </c>
      <c r="W44" s="1222">
        <v>6365</v>
      </c>
      <c r="X44" s="1651">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7">
        <v>61</v>
      </c>
      <c r="I50" s="371" t="s">
        <v>632</v>
      </c>
      <c r="J50" s="1055" t="s">
        <v>30</v>
      </c>
      <c r="K50" s="1648"/>
      <c r="L50" s="1378"/>
      <c r="M50" s="371" t="s">
        <v>128</v>
      </c>
      <c r="N50" s="989">
        <v>44936</v>
      </c>
      <c r="O50" s="371" t="s">
        <v>128</v>
      </c>
      <c r="P50" s="705" t="s">
        <v>35</v>
      </c>
      <c r="Q50" s="1649">
        <v>46146</v>
      </c>
      <c r="R50" s="1649"/>
      <c r="S50" s="1649"/>
      <c r="T50" s="1649"/>
      <c r="U50" s="1649"/>
      <c r="V50" s="1650">
        <v>3375</v>
      </c>
      <c r="W50" s="1651"/>
      <c r="X50" s="1651">
        <f>SUM(V50-W50)</f>
        <v>3375</v>
      </c>
      <c r="Y50" s="1238">
        <f>IFERROR($W50/$V50, 0)</f>
        <v>0</v>
      </c>
      <c r="Z50" s="1659"/>
      <c r="AA50" s="1659"/>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7">
        <v>85</v>
      </c>
      <c r="I51" s="371" t="s">
        <v>632</v>
      </c>
      <c r="J51" s="1055" t="s">
        <v>30</v>
      </c>
      <c r="K51" s="1648"/>
      <c r="L51" s="1378"/>
      <c r="M51" s="371" t="s">
        <v>128</v>
      </c>
      <c r="N51" s="989">
        <v>60062</v>
      </c>
      <c r="O51" s="371" t="s">
        <v>128</v>
      </c>
      <c r="P51" s="705" t="s">
        <v>35</v>
      </c>
      <c r="Q51" s="1649">
        <v>46174</v>
      </c>
      <c r="R51" s="1649"/>
      <c r="S51" s="1649"/>
      <c r="T51" s="1649"/>
      <c r="U51" s="1649"/>
      <c r="V51" s="1650">
        <v>4380</v>
      </c>
      <c r="W51" s="1651"/>
      <c r="X51" s="1651">
        <f>SUM(V51-W51)</f>
        <v>4380</v>
      </c>
      <c r="Y51" s="1238">
        <f>IFERROR($W51/$V51, 0)</f>
        <v>0</v>
      </c>
      <c r="Z51" s="1659"/>
      <c r="AA51" s="1659"/>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7">
        <v>86</v>
      </c>
      <c r="I52" s="371" t="s">
        <v>632</v>
      </c>
      <c r="J52" s="1055" t="s">
        <v>30</v>
      </c>
      <c r="K52" s="1648"/>
      <c r="L52" s="1378"/>
      <c r="M52" s="371" t="s">
        <v>128</v>
      </c>
      <c r="N52" s="989">
        <v>64118</v>
      </c>
      <c r="O52" s="371" t="s">
        <v>128</v>
      </c>
      <c r="P52" s="705" t="s">
        <v>35</v>
      </c>
      <c r="Q52" s="1649">
        <v>46174</v>
      </c>
      <c r="R52" s="1649"/>
      <c r="S52" s="1649"/>
      <c r="T52" s="1649"/>
      <c r="U52" s="1649"/>
      <c r="V52" s="1650">
        <v>4753</v>
      </c>
      <c r="W52" s="1651"/>
      <c r="X52" s="1651">
        <f>SUM(V52-W52)</f>
        <v>4753</v>
      </c>
      <c r="Y52" s="1238">
        <f>IFERROR($W52/$V52, 0)</f>
        <v>0</v>
      </c>
      <c r="Z52" s="1659"/>
      <c r="AA52" s="1659"/>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7">
        <v>87</v>
      </c>
      <c r="I53" s="371" t="s">
        <v>632</v>
      </c>
      <c r="J53" s="1055" t="s">
        <v>30</v>
      </c>
      <c r="K53" s="1648"/>
      <c r="L53" s="1378"/>
      <c r="M53" s="371" t="s">
        <v>128</v>
      </c>
      <c r="N53" s="989">
        <v>64040</v>
      </c>
      <c r="O53" s="371" t="s">
        <v>128</v>
      </c>
      <c r="P53" s="705" t="s">
        <v>35</v>
      </c>
      <c r="Q53" s="1649">
        <v>46174</v>
      </c>
      <c r="R53" s="1649"/>
      <c r="S53" s="1649"/>
      <c r="T53" s="1649"/>
      <c r="U53" s="1649"/>
      <c r="V53" s="1650">
        <v>4888</v>
      </c>
      <c r="W53" s="1651"/>
      <c r="X53" s="1651">
        <f>SUM(V53-W53)</f>
        <v>4888</v>
      </c>
      <c r="Y53" s="1238">
        <f>IFERROR($W53/$V53, 0)</f>
        <v>0</v>
      </c>
      <c r="Z53" s="1659"/>
      <c r="AA53" s="1659"/>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7">
        <v>82</v>
      </c>
      <c r="I54" s="371" t="s">
        <v>632</v>
      </c>
      <c r="J54" s="1055" t="s">
        <v>30</v>
      </c>
      <c r="K54" s="1648"/>
      <c r="L54" s="1378"/>
      <c r="M54" s="371" t="s">
        <v>128</v>
      </c>
      <c r="N54" s="989">
        <v>60234</v>
      </c>
      <c r="O54" s="371" t="s">
        <v>128</v>
      </c>
      <c r="P54" s="705" t="s">
        <v>35</v>
      </c>
      <c r="Q54" s="1649">
        <v>46164</v>
      </c>
      <c r="R54" s="1649"/>
      <c r="S54" s="1649"/>
      <c r="T54" s="1649"/>
      <c r="U54" s="1649"/>
      <c r="V54" s="1650">
        <v>4497</v>
      </c>
      <c r="W54" s="1651"/>
      <c r="X54" s="1651">
        <f>SUM(V54-W54)</f>
        <v>4497</v>
      </c>
      <c r="Y54" s="1238">
        <f>IFERROR($W54/$V54, 0)</f>
        <v>0</v>
      </c>
      <c r="Z54" s="1659"/>
      <c r="AA54" s="1659"/>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7">
        <v>55</v>
      </c>
      <c r="I55" s="371" t="s">
        <v>632</v>
      </c>
      <c r="J55" s="1055" t="s">
        <v>30</v>
      </c>
      <c r="K55" s="1648"/>
      <c r="L55" s="1378"/>
      <c r="M55" s="371" t="s">
        <v>128</v>
      </c>
      <c r="N55" s="989">
        <v>45757.7</v>
      </c>
      <c r="O55" s="371" t="s">
        <v>128</v>
      </c>
      <c r="P55" s="705" t="s">
        <v>35</v>
      </c>
      <c r="Q55" s="1649">
        <v>46174</v>
      </c>
      <c r="R55" s="1649"/>
      <c r="S55" s="1649"/>
      <c r="T55" s="1649"/>
      <c r="U55" s="1649"/>
      <c r="V55" s="1650">
        <v>3537</v>
      </c>
      <c r="W55" s="1651"/>
      <c r="X55" s="1651">
        <f>SUM(V55-W55)</f>
        <v>3537</v>
      </c>
      <c r="Y55" s="1238">
        <f>IFERROR($W55/$V55, 0)</f>
        <v>0</v>
      </c>
      <c r="Z55" s="1659"/>
      <c r="AA55" s="1659"/>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7">
        <v>54</v>
      </c>
      <c r="I56" s="371" t="s">
        <v>632</v>
      </c>
      <c r="J56" s="1055" t="s">
        <v>30</v>
      </c>
      <c r="K56" s="1648"/>
      <c r="L56" s="1378"/>
      <c r="M56" s="371" t="s">
        <v>128</v>
      </c>
      <c r="N56" s="989">
        <v>39903.550000000003</v>
      </c>
      <c r="O56" s="371" t="s">
        <v>128</v>
      </c>
      <c r="P56" s="705" t="s">
        <v>35</v>
      </c>
      <c r="Q56" s="1649">
        <v>46174</v>
      </c>
      <c r="R56" s="1649"/>
      <c r="S56" s="1649"/>
      <c r="T56" s="1649"/>
      <c r="U56" s="1649"/>
      <c r="V56" s="1650">
        <v>3000</v>
      </c>
      <c r="W56" s="1651"/>
      <c r="X56" s="1651">
        <f>SUM(V56-W56)</f>
        <v>3000</v>
      </c>
      <c r="Y56" s="1238">
        <f>IFERROR($W56/$V56, 0)</f>
        <v>0</v>
      </c>
      <c r="Z56" s="1659"/>
      <c r="AA56" s="1659"/>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7">
        <v>78</v>
      </c>
      <c r="I57" s="371" t="s">
        <v>632</v>
      </c>
      <c r="J57" s="1055" t="s">
        <v>30</v>
      </c>
      <c r="K57" s="1648"/>
      <c r="L57" s="1378"/>
      <c r="M57" s="371" t="s">
        <v>128</v>
      </c>
      <c r="N57" s="989">
        <v>58190</v>
      </c>
      <c r="O57" s="371" t="s">
        <v>128</v>
      </c>
      <c r="P57" s="705" t="s">
        <v>35</v>
      </c>
      <c r="Q57" s="1649">
        <v>46174</v>
      </c>
      <c r="R57" s="1649"/>
      <c r="S57" s="1649"/>
      <c r="T57" s="1649"/>
      <c r="U57" s="1649"/>
      <c r="V57" s="1650">
        <v>4283</v>
      </c>
      <c r="W57" s="1651"/>
      <c r="X57" s="1651">
        <f>SUM(V57-W57)</f>
        <v>4283</v>
      </c>
      <c r="Y57" s="1238">
        <f>IFERROR($W57/$V57, 0)</f>
        <v>0</v>
      </c>
      <c r="Z57" s="1659"/>
      <c r="AA57" s="1659"/>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7">
        <v>75</v>
      </c>
      <c r="I58" s="371" t="s">
        <v>632</v>
      </c>
      <c r="J58" s="1055" t="s">
        <v>30</v>
      </c>
      <c r="K58" s="1648"/>
      <c r="L58" s="1378"/>
      <c r="M58" s="371" t="s">
        <v>128</v>
      </c>
      <c r="N58" s="989">
        <v>61026</v>
      </c>
      <c r="O58" s="371" t="s">
        <v>128</v>
      </c>
      <c r="P58" s="705" t="s">
        <v>29</v>
      </c>
      <c r="Q58" s="1649">
        <v>46144</v>
      </c>
      <c r="R58" s="1649"/>
      <c r="S58" s="1649"/>
      <c r="T58" s="1649"/>
      <c r="U58" s="1649"/>
      <c r="V58" s="1650">
        <v>4683</v>
      </c>
      <c r="W58" s="1651">
        <v>851</v>
      </c>
      <c r="X58" s="1651">
        <f>SUM(V58-W58)</f>
        <v>3832</v>
      </c>
      <c r="Y58" s="1238">
        <f>IFERROR($W58/$V58, 0)</f>
        <v>0.18172111894084989</v>
      </c>
      <c r="Z58" s="1649">
        <v>46177</v>
      </c>
      <c r="AA58" s="1649"/>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7">
        <v>47</v>
      </c>
      <c r="I59" s="371" t="s">
        <v>571</v>
      </c>
      <c r="J59" s="699" t="s">
        <v>30</v>
      </c>
      <c r="K59" s="1648"/>
      <c r="L59" s="1378"/>
      <c r="M59" s="699" t="s">
        <v>128</v>
      </c>
      <c r="N59" s="703">
        <v>36936</v>
      </c>
      <c r="O59" s="699" t="s">
        <v>128</v>
      </c>
      <c r="P59" s="705" t="s">
        <v>29</v>
      </c>
      <c r="Q59" s="1649">
        <v>46196</v>
      </c>
      <c r="R59" s="1649"/>
      <c r="S59" s="1649"/>
      <c r="T59" s="1649"/>
      <c r="U59" s="1649"/>
      <c r="V59" s="1650">
        <v>2724</v>
      </c>
      <c r="W59" s="1651">
        <v>1896</v>
      </c>
      <c r="X59" s="1651">
        <f>SUM(V59-W59)</f>
        <v>828</v>
      </c>
      <c r="Y59" s="1238">
        <f>IFERROR($W59/$V59, 0)</f>
        <v>0.69603524229074887</v>
      </c>
      <c r="Z59" s="1649">
        <v>46210</v>
      </c>
      <c r="AA59" s="1659"/>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8"/>
      <c r="L61" s="1378"/>
      <c r="M61" s="699" t="s">
        <v>128</v>
      </c>
      <c r="N61" s="703">
        <v>3443</v>
      </c>
      <c r="O61" s="699" t="s">
        <v>128</v>
      </c>
      <c r="P61" s="691" t="s">
        <v>35</v>
      </c>
      <c r="Q61" s="1649">
        <v>46147</v>
      </c>
      <c r="R61" s="1649"/>
      <c r="S61" s="1649"/>
      <c r="T61" s="1649"/>
      <c r="U61" s="1649"/>
      <c r="V61" s="1651">
        <v>224</v>
      </c>
      <c r="W61" s="1651"/>
      <c r="X61" s="1651">
        <f>SUM(V61-W61)</f>
        <v>224</v>
      </c>
      <c r="Y61" s="1238">
        <f>IFERROR($W61/$V61, 0)</f>
        <v>0</v>
      </c>
      <c r="Z61" s="1649"/>
      <c r="AA61" s="1649"/>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7">
        <v>77</v>
      </c>
      <c r="I68" s="1258" t="s">
        <v>571</v>
      </c>
      <c r="J68" s="1259" t="s">
        <v>30</v>
      </c>
      <c r="K68" s="1648"/>
      <c r="L68" s="1378"/>
      <c r="M68" s="1177" t="s">
        <v>128</v>
      </c>
      <c r="N68" s="1660">
        <v>70699.5</v>
      </c>
      <c r="O68" s="1178" t="s">
        <v>128</v>
      </c>
      <c r="P68" s="1334" t="s">
        <v>32</v>
      </c>
      <c r="Q68" s="1649"/>
      <c r="R68" s="1649"/>
      <c r="S68" s="1649"/>
      <c r="T68" s="1649"/>
      <c r="U68" s="1649"/>
      <c r="V68" s="1650">
        <v>5471</v>
      </c>
      <c r="W68" s="1651"/>
      <c r="X68" s="1651">
        <f>SUM(V68-W68)</f>
        <v>5471</v>
      </c>
      <c r="Y68" s="1238">
        <f>IFERROR($W68/$V68, 0)</f>
        <v>0</v>
      </c>
      <c r="Z68" s="1649"/>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7">
        <v>56</v>
      </c>
      <c r="I69" s="1258" t="s">
        <v>571</v>
      </c>
      <c r="J69" s="1259" t="s">
        <v>30</v>
      </c>
      <c r="K69" s="1648"/>
      <c r="L69" s="1378"/>
      <c r="M69" s="1177" t="s">
        <v>128</v>
      </c>
      <c r="N69" s="1660">
        <v>38720</v>
      </c>
      <c r="O69" s="1178" t="s">
        <v>128</v>
      </c>
      <c r="P69" s="1334" t="s">
        <v>32</v>
      </c>
      <c r="Q69" s="1649"/>
      <c r="R69" s="1649"/>
      <c r="S69" s="1649"/>
      <c r="T69" s="1649"/>
      <c r="U69" s="1649"/>
      <c r="V69" s="1650">
        <v>3134</v>
      </c>
      <c r="W69" s="1651"/>
      <c r="X69" s="1651">
        <f>SUM(V69-W69)</f>
        <v>3134</v>
      </c>
      <c r="Y69" s="1238">
        <f>IFERROR($W69/$V69, 0)</f>
        <v>0</v>
      </c>
      <c r="Z69" s="1661"/>
      <c r="AA69" s="1662"/>
      <c r="AB69" s="813">
        <v>0</v>
      </c>
      <c r="AC69" s="816">
        <v>0</v>
      </c>
      <c r="AD69" s="732">
        <v>0</v>
      </c>
      <c r="AE69" s="1239" t="s">
        <v>685</v>
      </c>
      <c r="AF69" s="725"/>
    </row>
    <row r="70" spans="1:32" ht="24.75" customHeight="1">
      <c r="A70" s="1376" t="s">
        <v>686</v>
      </c>
      <c r="B70" s="1179" t="s">
        <v>37</v>
      </c>
      <c r="C70" s="1379">
        <v>46229</v>
      </c>
      <c r="D70" s="1377"/>
      <c r="E70" s="1378"/>
      <c r="F70" s="1377"/>
      <c r="G70" s="1237"/>
      <c r="H70" s="1647">
        <v>80</v>
      </c>
      <c r="I70" s="1258" t="s">
        <v>571</v>
      </c>
      <c r="J70" s="1259" t="s">
        <v>30</v>
      </c>
      <c r="K70" s="1648"/>
      <c r="L70" s="1378"/>
      <c r="M70" s="1177" t="s">
        <v>128</v>
      </c>
      <c r="N70" s="1408">
        <v>77657.7</v>
      </c>
      <c r="O70" s="1178" t="s">
        <v>128</v>
      </c>
      <c r="P70" s="1334" t="s">
        <v>32</v>
      </c>
      <c r="Q70" s="1649"/>
      <c r="R70" s="1649"/>
      <c r="S70" s="1649"/>
      <c r="T70" s="1649"/>
      <c r="U70" s="1649"/>
      <c r="V70" s="1650">
        <v>6243</v>
      </c>
      <c r="W70" s="1651"/>
      <c r="X70" s="1651">
        <f>SUM(V70-W70)</f>
        <v>6243</v>
      </c>
      <c r="Y70" s="1238">
        <f>IFERROR($W70/$V70, 0)</f>
        <v>0</v>
      </c>
      <c r="Z70" s="1649"/>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7">
        <v>82</v>
      </c>
      <c r="I71" s="1258" t="s">
        <v>571</v>
      </c>
      <c r="J71" s="1259" t="s">
        <v>30</v>
      </c>
      <c r="K71" s="1648"/>
      <c r="L71" s="1378"/>
      <c r="M71" s="1177" t="s">
        <v>128</v>
      </c>
      <c r="N71" s="1408">
        <v>85513</v>
      </c>
      <c r="O71" s="1178" t="s">
        <v>128</v>
      </c>
      <c r="P71" s="1334" t="s">
        <v>32</v>
      </c>
      <c r="Q71" s="1649"/>
      <c r="R71" s="1649"/>
      <c r="S71" s="1649"/>
      <c r="T71" s="1649"/>
      <c r="U71" s="1649"/>
      <c r="V71" s="1650">
        <v>6678</v>
      </c>
      <c r="W71" s="1651"/>
      <c r="X71" s="1651">
        <f>SUM(V71-W71)</f>
        <v>6678</v>
      </c>
      <c r="Y71" s="1212">
        <f>IFERROR($W71/$V71, 0)</f>
        <v>0</v>
      </c>
      <c r="Z71" s="1662"/>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7">
        <v>0</v>
      </c>
      <c r="I72" s="1258" t="s">
        <v>571</v>
      </c>
      <c r="J72" s="1259" t="s">
        <v>30</v>
      </c>
      <c r="K72" s="1648"/>
      <c r="L72" s="1378"/>
      <c r="M72" s="1177" t="s">
        <v>128</v>
      </c>
      <c r="N72" s="1660">
        <v>25174.45</v>
      </c>
      <c r="O72" s="1178" t="s">
        <v>128</v>
      </c>
      <c r="P72" s="1334" t="s">
        <v>32</v>
      </c>
      <c r="Q72" s="1649"/>
      <c r="R72" s="1649"/>
      <c r="S72" s="1649"/>
      <c r="T72" s="1649"/>
      <c r="U72" s="1649"/>
      <c r="V72" s="1650">
        <v>2721</v>
      </c>
      <c r="W72" s="1651"/>
      <c r="X72" s="1651">
        <f>SUM(V72-W72)</f>
        <v>2721</v>
      </c>
      <c r="Y72" s="1212">
        <f>IFERROR($W72/$V72, 0)</f>
        <v>0</v>
      </c>
      <c r="Z72" s="1662"/>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7">
        <v>53</v>
      </c>
      <c r="I73" s="1258" t="s">
        <v>571</v>
      </c>
      <c r="J73" s="1259" t="s">
        <v>30</v>
      </c>
      <c r="K73" s="1358"/>
      <c r="L73" s="1236"/>
      <c r="M73" s="1177" t="s">
        <v>128</v>
      </c>
      <c r="N73" s="1359">
        <v>56455</v>
      </c>
      <c r="O73" s="1178" t="s">
        <v>128</v>
      </c>
      <c r="P73" s="1554" t="s">
        <v>29</v>
      </c>
      <c r="Q73" s="1649">
        <v>46174</v>
      </c>
      <c r="R73" s="1649"/>
      <c r="S73" s="1649"/>
      <c r="T73" s="1649"/>
      <c r="U73" s="1649"/>
      <c r="V73" s="1650">
        <v>4814</v>
      </c>
      <c r="W73" s="1651">
        <v>4660</v>
      </c>
      <c r="X73" s="1651">
        <f>SUM(V73-W73)</f>
        <v>154</v>
      </c>
      <c r="Y73" s="1617">
        <f>IFERROR($W73/$V73, 0)</f>
        <v>0.96800997091815533</v>
      </c>
      <c r="Z73" s="1663">
        <v>46184</v>
      </c>
      <c r="AA73" s="1663"/>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7">
        <v>74</v>
      </c>
      <c r="I74" s="1258" t="s">
        <v>571</v>
      </c>
      <c r="J74" s="1259" t="s">
        <v>30</v>
      </c>
      <c r="K74" s="1648"/>
      <c r="L74" s="1378"/>
      <c r="M74" s="1177" t="s">
        <v>128</v>
      </c>
      <c r="N74" s="1359">
        <v>92274</v>
      </c>
      <c r="O74" s="1178" t="s">
        <v>128</v>
      </c>
      <c r="P74" s="1334" t="s">
        <v>29</v>
      </c>
      <c r="Q74" s="1649">
        <v>46142</v>
      </c>
      <c r="R74" s="1649"/>
      <c r="S74" s="1649"/>
      <c r="T74" s="1649"/>
      <c r="U74" s="1649"/>
      <c r="V74" s="1650">
        <v>8145</v>
      </c>
      <c r="W74" s="1651">
        <v>7162</v>
      </c>
      <c r="X74" s="1651">
        <f>SUM(V74-W74)</f>
        <v>983</v>
      </c>
      <c r="Y74" s="1238">
        <f>IFERROR($W74/$V74, 0)</f>
        <v>0.87931246163290366</v>
      </c>
      <c r="Z74" s="1649">
        <v>46149</v>
      </c>
      <c r="AA74" s="1649"/>
      <c r="AB74" s="695">
        <v>0</v>
      </c>
      <c r="AC74" s="695">
        <v>0</v>
      </c>
      <c r="AD74" s="701">
        <v>0</v>
      </c>
      <c r="AE74" s="1239" t="s">
        <v>693</v>
      </c>
      <c r="AF74" s="725"/>
    </row>
    <row r="75" spans="1:32" ht="24.75" customHeight="1">
      <c r="A75" s="1376" t="s">
        <v>694</v>
      </c>
      <c r="B75" s="1382" t="s">
        <v>37</v>
      </c>
      <c r="C75" s="1379">
        <v>46254</v>
      </c>
      <c r="D75" s="1377"/>
      <c r="E75" s="1378"/>
      <c r="F75" s="1377"/>
      <c r="G75" s="1237"/>
      <c r="H75" s="1647">
        <v>56</v>
      </c>
      <c r="I75" s="1258" t="s">
        <v>571</v>
      </c>
      <c r="J75" s="1259" t="s">
        <v>30</v>
      </c>
      <c r="K75" s="1648"/>
      <c r="L75" s="1378"/>
      <c r="M75" s="1647" t="s">
        <v>128</v>
      </c>
      <c r="N75" s="1660">
        <v>55008</v>
      </c>
      <c r="O75" s="1178" t="s">
        <v>128</v>
      </c>
      <c r="P75" s="1334" t="s">
        <v>32</v>
      </c>
      <c r="Q75" s="1649"/>
      <c r="R75" s="1649"/>
      <c r="S75" s="1649"/>
      <c r="T75" s="1649"/>
      <c r="U75" s="1649"/>
      <c r="V75" s="1650">
        <v>4625</v>
      </c>
      <c r="W75" s="1651"/>
      <c r="X75" s="1651">
        <f>SUM(V75-W75)</f>
        <v>4625</v>
      </c>
      <c r="Y75" s="1238">
        <f>IFERROR($W75/$V75, 0)</f>
        <v>0</v>
      </c>
      <c r="Z75" s="1649"/>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7">
        <v>48</v>
      </c>
      <c r="I76" s="1258" t="s">
        <v>571</v>
      </c>
      <c r="J76" s="1259" t="s">
        <v>30</v>
      </c>
      <c r="K76" s="1648"/>
      <c r="L76" s="1378"/>
      <c r="M76" s="1177" t="s">
        <v>128</v>
      </c>
      <c r="N76" s="1359">
        <v>50669</v>
      </c>
      <c r="O76" s="1178" t="s">
        <v>128</v>
      </c>
      <c r="P76" s="1334" t="s">
        <v>32</v>
      </c>
      <c r="Q76" s="1649"/>
      <c r="R76" s="1649"/>
      <c r="S76" s="1649"/>
      <c r="T76" s="1649"/>
      <c r="U76" s="1649"/>
      <c r="V76" s="1650">
        <v>3600</v>
      </c>
      <c r="W76" s="1651"/>
      <c r="X76" s="1651">
        <f>SUM(V76-W76)</f>
        <v>3600</v>
      </c>
      <c r="Y76" s="1238">
        <f>IFERROR($W76/$V76, 0)</f>
        <v>0</v>
      </c>
      <c r="Z76" s="1649"/>
      <c r="AA76" s="1649"/>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7">
        <v>69</v>
      </c>
      <c r="I77" s="1258" t="s">
        <v>571</v>
      </c>
      <c r="J77" s="1259" t="s">
        <v>30</v>
      </c>
      <c r="K77" s="1648"/>
      <c r="L77" s="1378"/>
      <c r="M77" s="1177" t="s">
        <v>128</v>
      </c>
      <c r="N77" s="415">
        <v>72896</v>
      </c>
      <c r="O77" s="1178" t="s">
        <v>128</v>
      </c>
      <c r="P77" s="1334" t="s">
        <v>29</v>
      </c>
      <c r="Q77" s="1649">
        <v>46157</v>
      </c>
      <c r="R77" s="1649"/>
      <c r="S77" s="1649"/>
      <c r="T77" s="1649"/>
      <c r="U77" s="1649"/>
      <c r="V77" s="1650">
        <v>6189</v>
      </c>
      <c r="W77" s="1651">
        <v>6050</v>
      </c>
      <c r="X77" s="1651">
        <f>SUM(V77-W77)</f>
        <v>139</v>
      </c>
      <c r="Y77" s="1238">
        <f>IFERROR($W77/$V77, 0)</f>
        <v>0.97754079819033768</v>
      </c>
      <c r="Z77" s="1649">
        <v>46169</v>
      </c>
      <c r="AA77" s="1649"/>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7">
        <v>60</v>
      </c>
      <c r="I78" s="1258" t="s">
        <v>571</v>
      </c>
      <c r="J78" s="1259" t="s">
        <v>30</v>
      </c>
      <c r="K78" s="1648"/>
      <c r="L78" s="1378"/>
      <c r="M78" s="1177" t="s">
        <v>128</v>
      </c>
      <c r="N78" s="415">
        <v>70151.5</v>
      </c>
      <c r="O78" s="1178" t="s">
        <v>128</v>
      </c>
      <c r="P78" s="1334" t="s">
        <v>35</v>
      </c>
      <c r="Q78" s="1649">
        <v>46170</v>
      </c>
      <c r="R78" s="1649"/>
      <c r="S78" s="1649"/>
      <c r="T78" s="1649"/>
      <c r="U78" s="1649"/>
      <c r="V78" s="1650">
        <v>5673</v>
      </c>
      <c r="W78" s="1651">
        <v>5183</v>
      </c>
      <c r="X78" s="1651">
        <f>SUM(V78-W78)</f>
        <v>490</v>
      </c>
      <c r="Y78" s="1238">
        <f>IFERROR($W78/$V78, 0)</f>
        <v>0.91362594747047421</v>
      </c>
      <c r="Z78" s="1649">
        <v>46197</v>
      </c>
      <c r="AA78" s="1649"/>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7">
        <v>70</v>
      </c>
      <c r="I79" s="1258" t="s">
        <v>571</v>
      </c>
      <c r="J79" s="1259" t="s">
        <v>30</v>
      </c>
      <c r="K79" s="1648"/>
      <c r="L79" s="1378"/>
      <c r="M79" s="1177" t="s">
        <v>128</v>
      </c>
      <c r="N79" s="415">
        <v>65362</v>
      </c>
      <c r="O79" s="1178" t="s">
        <v>128</v>
      </c>
      <c r="P79" s="1334" t="s">
        <v>29</v>
      </c>
      <c r="Q79" s="1649">
        <v>46170</v>
      </c>
      <c r="R79" s="1649"/>
      <c r="S79" s="1649"/>
      <c r="T79" s="1649"/>
      <c r="U79" s="1649"/>
      <c r="V79" s="1650">
        <v>5460</v>
      </c>
      <c r="W79" s="1651">
        <v>4013</v>
      </c>
      <c r="X79" s="1651">
        <f>SUM(V79-W79)</f>
        <v>1447</v>
      </c>
      <c r="Y79" s="1238">
        <f>IFERROR($W79/$V79, 0)</f>
        <v>0.73498168498168504</v>
      </c>
      <c r="Z79" s="1649">
        <v>46189</v>
      </c>
      <c r="AA79" s="1649"/>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7">
        <v>90</v>
      </c>
      <c r="I81" s="1258" t="s">
        <v>571</v>
      </c>
      <c r="J81" s="1259" t="s">
        <v>30</v>
      </c>
      <c r="K81" s="1648"/>
      <c r="L81" s="1378"/>
      <c r="M81" s="1177" t="s">
        <v>128</v>
      </c>
      <c r="N81" s="1359">
        <v>90888</v>
      </c>
      <c r="O81" s="1178" t="s">
        <v>128</v>
      </c>
      <c r="P81" s="1334" t="s">
        <v>32</v>
      </c>
      <c r="Q81" s="1649"/>
      <c r="R81" s="1649"/>
      <c r="S81" s="1649"/>
      <c r="T81" s="1649"/>
      <c r="U81" s="1649"/>
      <c r="V81" s="1650">
        <v>7881</v>
      </c>
      <c r="W81" s="1651"/>
      <c r="X81" s="1651">
        <f>SUM(V81-W81)</f>
        <v>7881</v>
      </c>
      <c r="Y81" s="1238">
        <f>IFERROR($W81/$V81, 0)</f>
        <v>0</v>
      </c>
      <c r="Z81" s="1649"/>
      <c r="AA81" s="1649"/>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7">
        <v>74</v>
      </c>
      <c r="I83" s="1258" t="s">
        <v>571</v>
      </c>
      <c r="J83" s="1259" t="s">
        <v>30</v>
      </c>
      <c r="K83" s="1648"/>
      <c r="L83" s="1378"/>
      <c r="M83" s="1177" t="s">
        <v>128</v>
      </c>
      <c r="N83" s="415">
        <v>70534.5</v>
      </c>
      <c r="O83" s="1178" t="s">
        <v>128</v>
      </c>
      <c r="P83" s="1334" t="s">
        <v>29</v>
      </c>
      <c r="Q83" s="1649">
        <v>46174</v>
      </c>
      <c r="R83" s="1649"/>
      <c r="S83" s="1649"/>
      <c r="T83" s="1649"/>
      <c r="U83" s="1649"/>
      <c r="V83" s="1650">
        <v>5756</v>
      </c>
      <c r="W83" s="1664">
        <v>4994</v>
      </c>
      <c r="X83" s="1651">
        <f>SUM(V83-W83)</f>
        <v>762</v>
      </c>
      <c r="Y83" s="1238">
        <f>IFERROR($W83/$V83, 0)</f>
        <v>0.86761640027797082</v>
      </c>
      <c r="Z83" s="1649">
        <v>46191</v>
      </c>
      <c r="AA83" s="1649"/>
      <c r="AB83" s="1189">
        <v>0</v>
      </c>
      <c r="AC83" s="1189">
        <v>0</v>
      </c>
      <c r="AD83" s="1223">
        <v>0</v>
      </c>
      <c r="AE83" s="1239" t="s">
        <v>699</v>
      </c>
      <c r="AF83" s="725"/>
    </row>
    <row r="84" spans="1:32" ht="24.75" customHeight="1">
      <c r="A84" s="1376" t="s">
        <v>707</v>
      </c>
      <c r="B84" s="1382" t="s">
        <v>37</v>
      </c>
      <c r="C84" s="697">
        <v>46203</v>
      </c>
      <c r="D84" s="1377"/>
      <c r="E84" s="1378"/>
      <c r="F84" s="1377"/>
      <c r="G84" s="1237"/>
      <c r="H84" s="1647">
        <v>56</v>
      </c>
      <c r="I84" s="1258" t="s">
        <v>571</v>
      </c>
      <c r="J84" s="744" t="s">
        <v>30</v>
      </c>
      <c r="K84" s="1358"/>
      <c r="L84" s="1236"/>
      <c r="M84" s="1177" t="s">
        <v>128</v>
      </c>
      <c r="N84" s="1359">
        <v>50042</v>
      </c>
      <c r="O84" s="1178" t="s">
        <v>128</v>
      </c>
      <c r="P84" s="1334" t="s">
        <v>32</v>
      </c>
      <c r="Q84" s="1649"/>
      <c r="R84" s="1649"/>
      <c r="S84" s="1649"/>
      <c r="T84" s="1649"/>
      <c r="U84" s="1649"/>
      <c r="V84" s="1650">
        <v>4159</v>
      </c>
      <c r="W84" s="1651"/>
      <c r="X84" s="1651">
        <f>SUM(V84-W84)</f>
        <v>4159</v>
      </c>
      <c r="Y84" s="1238">
        <f>IFERROR($W84/$V84, 0)</f>
        <v>0</v>
      </c>
      <c r="Z84" s="1649"/>
      <c r="AA84" s="1649"/>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7">
        <v>62</v>
      </c>
      <c r="I85" s="1258" t="s">
        <v>571</v>
      </c>
      <c r="J85" s="744" t="s">
        <v>30</v>
      </c>
      <c r="K85" s="1358"/>
      <c r="L85" s="1236"/>
      <c r="M85" s="1177" t="s">
        <v>128</v>
      </c>
      <c r="N85" s="1359">
        <v>48766</v>
      </c>
      <c r="O85" s="1178" t="s">
        <v>128</v>
      </c>
      <c r="P85" s="1334" t="s">
        <v>35</v>
      </c>
      <c r="Q85" s="1649">
        <v>46185</v>
      </c>
      <c r="R85" s="1649"/>
      <c r="S85" s="1649"/>
      <c r="T85" s="1649"/>
      <c r="U85" s="1649"/>
      <c r="V85" s="1650">
        <v>4009</v>
      </c>
      <c r="W85" s="1651"/>
      <c r="X85" s="1651">
        <f>SUM(V85-W85)</f>
        <v>4009</v>
      </c>
      <c r="Y85" s="1238">
        <f>IFERROR($W85/$V85, 0)</f>
        <v>0</v>
      </c>
      <c r="Z85" s="1649"/>
      <c r="AA85" s="1649"/>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7">
        <v>0</v>
      </c>
      <c r="I86" s="1258" t="s">
        <v>571</v>
      </c>
      <c r="J86" s="1259" t="s">
        <v>30</v>
      </c>
      <c r="K86" s="1648"/>
      <c r="L86" s="1378"/>
      <c r="M86" s="1177" t="s">
        <v>128</v>
      </c>
      <c r="N86" s="1359">
        <v>35456.550000000003</v>
      </c>
      <c r="O86" s="1178" t="s">
        <v>128</v>
      </c>
      <c r="P86" s="1334" t="s">
        <v>35</v>
      </c>
      <c r="Q86" s="1649">
        <v>46185</v>
      </c>
      <c r="R86" s="1649"/>
      <c r="S86" s="1649"/>
      <c r="T86" s="1649"/>
      <c r="U86" s="1649"/>
      <c r="V86" s="1650">
        <v>2635</v>
      </c>
      <c r="W86" s="1664">
        <v>2166</v>
      </c>
      <c r="X86" s="1651">
        <f>SUM(V86-W86)</f>
        <v>469</v>
      </c>
      <c r="Y86" s="1238">
        <f>IFERROR($W86/$V86, 0)</f>
        <v>0.822011385199241</v>
      </c>
      <c r="Z86" s="1649"/>
      <c r="AA86" s="1649"/>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7">
        <v>0</v>
      </c>
      <c r="I87" s="1258" t="s">
        <v>571</v>
      </c>
      <c r="J87" s="1259" t="s">
        <v>30</v>
      </c>
      <c r="K87" s="1648"/>
      <c r="L87" s="1378"/>
      <c r="M87" s="1177" t="s">
        <v>128</v>
      </c>
      <c r="N87" s="1359">
        <v>72557.350000000006</v>
      </c>
      <c r="O87" s="1178" t="s">
        <v>128</v>
      </c>
      <c r="P87" s="1334" t="s">
        <v>32</v>
      </c>
      <c r="Q87" s="1649"/>
      <c r="R87" s="1649"/>
      <c r="S87" s="1649"/>
      <c r="T87" s="1649"/>
      <c r="U87" s="1649"/>
      <c r="V87" s="1650">
        <v>5666</v>
      </c>
      <c r="W87" s="1651"/>
      <c r="X87" s="1651">
        <f>SUM(V87-W87)</f>
        <v>5666</v>
      </c>
      <c r="Y87" s="1238">
        <f>IFERROR($W87/$V87, 0)</f>
        <v>0</v>
      </c>
      <c r="Z87" s="1649"/>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7">
        <v>0</v>
      </c>
      <c r="I88" s="1258" t="s">
        <v>571</v>
      </c>
      <c r="J88" s="1259" t="s">
        <v>30</v>
      </c>
      <c r="K88" s="1648"/>
      <c r="L88" s="1378"/>
      <c r="M88" s="1177" t="s">
        <v>128</v>
      </c>
      <c r="N88" s="415">
        <v>75219.199999999997</v>
      </c>
      <c r="O88" s="1178" t="s">
        <v>128</v>
      </c>
      <c r="P88" s="1334" t="s">
        <v>29</v>
      </c>
      <c r="Q88" s="1649">
        <v>46189</v>
      </c>
      <c r="R88" s="1649"/>
      <c r="S88" s="1649"/>
      <c r="T88" s="1649"/>
      <c r="U88" s="1649"/>
      <c r="V88" s="1650">
        <v>5902</v>
      </c>
      <c r="W88" s="1651">
        <v>352</v>
      </c>
      <c r="X88" s="1651">
        <f>SUM(V88-W88)</f>
        <v>5550</v>
      </c>
      <c r="Y88" s="1238">
        <f>IFERROR($W88/$V88, 0)</f>
        <v>5.9640799728905458E-2</v>
      </c>
      <c r="Z88" s="1649">
        <v>46210</v>
      </c>
      <c r="AA88" s="1649"/>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8"/>
      <c r="L89" s="1378"/>
      <c r="M89" s="1177" t="s">
        <v>128</v>
      </c>
      <c r="N89" s="415">
        <v>31327.7</v>
      </c>
      <c r="O89" s="1178" t="s">
        <v>128</v>
      </c>
      <c r="P89" s="1334" t="s">
        <v>29</v>
      </c>
      <c r="Q89" s="1649">
        <v>46189</v>
      </c>
      <c r="R89" s="1649"/>
      <c r="S89" s="1649"/>
      <c r="T89" s="1649"/>
      <c r="U89" s="1649"/>
      <c r="V89" s="1650">
        <v>2342</v>
      </c>
      <c r="W89" s="1664">
        <v>1060</v>
      </c>
      <c r="X89" s="1651">
        <f>SUM(V89-W89)</f>
        <v>1282</v>
      </c>
      <c r="Y89" s="1238">
        <f>IFERROR($W89/$V89, 0)</f>
        <v>0.45260461144321096</v>
      </c>
      <c r="Z89" s="1649">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8"/>
      <c r="L90" s="1378"/>
      <c r="M90" s="1177" t="s">
        <v>128</v>
      </c>
      <c r="N90" s="415">
        <v>21849.3</v>
      </c>
      <c r="O90" s="1178" t="s">
        <v>128</v>
      </c>
      <c r="P90" s="1334" t="s">
        <v>32</v>
      </c>
      <c r="Q90" s="1649"/>
      <c r="R90" s="1649"/>
      <c r="S90" s="1649"/>
      <c r="T90" s="1649"/>
      <c r="U90" s="1649"/>
      <c r="V90" s="1650">
        <v>1618</v>
      </c>
      <c r="W90" s="1651"/>
      <c r="X90" s="1651">
        <f>SUM(V90-W90)</f>
        <v>1618</v>
      </c>
      <c r="Y90" s="1238">
        <f>IFERROR($W90/$V90, 0)</f>
        <v>0</v>
      </c>
      <c r="Z90" s="1649"/>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7" t="s">
        <v>36</v>
      </c>
      <c r="K91" s="1648"/>
      <c r="L91" s="1378"/>
      <c r="M91" s="1647" t="s">
        <v>256</v>
      </c>
      <c r="N91" s="1660">
        <v>60744.4</v>
      </c>
      <c r="O91" s="1178" t="s">
        <v>128</v>
      </c>
      <c r="P91" s="1334" t="s">
        <v>35</v>
      </c>
      <c r="Q91" s="1649">
        <v>46197</v>
      </c>
      <c r="R91" s="1649"/>
      <c r="S91" s="1649"/>
      <c r="T91" s="1649"/>
      <c r="U91" s="1649"/>
      <c r="V91" s="1650">
        <v>5950</v>
      </c>
      <c r="W91" s="1651"/>
      <c r="X91" s="1651">
        <f>SUM(V91-W91)</f>
        <v>5950</v>
      </c>
      <c r="Y91" s="1238">
        <f>IFERROR($W91/$V91, 0)</f>
        <v>0</v>
      </c>
      <c r="Z91" s="1649"/>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7"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0">
        <v>62074</v>
      </c>
      <c r="O93" s="744" t="s">
        <v>128</v>
      </c>
      <c r="P93" s="735" t="s">
        <v>32</v>
      </c>
      <c r="Q93" s="1649"/>
      <c r="R93" s="1649"/>
      <c r="S93" s="1649"/>
      <c r="T93" s="1649"/>
      <c r="U93" s="1649"/>
      <c r="V93" s="1650">
        <v>5246</v>
      </c>
      <c r="W93" s="1651"/>
      <c r="X93" s="1651">
        <f>SUM(V93-W93)</f>
        <v>5246</v>
      </c>
      <c r="Y93" s="1238">
        <f>IFERROR($W93/$V93, 0)</f>
        <v>0</v>
      </c>
      <c r="Z93" s="1649"/>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7">
        <v>79</v>
      </c>
      <c r="I95" s="1258" t="s">
        <v>571</v>
      </c>
      <c r="J95" s="744" t="s">
        <v>33</v>
      </c>
      <c r="K95" s="689" t="s">
        <v>551</v>
      </c>
      <c r="L95" s="1378"/>
      <c r="M95" s="1177" t="s">
        <v>128</v>
      </c>
      <c r="N95" s="1660"/>
      <c r="O95" s="744" t="s">
        <v>256</v>
      </c>
      <c r="P95" s="735" t="s">
        <v>32</v>
      </c>
      <c r="Q95" s="1649"/>
      <c r="R95" s="1649"/>
      <c r="S95" s="1649"/>
      <c r="T95" s="1649"/>
      <c r="U95" s="1649"/>
      <c r="V95" s="1650">
        <v>5953</v>
      </c>
      <c r="W95" s="1651"/>
      <c r="X95" s="1651">
        <f>SUM(V95-W95)</f>
        <v>5953</v>
      </c>
      <c r="Y95" s="1238">
        <f>IFERROR($W95/$V95, 0)</f>
        <v>0</v>
      </c>
      <c r="Z95" s="1649"/>
      <c r="AA95" s="1361"/>
      <c r="AB95" s="695">
        <v>0</v>
      </c>
      <c r="AC95" s="733">
        <v>0</v>
      </c>
      <c r="AD95" s="732">
        <v>0</v>
      </c>
      <c r="AE95" s="1299" t="s">
        <v>729</v>
      </c>
      <c r="AF95" s="725"/>
    </row>
    <row r="96" spans="1:32" ht="24.75" customHeight="1">
      <c r="A96" s="1489" t="s">
        <v>730</v>
      </c>
      <c r="B96" s="1059" t="s">
        <v>40</v>
      </c>
      <c r="C96" s="1379"/>
      <c r="D96" s="1377"/>
      <c r="E96" s="1378"/>
      <c r="F96" s="1377"/>
      <c r="G96" s="1237"/>
      <c r="H96" s="1647">
        <v>78</v>
      </c>
      <c r="I96" s="1258" t="s">
        <v>571</v>
      </c>
      <c r="J96" s="744" t="s">
        <v>33</v>
      </c>
      <c r="K96" s="689" t="s">
        <v>551</v>
      </c>
      <c r="L96" s="1378"/>
      <c r="M96" s="1177" t="s">
        <v>128</v>
      </c>
      <c r="N96" s="1660"/>
      <c r="O96" s="744" t="s">
        <v>256</v>
      </c>
      <c r="P96" s="735" t="s">
        <v>32</v>
      </c>
      <c r="Q96" s="1649"/>
      <c r="R96" s="1649"/>
      <c r="S96" s="1649"/>
      <c r="T96" s="1649"/>
      <c r="U96" s="1649"/>
      <c r="V96" s="1650">
        <v>5890</v>
      </c>
      <c r="W96" s="1651"/>
      <c r="X96" s="1651">
        <f>SUM(V96-W96)</f>
        <v>5890</v>
      </c>
      <c r="Y96" s="1238">
        <f>IFERROR($W96/$V96, 0)</f>
        <v>0</v>
      </c>
      <c r="Z96" s="1649"/>
      <c r="AA96" s="1361"/>
      <c r="AB96" s="695">
        <v>0</v>
      </c>
      <c r="AC96" s="733">
        <v>0</v>
      </c>
      <c r="AD96" s="732">
        <v>0</v>
      </c>
      <c r="AE96" s="1299" t="s">
        <v>729</v>
      </c>
      <c r="AF96" s="725"/>
    </row>
    <row r="97" spans="1:32" ht="24.75" customHeight="1">
      <c r="A97" s="1489" t="s">
        <v>731</v>
      </c>
      <c r="B97" s="1059" t="s">
        <v>40</v>
      </c>
      <c r="C97" s="1379"/>
      <c r="D97" s="1377"/>
      <c r="E97" s="1378"/>
      <c r="F97" s="1377"/>
      <c r="G97" s="1237"/>
      <c r="H97" s="1647">
        <v>49</v>
      </c>
      <c r="I97" s="1258" t="s">
        <v>571</v>
      </c>
      <c r="J97" s="744" t="s">
        <v>33</v>
      </c>
      <c r="K97" s="689" t="s">
        <v>551</v>
      </c>
      <c r="L97" s="1378"/>
      <c r="M97" s="1177" t="s">
        <v>128</v>
      </c>
      <c r="N97" s="1660"/>
      <c r="O97" s="744" t="s">
        <v>256</v>
      </c>
      <c r="P97" s="735" t="s">
        <v>32</v>
      </c>
      <c r="Q97" s="1649"/>
      <c r="R97" s="1649"/>
      <c r="S97" s="1649"/>
      <c r="T97" s="1649"/>
      <c r="U97" s="1649"/>
      <c r="V97" s="1650">
        <v>4709</v>
      </c>
      <c r="W97" s="1651"/>
      <c r="X97" s="1651">
        <f>SUM(V97-W97)</f>
        <v>4709</v>
      </c>
      <c r="Y97" s="1238">
        <f>IFERROR($W97/$V97, 0)</f>
        <v>0</v>
      </c>
      <c r="Z97" s="1649"/>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5">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7">
        <v>58</v>
      </c>
      <c r="I8" s="371" t="s">
        <v>817</v>
      </c>
      <c r="J8" s="1055" t="s">
        <v>30</v>
      </c>
      <c r="K8" s="689"/>
      <c r="L8" s="359" t="s">
        <v>636</v>
      </c>
      <c r="M8" s="371" t="s">
        <v>128</v>
      </c>
      <c r="N8" s="989">
        <v>56668.15</v>
      </c>
      <c r="O8" s="371" t="s">
        <v>128</v>
      </c>
      <c r="P8" s="727" t="s">
        <v>38</v>
      </c>
      <c r="Q8" s="1649">
        <v>46144</v>
      </c>
      <c r="R8" s="700" t="s">
        <v>128</v>
      </c>
      <c r="S8" s="362">
        <v>46190</v>
      </c>
      <c r="T8" s="372" t="s">
        <v>822</v>
      </c>
      <c r="U8" s="372" t="s">
        <v>822</v>
      </c>
      <c r="V8" s="1651">
        <v>4061</v>
      </c>
      <c r="W8" s="1665">
        <v>4061</v>
      </c>
      <c r="X8" s="1651">
        <f>SUM(V8-W8)</f>
        <v>0</v>
      </c>
      <c r="Y8" s="1238">
        <f>IFERROR($W8/$V8, 0)</f>
        <v>1</v>
      </c>
      <c r="Z8" s="1649">
        <v>46153</v>
      </c>
      <c r="AA8" s="1649">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7">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7">
        <v>65</v>
      </c>
      <c r="I10" s="371" t="s">
        <v>817</v>
      </c>
      <c r="J10" s="1055" t="s">
        <v>30</v>
      </c>
      <c r="K10" s="689"/>
      <c r="L10" s="359" t="s">
        <v>636</v>
      </c>
      <c r="M10" s="371" t="s">
        <v>128</v>
      </c>
      <c r="N10" s="989">
        <v>45252</v>
      </c>
      <c r="O10" s="371" t="s">
        <v>128</v>
      </c>
      <c r="P10" s="727" t="s">
        <v>38</v>
      </c>
      <c r="Q10" s="1649">
        <v>46184</v>
      </c>
      <c r="R10" s="700" t="s">
        <v>256</v>
      </c>
      <c r="S10" s="362" t="s">
        <v>843</v>
      </c>
      <c r="T10" s="372" t="s">
        <v>822</v>
      </c>
      <c r="U10" s="372" t="s">
        <v>822</v>
      </c>
      <c r="V10" s="1650">
        <v>3360</v>
      </c>
      <c r="W10" s="1665">
        <v>3403</v>
      </c>
      <c r="X10" s="1651">
        <f>SUM(V10-W10)</f>
        <v>-43</v>
      </c>
      <c r="Y10" s="1238">
        <f>IFERROR($W10/$V10, 0)</f>
        <v>1.0127976190476191</v>
      </c>
      <c r="Z10" s="1649">
        <v>46192</v>
      </c>
      <c r="AA10" s="1649">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7">
        <v>21</v>
      </c>
      <c r="I11" s="371" t="s">
        <v>817</v>
      </c>
      <c r="J11" s="740" t="s">
        <v>30</v>
      </c>
      <c r="K11" s="689"/>
      <c r="L11" s="359" t="s">
        <v>636</v>
      </c>
      <c r="M11" s="371" t="s">
        <v>128</v>
      </c>
      <c r="N11" s="989">
        <v>38308</v>
      </c>
      <c r="O11" s="371" t="s">
        <v>128</v>
      </c>
      <c r="P11" s="727" t="s">
        <v>38</v>
      </c>
      <c r="Q11" s="1649">
        <v>46185</v>
      </c>
      <c r="R11" s="700" t="s">
        <v>256</v>
      </c>
      <c r="S11" s="362" t="s">
        <v>843</v>
      </c>
      <c r="T11" s="372" t="s">
        <v>822</v>
      </c>
      <c r="U11" s="372" t="s">
        <v>822</v>
      </c>
      <c r="V11" s="1650">
        <v>3379</v>
      </c>
      <c r="W11" s="1665">
        <v>3340</v>
      </c>
      <c r="X11" s="1651">
        <f>SUM(V11-W11)</f>
        <v>39</v>
      </c>
      <c r="Y11" s="1238">
        <f>IFERROR($W11/$V11, 0)</f>
        <v>0.98845812370523822</v>
      </c>
      <c r="Z11" s="1649">
        <v>46198</v>
      </c>
      <c r="AA11" s="1649">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7">
        <v>85</v>
      </c>
      <c r="I12" s="371" t="s">
        <v>817</v>
      </c>
      <c r="J12" s="1055" t="s">
        <v>30</v>
      </c>
      <c r="K12" s="689"/>
      <c r="L12" s="359" t="s">
        <v>636</v>
      </c>
      <c r="M12" s="371" t="s">
        <v>128</v>
      </c>
      <c r="N12" s="989">
        <v>56492</v>
      </c>
      <c r="O12" s="371" t="s">
        <v>128</v>
      </c>
      <c r="P12" s="727" t="s">
        <v>38</v>
      </c>
      <c r="Q12" s="1649">
        <v>46170</v>
      </c>
      <c r="R12" s="700" t="s">
        <v>256</v>
      </c>
      <c r="S12" s="362" t="s">
        <v>843</v>
      </c>
      <c r="T12" s="372" t="s">
        <v>822</v>
      </c>
      <c r="U12" s="372" t="s">
        <v>822</v>
      </c>
      <c r="V12" s="1650">
        <v>4054</v>
      </c>
      <c r="W12" s="1665">
        <v>4092</v>
      </c>
      <c r="X12" s="1651">
        <f>SUM(V12-W12)</f>
        <v>-38</v>
      </c>
      <c r="Y12" s="1238">
        <f>IFERROR($W12/$V12, 0)</f>
        <v>1.0093734583127776</v>
      </c>
      <c r="Z12" s="1649">
        <v>46184</v>
      </c>
      <c r="AA12" s="1649">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7">
        <v>87</v>
      </c>
      <c r="I13" s="371" t="s">
        <v>817</v>
      </c>
      <c r="J13" s="1055" t="s">
        <v>30</v>
      </c>
      <c r="K13" s="689"/>
      <c r="L13" s="359" t="s">
        <v>636</v>
      </c>
      <c r="M13" s="371" t="s">
        <v>128</v>
      </c>
      <c r="N13" s="989">
        <v>59286</v>
      </c>
      <c r="O13" s="371" t="s">
        <v>128</v>
      </c>
      <c r="P13" s="727" t="s">
        <v>38</v>
      </c>
      <c r="Q13" s="1649">
        <v>46170</v>
      </c>
      <c r="R13" s="700" t="s">
        <v>256</v>
      </c>
      <c r="S13" s="362" t="s">
        <v>843</v>
      </c>
      <c r="T13" s="372" t="s">
        <v>822</v>
      </c>
      <c r="U13" s="372" t="s">
        <v>822</v>
      </c>
      <c r="V13" s="1650">
        <v>4413</v>
      </c>
      <c r="W13" s="1665">
        <v>4477</v>
      </c>
      <c r="X13" s="1651">
        <f>SUM(V13-W13)</f>
        <v>-64</v>
      </c>
      <c r="Y13" s="1238">
        <f>IFERROR($W13/$V13, 0)</f>
        <v>1.0145026059370044</v>
      </c>
      <c r="Z13" s="1649">
        <v>46184</v>
      </c>
      <c r="AA13" s="1649">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7">
        <v>56</v>
      </c>
      <c r="I14" s="1052" t="s">
        <v>817</v>
      </c>
      <c r="J14" s="1055" t="s">
        <v>30</v>
      </c>
      <c r="K14" s="689"/>
      <c r="L14" s="359" t="s">
        <v>636</v>
      </c>
      <c r="M14" s="371" t="s">
        <v>128</v>
      </c>
      <c r="N14" s="989">
        <v>42220</v>
      </c>
      <c r="O14" s="371" t="s">
        <v>128</v>
      </c>
      <c r="P14" s="1536" t="s">
        <v>38</v>
      </c>
      <c r="Q14" s="1649">
        <v>46170</v>
      </c>
      <c r="R14" s="700" t="s">
        <v>128</v>
      </c>
      <c r="S14" s="362">
        <v>46190</v>
      </c>
      <c r="T14" s="372" t="s">
        <v>818</v>
      </c>
      <c r="U14" s="372" t="s">
        <v>822</v>
      </c>
      <c r="V14" s="1650">
        <v>3090</v>
      </c>
      <c r="W14" s="1666">
        <v>2998</v>
      </c>
      <c r="X14" s="1651">
        <f>SUM(V14-W14)</f>
        <v>92</v>
      </c>
      <c r="Y14" s="1238">
        <f>IFERROR($W14/$V14, 0)</f>
        <v>0.9702265372168285</v>
      </c>
      <c r="Z14" s="1649">
        <v>46183</v>
      </c>
      <c r="AA14" s="1649">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7">
        <v>77</v>
      </c>
      <c r="I15" s="371" t="s">
        <v>817</v>
      </c>
      <c r="J15" s="1055" t="s">
        <v>30</v>
      </c>
      <c r="K15" s="689"/>
      <c r="L15" s="359" t="s">
        <v>636</v>
      </c>
      <c r="M15" s="371" t="s">
        <v>128</v>
      </c>
      <c r="N15" s="989">
        <v>52948</v>
      </c>
      <c r="O15" s="371" t="s">
        <v>128</v>
      </c>
      <c r="P15" s="727" t="s">
        <v>38</v>
      </c>
      <c r="Q15" s="1649">
        <v>46185</v>
      </c>
      <c r="R15" s="700" t="s">
        <v>256</v>
      </c>
      <c r="S15" s="362" t="s">
        <v>843</v>
      </c>
      <c r="T15" s="372" t="s">
        <v>822</v>
      </c>
      <c r="U15" s="372" t="s">
        <v>822</v>
      </c>
      <c r="V15" s="1650">
        <v>3957</v>
      </c>
      <c r="W15" s="1665">
        <v>3858</v>
      </c>
      <c r="X15" s="1651">
        <f>SUM(V15-W15)</f>
        <v>99</v>
      </c>
      <c r="Y15" s="1238">
        <f>IFERROR($W15/$V15, 0)</f>
        <v>0.97498104624715698</v>
      </c>
      <c r="Z15" s="1649">
        <v>46203</v>
      </c>
      <c r="AA15" s="1649">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7">
        <v>74</v>
      </c>
      <c r="I16" s="371" t="s">
        <v>817</v>
      </c>
      <c r="J16" s="740" t="s">
        <v>30</v>
      </c>
      <c r="K16" s="689"/>
      <c r="L16" s="359" t="s">
        <v>636</v>
      </c>
      <c r="M16" s="371" t="s">
        <v>128</v>
      </c>
      <c r="N16" s="989">
        <v>51256</v>
      </c>
      <c r="O16" s="371" t="s">
        <v>128</v>
      </c>
      <c r="P16" s="727" t="s">
        <v>38</v>
      </c>
      <c r="Q16" s="1649">
        <v>46185</v>
      </c>
      <c r="R16" s="700" t="s">
        <v>256</v>
      </c>
      <c r="S16" s="362" t="s">
        <v>843</v>
      </c>
      <c r="T16" s="372" t="s">
        <v>822</v>
      </c>
      <c r="U16" s="372" t="s">
        <v>822</v>
      </c>
      <c r="V16" s="1650">
        <v>3826</v>
      </c>
      <c r="W16" s="1665">
        <v>3853</v>
      </c>
      <c r="X16" s="1651">
        <f>SUM(V16-W16)</f>
        <v>-27</v>
      </c>
      <c r="Y16" s="1238">
        <f>IFERROR($W16/$V16, 0)</f>
        <v>1.0070569785676948</v>
      </c>
      <c r="Z16" s="1649">
        <v>46203</v>
      </c>
      <c r="AA16" s="1649">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7">
        <v>73</v>
      </c>
      <c r="I17" s="371" t="s">
        <v>817</v>
      </c>
      <c r="J17" s="1055" t="s">
        <v>30</v>
      </c>
      <c r="K17" s="689"/>
      <c r="L17" s="359" t="s">
        <v>636</v>
      </c>
      <c r="M17" s="371" t="s">
        <v>128</v>
      </c>
      <c r="N17" s="989">
        <v>61225.25</v>
      </c>
      <c r="O17" s="371" t="s">
        <v>128</v>
      </c>
      <c r="P17" s="727" t="s">
        <v>38</v>
      </c>
      <c r="Q17" s="1649">
        <v>46184</v>
      </c>
      <c r="R17" s="700" t="s">
        <v>256</v>
      </c>
      <c r="S17" s="362" t="s">
        <v>843</v>
      </c>
      <c r="T17" s="372" t="s">
        <v>822</v>
      </c>
      <c r="U17" s="372" t="s">
        <v>822</v>
      </c>
      <c r="V17" s="1650">
        <v>4654</v>
      </c>
      <c r="W17" s="1665">
        <v>4748</v>
      </c>
      <c r="X17" s="1651">
        <f>SUM(V17-W17)</f>
        <v>-94</v>
      </c>
      <c r="Y17" s="1238">
        <f>IFERROR($W17/$V17, 0)</f>
        <v>1.0201976794155565</v>
      </c>
      <c r="Z17" s="1649">
        <v>46191</v>
      </c>
      <c r="AA17" s="1649">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49">
        <v>46147</v>
      </c>
      <c r="R18" s="700" t="s">
        <v>128</v>
      </c>
      <c r="S18" s="362">
        <v>46161</v>
      </c>
      <c r="T18" s="372" t="s">
        <v>822</v>
      </c>
      <c r="U18" s="372" t="s">
        <v>822</v>
      </c>
      <c r="V18" s="1650">
        <v>466</v>
      </c>
      <c r="W18" s="1665">
        <v>625</v>
      </c>
      <c r="X18" s="1651">
        <f>SUM(V18-W18)</f>
        <v>-159</v>
      </c>
      <c r="Y18" s="1238">
        <f>IFERROR($W18/$V18, 0)</f>
        <v>1.3412017167381973</v>
      </c>
      <c r="Z18" s="1649">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7">
        <v>21</v>
      </c>
      <c r="I24" s="371" t="s">
        <v>817</v>
      </c>
      <c r="J24" s="1055" t="s">
        <v>30</v>
      </c>
      <c r="K24" s="689"/>
      <c r="L24" s="1378">
        <v>46147</v>
      </c>
      <c r="M24" s="371" t="s">
        <v>128</v>
      </c>
      <c r="N24" s="989">
        <v>81882</v>
      </c>
      <c r="O24" s="371" t="s">
        <v>128</v>
      </c>
      <c r="P24" s="727" t="s">
        <v>38</v>
      </c>
      <c r="Q24" s="1649">
        <v>46146</v>
      </c>
      <c r="R24" s="990" t="s">
        <v>128</v>
      </c>
      <c r="S24" s="362">
        <v>46182</v>
      </c>
      <c r="T24" s="372" t="s">
        <v>822</v>
      </c>
      <c r="U24" s="372" t="s">
        <v>822</v>
      </c>
      <c r="V24" s="1650">
        <v>6481</v>
      </c>
      <c r="W24" s="1476">
        <v>6586</v>
      </c>
      <c r="X24" s="1651">
        <f>SUM(V24-W24)</f>
        <v>-105</v>
      </c>
      <c r="Y24" s="1238">
        <f>IFERROR($W24/$V24, 0)</f>
        <v>1.0162012035179757</v>
      </c>
      <c r="Z24" s="1649">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7">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7">
        <v>65</v>
      </c>
      <c r="I26" s="371" t="s">
        <v>817</v>
      </c>
      <c r="J26" s="1055" t="s">
        <v>30</v>
      </c>
      <c r="K26" s="689"/>
      <c r="L26" s="1378">
        <v>46175</v>
      </c>
      <c r="M26" s="371" t="s">
        <v>128</v>
      </c>
      <c r="N26" s="989">
        <v>97544</v>
      </c>
      <c r="O26" s="371" t="s">
        <v>128</v>
      </c>
      <c r="P26" s="1536" t="s">
        <v>38</v>
      </c>
      <c r="Q26" s="1649">
        <v>46171</v>
      </c>
      <c r="R26" s="700" t="s">
        <v>128</v>
      </c>
      <c r="S26" s="362">
        <v>46190</v>
      </c>
      <c r="T26" s="372" t="s">
        <v>822</v>
      </c>
      <c r="U26" s="372" t="s">
        <v>822</v>
      </c>
      <c r="V26" s="1650">
        <v>7771</v>
      </c>
      <c r="W26" s="1535">
        <v>7623</v>
      </c>
      <c r="X26" s="1651">
        <f>SUM(V26-W26)</f>
        <v>148</v>
      </c>
      <c r="Y26" s="1238">
        <f>IFERROR($W26/$V26, 0)</f>
        <v>0.98095483206794487</v>
      </c>
      <c r="Z26" s="1649">
        <v>46178</v>
      </c>
      <c r="AA26" s="1662">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7">
        <v>31</v>
      </c>
      <c r="I27" s="371" t="s">
        <v>817</v>
      </c>
      <c r="J27" s="1055" t="s">
        <v>30</v>
      </c>
      <c r="K27" s="689"/>
      <c r="L27" s="1378">
        <v>45795</v>
      </c>
      <c r="M27" s="371" t="s">
        <v>128</v>
      </c>
      <c r="N27" s="989">
        <v>73945</v>
      </c>
      <c r="O27" s="371" t="s">
        <v>128</v>
      </c>
      <c r="P27" s="727" t="s">
        <v>38</v>
      </c>
      <c r="Q27" s="1649">
        <v>46160</v>
      </c>
      <c r="R27" s="700" t="s">
        <v>256</v>
      </c>
      <c r="S27" s="362" t="s">
        <v>843</v>
      </c>
      <c r="T27" s="372" t="s">
        <v>822</v>
      </c>
      <c r="U27" s="372" t="s">
        <v>822</v>
      </c>
      <c r="V27" s="1650">
        <v>5923</v>
      </c>
      <c r="W27" s="1476">
        <v>6113</v>
      </c>
      <c r="X27" s="1651">
        <f>SUM(V27-W27)</f>
        <v>-190</v>
      </c>
      <c r="Y27" s="1238">
        <f>IFERROR($W27/$V27, 0)</f>
        <v>1.0320783386797232</v>
      </c>
      <c r="Z27" s="1649">
        <v>46188</v>
      </c>
      <c r="AA27" s="1649">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7">
        <v>93</v>
      </c>
      <c r="I28" s="371" t="s">
        <v>817</v>
      </c>
      <c r="J28" s="1055" t="s">
        <v>30</v>
      </c>
      <c r="K28" s="689"/>
      <c r="L28" s="1378">
        <v>46175</v>
      </c>
      <c r="M28" s="371" t="s">
        <v>128</v>
      </c>
      <c r="N28" s="989">
        <v>111096</v>
      </c>
      <c r="O28" s="371" t="s">
        <v>128</v>
      </c>
      <c r="P28" s="727" t="s">
        <v>38</v>
      </c>
      <c r="Q28" s="1649">
        <v>46171</v>
      </c>
      <c r="R28" s="700" t="s">
        <v>128</v>
      </c>
      <c r="S28" s="362">
        <v>46203</v>
      </c>
      <c r="T28" s="372" t="s">
        <v>822</v>
      </c>
      <c r="U28" s="372" t="s">
        <v>822</v>
      </c>
      <c r="V28" s="1650">
        <v>9483</v>
      </c>
      <c r="W28" s="1476">
        <v>9171</v>
      </c>
      <c r="X28" s="1651">
        <f>SUM(V28-W28)</f>
        <v>312</v>
      </c>
      <c r="Y28" s="1238">
        <f>IFERROR($W28/$V28, 0)</f>
        <v>0.9670990192976906</v>
      </c>
      <c r="Z28" s="1649">
        <v>46188</v>
      </c>
      <c r="AA28" s="1649">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7">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7">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7">
        <v>91</v>
      </c>
      <c r="I31" s="371" t="s">
        <v>817</v>
      </c>
      <c r="J31" s="1055" t="s">
        <v>30</v>
      </c>
      <c r="K31" s="689"/>
      <c r="L31" s="1378">
        <v>46175</v>
      </c>
      <c r="M31" s="371" t="s">
        <v>128</v>
      </c>
      <c r="N31" s="989">
        <v>111633.5</v>
      </c>
      <c r="O31" s="371" t="s">
        <v>128</v>
      </c>
      <c r="P31" s="727" t="s">
        <v>38</v>
      </c>
      <c r="Q31" s="1649">
        <v>46178</v>
      </c>
      <c r="R31" s="700" t="s">
        <v>128</v>
      </c>
      <c r="S31" s="362">
        <v>46209</v>
      </c>
      <c r="T31" s="372" t="s">
        <v>822</v>
      </c>
      <c r="U31" s="372" t="s">
        <v>822</v>
      </c>
      <c r="V31" s="1650">
        <v>9431</v>
      </c>
      <c r="W31" s="1476">
        <v>9339</v>
      </c>
      <c r="X31" s="1651">
        <f>SUM(V31-W31)</f>
        <v>92</v>
      </c>
      <c r="Y31" s="1238">
        <f>IFERROR($W31/$V31, 0)</f>
        <v>0.99024493691018978</v>
      </c>
      <c r="Z31" s="1649">
        <v>46197</v>
      </c>
      <c r="AA31" s="1649">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7">
        <v>76</v>
      </c>
      <c r="I32" s="371" t="s">
        <v>817</v>
      </c>
      <c r="J32" s="1055" t="s">
        <v>30</v>
      </c>
      <c r="K32" s="689"/>
      <c r="L32" s="1378">
        <v>46175</v>
      </c>
      <c r="M32" s="371" t="s">
        <v>128</v>
      </c>
      <c r="N32" s="989">
        <v>67567.5</v>
      </c>
      <c r="O32" s="371" t="s">
        <v>128</v>
      </c>
      <c r="P32" s="727" t="s">
        <v>38</v>
      </c>
      <c r="Q32" s="1649">
        <v>46171</v>
      </c>
      <c r="R32" s="700" t="s">
        <v>256</v>
      </c>
      <c r="S32" s="362" t="s">
        <v>843</v>
      </c>
      <c r="T32" s="372" t="s">
        <v>822</v>
      </c>
      <c r="U32" s="372" t="s">
        <v>822</v>
      </c>
      <c r="V32" s="1650">
        <v>5460</v>
      </c>
      <c r="W32" s="1476">
        <v>5402</v>
      </c>
      <c r="X32" s="1651">
        <f>SUM(V32-W32)</f>
        <v>58</v>
      </c>
      <c r="Y32" s="1238">
        <f>IFERROR($W32/$V32, 0)</f>
        <v>0.98937728937728942</v>
      </c>
      <c r="Z32" s="1649">
        <v>46209</v>
      </c>
      <c r="AA32" s="1649">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7">
        <v>51</v>
      </c>
      <c r="I33" s="371" t="s">
        <v>817</v>
      </c>
      <c r="J33" s="1055" t="s">
        <v>30</v>
      </c>
      <c r="K33" s="689"/>
      <c r="L33" s="1378">
        <v>46174</v>
      </c>
      <c r="M33" s="371" t="s">
        <v>128</v>
      </c>
      <c r="N33" s="989">
        <v>97514.75</v>
      </c>
      <c r="O33" s="371" t="s">
        <v>128</v>
      </c>
      <c r="P33" s="727" t="s">
        <v>38</v>
      </c>
      <c r="Q33" s="1649">
        <v>46174</v>
      </c>
      <c r="R33" s="700" t="s">
        <v>256</v>
      </c>
      <c r="S33" s="362" t="s">
        <v>843</v>
      </c>
      <c r="T33" s="372" t="s">
        <v>822</v>
      </c>
      <c r="U33" s="372" t="s">
        <v>822</v>
      </c>
      <c r="V33" s="1650">
        <v>7958</v>
      </c>
      <c r="W33" s="1476">
        <v>8116</v>
      </c>
      <c r="X33" s="1651">
        <f>SUM(V33-W33)</f>
        <v>-158</v>
      </c>
      <c r="Y33" s="1238">
        <f>IFERROR($W33/$V33, 0)</f>
        <v>1.0198542347323447</v>
      </c>
      <c r="Z33" s="1649">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7">
        <v>63</v>
      </c>
      <c r="I34" s="371" t="s">
        <v>817</v>
      </c>
      <c r="J34" s="1055" t="s">
        <v>30</v>
      </c>
      <c r="K34" s="689"/>
      <c r="L34" s="1378">
        <v>46174</v>
      </c>
      <c r="M34" s="371" t="s">
        <v>128</v>
      </c>
      <c r="N34" s="989">
        <v>54827.5</v>
      </c>
      <c r="O34" s="371" t="s">
        <v>128</v>
      </c>
      <c r="P34" s="727" t="s">
        <v>38</v>
      </c>
      <c r="Q34" s="1649">
        <v>46183</v>
      </c>
      <c r="R34" s="700" t="s">
        <v>128</v>
      </c>
      <c r="S34" s="362">
        <v>46211</v>
      </c>
      <c r="T34" s="372" t="s">
        <v>822</v>
      </c>
      <c r="U34" s="372" t="s">
        <v>822</v>
      </c>
      <c r="V34" s="1650">
        <v>4414</v>
      </c>
      <c r="W34" s="1476">
        <v>4493</v>
      </c>
      <c r="X34" s="1651">
        <f>SUM(V34-W34)</f>
        <v>-79</v>
      </c>
      <c r="Y34" s="1238">
        <f>IFERROR($W34/$V34, 0)</f>
        <v>1.017897598550068</v>
      </c>
      <c r="Z34" s="1649">
        <v>46185</v>
      </c>
      <c r="AA34" s="1662">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7">
        <v>42</v>
      </c>
      <c r="I35" s="371" t="s">
        <v>817</v>
      </c>
      <c r="J35" s="1055" t="s">
        <v>30</v>
      </c>
      <c r="K35" s="689"/>
      <c r="L35" s="1378">
        <v>46178</v>
      </c>
      <c r="M35" s="371" t="s">
        <v>128</v>
      </c>
      <c r="N35" s="989">
        <v>101724.5</v>
      </c>
      <c r="O35" s="371" t="s">
        <v>128</v>
      </c>
      <c r="P35" s="727" t="s">
        <v>38</v>
      </c>
      <c r="Q35" s="1649">
        <v>46171</v>
      </c>
      <c r="R35" s="700" t="s">
        <v>128</v>
      </c>
      <c r="S35" s="362">
        <v>46203</v>
      </c>
      <c r="T35" s="372" t="s">
        <v>822</v>
      </c>
      <c r="U35" s="372" t="s">
        <v>822</v>
      </c>
      <c r="V35" s="1650">
        <v>7993</v>
      </c>
      <c r="W35" s="1476">
        <v>7560</v>
      </c>
      <c r="X35" s="1651">
        <f>SUM(V35-W35)</f>
        <v>433</v>
      </c>
      <c r="Y35" s="1238">
        <f>IFERROR($W35/$V35, 0)</f>
        <v>0.94582759914925563</v>
      </c>
      <c r="Z35" s="1649">
        <v>46190</v>
      </c>
      <c r="AA35" s="1649">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7">
        <v>67</v>
      </c>
      <c r="I36" s="371" t="s">
        <v>817</v>
      </c>
      <c r="J36" s="1055" t="s">
        <v>30</v>
      </c>
      <c r="K36" s="689"/>
      <c r="L36" s="1378" t="s">
        <v>636</v>
      </c>
      <c r="M36" s="371" t="s">
        <v>128</v>
      </c>
      <c r="N36" s="989">
        <v>95128</v>
      </c>
      <c r="O36" s="371" t="s">
        <v>128</v>
      </c>
      <c r="P36" s="727" t="s">
        <v>38</v>
      </c>
      <c r="Q36" s="1649">
        <v>46171</v>
      </c>
      <c r="R36" s="700" t="s">
        <v>128</v>
      </c>
      <c r="S36" s="362">
        <v>46211</v>
      </c>
      <c r="T36" s="372" t="s">
        <v>822</v>
      </c>
      <c r="U36" s="372" t="s">
        <v>822</v>
      </c>
      <c r="V36" s="1650">
        <v>7857</v>
      </c>
      <c r="W36" s="1476">
        <v>7383</v>
      </c>
      <c r="X36" s="1651">
        <f>SUM(V36-W36)</f>
        <v>474</v>
      </c>
      <c r="Y36" s="1238">
        <f>IFERROR($W36/$V36, 0)</f>
        <v>0.93967163039327983</v>
      </c>
      <c r="Z36" s="1649">
        <v>46198</v>
      </c>
      <c r="AA36" s="1649">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7">
        <v>91</v>
      </c>
      <c r="I37" s="371" t="s">
        <v>817</v>
      </c>
      <c r="J37" s="1055" t="s">
        <v>30</v>
      </c>
      <c r="K37" s="689"/>
      <c r="L37" s="1378">
        <v>46175</v>
      </c>
      <c r="M37" s="371" t="s">
        <v>128</v>
      </c>
      <c r="N37" s="989">
        <v>72668.5</v>
      </c>
      <c r="O37" s="371" t="s">
        <v>128</v>
      </c>
      <c r="P37" s="727" t="s">
        <v>38</v>
      </c>
      <c r="Q37" s="1649">
        <v>46176</v>
      </c>
      <c r="R37" s="700" t="s">
        <v>256</v>
      </c>
      <c r="S37" s="362" t="s">
        <v>843</v>
      </c>
      <c r="T37" s="372" t="s">
        <v>822</v>
      </c>
      <c r="U37" s="372" t="s">
        <v>822</v>
      </c>
      <c r="V37" s="1650">
        <v>5934</v>
      </c>
      <c r="W37" s="1476">
        <v>6020</v>
      </c>
      <c r="X37" s="1651">
        <f>SUM(V37-W37)</f>
        <v>-86</v>
      </c>
      <c r="Y37" s="1238">
        <f>IFERROR($W37/$V37, 0)</f>
        <v>1.0144927536231885</v>
      </c>
      <c r="Z37" s="1649">
        <v>46191</v>
      </c>
      <c r="AA37" s="1649">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7">
        <v>28</v>
      </c>
      <c r="I38" s="371" t="s">
        <v>817</v>
      </c>
      <c r="J38" s="1055" t="s">
        <v>30</v>
      </c>
      <c r="K38" s="689"/>
      <c r="L38" s="1378" t="s">
        <v>636</v>
      </c>
      <c r="M38" s="371" t="s">
        <v>128</v>
      </c>
      <c r="N38" s="989">
        <v>73691.5</v>
      </c>
      <c r="O38" s="371" t="s">
        <v>128</v>
      </c>
      <c r="P38" s="727" t="s">
        <v>38</v>
      </c>
      <c r="Q38" s="1649">
        <v>46177</v>
      </c>
      <c r="R38" s="700" t="s">
        <v>256</v>
      </c>
      <c r="S38" s="362" t="s">
        <v>843</v>
      </c>
      <c r="T38" s="372" t="s">
        <v>822</v>
      </c>
      <c r="U38" s="372" t="s">
        <v>822</v>
      </c>
      <c r="V38" s="1650">
        <v>6042</v>
      </c>
      <c r="W38" s="1476">
        <v>5821</v>
      </c>
      <c r="X38" s="1651">
        <f>SUM(V38-W38)</f>
        <v>221</v>
      </c>
      <c r="Y38" s="1238">
        <f>IFERROR($W38/$V38, 0)</f>
        <v>0.96342270771267791</v>
      </c>
      <c r="Z38" s="1649">
        <v>46185</v>
      </c>
      <c r="AA38" s="1649">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7">
        <v>0</v>
      </c>
      <c r="I39" s="1052" t="s">
        <v>817</v>
      </c>
      <c r="J39" s="1055" t="s">
        <v>30</v>
      </c>
      <c r="K39" s="689"/>
      <c r="L39" s="1378">
        <v>46176</v>
      </c>
      <c r="M39" s="371" t="s">
        <v>128</v>
      </c>
      <c r="N39" s="989">
        <v>10128.049999999999</v>
      </c>
      <c r="O39" s="371" t="s">
        <v>128</v>
      </c>
      <c r="P39" s="727" t="s">
        <v>38</v>
      </c>
      <c r="Q39" s="1649">
        <v>46176</v>
      </c>
      <c r="R39" s="700" t="s">
        <v>128</v>
      </c>
      <c r="S39" s="362">
        <v>46211</v>
      </c>
      <c r="T39" s="372" t="s">
        <v>822</v>
      </c>
      <c r="U39" s="372" t="s">
        <v>822</v>
      </c>
      <c r="V39" s="1650">
        <v>813</v>
      </c>
      <c r="W39" s="1476">
        <v>800</v>
      </c>
      <c r="X39" s="1651">
        <f>SUM(V39-W39)</f>
        <v>13</v>
      </c>
      <c r="Y39" s="1238">
        <f>IFERROR($W39/$V39, 0)</f>
        <v>0.98400984009840098</v>
      </c>
      <c r="Z39" s="1649">
        <v>46184</v>
      </c>
      <c r="AA39" s="1662">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20"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4">
        <v>46189</v>
      </c>
      <c r="R54" s="700" t="s">
        <v>256</v>
      </c>
      <c r="S54" s="362" t="s">
        <v>843</v>
      </c>
      <c r="T54" s="372" t="s">
        <v>822</v>
      </c>
      <c r="U54" s="372" t="s">
        <v>822</v>
      </c>
      <c r="V54" s="1323">
        <v>1667</v>
      </c>
      <c r="W54" s="1603">
        <v>1625</v>
      </c>
      <c r="X54" s="1651">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49">
        <v>46181</v>
      </c>
      <c r="AA61" s="1649">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8">
        <v>49</v>
      </c>
      <c r="I62" s="1230" t="s">
        <v>817</v>
      </c>
      <c r="J62" s="1219" t="s">
        <v>30</v>
      </c>
      <c r="K62" s="361"/>
      <c r="L62" s="1379">
        <v>46178</v>
      </c>
      <c r="M62" s="1219" t="s">
        <v>128</v>
      </c>
      <c r="N62" s="1653">
        <v>103484.5</v>
      </c>
      <c r="O62" s="1219" t="s">
        <v>128</v>
      </c>
      <c r="P62" s="727" t="s">
        <v>38</v>
      </c>
      <c r="Q62" s="1654">
        <v>46178</v>
      </c>
      <c r="R62" s="700" t="s">
        <v>256</v>
      </c>
      <c r="S62" s="362" t="s">
        <v>843</v>
      </c>
      <c r="T62" s="372" t="s">
        <v>822</v>
      </c>
      <c r="U62" s="372" t="s">
        <v>822</v>
      </c>
      <c r="V62" s="1651">
        <v>8094</v>
      </c>
      <c r="W62" s="1565">
        <v>7667</v>
      </c>
      <c r="X62" s="1223">
        <f t="shared" si="5"/>
        <v>427</v>
      </c>
      <c r="Y62" s="1273">
        <f>IFERROR($W62/$V62, 0)</f>
        <v>0.94724487274524338</v>
      </c>
      <c r="Z62" s="1654">
        <v>46189</v>
      </c>
      <c r="AA62" s="1654">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7">
        <v>79</v>
      </c>
      <c r="I63" s="303" t="s">
        <v>817</v>
      </c>
      <c r="J63" s="744" t="s">
        <v>30</v>
      </c>
      <c r="K63" s="689"/>
      <c r="L63" s="359" t="s">
        <v>636</v>
      </c>
      <c r="M63" s="1177" t="s">
        <v>128</v>
      </c>
      <c r="N63" s="1359">
        <v>73533</v>
      </c>
      <c r="O63" s="1178" t="s">
        <v>128</v>
      </c>
      <c r="P63" s="1405" t="s">
        <v>38</v>
      </c>
      <c r="Q63" s="1649">
        <v>46147</v>
      </c>
      <c r="R63" s="700" t="s">
        <v>128</v>
      </c>
      <c r="S63" s="362">
        <v>46190</v>
      </c>
      <c r="T63" s="372" t="s">
        <v>938</v>
      </c>
      <c r="U63" s="372" t="s">
        <v>938</v>
      </c>
      <c r="V63" s="1650">
        <v>5974</v>
      </c>
      <c r="W63" s="1665">
        <v>5911</v>
      </c>
      <c r="X63" s="1651">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7">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7">
        <v>58</v>
      </c>
      <c r="I316" s="371" t="s">
        <v>817</v>
      </c>
      <c r="J316" s="1055" t="s">
        <v>30</v>
      </c>
      <c r="K316" s="359" t="s">
        <v>636</v>
      </c>
      <c r="L316" s="371" t="s">
        <v>128</v>
      </c>
      <c r="M316" s="1240">
        <v>56668.15</v>
      </c>
      <c r="N316" s="918"/>
      <c r="O316" s="1349"/>
      <c r="P316" s="1240">
        <v>56668.15</v>
      </c>
      <c r="Q316" s="371" t="s">
        <v>128</v>
      </c>
      <c r="R316" s="1493" t="s">
        <v>38</v>
      </c>
      <c r="S316" s="1649">
        <v>46144</v>
      </c>
      <c r="T316" s="1651">
        <v>4061</v>
      </c>
      <c r="U316" s="1667">
        <v>4061</v>
      </c>
      <c r="V316" s="3">
        <f>IFERROR(Table5[[#This Row],[Actual Redline Completed Footage UG]]/Table5[[#This Row],[Footage UG]], 0)</f>
        <v>1</v>
      </c>
      <c r="W316" s="1663">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991</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991</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966</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530</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534</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953</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953</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953</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995</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953</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995</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953</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995</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634</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953</v>
      </c>
      <c r="D839">
        <v>986</v>
      </c>
      <c r="G839">
        <v>986</v>
      </c>
    </row>
    <row r="840" spans="1:7">
      <c r="A840" t="s">
        <v>1637</v>
      </c>
      <c r="B840">
        <v>916</v>
      </c>
      <c r="C840">
        <v>144</v>
      </c>
      <c r="G840">
        <v>1060</v>
      </c>
    </row>
    <row r="841" spans="1:7">
      <c r="A841" t="s">
        <v>1154</v>
      </c>
    </row>
    <row r="842" spans="1:7">
      <c r="A842" t="s">
        <v>1150</v>
      </c>
    </row>
    <row r="843" spans="1:7">
      <c r="A843" t="s">
        <v>634</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965</v>
      </c>
      <c r="B847">
        <v>60</v>
      </c>
      <c r="C847">
        <v>219</v>
      </c>
      <c r="G847">
        <v>279</v>
      </c>
    </row>
    <row r="848" spans="1:7">
      <c r="A848" t="s">
        <v>1258</v>
      </c>
      <c r="D848">
        <v>240</v>
      </c>
      <c r="G848">
        <v>240</v>
      </c>
    </row>
    <row r="849" spans="1:7">
      <c r="A849" t="s">
        <v>1642</v>
      </c>
      <c r="C849">
        <v>1603</v>
      </c>
      <c r="D849">
        <v>791</v>
      </c>
      <c r="E849">
        <v>2803</v>
      </c>
      <c r="G849">
        <v>5197</v>
      </c>
    </row>
    <row r="850" spans="1:7">
      <c r="A850" t="s">
        <v>981</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987</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981</v>
      </c>
      <c r="B867">
        <v>1100</v>
      </c>
      <c r="C867">
        <v>527</v>
      </c>
      <c r="D867">
        <v>553</v>
      </c>
      <c r="G867">
        <v>2180</v>
      </c>
    </row>
    <row r="868" spans="1:7">
      <c r="A868" t="s">
        <v>1164</v>
      </c>
      <c r="C868">
        <v>230</v>
      </c>
      <c r="G868">
        <v>230</v>
      </c>
    </row>
    <row r="869" spans="1:7">
      <c r="A869" t="s">
        <v>1152</v>
      </c>
      <c r="B869">
        <v>853</v>
      </c>
      <c r="G869">
        <v>853</v>
      </c>
    </row>
    <row r="870" spans="1:7">
      <c r="A870" t="s">
        <v>987</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1037</v>
      </c>
      <c r="D873">
        <v>1624</v>
      </c>
      <c r="E873">
        <v>551</v>
      </c>
      <c r="G873">
        <v>2175</v>
      </c>
    </row>
    <row r="874" spans="1:7">
      <c r="A874" t="s">
        <v>985</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953</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981</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1037</v>
      </c>
      <c r="F895">
        <v>168</v>
      </c>
      <c r="G895">
        <v>168</v>
      </c>
    </row>
    <row r="896" spans="1:7">
      <c r="A896" t="s">
        <v>985</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973</v>
      </c>
      <c r="D899">
        <v>3179</v>
      </c>
      <c r="G899">
        <v>3179</v>
      </c>
    </row>
    <row r="900" spans="1:7">
      <c r="A900" t="s">
        <v>1254</v>
      </c>
      <c r="E900">
        <v>978</v>
      </c>
      <c r="G900">
        <v>978</v>
      </c>
    </row>
    <row r="901" spans="1:7">
      <c r="A901" t="s">
        <v>1267</v>
      </c>
      <c r="E901">
        <v>502</v>
      </c>
      <c r="G901">
        <v>502</v>
      </c>
    </row>
    <row r="902" spans="1:7">
      <c r="A902" t="s">
        <v>975</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953</v>
      </c>
    </row>
    <row r="911" spans="1:7">
      <c r="A911" t="s">
        <v>995</v>
      </c>
      <c r="F911">
        <v>569</v>
      </c>
      <c r="G911">
        <v>569</v>
      </c>
    </row>
    <row r="912" spans="1:7">
      <c r="A912" t="s">
        <v>1573</v>
      </c>
    </row>
    <row r="913" spans="1:7">
      <c r="A913" t="s">
        <v>965</v>
      </c>
      <c r="D913">
        <v>150</v>
      </c>
      <c r="G913">
        <v>150</v>
      </c>
    </row>
    <row r="914" spans="1:7">
      <c r="A914" t="s">
        <v>987</v>
      </c>
    </row>
    <row r="915" spans="1:7">
      <c r="A915" t="s">
        <v>1192</v>
      </c>
      <c r="B915">
        <v>701</v>
      </c>
      <c r="G915">
        <v>701</v>
      </c>
    </row>
    <row r="916" spans="1:7">
      <c r="A916" t="s">
        <v>1037</v>
      </c>
      <c r="B916">
        <v>463</v>
      </c>
      <c r="C916">
        <v>633</v>
      </c>
      <c r="D916">
        <v>625</v>
      </c>
      <c r="G916">
        <v>1721</v>
      </c>
    </row>
    <row r="917" spans="1:7">
      <c r="A917" t="s">
        <v>985</v>
      </c>
    </row>
    <row r="918" spans="1:7">
      <c r="A918" t="s">
        <v>973</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975</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1049</v>
      </c>
      <c r="B924">
        <v>207</v>
      </c>
      <c r="G924">
        <v>207</v>
      </c>
    </row>
    <row r="925" spans="1:7">
      <c r="A925" t="s">
        <v>1379</v>
      </c>
      <c r="C925">
        <v>1691</v>
      </c>
      <c r="D925">
        <v>1998</v>
      </c>
      <c r="E925">
        <v>760</v>
      </c>
      <c r="F925">
        <v>3975</v>
      </c>
      <c r="G925">
        <v>8424</v>
      </c>
    </row>
    <row r="926" spans="1:7">
      <c r="A926" t="s">
        <v>1270</v>
      </c>
      <c r="D926">
        <v>1031</v>
      </c>
      <c r="G926">
        <v>1031</v>
      </c>
    </row>
    <row r="927" spans="1:7">
      <c r="A927" t="s">
        <v>1035</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987</v>
      </c>
    </row>
    <row r="942" spans="1:7">
      <c r="A942" t="s">
        <v>1192</v>
      </c>
      <c r="B942">
        <v>138</v>
      </c>
      <c r="G942">
        <v>138</v>
      </c>
    </row>
    <row r="943" spans="1:7">
      <c r="A943" t="s">
        <v>985</v>
      </c>
    </row>
    <row r="944" spans="1:7">
      <c r="A944" t="s">
        <v>973</v>
      </c>
      <c r="B944">
        <v>96</v>
      </c>
      <c r="G944">
        <v>96</v>
      </c>
    </row>
    <row r="945" spans="1:7">
      <c r="A945" t="s">
        <v>1254</v>
      </c>
      <c r="B945">
        <v>632</v>
      </c>
      <c r="G945">
        <v>632</v>
      </c>
    </row>
    <row r="946" spans="1:7">
      <c r="A946" t="s">
        <v>1267</v>
      </c>
      <c r="B946">
        <v>558</v>
      </c>
      <c r="G946">
        <v>558</v>
      </c>
    </row>
    <row r="947" spans="1:7">
      <c r="A947" t="s">
        <v>975</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978</v>
      </c>
      <c r="B951">
        <v>435</v>
      </c>
      <c r="E951">
        <v>1123</v>
      </c>
      <c r="G951">
        <v>1558</v>
      </c>
    </row>
    <row r="952" spans="1:7">
      <c r="A952" t="s">
        <v>1168</v>
      </c>
      <c r="D952">
        <v>1580</v>
      </c>
      <c r="E952">
        <v>1258</v>
      </c>
      <c r="G952">
        <v>2838</v>
      </c>
    </row>
    <row r="953" spans="1:7">
      <c r="A953" t="s">
        <v>1166</v>
      </c>
      <c r="D953">
        <v>877</v>
      </c>
      <c r="E953">
        <v>814</v>
      </c>
      <c r="G953">
        <v>1691</v>
      </c>
    </row>
    <row r="954" spans="1:7">
      <c r="A954" t="s">
        <v>968</v>
      </c>
      <c r="D954">
        <v>711</v>
      </c>
      <c r="E954">
        <v>325</v>
      </c>
      <c r="F954">
        <v>430</v>
      </c>
      <c r="G954">
        <v>1466</v>
      </c>
    </row>
    <row r="955" spans="1:7">
      <c r="A955" t="s">
        <v>904</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975</v>
      </c>
      <c r="B973">
        <v>420</v>
      </c>
      <c r="G973">
        <v>420</v>
      </c>
    </row>
    <row r="974" spans="1:7">
      <c r="A974" t="s">
        <v>1270</v>
      </c>
    </row>
    <row r="975" spans="1:7">
      <c r="A975" t="s">
        <v>978</v>
      </c>
      <c r="C975">
        <v>1917</v>
      </c>
      <c r="E975">
        <v>272</v>
      </c>
      <c r="G975">
        <v>2189</v>
      </c>
    </row>
    <row r="976" spans="1:7">
      <c r="A976" t="s">
        <v>1166</v>
      </c>
      <c r="B976">
        <v>956</v>
      </c>
      <c r="G976">
        <v>956</v>
      </c>
    </row>
    <row r="977" spans="1:7">
      <c r="A977" t="s">
        <v>968</v>
      </c>
      <c r="E977">
        <v>195</v>
      </c>
      <c r="G977">
        <v>195</v>
      </c>
    </row>
    <row r="978" spans="1:7">
      <c r="A978" t="s">
        <v>904</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906</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1494</v>
      </c>
    </row>
    <row r="1008" spans="1:7">
      <c r="A1008" t="s">
        <v>1037</v>
      </c>
    </row>
    <row r="1009" spans="1:7">
      <c r="A1009" t="s">
        <v>985</v>
      </c>
    </row>
    <row r="1010" spans="1:7">
      <c r="A1010" t="s">
        <v>973</v>
      </c>
    </row>
    <row r="1011" spans="1:7">
      <c r="A1011" t="s">
        <v>975</v>
      </c>
      <c r="D1011">
        <v>426</v>
      </c>
      <c r="G1011">
        <v>426</v>
      </c>
    </row>
    <row r="1012" spans="1:7">
      <c r="A1012" t="s">
        <v>1035</v>
      </c>
    </row>
    <row r="1013" spans="1:7">
      <c r="A1013" t="s">
        <v>1406</v>
      </c>
    </row>
    <row r="1014" spans="1:7">
      <c r="A1014" t="s">
        <v>1412</v>
      </c>
      <c r="C1014">
        <v>1175</v>
      </c>
      <c r="G1014">
        <v>1175</v>
      </c>
    </row>
    <row r="1015" spans="1:7">
      <c r="A1015" t="s">
        <v>1409</v>
      </c>
      <c r="C1015">
        <v>996</v>
      </c>
      <c r="G1015">
        <v>996</v>
      </c>
    </row>
    <row r="1016" spans="1:7">
      <c r="A1016" t="s">
        <v>978</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901</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901</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998</v>
      </c>
      <c r="C1129">
        <v>890</v>
      </c>
      <c r="D1129">
        <v>1810</v>
      </c>
      <c r="E1129">
        <v>967</v>
      </c>
      <c r="G1129">
        <v>3667</v>
      </c>
    </row>
    <row r="1130" spans="1:7">
      <c r="A1130" t="s">
        <v>908</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901</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901</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1035</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1012</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1046</v>
      </c>
      <c r="F1196">
        <v>0</v>
      </c>
      <c r="G1196">
        <v>0</v>
      </c>
    </row>
    <row r="1197" spans="1:7">
      <c r="A1197" t="s">
        <v>898</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1049</v>
      </c>
    </row>
    <row r="1210" spans="1:7">
      <c r="A1210" t="s">
        <v>1462</v>
      </c>
    </row>
    <row r="1211" spans="1:7">
      <c r="A1211" t="s">
        <v>1012</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898</v>
      </c>
      <c r="B1217">
        <v>926</v>
      </c>
      <c r="C1217">
        <v>1128</v>
      </c>
      <c r="D1217">
        <v>1082</v>
      </c>
      <c r="E1217">
        <v>1325</v>
      </c>
      <c r="F1217">
        <v>441</v>
      </c>
      <c r="G1217">
        <v>4902</v>
      </c>
    </row>
    <row r="1218" spans="1:7">
      <c r="A1218" t="s">
        <v>542</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542</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673</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679</v>
      </c>
      <c r="D1256">
        <v>2000</v>
      </c>
      <c r="E1256">
        <v>970</v>
      </c>
      <c r="G1256">
        <v>2970</v>
      </c>
    </row>
    <row r="1257" spans="1:7">
      <c r="A1257" t="s">
        <v>982</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1477</v>
      </c>
    </row>
    <row r="1266" spans="1:7">
      <c r="A1266" t="s">
        <v>1471</v>
      </c>
    </row>
    <row r="1267" spans="1:7">
      <c r="A1267" t="s">
        <v>1474</v>
      </c>
    </row>
    <row r="1268" spans="1:7">
      <c r="A1268" t="s">
        <v>1012</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982</v>
      </c>
      <c r="B1287">
        <v>1530</v>
      </c>
      <c r="C1287">
        <v>388</v>
      </c>
      <c r="E1287">
        <v>470</v>
      </c>
      <c r="G1287">
        <v>2388</v>
      </c>
    </row>
    <row r="1288" spans="1:7">
      <c r="A1288" t="s">
        <v>1187</v>
      </c>
      <c r="C1288">
        <v>1758</v>
      </c>
      <c r="D1288">
        <v>1363</v>
      </c>
      <c r="G1288">
        <v>3121</v>
      </c>
    </row>
    <row r="1289" spans="1:7">
      <c r="A1289" t="s">
        <v>1044</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975</v>
      </c>
    </row>
    <row r="1299" spans="1:7">
      <c r="A1299" t="s">
        <v>1462</v>
      </c>
      <c r="E1299">
        <v>253</v>
      </c>
      <c r="G1299">
        <v>253</v>
      </c>
    </row>
    <row r="1300" spans="1:7">
      <c r="A1300" t="s">
        <v>1012</v>
      </c>
    </row>
    <row r="1301" spans="1:7">
      <c r="A1301" t="s">
        <v>542</v>
      </c>
    </row>
    <row r="1302" spans="1:7">
      <c r="A1302" t="s">
        <v>1659</v>
      </c>
    </row>
    <row r="1303" spans="1:7">
      <c r="A1303" t="s">
        <v>1660</v>
      </c>
    </row>
    <row r="1304" spans="1:7">
      <c r="A1304" t="s">
        <v>673</v>
      </c>
      <c r="D1304">
        <v>1809</v>
      </c>
      <c r="E1304">
        <v>696</v>
      </c>
      <c r="F1304">
        <v>3</v>
      </c>
      <c r="G1304">
        <v>2508</v>
      </c>
    </row>
    <row r="1305" spans="1:7">
      <c r="A1305" t="s">
        <v>1184</v>
      </c>
      <c r="B1305">
        <v>505</v>
      </c>
      <c r="G1305">
        <v>505</v>
      </c>
    </row>
    <row r="1306" spans="1:7">
      <c r="A1306" t="s">
        <v>1181</v>
      </c>
    </row>
    <row r="1307" spans="1:7">
      <c r="A1307" t="s">
        <v>1187</v>
      </c>
    </row>
    <row r="1308" spans="1:7">
      <c r="A1308" t="s">
        <v>1044</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1012</v>
      </c>
    </row>
    <row r="1322" spans="1:7">
      <c r="A1322" t="s">
        <v>1044</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1009</v>
      </c>
      <c r="C1327">
        <v>817</v>
      </c>
      <c r="G1327">
        <v>817</v>
      </c>
    </row>
    <row r="1328" spans="1:7">
      <c r="A1328" t="s">
        <v>862</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1046</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961</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v>837</v>
      </c>
      <c r="F1350">
        <v>199</v>
      </c>
      <c r="G1350">
        <v>1036</v>
      </c>
    </row>
    <row r="1351" spans="1:7">
      <c r="A1351" t="s">
        <v>1046</v>
      </c>
      <c r="B1351">
        <v>1274</v>
      </c>
      <c r="C1351">
        <v>1073</v>
      </c>
      <c r="D1351">
        <v>271</v>
      </c>
      <c r="G1351">
        <v>2618</v>
      </c>
    </row>
    <row r="1352" spans="1:7">
      <c r="A1352" t="s">
        <v>1542</v>
      </c>
      <c r="E1352">
        <v>1033</v>
      </c>
      <c r="G1352">
        <v>1033</v>
      </c>
    </row>
    <row r="1353" spans="1:7">
      <c r="A1353" t="s">
        <v>673</v>
      </c>
      <c r="D1353">
        <v>667</v>
      </c>
      <c r="G1353">
        <v>667</v>
      </c>
    </row>
    <row r="1354" spans="1:7">
      <c r="A1354" t="s">
        <v>1084</v>
      </c>
      <c r="B1354">
        <v>1044</v>
      </c>
      <c r="G1354">
        <v>1044</v>
      </c>
    </row>
    <row r="1355" spans="1:7">
      <c r="A1355" t="s">
        <v>862</v>
      </c>
      <c r="C1355">
        <v>1062</v>
      </c>
      <c r="D1355">
        <v>1318</v>
      </c>
      <c r="E1355">
        <v>1165</v>
      </c>
      <c r="G1355">
        <v>3545</v>
      </c>
    </row>
    <row r="1356" spans="1:7">
      <c r="A1356" t="s">
        <v>676</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C1367">
        <v>179</v>
      </c>
      <c r="G1367">
        <v>179</v>
      </c>
    </row>
    <row r="1368" spans="1:7">
      <c r="A1368" t="s">
        <v>1046</v>
      </c>
    </row>
    <row r="1369" spans="1:7">
      <c r="A1369" t="s">
        <v>1084</v>
      </c>
    </row>
    <row r="1370" spans="1:7">
      <c r="A1370" t="s">
        <v>862</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1001</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1001</v>
      </c>
      <c r="B1383">
        <v>570</v>
      </c>
      <c r="G1383">
        <v>570</v>
      </c>
    </row>
    <row r="1384" spans="1:7">
      <c r="A1384" t="s">
        <v>1029</v>
      </c>
      <c r="B1384">
        <v>1146</v>
      </c>
      <c r="C1384">
        <v>308</v>
      </c>
      <c r="D1384">
        <v>300</v>
      </c>
      <c r="F1384">
        <v>510</v>
      </c>
      <c r="G1384">
        <v>2264</v>
      </c>
    </row>
    <row r="1385" spans="1:7">
      <c r="A1385" t="s">
        <v>860</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E1393">
        <v>140</v>
      </c>
      <c r="G1393">
        <v>140</v>
      </c>
    </row>
    <row r="1394" spans="1:7">
      <c r="A1394" t="s">
        <v>998</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865</v>
      </c>
      <c r="E1398">
        <v>646</v>
      </c>
      <c r="F1398">
        <v>212</v>
      </c>
      <c r="G1398">
        <v>858</v>
      </c>
    </row>
    <row r="1399" spans="1:7">
      <c r="A1399" t="s">
        <v>1001</v>
      </c>
      <c r="B1399">
        <v>307</v>
      </c>
      <c r="C1399">
        <v>872</v>
      </c>
      <c r="D1399">
        <v>312</v>
      </c>
      <c r="E1399">
        <v>287</v>
      </c>
      <c r="G1399">
        <v>1778</v>
      </c>
    </row>
    <row r="1400" spans="1:7">
      <c r="A1400" t="s">
        <v>1029</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956</v>
      </c>
      <c r="B1403">
        <v>1163</v>
      </c>
      <c r="G1403">
        <v>1163</v>
      </c>
    </row>
    <row r="1404" spans="1:7">
      <c r="A1404" t="s">
        <v>1172</v>
      </c>
      <c r="C1404">
        <v>560</v>
      </c>
      <c r="D1404">
        <v>367</v>
      </c>
      <c r="G1404">
        <v>927</v>
      </c>
    </row>
    <row r="1405" spans="1:7">
      <c r="A1405" t="s">
        <v>1516</v>
      </c>
    </row>
    <row r="1406" spans="1:7">
      <c r="A1406" t="s">
        <v>1039</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row>
    <row r="1416" spans="1:7">
      <c r="A1416" t="s">
        <v>535</v>
      </c>
    </row>
    <row r="1417" spans="1:7">
      <c r="A1417" t="s">
        <v>975</v>
      </c>
      <c r="E1417">
        <v>438</v>
      </c>
      <c r="G1417">
        <v>438</v>
      </c>
    </row>
    <row r="1418" spans="1:7">
      <c r="A1418" t="s">
        <v>998</v>
      </c>
    </row>
    <row r="1419" spans="1:7">
      <c r="A1419" t="s">
        <v>865</v>
      </c>
      <c r="B1419">
        <v>225</v>
      </c>
      <c r="C1419">
        <v>135</v>
      </c>
      <c r="D1419">
        <v>494</v>
      </c>
      <c r="E1419">
        <v>333</v>
      </c>
      <c r="F1419">
        <v>377</v>
      </c>
      <c r="G1419">
        <v>1564</v>
      </c>
    </row>
    <row r="1420" spans="1:7">
      <c r="A1420" t="s">
        <v>1001</v>
      </c>
    </row>
    <row r="1421" spans="1:7">
      <c r="A1421" t="s">
        <v>1029</v>
      </c>
    </row>
    <row r="1422" spans="1:7">
      <c r="A1422" t="s">
        <v>1296</v>
      </c>
      <c r="D1422">
        <v>2020</v>
      </c>
      <c r="E1422">
        <v>1855</v>
      </c>
      <c r="F1422">
        <v>1609</v>
      </c>
      <c r="G1422">
        <v>5484</v>
      </c>
    </row>
    <row r="1423" spans="1:7">
      <c r="A1423" t="s">
        <v>988</v>
      </c>
      <c r="B1423">
        <v>735</v>
      </c>
      <c r="C1423">
        <v>755</v>
      </c>
      <c r="D1423">
        <v>897</v>
      </c>
      <c r="E1423">
        <v>583</v>
      </c>
      <c r="G1423">
        <v>2970</v>
      </c>
    </row>
    <row r="1424" spans="1:7">
      <c r="A1424" t="s">
        <v>1668</v>
      </c>
      <c r="C1424">
        <v>513</v>
      </c>
      <c r="G1424">
        <v>513</v>
      </c>
    </row>
    <row r="1425" spans="1:7">
      <c r="A1425" t="s">
        <v>894</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865</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1004</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1004</v>
      </c>
      <c r="C1456">
        <v>400</v>
      </c>
      <c r="G1456">
        <v>400</v>
      </c>
    </row>
    <row r="1457" spans="1:7">
      <c r="A1457" t="s">
        <v>1306</v>
      </c>
    </row>
    <row r="1458" spans="1:7">
      <c r="A1458" t="s">
        <v>1322</v>
      </c>
    </row>
    <row r="1459" spans="1:7">
      <c r="A1459" t="s">
        <v>1309</v>
      </c>
    </row>
    <row r="1460" spans="1:7">
      <c r="A1460" t="s">
        <v>1320</v>
      </c>
    </row>
    <row r="1461" spans="1:7">
      <c r="A1461" t="s">
        <v>1006</v>
      </c>
      <c r="B1461">
        <v>1360</v>
      </c>
      <c r="G1461">
        <v>1360</v>
      </c>
    </row>
    <row r="1462" spans="1:7">
      <c r="A1462" t="s">
        <v>1312</v>
      </c>
      <c r="C1462">
        <v>102</v>
      </c>
      <c r="G1462">
        <v>102</v>
      </c>
    </row>
    <row r="1463" spans="1:7">
      <c r="A1463" t="s">
        <v>1314</v>
      </c>
      <c r="C1463">
        <v>417</v>
      </c>
      <c r="G1463">
        <v>417</v>
      </c>
    </row>
    <row r="1464" spans="1:7">
      <c r="A1464" t="s">
        <v>1031</v>
      </c>
      <c r="D1464">
        <v>1036</v>
      </c>
      <c r="G1464">
        <v>1036</v>
      </c>
    </row>
    <row r="1465" spans="1:7">
      <c r="A1465" t="s">
        <v>1033</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1004</v>
      </c>
    </row>
    <row r="1474" spans="1:7">
      <c r="A1474" t="s">
        <v>1006</v>
      </c>
    </row>
    <row r="1475" spans="1:7">
      <c r="A1475" t="s">
        <v>1312</v>
      </c>
    </row>
    <row r="1476" spans="1:7">
      <c r="A1476" t="s">
        <v>1314</v>
      </c>
    </row>
    <row r="1477" spans="1:7">
      <c r="A1477" t="s">
        <v>1033</v>
      </c>
      <c r="B1477">
        <v>2719</v>
      </c>
      <c r="C1477">
        <v>2206</v>
      </c>
      <c r="D1477">
        <v>2612</v>
      </c>
      <c r="E1477">
        <v>1765</v>
      </c>
      <c r="F1477">
        <v>1356</v>
      </c>
      <c r="G1477">
        <v>10658</v>
      </c>
    </row>
    <row r="1478" spans="1:7">
      <c r="A1478" t="s">
        <v>1670</v>
      </c>
    </row>
    <row r="1479" spans="1:7">
      <c r="A1479" t="s">
        <v>824</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894</v>
      </c>
      <c r="B1486">
        <v>572</v>
      </c>
      <c r="C1486">
        <v>776</v>
      </c>
      <c r="D1486">
        <v>1009</v>
      </c>
      <c r="E1486">
        <v>770</v>
      </c>
      <c r="G1486">
        <v>3127</v>
      </c>
    </row>
    <row r="1487" spans="1:7">
      <c r="A1487" t="s">
        <v>1031</v>
      </c>
    </row>
    <row r="1488" spans="1:7">
      <c r="A1488" t="s">
        <v>1033</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1021</v>
      </c>
      <c r="F1499">
        <v>1587</v>
      </c>
      <c r="G1499">
        <v>1587</v>
      </c>
    </row>
    <row r="1500" spans="1:7">
      <c r="A1500" t="s">
        <v>911</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931</v>
      </c>
      <c r="B1513">
        <v>1246</v>
      </c>
      <c r="G1513">
        <v>1246</v>
      </c>
    </row>
    <row r="1514" spans="1:7">
      <c r="A1514" t="s">
        <v>1021</v>
      </c>
      <c r="B1514">
        <v>1339</v>
      </c>
      <c r="C1514">
        <v>857</v>
      </c>
      <c r="D1514">
        <v>32</v>
      </c>
      <c r="G1514">
        <v>2228</v>
      </c>
    </row>
    <row r="1515" spans="1:7">
      <c r="A1515" t="s">
        <v>911</v>
      </c>
      <c r="E1515">
        <v>2018</v>
      </c>
      <c r="F1515">
        <v>1563</v>
      </c>
      <c r="G1515">
        <v>3581</v>
      </c>
    </row>
    <row r="1516" spans="1:7">
      <c r="A1516" t="s">
        <v>928</v>
      </c>
      <c r="D1516">
        <v>440</v>
      </c>
      <c r="F1516">
        <v>549</v>
      </c>
      <c r="G1516">
        <v>989</v>
      </c>
    </row>
    <row r="1517" spans="1:7">
      <c r="A1517" t="s">
        <v>1671</v>
      </c>
      <c r="D1517">
        <v>641</v>
      </c>
      <c r="G1517">
        <v>641</v>
      </c>
    </row>
    <row r="1518" spans="1:7">
      <c r="A1518" t="s">
        <v>1018</v>
      </c>
      <c r="D1518">
        <v>947</v>
      </c>
      <c r="E1518">
        <v>1381</v>
      </c>
      <c r="G1518">
        <v>2328</v>
      </c>
    </row>
    <row r="1519" spans="1:7">
      <c r="A1519" t="s">
        <v>820</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E1526">
        <v>513</v>
      </c>
      <c r="G1526">
        <v>513</v>
      </c>
    </row>
    <row r="1527" spans="1:7">
      <c r="A1527" t="s">
        <v>1033</v>
      </c>
    </row>
    <row r="1528" spans="1:7">
      <c r="A1528" t="s">
        <v>832</v>
      </c>
      <c r="B1528">
        <v>757</v>
      </c>
      <c r="G1528">
        <v>757</v>
      </c>
    </row>
    <row r="1529" spans="1:7">
      <c r="A1529" t="s">
        <v>815</v>
      </c>
      <c r="C1529">
        <v>110</v>
      </c>
      <c r="G1529">
        <v>110</v>
      </c>
    </row>
    <row r="1530" spans="1:7">
      <c r="A1530" t="s">
        <v>931</v>
      </c>
      <c r="F1530">
        <v>630</v>
      </c>
      <c r="G1530">
        <v>630</v>
      </c>
    </row>
    <row r="1531" spans="1:7">
      <c r="A1531" t="s">
        <v>930</v>
      </c>
      <c r="D1531">
        <v>43</v>
      </c>
      <c r="E1531">
        <v>8</v>
      </c>
      <c r="G1531">
        <v>51</v>
      </c>
    </row>
    <row r="1532" spans="1:7">
      <c r="A1532" t="s">
        <v>911</v>
      </c>
      <c r="B1532">
        <v>699</v>
      </c>
      <c r="C1532">
        <v>463</v>
      </c>
      <c r="D1532">
        <v>561</v>
      </c>
      <c r="E1532">
        <v>129</v>
      </c>
      <c r="G1532">
        <v>1852</v>
      </c>
    </row>
    <row r="1533" spans="1:7">
      <c r="A1533" t="s">
        <v>928</v>
      </c>
      <c r="B1533">
        <v>847</v>
      </c>
      <c r="C1533">
        <v>555</v>
      </c>
      <c r="D1533">
        <v>831</v>
      </c>
      <c r="G1533">
        <v>2233</v>
      </c>
    </row>
    <row r="1534" spans="1:7">
      <c r="A1534" t="s">
        <v>1018</v>
      </c>
      <c r="B1534">
        <v>897</v>
      </c>
      <c r="C1534">
        <v>408</v>
      </c>
      <c r="G1534">
        <v>1305</v>
      </c>
    </row>
    <row r="1535" spans="1:7">
      <c r="A1535" t="s">
        <v>820</v>
      </c>
      <c r="B1535">
        <v>350</v>
      </c>
      <c r="G1535">
        <v>350</v>
      </c>
    </row>
    <row r="1536" spans="1:7">
      <c r="A1536" t="s">
        <v>932</v>
      </c>
      <c r="D1536">
        <v>140</v>
      </c>
      <c r="G1536">
        <v>140</v>
      </c>
    </row>
    <row r="1537" spans="1:7">
      <c r="A1537" t="s">
        <v>1540</v>
      </c>
      <c r="C1537">
        <v>1174</v>
      </c>
      <c r="D1537">
        <v>1060</v>
      </c>
      <c r="E1537">
        <v>818</v>
      </c>
      <c r="F1537">
        <v>441</v>
      </c>
      <c r="G1537">
        <v>3493</v>
      </c>
    </row>
    <row r="1538" spans="1:7">
      <c r="A1538" t="s">
        <v>732</v>
      </c>
      <c r="C1538">
        <v>521</v>
      </c>
      <c r="D1538">
        <v>701</v>
      </c>
      <c r="E1538">
        <v>707</v>
      </c>
      <c r="F1538">
        <v>512</v>
      </c>
      <c r="G1538">
        <v>2441</v>
      </c>
    </row>
    <row r="1539" spans="1:7">
      <c r="A1539" t="s">
        <v>1015</v>
      </c>
      <c r="C1539">
        <v>473</v>
      </c>
      <c r="D1539">
        <v>1258</v>
      </c>
      <c r="E1539">
        <v>1494</v>
      </c>
      <c r="G1539">
        <v>3225</v>
      </c>
    </row>
    <row r="1540" spans="1:7">
      <c r="A1540" t="s">
        <v>835</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D1547">
        <v>427</v>
      </c>
      <c r="G1547">
        <v>427</v>
      </c>
    </row>
    <row r="1548" spans="1:7">
      <c r="A1548" t="s">
        <v>961</v>
      </c>
    </row>
    <row r="1549" spans="1:7">
      <c r="A1549" t="s">
        <v>860</v>
      </c>
      <c r="D1549">
        <v>258</v>
      </c>
      <c r="G1549">
        <v>258</v>
      </c>
    </row>
    <row r="1550" spans="1:7">
      <c r="A1550" t="s">
        <v>832</v>
      </c>
      <c r="B1550">
        <v>1627</v>
      </c>
      <c r="G1550">
        <v>1627</v>
      </c>
    </row>
    <row r="1551" spans="1:7">
      <c r="A1551" t="s">
        <v>1301</v>
      </c>
      <c r="E1551">
        <v>110</v>
      </c>
      <c r="G1551">
        <v>110</v>
      </c>
    </row>
    <row r="1552" spans="1:7">
      <c r="A1552" t="s">
        <v>931</v>
      </c>
      <c r="B1552">
        <v>114</v>
      </c>
      <c r="G1552">
        <v>114</v>
      </c>
    </row>
    <row r="1553" spans="1:7">
      <c r="A1553" t="s">
        <v>928</v>
      </c>
      <c r="B1553">
        <v>217</v>
      </c>
      <c r="G1553">
        <v>217</v>
      </c>
    </row>
    <row r="1554" spans="1:7">
      <c r="A1554" t="s">
        <v>1018</v>
      </c>
      <c r="C1554">
        <v>2700</v>
      </c>
      <c r="G1554">
        <v>2700</v>
      </c>
    </row>
    <row r="1555" spans="1:7">
      <c r="A1555" t="s">
        <v>932</v>
      </c>
      <c r="B1555">
        <v>763</v>
      </c>
      <c r="C1555">
        <v>745</v>
      </c>
      <c r="D1555">
        <v>673</v>
      </c>
      <c r="F1555">
        <v>931</v>
      </c>
      <c r="G1555">
        <v>3112</v>
      </c>
    </row>
    <row r="1556" spans="1:7">
      <c r="A1556" t="s">
        <v>1540</v>
      </c>
      <c r="C1556">
        <v>679</v>
      </c>
      <c r="D1556">
        <v>263</v>
      </c>
      <c r="E1556">
        <v>46</v>
      </c>
      <c r="G1556">
        <v>988</v>
      </c>
    </row>
    <row r="1557" spans="1:7">
      <c r="A1557" t="s">
        <v>732</v>
      </c>
    </row>
    <row r="1558" spans="1:7">
      <c r="A1558" t="s">
        <v>1015</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866</v>
      </c>
      <c r="C1561">
        <v>443</v>
      </c>
      <c r="D1561">
        <v>406</v>
      </c>
      <c r="E1561">
        <v>361</v>
      </c>
      <c r="F1561">
        <v>345</v>
      </c>
      <c r="G1561">
        <v>1555</v>
      </c>
    </row>
    <row r="1562" spans="1:7">
      <c r="A1562" t="s">
        <v>913</v>
      </c>
      <c r="C1562">
        <v>1520</v>
      </c>
      <c r="D1562">
        <v>413</v>
      </c>
      <c r="E1562">
        <v>1539</v>
      </c>
      <c r="F1562">
        <v>770</v>
      </c>
      <c r="G1562">
        <v>4242</v>
      </c>
    </row>
    <row r="1563" spans="1:7">
      <c r="A1563" t="s">
        <v>1509</v>
      </c>
      <c r="D1563">
        <v>675</v>
      </c>
      <c r="E1563">
        <v>1313</v>
      </c>
      <c r="G1563">
        <v>1988</v>
      </c>
    </row>
    <row r="1564" spans="1:7">
      <c r="A1564" t="s">
        <v>1024</v>
      </c>
      <c r="D1564">
        <v>1245</v>
      </c>
      <c r="E1564">
        <v>1150</v>
      </c>
      <c r="F1564">
        <v>1240</v>
      </c>
      <c r="G1564">
        <v>3635</v>
      </c>
    </row>
    <row r="1565" spans="1:7">
      <c r="A1565" t="s">
        <v>1303</v>
      </c>
      <c r="D1565">
        <v>73</v>
      </c>
      <c r="E1565">
        <v>35</v>
      </c>
      <c r="G1565">
        <v>108</v>
      </c>
    </row>
    <row r="1566" spans="1:7">
      <c r="A1566" t="s">
        <v>813</v>
      </c>
      <c r="D1566">
        <v>292</v>
      </c>
      <c r="F1566">
        <v>2380</v>
      </c>
      <c r="G1566">
        <v>2672</v>
      </c>
    </row>
    <row r="1567" spans="1:7">
      <c r="A1567" t="s">
        <v>1511</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C1574">
        <v>245</v>
      </c>
      <c r="G1574">
        <v>245</v>
      </c>
    </row>
    <row r="1575" spans="1:7">
      <c r="A1575" t="s">
        <v>1226</v>
      </c>
    </row>
    <row r="1576" spans="1:7">
      <c r="A1576" t="s">
        <v>931</v>
      </c>
      <c r="F1576">
        <v>241</v>
      </c>
      <c r="G1576">
        <v>241</v>
      </c>
    </row>
    <row r="1577" spans="1:7">
      <c r="A1577" t="s">
        <v>930</v>
      </c>
    </row>
    <row r="1578" spans="1:7">
      <c r="A1578" t="s">
        <v>1015</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866</v>
      </c>
      <c r="B1581">
        <v>766</v>
      </c>
      <c r="C1581">
        <v>566</v>
      </c>
      <c r="D1581">
        <v>488</v>
      </c>
      <c r="F1581">
        <v>225</v>
      </c>
      <c r="G1581">
        <v>2045</v>
      </c>
    </row>
    <row r="1582" spans="1:7">
      <c r="A1582" t="s">
        <v>913</v>
      </c>
      <c r="B1582">
        <v>1126</v>
      </c>
      <c r="C1582">
        <v>879</v>
      </c>
      <c r="D1582">
        <v>218</v>
      </c>
      <c r="E1582">
        <v>71</v>
      </c>
      <c r="G1582">
        <v>2294</v>
      </c>
    </row>
    <row r="1583" spans="1:7">
      <c r="A1583" t="s">
        <v>1509</v>
      </c>
      <c r="C1583">
        <v>1000</v>
      </c>
      <c r="G1583">
        <v>1000</v>
      </c>
    </row>
    <row r="1584" spans="1:7">
      <c r="A1584" t="s">
        <v>1024</v>
      </c>
      <c r="B1584">
        <v>1210</v>
      </c>
      <c r="C1584">
        <v>1966</v>
      </c>
      <c r="D1584">
        <v>189</v>
      </c>
      <c r="G1584">
        <v>3365</v>
      </c>
    </row>
    <row r="1585" spans="1:7">
      <c r="A1585" t="s">
        <v>813</v>
      </c>
      <c r="C1585">
        <v>766</v>
      </c>
      <c r="G1585">
        <v>766</v>
      </c>
    </row>
    <row r="1586" spans="1:7">
      <c r="A1586" t="s">
        <v>855</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839</v>
      </c>
      <c r="C1597">
        <v>65</v>
      </c>
      <c r="G1597">
        <v>65</v>
      </c>
    </row>
    <row r="1598" spans="1:7">
      <c r="A1598" t="s">
        <v>692</v>
      </c>
      <c r="E1598">
        <v>1196</v>
      </c>
      <c r="G1598">
        <v>1196</v>
      </c>
    </row>
    <row r="1599" spans="1:7">
      <c r="A1599" t="s">
        <v>866</v>
      </c>
      <c r="C1599">
        <v>465</v>
      </c>
      <c r="D1599">
        <v>193</v>
      </c>
      <c r="E1599">
        <v>1067</v>
      </c>
      <c r="F1599">
        <v>339</v>
      </c>
      <c r="G1599">
        <v>2064</v>
      </c>
    </row>
    <row r="1600" spans="1:7">
      <c r="A1600" t="s">
        <v>1511</v>
      </c>
    </row>
    <row r="1601" spans="1:7">
      <c r="A1601" t="s">
        <v>1673</v>
      </c>
      <c r="E1601">
        <v>176</v>
      </c>
      <c r="F1601">
        <v>2202</v>
      </c>
      <c r="G1601">
        <v>2378</v>
      </c>
    </row>
    <row r="1602" spans="1:7">
      <c r="A1602" t="s">
        <v>841</v>
      </c>
      <c r="C1602">
        <v>649</v>
      </c>
      <c r="D1602">
        <v>130</v>
      </c>
      <c r="E1602">
        <v>864</v>
      </c>
      <c r="G1602">
        <v>1643</v>
      </c>
    </row>
    <row r="1603" spans="1:7">
      <c r="A1603" t="s">
        <v>880</v>
      </c>
      <c r="C1603">
        <v>1157</v>
      </c>
      <c r="G1603">
        <v>1157</v>
      </c>
    </row>
    <row r="1604" spans="1:7">
      <c r="A1604" t="s">
        <v>1506</v>
      </c>
      <c r="C1604">
        <v>2456</v>
      </c>
      <c r="D1604">
        <v>2095</v>
      </c>
      <c r="G1604">
        <v>4551</v>
      </c>
    </row>
    <row r="1605" spans="1:7">
      <c r="A1605" t="s">
        <v>933</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869</v>
      </c>
      <c r="E1608">
        <v>319</v>
      </c>
      <c r="F1608">
        <v>446</v>
      </c>
      <c r="G1608">
        <v>765</v>
      </c>
    </row>
    <row r="1609" spans="1:7">
      <c r="A1609" t="s">
        <v>877</v>
      </c>
      <c r="E1609">
        <v>1251</v>
      </c>
      <c r="F1609">
        <v>2149</v>
      </c>
      <c r="G1609">
        <v>3400</v>
      </c>
    </row>
    <row r="1610" spans="1:7">
      <c r="A1610" t="s">
        <v>1027</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692</v>
      </c>
      <c r="F1619">
        <v>241</v>
      </c>
      <c r="G1619">
        <v>241</v>
      </c>
    </row>
    <row r="1620" spans="1:7">
      <c r="A1620" t="s">
        <v>866</v>
      </c>
      <c r="C1620">
        <v>411</v>
      </c>
      <c r="D1620">
        <v>237</v>
      </c>
      <c r="F1620">
        <v>26</v>
      </c>
      <c r="G1620">
        <v>674</v>
      </c>
    </row>
    <row r="1621" spans="1:7">
      <c r="A1621" t="s">
        <v>813</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841</v>
      </c>
      <c r="B1625">
        <v>500</v>
      </c>
      <c r="C1625">
        <v>985</v>
      </c>
      <c r="D1625">
        <v>860</v>
      </c>
      <c r="E1625">
        <v>212</v>
      </c>
      <c r="G1625">
        <v>2557</v>
      </c>
    </row>
    <row r="1626" spans="1:7">
      <c r="A1626" t="s">
        <v>933</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869</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1027</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937</v>
      </c>
      <c r="B1634">
        <v>1433</v>
      </c>
      <c r="C1634">
        <v>2630</v>
      </c>
      <c r="D1634">
        <v>1848</v>
      </c>
      <c r="G1634">
        <v>5911</v>
      </c>
    </row>
    <row r="1635" spans="1:7">
      <c r="A1635" t="s">
        <v>1300</v>
      </c>
      <c r="B1635">
        <v>500</v>
      </c>
      <c r="C1635">
        <v>260</v>
      </c>
      <c r="G1635">
        <v>760</v>
      </c>
    </row>
    <row r="1636" spans="1:7">
      <c r="A1636" t="s">
        <v>658</v>
      </c>
      <c r="E1636">
        <v>590</v>
      </c>
      <c r="F1636">
        <v>261</v>
      </c>
      <c r="G1636">
        <v>851</v>
      </c>
    </row>
    <row r="1637" spans="1:7">
      <c r="A1637" t="s">
        <v>914</v>
      </c>
      <c r="E1637">
        <v>2715</v>
      </c>
      <c r="F1637">
        <v>1377</v>
      </c>
      <c r="G1637">
        <v>4092</v>
      </c>
    </row>
    <row r="1638" spans="1:7">
      <c r="A1638" t="s">
        <v>917</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692</v>
      </c>
      <c r="E1648">
        <v>525</v>
      </c>
      <c r="G1648">
        <v>525</v>
      </c>
    </row>
    <row r="1649" spans="1:7">
      <c r="A1649" t="s">
        <v>866</v>
      </c>
    </row>
    <row r="1650" spans="1:7">
      <c r="A1650" t="s">
        <v>1549</v>
      </c>
      <c r="B1650">
        <v>100</v>
      </c>
      <c r="G1650">
        <v>100</v>
      </c>
    </row>
    <row r="1651" spans="1:7">
      <c r="A1651" t="s">
        <v>841</v>
      </c>
      <c r="B1651">
        <v>314</v>
      </c>
      <c r="G1651">
        <v>314</v>
      </c>
    </row>
    <row r="1652" spans="1:7">
      <c r="A1652" t="s">
        <v>880</v>
      </c>
      <c r="B1652">
        <v>1643</v>
      </c>
      <c r="C1652">
        <v>1601</v>
      </c>
      <c r="D1652">
        <v>764</v>
      </c>
      <c r="G1652">
        <v>4008</v>
      </c>
    </row>
    <row r="1653" spans="1:7">
      <c r="A1653" t="s">
        <v>933</v>
      </c>
      <c r="B1653">
        <v>230</v>
      </c>
      <c r="D1653">
        <v>31</v>
      </c>
      <c r="E1653">
        <v>24</v>
      </c>
      <c r="F1653">
        <v>19</v>
      </c>
      <c r="G1653">
        <v>304</v>
      </c>
    </row>
    <row r="1654" spans="1:7">
      <c r="A1654" t="s">
        <v>698</v>
      </c>
      <c r="E1654">
        <v>43</v>
      </c>
      <c r="G1654">
        <v>43</v>
      </c>
    </row>
    <row r="1655" spans="1:7">
      <c r="A1655" t="s">
        <v>869</v>
      </c>
      <c r="D1655">
        <v>510</v>
      </c>
      <c r="E1655">
        <v>320</v>
      </c>
      <c r="F1655">
        <v>155</v>
      </c>
      <c r="G1655">
        <v>985</v>
      </c>
    </row>
    <row r="1656" spans="1:7">
      <c r="A1656" t="s">
        <v>877</v>
      </c>
      <c r="C1656">
        <v>68</v>
      </c>
      <c r="F1656">
        <v>2404</v>
      </c>
      <c r="G1656">
        <v>2472</v>
      </c>
    </row>
    <row r="1657" spans="1:7">
      <c r="A1657" t="s">
        <v>1027</v>
      </c>
      <c r="B1657">
        <v>363</v>
      </c>
      <c r="G1657">
        <v>363</v>
      </c>
    </row>
    <row r="1658" spans="1:7">
      <c r="A1658" t="s">
        <v>573</v>
      </c>
      <c r="B1658">
        <v>370</v>
      </c>
      <c r="G1658">
        <v>370</v>
      </c>
    </row>
    <row r="1659" spans="1:7">
      <c r="A1659" t="s">
        <v>658</v>
      </c>
    </row>
    <row r="1660" spans="1:7">
      <c r="A1660" t="s">
        <v>914</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872</v>
      </c>
      <c r="B1662">
        <v>1403</v>
      </c>
      <c r="C1662">
        <v>1668</v>
      </c>
      <c r="D1662">
        <v>1670</v>
      </c>
      <c r="E1662">
        <v>1364</v>
      </c>
      <c r="G1662">
        <v>6105</v>
      </c>
    </row>
    <row r="1663" spans="1:7">
      <c r="A1663" t="s">
        <v>885</v>
      </c>
      <c r="B1663">
        <v>935</v>
      </c>
      <c r="C1663">
        <v>2201</v>
      </c>
      <c r="D1663">
        <v>2415</v>
      </c>
      <c r="E1663">
        <v>1484</v>
      </c>
      <c r="F1663">
        <v>792</v>
      </c>
      <c r="G1663">
        <v>7827</v>
      </c>
    </row>
    <row r="1664" spans="1:7">
      <c r="A1664" t="s">
        <v>934</v>
      </c>
      <c r="B1664">
        <v>557</v>
      </c>
      <c r="C1664">
        <v>788</v>
      </c>
      <c r="D1664">
        <v>911</v>
      </c>
      <c r="E1664">
        <v>820</v>
      </c>
      <c r="G1664">
        <v>3076</v>
      </c>
    </row>
    <row r="1665" spans="1:7">
      <c r="A1665" t="s">
        <v>918</v>
      </c>
      <c r="B1665">
        <v>554</v>
      </c>
      <c r="C1665">
        <v>592</v>
      </c>
      <c r="G1665">
        <v>1146</v>
      </c>
    </row>
    <row r="1666" spans="1:7">
      <c r="A1666" t="s">
        <v>850</v>
      </c>
      <c r="D1666">
        <v>1095</v>
      </c>
      <c r="E1666">
        <v>1806</v>
      </c>
      <c r="G1666">
        <v>2901</v>
      </c>
    </row>
    <row r="1667" spans="1:7">
      <c r="A1667" t="s">
        <v>891</v>
      </c>
      <c r="E1667">
        <v>800</v>
      </c>
      <c r="G1667">
        <v>800</v>
      </c>
    </row>
    <row r="1668" spans="1:7">
      <c r="A1668" t="s">
        <v>846</v>
      </c>
      <c r="F1668">
        <v>1633</v>
      </c>
      <c r="G1668">
        <v>1633</v>
      </c>
    </row>
    <row r="1669" spans="1:7">
      <c r="A1669" t="s">
        <v>848</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886</v>
      </c>
      <c r="F1672">
        <v>2663</v>
      </c>
      <c r="G1672">
        <v>2663</v>
      </c>
    </row>
    <row r="1673" spans="1:7">
      <c r="A1673" t="s">
        <v>890</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C1679">
        <v>120</v>
      </c>
      <c r="E1679">
        <v>40</v>
      </c>
      <c r="G1679">
        <v>160</v>
      </c>
    </row>
    <row r="1680" spans="1:7">
      <c r="A1680" t="s">
        <v>880</v>
      </c>
      <c r="C1680">
        <v>1083</v>
      </c>
      <c r="G1680">
        <v>1083</v>
      </c>
    </row>
    <row r="1681" spans="1:7">
      <c r="A1681" t="s">
        <v>933</v>
      </c>
      <c r="B1681">
        <v>27</v>
      </c>
      <c r="C1681">
        <v>32</v>
      </c>
      <c r="D1681">
        <v>32</v>
      </c>
      <c r="E1681">
        <v>65</v>
      </c>
      <c r="F1681">
        <v>31</v>
      </c>
      <c r="G1681">
        <v>187</v>
      </c>
    </row>
    <row r="1682" spans="1:7">
      <c r="A1682" t="s">
        <v>869</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872</v>
      </c>
    </row>
    <row r="1686" spans="1:7">
      <c r="A1686" t="s">
        <v>885</v>
      </c>
      <c r="D1686">
        <v>289</v>
      </c>
      <c r="G1686">
        <v>289</v>
      </c>
    </row>
    <row r="1687" spans="1:7">
      <c r="A1687" t="s">
        <v>934</v>
      </c>
      <c r="B1687">
        <v>572</v>
      </c>
      <c r="C1687">
        <v>236</v>
      </c>
      <c r="D1687">
        <v>550</v>
      </c>
      <c r="E1687">
        <v>510</v>
      </c>
      <c r="G1687">
        <v>1868</v>
      </c>
    </row>
    <row r="1688" spans="1:7">
      <c r="A1688" t="s">
        <v>918</v>
      </c>
      <c r="E1688">
        <v>3</v>
      </c>
      <c r="F1688">
        <v>402</v>
      </c>
      <c r="G1688">
        <v>405</v>
      </c>
    </row>
    <row r="1689" spans="1:7">
      <c r="A1689" t="s">
        <v>846</v>
      </c>
      <c r="D1689">
        <v>1210</v>
      </c>
      <c r="E1689">
        <v>1249</v>
      </c>
      <c r="G1689">
        <v>2459</v>
      </c>
    </row>
    <row r="1690" spans="1:7">
      <c r="A1690" t="s">
        <v>848</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886</v>
      </c>
      <c r="B1693">
        <v>1830</v>
      </c>
      <c r="G1693">
        <v>1830</v>
      </c>
    </row>
    <row r="1694" spans="1:7">
      <c r="A1694" t="s">
        <v>890</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590</v>
      </c>
      <c r="B1697">
        <v>300</v>
      </c>
      <c r="C1697">
        <v>387</v>
      </c>
      <c r="D1697">
        <v>245</v>
      </c>
      <c r="E1697">
        <v>245</v>
      </c>
      <c r="G1697">
        <v>1177</v>
      </c>
    </row>
    <row r="1698" spans="1:7">
      <c r="A1698" t="s">
        <v>1674</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935</v>
      </c>
      <c r="C1701">
        <v>579</v>
      </c>
      <c r="E1701">
        <v>2842</v>
      </c>
      <c r="G1701">
        <v>3421</v>
      </c>
    </row>
    <row r="1702" spans="1:7">
      <c r="A1702" t="s">
        <v>701</v>
      </c>
      <c r="C1702">
        <v>608</v>
      </c>
      <c r="D1702">
        <v>784</v>
      </c>
      <c r="E1702">
        <v>337</v>
      </c>
      <c r="G1702">
        <v>1729</v>
      </c>
    </row>
    <row r="1703" spans="1:7">
      <c r="A1703" t="s">
        <v>916</v>
      </c>
      <c r="C1703">
        <v>3059</v>
      </c>
      <c r="D1703">
        <v>820</v>
      </c>
      <c r="F1703">
        <v>553</v>
      </c>
      <c r="G1703">
        <v>4432</v>
      </c>
    </row>
    <row r="1704" spans="1:7">
      <c r="A1704" t="s">
        <v>887</v>
      </c>
      <c r="D1704">
        <v>2590</v>
      </c>
      <c r="E1704">
        <v>1745</v>
      </c>
      <c r="G1704">
        <v>4335</v>
      </c>
    </row>
    <row r="1705" spans="1:7">
      <c r="A1705" t="s">
        <v>604</v>
      </c>
      <c r="D1705">
        <v>179</v>
      </c>
      <c r="G1705">
        <v>179</v>
      </c>
    </row>
    <row r="1706" spans="1:7">
      <c r="A1706" t="s">
        <v>915</v>
      </c>
      <c r="D1706">
        <v>1611</v>
      </c>
      <c r="E1706">
        <v>2862</v>
      </c>
      <c r="F1706">
        <v>894</v>
      </c>
      <c r="G1706">
        <v>5367</v>
      </c>
    </row>
    <row r="1707" spans="1:7">
      <c r="A1707" t="s">
        <v>889</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706</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row>
    <row r="1721" spans="1:7">
      <c r="A1721" t="s">
        <v>1018</v>
      </c>
    </row>
    <row r="1722" spans="1:7">
      <c r="A1722" t="s">
        <v>1024</v>
      </c>
    </row>
    <row r="1723" spans="1:7">
      <c r="A1723" t="s">
        <v>813</v>
      </c>
    </row>
    <row r="1724" spans="1:7">
      <c r="A1724" t="s">
        <v>1503</v>
      </c>
    </row>
    <row r="1725" spans="1:7">
      <c r="A1725" t="s">
        <v>869</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934</v>
      </c>
      <c r="B1729">
        <v>87</v>
      </c>
      <c r="G1729">
        <v>87</v>
      </c>
    </row>
    <row r="1730" spans="1:7">
      <c r="A1730" t="s">
        <v>918</v>
      </c>
      <c r="B1730">
        <v>697</v>
      </c>
      <c r="F1730">
        <v>3</v>
      </c>
      <c r="G1730">
        <v>700</v>
      </c>
    </row>
    <row r="1731" spans="1:7">
      <c r="A1731" t="s">
        <v>803</v>
      </c>
      <c r="B1731">
        <v>672</v>
      </c>
      <c r="C1731">
        <v>710</v>
      </c>
      <c r="D1731">
        <v>823</v>
      </c>
      <c r="E1731">
        <v>601</v>
      </c>
      <c r="F1731">
        <v>597</v>
      </c>
      <c r="G1731">
        <v>3403</v>
      </c>
    </row>
    <row r="1732" spans="1:7">
      <c r="A1732" t="s">
        <v>886</v>
      </c>
    </row>
    <row r="1733" spans="1:7">
      <c r="A1733" t="s">
        <v>890</v>
      </c>
      <c r="B1733">
        <v>391</v>
      </c>
      <c r="G1733">
        <v>391</v>
      </c>
    </row>
    <row r="1734" spans="1:7">
      <c r="A1734" t="s">
        <v>874</v>
      </c>
      <c r="D1734">
        <v>2241</v>
      </c>
      <c r="G1734">
        <v>2241</v>
      </c>
    </row>
    <row r="1735" spans="1:7">
      <c r="A1735" t="s">
        <v>875</v>
      </c>
      <c r="D1735">
        <v>1179</v>
      </c>
      <c r="G1735">
        <v>1179</v>
      </c>
    </row>
    <row r="1736" spans="1:7">
      <c r="A1736" t="s">
        <v>607</v>
      </c>
      <c r="B1736">
        <v>364</v>
      </c>
      <c r="G1736">
        <v>364</v>
      </c>
    </row>
    <row r="1737" spans="1:7">
      <c r="A1737" t="s">
        <v>580</v>
      </c>
      <c r="D1737">
        <v>2452</v>
      </c>
      <c r="G1737">
        <v>2452</v>
      </c>
    </row>
    <row r="1738" spans="1:7">
      <c r="A1738" t="s">
        <v>935</v>
      </c>
      <c r="B1738">
        <v>2283</v>
      </c>
      <c r="C1738">
        <v>1160</v>
      </c>
      <c r="D1738">
        <v>803</v>
      </c>
      <c r="G1738">
        <v>4246</v>
      </c>
    </row>
    <row r="1739" spans="1:7">
      <c r="A1739" t="s">
        <v>701</v>
      </c>
      <c r="C1739">
        <v>689</v>
      </c>
      <c r="G1739">
        <v>689</v>
      </c>
    </row>
    <row r="1740" spans="1:7">
      <c r="A1740" t="s">
        <v>916</v>
      </c>
      <c r="C1740">
        <v>193</v>
      </c>
      <c r="G1740">
        <v>193</v>
      </c>
    </row>
    <row r="1741" spans="1:7">
      <c r="A1741" t="s">
        <v>887</v>
      </c>
      <c r="B1741">
        <v>825</v>
      </c>
      <c r="C1741">
        <v>950</v>
      </c>
      <c r="D1741">
        <v>502</v>
      </c>
      <c r="E1741">
        <v>838</v>
      </c>
      <c r="G1741">
        <v>3115</v>
      </c>
    </row>
    <row r="1742" spans="1:7">
      <c r="A1742" t="s">
        <v>604</v>
      </c>
      <c r="B1742">
        <v>281</v>
      </c>
      <c r="C1742">
        <v>115</v>
      </c>
      <c r="D1742">
        <v>253</v>
      </c>
      <c r="G1742">
        <v>649</v>
      </c>
    </row>
    <row r="1743" spans="1:7">
      <c r="A1743" t="s">
        <v>915</v>
      </c>
      <c r="C1743">
        <v>210</v>
      </c>
      <c r="G1743">
        <v>210</v>
      </c>
    </row>
    <row r="1744" spans="1:7">
      <c r="A1744" t="s">
        <v>889</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706</v>
      </c>
      <c r="C1749">
        <v>949</v>
      </c>
      <c r="D1749">
        <v>514</v>
      </c>
      <c r="E1749">
        <v>790</v>
      </c>
      <c r="G1749">
        <v>2253</v>
      </c>
    </row>
    <row r="1750" spans="1:7">
      <c r="A1750" t="s">
        <v>842</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881</v>
      </c>
      <c r="D1756">
        <v>520</v>
      </c>
      <c r="E1756">
        <v>1599</v>
      </c>
      <c r="F1756">
        <v>1500</v>
      </c>
      <c r="G1756">
        <v>3619</v>
      </c>
    </row>
    <row r="1757" spans="1:7">
      <c r="A1757" t="s">
        <v>888</v>
      </c>
      <c r="E1757">
        <v>575</v>
      </c>
      <c r="F1757">
        <v>2236</v>
      </c>
      <c r="G1757">
        <v>2811</v>
      </c>
    </row>
    <row r="1758" spans="1:7">
      <c r="A1758" t="s">
        <v>1675</v>
      </c>
      <c r="F1758">
        <v>310</v>
      </c>
      <c r="G1758">
        <v>310</v>
      </c>
    </row>
    <row r="1759" spans="1:7">
      <c r="A1759" t="s">
        <v>844</v>
      </c>
      <c r="E1759">
        <v>1436</v>
      </c>
      <c r="F1759">
        <v>877</v>
      </c>
      <c r="G1759">
        <v>2313</v>
      </c>
    </row>
    <row r="1760" spans="1:7">
      <c r="A1760" t="s">
        <v>710</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row>
    <row r="1769" spans="1:7">
      <c r="A1769" t="s">
        <v>841</v>
      </c>
    </row>
    <row r="1770" spans="1:7">
      <c r="A1770" t="s">
        <v>880</v>
      </c>
      <c r="C1770">
        <v>395</v>
      </c>
      <c r="G1770">
        <v>395</v>
      </c>
    </row>
    <row r="1771" spans="1:7">
      <c r="A1771" t="s">
        <v>705</v>
      </c>
      <c r="B1771">
        <v>123</v>
      </c>
      <c r="G1771">
        <v>123</v>
      </c>
    </row>
    <row r="1772" spans="1:7">
      <c r="A1772" t="s">
        <v>700</v>
      </c>
      <c r="B1772">
        <v>1642</v>
      </c>
      <c r="C1772">
        <v>1664</v>
      </c>
      <c r="D1772">
        <v>439</v>
      </c>
      <c r="G1772">
        <v>3745</v>
      </c>
    </row>
    <row r="1773" spans="1:7">
      <c r="A1773" t="s">
        <v>934</v>
      </c>
      <c r="C1773">
        <v>121</v>
      </c>
      <c r="D1773">
        <v>235</v>
      </c>
      <c r="G1773">
        <v>356</v>
      </c>
    </row>
    <row r="1774" spans="1:7">
      <c r="A1774" t="s">
        <v>918</v>
      </c>
      <c r="E1774">
        <v>18</v>
      </c>
      <c r="G1774">
        <v>18</v>
      </c>
    </row>
    <row r="1775" spans="1:7">
      <c r="A1775" t="s">
        <v>690</v>
      </c>
      <c r="D1775">
        <v>339</v>
      </c>
      <c r="G1775">
        <v>339</v>
      </c>
    </row>
    <row r="1776" spans="1:7">
      <c r="A1776" t="s">
        <v>803</v>
      </c>
      <c r="B1776">
        <v>344</v>
      </c>
      <c r="C1776">
        <v>7</v>
      </c>
      <c r="D1776">
        <v>28</v>
      </c>
      <c r="E1776">
        <v>42</v>
      </c>
      <c r="G1776">
        <v>421</v>
      </c>
    </row>
    <row r="1777" spans="1:7">
      <c r="A1777" t="s">
        <v>875</v>
      </c>
    </row>
    <row r="1778" spans="1:7">
      <c r="A1778" t="s">
        <v>590</v>
      </c>
    </row>
    <row r="1779" spans="1:7">
      <c r="A1779" t="s">
        <v>607</v>
      </c>
    </row>
    <row r="1780" spans="1:7">
      <c r="A1780" t="s">
        <v>580</v>
      </c>
      <c r="D1780">
        <v>1646</v>
      </c>
      <c r="E1780">
        <v>852</v>
      </c>
      <c r="G1780">
        <v>2498</v>
      </c>
    </row>
    <row r="1781" spans="1:7">
      <c r="A1781" t="s">
        <v>935</v>
      </c>
    </row>
    <row r="1782" spans="1:7">
      <c r="A1782" t="s">
        <v>701</v>
      </c>
      <c r="D1782">
        <v>544</v>
      </c>
      <c r="G1782">
        <v>544</v>
      </c>
    </row>
    <row r="1783" spans="1:7">
      <c r="A1783" t="s">
        <v>887</v>
      </c>
      <c r="B1783">
        <v>55</v>
      </c>
      <c r="G1783">
        <v>55</v>
      </c>
    </row>
    <row r="1784" spans="1:7">
      <c r="A1784" t="s">
        <v>604</v>
      </c>
      <c r="B1784">
        <v>215</v>
      </c>
      <c r="C1784">
        <v>283</v>
      </c>
      <c r="D1784">
        <v>144</v>
      </c>
      <c r="G1784">
        <v>642</v>
      </c>
    </row>
    <row r="1785" spans="1:7">
      <c r="A1785" t="s">
        <v>889</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706</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881</v>
      </c>
      <c r="B1795">
        <v>1695</v>
      </c>
      <c r="C1795">
        <v>1620</v>
      </c>
      <c r="D1795">
        <v>1295</v>
      </c>
      <c r="E1795">
        <v>905</v>
      </c>
      <c r="G1795">
        <v>5515</v>
      </c>
    </row>
    <row r="1796" spans="1:7">
      <c r="A1796" t="s">
        <v>888</v>
      </c>
      <c r="B1796">
        <v>905</v>
      </c>
      <c r="C1796">
        <v>3166</v>
      </c>
      <c r="D1796">
        <v>539</v>
      </c>
      <c r="G1796">
        <v>4610</v>
      </c>
    </row>
    <row r="1797" spans="1:7">
      <c r="A1797" t="s">
        <v>844</v>
      </c>
      <c r="B1797">
        <v>1027</v>
      </c>
      <c r="G1797">
        <v>1027</v>
      </c>
    </row>
    <row r="1798" spans="1:7">
      <c r="A1798" t="s">
        <v>710</v>
      </c>
      <c r="C1798">
        <v>557</v>
      </c>
      <c r="G1798">
        <v>557</v>
      </c>
    </row>
    <row r="1799" spans="1:7">
      <c r="A1799" t="s">
        <v>852</v>
      </c>
      <c r="C1799">
        <v>983</v>
      </c>
      <c r="E1799">
        <v>841</v>
      </c>
      <c r="G1799">
        <v>1824</v>
      </c>
    </row>
    <row r="1800" spans="1:7">
      <c r="A1800" t="s">
        <v>1676</v>
      </c>
      <c r="B1800">
        <v>594</v>
      </c>
      <c r="G1800">
        <v>594</v>
      </c>
    </row>
    <row r="1801" spans="1:7">
      <c r="A1801" t="s">
        <v>921</v>
      </c>
      <c r="C1801">
        <v>960</v>
      </c>
      <c r="D1801">
        <v>665</v>
      </c>
      <c r="G1801">
        <v>1625</v>
      </c>
    </row>
    <row r="1802" spans="1:7">
      <c r="A1802" t="s">
        <v>853</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row>
    <row r="1810" spans="1:7">
      <c r="A1810" t="s">
        <v>839</v>
      </c>
    </row>
    <row r="1811" spans="1:7">
      <c r="A1811" t="s">
        <v>880</v>
      </c>
      <c r="C1811">
        <v>37</v>
      </c>
      <c r="D1811">
        <v>1440</v>
      </c>
      <c r="G1811">
        <v>1477</v>
      </c>
    </row>
    <row r="1812" spans="1:7">
      <c r="A1812" t="s">
        <v>869</v>
      </c>
      <c r="D1812">
        <v>424</v>
      </c>
      <c r="G1812">
        <v>424</v>
      </c>
    </row>
    <row r="1813" spans="1:7">
      <c r="A1813" t="s">
        <v>700</v>
      </c>
      <c r="B1813">
        <v>487</v>
      </c>
      <c r="G1813">
        <v>487</v>
      </c>
    </row>
    <row r="1814" spans="1:7">
      <c r="A1814" t="s">
        <v>934</v>
      </c>
    </row>
    <row r="1815" spans="1:7">
      <c r="A1815" t="s">
        <v>803</v>
      </c>
      <c r="B1815">
        <v>53</v>
      </c>
      <c r="G1815">
        <v>53</v>
      </c>
    </row>
    <row r="1816" spans="1:7">
      <c r="A1816" t="s">
        <v>590</v>
      </c>
      <c r="C1816">
        <v>340</v>
      </c>
      <c r="D1816">
        <v>385</v>
      </c>
      <c r="E1816">
        <v>255</v>
      </c>
      <c r="F1816">
        <v>180</v>
      </c>
      <c r="G1816">
        <v>1160</v>
      </c>
    </row>
    <row r="1817" spans="1:7">
      <c r="A1817" t="s">
        <v>580</v>
      </c>
      <c r="D1817">
        <v>887</v>
      </c>
      <c r="G1817">
        <v>887</v>
      </c>
    </row>
    <row r="1818" spans="1:7">
      <c r="A1818" t="s">
        <v>935</v>
      </c>
    </row>
    <row r="1819" spans="1:7">
      <c r="A1819" t="s">
        <v>701</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854</v>
      </c>
    </row>
    <row r="1825" spans="1:7">
      <c r="A1825" t="s">
        <v>706</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852</v>
      </c>
      <c r="B1829">
        <v>1027</v>
      </c>
      <c r="F1829">
        <v>1007</v>
      </c>
      <c r="G1829">
        <v>2034</v>
      </c>
    </row>
    <row r="1830" spans="1:7">
      <c r="A1830" t="s">
        <v>1676</v>
      </c>
      <c r="B1830">
        <v>698</v>
      </c>
      <c r="C1830">
        <v>235</v>
      </c>
      <c r="D1830">
        <v>351</v>
      </c>
      <c r="G1830">
        <v>1284</v>
      </c>
    </row>
    <row r="1831" spans="1:7">
      <c r="A1831" t="s">
        <v>853</v>
      </c>
      <c r="B1831">
        <v>973</v>
      </c>
      <c r="D1831">
        <v>87</v>
      </c>
      <c r="G1831">
        <v>1060</v>
      </c>
    </row>
    <row r="1832" spans="1:7">
      <c r="A1832" t="s">
        <v>806</v>
      </c>
      <c r="D1832">
        <v>1774</v>
      </c>
      <c r="E1832">
        <v>557</v>
      </c>
      <c r="F1832">
        <v>678</v>
      </c>
      <c r="G1832">
        <v>3009</v>
      </c>
    </row>
    <row r="1833" spans="1:7">
      <c r="A1833" t="s">
        <v>883</v>
      </c>
      <c r="B1833">
        <v>1613</v>
      </c>
      <c r="C1833">
        <v>1647</v>
      </c>
      <c r="D1833">
        <v>1647</v>
      </c>
      <c r="E1833">
        <v>495</v>
      </c>
      <c r="G1833">
        <v>5402</v>
      </c>
    </row>
    <row r="1834" spans="1:7">
      <c r="A1834" t="s">
        <v>591</v>
      </c>
      <c r="B1834">
        <v>1050</v>
      </c>
      <c r="C1834">
        <v>770</v>
      </c>
      <c r="D1834">
        <v>839</v>
      </c>
      <c r="E1834">
        <v>874</v>
      </c>
      <c r="F1834">
        <v>781</v>
      </c>
      <c r="G1834">
        <v>4314</v>
      </c>
    </row>
    <row r="1835" spans="1:7">
      <c r="A1835" t="s">
        <v>659</v>
      </c>
      <c r="C1835">
        <v>449</v>
      </c>
      <c r="D1835">
        <v>665</v>
      </c>
      <c r="E1835">
        <v>782</v>
      </c>
      <c r="G1835">
        <v>1896</v>
      </c>
    </row>
    <row r="1836" spans="1:7">
      <c r="A1836" t="s">
        <v>859</v>
      </c>
      <c r="C1836">
        <v>721</v>
      </c>
      <c r="D1836">
        <v>1146</v>
      </c>
      <c r="E1836">
        <v>1085</v>
      </c>
      <c r="G1836">
        <v>2952</v>
      </c>
    </row>
    <row r="1837" spans="1:7">
      <c r="A1837" t="s">
        <v>672</v>
      </c>
      <c r="D1837">
        <v>998</v>
      </c>
      <c r="G1837">
        <v>998</v>
      </c>
    </row>
    <row r="1838" spans="1:7">
      <c r="A1838" t="s">
        <v>714</v>
      </c>
      <c r="C1838">
        <v>352</v>
      </c>
      <c r="G1838">
        <v>352</v>
      </c>
    </row>
    <row r="1839" spans="1:7">
      <c r="A1839" t="s">
        <v>1677</v>
      </c>
      <c r="E1839">
        <v>934</v>
      </c>
      <c r="F1839">
        <v>183</v>
      </c>
      <c r="G1839">
        <v>1117</v>
      </c>
    </row>
    <row r="1840" spans="1:7">
      <c r="A1840" t="s">
        <v>578</v>
      </c>
      <c r="E1840">
        <v>1169</v>
      </c>
      <c r="F1840">
        <v>1408</v>
      </c>
      <c r="G1840">
        <v>2577</v>
      </c>
    </row>
    <row r="1841" spans="1:7">
      <c r="A1841" t="s">
        <v>1678</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1593</v>
      </c>
      <c r="B1846" s="12" t="s">
        <v>1592</v>
      </c>
    </row>
    <row r="1847" spans="1:7">
      <c r="A1847" s="12" t="s">
        <v>1594</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24"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19"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21"/>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B6B4BBA-F2B9-47CD-8377-0F0D2B220AD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2026-07-12T00:47:14Z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