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63" documentId="8_{DCF85A03-1EEC-410A-B6A1-333228F65FDB}" xr6:coauthVersionLast="47" xr6:coauthVersionMax="47" xr10:uidLastSave="{D1095367-FFE2-4FAE-86D4-B5034C36472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3" r:id="rId12"/>
    <pivotCache cacheId="504" r:id="rId13"/>
    <pivotCache cacheId="505" r:id="rId14"/>
    <pivotCache cacheId="506" r:id="rId15"/>
    <pivotCache cacheId="5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82" i="30"/>
  <c r="V10" i="30"/>
  <c r="V178" i="30"/>
  <c r="V316" i="30"/>
  <c r="V153" i="30"/>
  <c r="V181" i="30"/>
  <c r="V339" i="30"/>
  <c r="V303" i="30"/>
  <c r="V306" i="30"/>
  <c r="V152" i="30"/>
  <c r="V326" i="30"/>
  <c r="V29" i="30"/>
  <c r="V23" i="30"/>
  <c r="V180" i="30"/>
  <c r="V28" i="30"/>
  <c r="V324" i="30"/>
  <c r="V325" i="30"/>
  <c r="V314" i="30"/>
  <c r="V5" i="30"/>
  <c r="V24" i="30"/>
  <c r="V32" i="30"/>
  <c r="V33" i="30"/>
  <c r="V31" i="30"/>
  <c r="V11" i="30"/>
  <c r="V179" i="30"/>
  <c r="V183" i="30"/>
  <c r="V177" i="30"/>
  <c r="V6"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<sst xmlns="http://schemas.openxmlformats.org/spreadsheetml/2006/main" count="22571" uniqueCount="2751">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</sst>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83" fillId="31" borderId="16" xfId="0" applyFont="1" applyFill="1" applyBorder="1" applyAlignment="1">
      <alignment horizontal="center" vertic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120373" createdVersion="8" refreshedVersion="8" minRefreshableVersion="3" recordCount="3409"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699073"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6990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930558" createdVersion="8" refreshedVersion="8" minRefreshableVersion="3" recordCount="34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93055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m/>
    <m/>
    <m/>
  </r>
  <r>
    <x v="479"/>
    <x v="5"/>
    <x v="354"/>
    <n v="2294"/>
    <m/>
    <s v=" 5 Toby Boxes / 6 Daps / 9 Splices"/>
  </r>
  <r>
    <x v="487"/>
    <x v="5"/>
    <x v="354"/>
    <n v="876"/>
    <m/>
    <m/>
  </r>
  <r>
    <x v="480"/>
    <x v="5"/>
    <x v="354"/>
    <n v="350"/>
    <m/>
    <m/>
  </r>
  <r>
    <x v="488"/>
    <x v="27"/>
    <x v="354"/>
    <n v="335"/>
    <m/>
    <m/>
  </r>
  <r>
    <x v="466"/>
    <x v="8"/>
    <x v="354"/>
    <n v="391"/>
    <m/>
    <m/>
  </r>
  <r>
    <x v="482"/>
    <x v="8"/>
    <x v="354"/>
    <m/>
    <m/>
    <m/>
  </r>
  <r>
    <x v="457"/>
    <x v="43"/>
    <x v="354"/>
    <m/>
    <m/>
    <s v="2 HH / 11 Toby Boxes / 11 Daps / 18 Splices"/>
  </r>
  <r>
    <x v="457"/>
    <x v="1"/>
    <x v="354"/>
    <n v="87"/>
    <m/>
    <s v="1 Toby Box/ 2 Daps / 39 Splices"/>
  </r>
  <r>
    <x v="489"/>
    <x v="43"/>
    <x v="354"/>
    <m/>
    <m/>
    <m/>
  </r>
  <r>
    <x v="483"/>
    <x v="45"/>
    <x v="354"/>
    <m/>
    <m/>
    <s v="No Production--Crew Shutdown"/>
  </r>
  <r>
    <x v="477"/>
    <x v="1"/>
    <x v="354"/>
    <m/>
    <m/>
    <m/>
  </r>
  <r>
    <x v="490"/>
    <x v="36"/>
    <x v="354"/>
    <n v="620"/>
    <m/>
    <m/>
  </r>
  <r>
    <x v="471"/>
    <x v="36"/>
    <x v="354"/>
    <m/>
    <m/>
    <m/>
  </r>
  <r>
    <x v="473"/>
    <x v="44"/>
    <x v="354"/>
    <m/>
    <m/>
    <m/>
  </r>
  <r>
    <x v="491"/>
    <x v="5"/>
    <x v="354"/>
    <m/>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m/>
    <m/>
    <m/>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m/>
    <m/>
    <m/>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m/>
    <m/>
    <m/>
    <x v="5"/>
  </r>
  <r>
    <s v="D-HPP301"/>
    <x v="43"/>
    <d v="2026-06-22T00:00:00"/>
    <m/>
    <m/>
    <s v="2 HH / 11 Toby Boxes / 11 Daps / 18 Splices"/>
    <x v="5"/>
  </r>
  <r>
    <s v="D-HPP301"/>
    <x v="1"/>
    <d v="2026-06-22T00:00:00"/>
    <n v="87"/>
    <m/>
    <s v="1 Toby Box/ 2 Daps / 39 Splices"/>
    <x v="5"/>
  </r>
  <r>
    <s v="D-HPP303"/>
    <x v="43"/>
    <d v="2026-06-22T00:00:00"/>
    <m/>
    <m/>
    <m/>
    <x v="5"/>
  </r>
  <r>
    <s v="D-HPP305"/>
    <x v="45"/>
    <d v="2026-06-22T00:00:00"/>
    <m/>
    <m/>
    <s v="No Production--Crew Shutdown"/>
    <x v="5"/>
  </r>
  <r>
    <s v="D-HPP307"/>
    <x v="1"/>
    <d v="2026-06-22T00:00:00"/>
    <m/>
    <m/>
    <m/>
    <x v="5"/>
  </r>
  <r>
    <s v="D-HPP310"/>
    <x v="36"/>
    <d v="2026-06-22T00:00:00"/>
    <n v="620"/>
    <m/>
    <m/>
    <x v="5"/>
  </r>
  <r>
    <s v="D-HPP311"/>
    <x v="36"/>
    <d v="2026-06-22T00:00:00"/>
    <m/>
    <m/>
    <m/>
    <x v="5"/>
  </r>
  <r>
    <s v="D-HPP318"/>
    <x v="44"/>
    <d v="2026-06-22T00:00:00"/>
    <m/>
    <m/>
    <m/>
    <x v="5"/>
  </r>
  <r>
    <s v="FB-HWP476"/>
    <x v="5"/>
    <d v="2026-06-22T00:00:00"/>
    <m/>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0">
    <i>
      <x v="428"/>
    </i>
    <i>
      <x v="432"/>
    </i>
    <i>
      <x v="445"/>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06/22/2026  6:38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7"/>
      <c r="C9" s="1006"/>
      <c r="D9" s="1566" t="s">
        <v>9</v>
      </c>
      <c r="E9" s="1567"/>
      <c r="F9" s="1568"/>
      <c r="G9" s="1006"/>
      <c r="H9" s="1566" t="s">
        <v>10</v>
      </c>
      <c r="I9" s="1567"/>
      <c r="J9" s="1568"/>
      <c r="K9" s="1006"/>
      <c r="L9" s="1566" t="s">
        <v>11</v>
      </c>
      <c r="M9" s="1567"/>
      <c r="N9" s="1568"/>
      <c r="O9" s="1006"/>
      <c r="P9" s="1006"/>
      <c r="Q9" s="1006"/>
      <c r="R9" s="1006"/>
      <c r="S9" s="1006"/>
      <c r="T9" s="1006"/>
      <c r="U9" s="1006"/>
      <c r="V9" s="1006"/>
      <c r="W9" s="1006"/>
      <c r="X9" s="1006"/>
      <c r="Y9" s="1006"/>
      <c r="Z9" s="1006"/>
    </row>
    <row r="10" spans="1:26" ht="50.1" customHeight="1">
      <c r="A10" s="1572"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4"/>
      <c r="C10" s="1006"/>
      <c r="D10" s="1572"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3"/>
      <c r="F10" s="1574"/>
      <c r="G10" s="1006"/>
      <c r="H10" s="1588"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153122</v>
      </c>
      <c r="I10" s="1589"/>
      <c r="J10" s="1590"/>
      <c r="K10" s="1006"/>
      <c r="L10" s="1591"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889750</v>
      </c>
      <c r="M10" s="1592"/>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6" t="s">
        <v>12</v>
      </c>
      <c r="B12" s="1568"/>
      <c r="C12" s="1006"/>
      <c r="D12" s="1566" t="s">
        <v>13</v>
      </c>
      <c r="E12" s="1567"/>
      <c r="F12" s="1568"/>
      <c r="G12" s="1006"/>
      <c r="H12" s="1566" t="s">
        <v>14</v>
      </c>
      <c r="I12" s="1567"/>
      <c r="J12" s="1568"/>
      <c r="K12" s="1006"/>
      <c r="L12" s="1566" t="s">
        <v>15</v>
      </c>
      <c r="M12" s="1567"/>
      <c r="N12" s="1568"/>
      <c r="O12" s="1006"/>
      <c r="P12" s="1006"/>
      <c r="Q12" s="1006"/>
      <c r="R12" s="1006"/>
      <c r="S12" s="1006"/>
      <c r="T12" s="1006"/>
      <c r="U12" s="1006"/>
      <c r="V12" s="1006"/>
      <c r="W12" s="1006"/>
      <c r="X12" s="1006"/>
      <c r="Y12" s="1006"/>
      <c r="Z12" s="1006"/>
    </row>
    <row r="13" spans="1:26" ht="50.1" customHeight="1">
      <c r="A13" s="1594">
        <f>IFERROR(H10/D10,0)</f>
        <v>0.14682722328339431</v>
      </c>
      <c r="B13" s="1595"/>
      <c r="C13" s="1006"/>
      <c r="D13" s="1569"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0"/>
      <c r="F13" s="1571"/>
      <c r="G13" s="1006"/>
      <c r="H13" s="1572"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3"/>
      <c r="J13" s="1574"/>
      <c r="K13" s="1006"/>
      <c r="L13" s="1580">
        <f>COUNTA('Pending Resto-COP Packages'!A15:A64)</f>
        <v>38</v>
      </c>
      <c r="M13" s="1581"/>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5" t="s">
        <v>16</v>
      </c>
      <c r="B15" s="1575"/>
      <c r="C15" s="1575"/>
      <c r="D15" s="1575"/>
      <c r="E15" s="1006"/>
      <c r="F15" s="1575" t="s">
        <v>17</v>
      </c>
      <c r="G15" s="1575"/>
      <c r="H15" s="1575"/>
      <c r="I15" s="1575"/>
      <c r="J15" s="1006"/>
      <c r="K15" s="1575" t="s">
        <v>18</v>
      </c>
      <c r="L15" s="1575"/>
      <c r="M15" s="157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37</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239104</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2925261.8000000003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94</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583305</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6240703</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0.14682722328339431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5" t="s">
        <v>44</v>
      </c>
      <c r="B27" s="1575"/>
      <c r="C27" s="1575"/>
      <c r="D27" s="1575"/>
      <c r="F27" s="1576" t="s">
        <v>45</v>
      </c>
      <c r="G27" s="1576"/>
      <c r="H27" s="1576"/>
      <c r="I27" s="157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7" t="s">
        <v>65</v>
      </c>
      <c r="B39" s="1577"/>
      <c r="C39" s="1577"/>
      <c r="D39" s="1577"/>
      <c r="E39" s="1577"/>
      <c r="F39" s="1577"/>
      <c r="G39" s="1577"/>
      <c r="H39" s="1577"/>
      <c r="I39" s="1577"/>
      <c r="J39" s="1577"/>
      <c r="K39" s="1578"/>
      <c r="L39" s="1578"/>
      <c r="M39" s="1578"/>
      <c r="N39" s="157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9" t="s">
        <v>66</v>
      </c>
      <c r="B60" s="1579"/>
      <c r="C60" s="1579"/>
      <c r="D60" s="1579"/>
      <c r="E60" s="1579"/>
      <c r="F60" s="1579"/>
      <c r="G60" s="1579"/>
      <c r="H60" s="1579"/>
      <c r="I60" s="1579"/>
      <c r="J60" s="1579"/>
      <c r="K60" s="1579"/>
      <c r="L60" s="1579"/>
      <c r="M60" s="1579"/>
      <c r="N60" s="157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34544</v>
      </c>
      <c r="E5" t="s">
        <v>48</v>
      </c>
      <c r="F5">
        <v>147080</v>
      </c>
      <c r="K5" s="12" t="s">
        <v>450</v>
      </c>
      <c r="P5" s="12" t="s">
        <v>450</v>
      </c>
      <c r="W5" t="s">
        <v>451</v>
      </c>
      <c r="X5">
        <v>13</v>
      </c>
    </row>
    <row r="6" spans="1:25">
      <c r="B6" t="s">
        <v>452</v>
      </c>
      <c r="C6">
        <v>102741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490</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30" activePane="topRight" state="frozen"/>
      <selection pane="topRight" activeCell="W38" sqref="W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3">
        <v>46</v>
      </c>
      <c r="I2" s="371" t="s">
        <v>556</v>
      </c>
      <c r="J2" s="1057" t="s">
        <v>30</v>
      </c>
      <c r="K2" s="1604"/>
      <c r="L2" s="1385">
        <v>46147</v>
      </c>
      <c r="M2" s="371" t="s">
        <v>110</v>
      </c>
      <c r="N2" s="990">
        <v>71754.5</v>
      </c>
      <c r="O2" s="371" t="s">
        <v>110</v>
      </c>
      <c r="P2" s="706" t="s">
        <v>29</v>
      </c>
      <c r="Q2" s="1605">
        <v>46147</v>
      </c>
      <c r="R2" s="701"/>
      <c r="S2" s="1605"/>
      <c r="T2" s="1605"/>
      <c r="U2" s="1605"/>
      <c r="V2" s="1606">
        <v>5649</v>
      </c>
      <c r="W2" s="1560">
        <v>5254</v>
      </c>
      <c r="X2" s="1607">
        <f>SUM(V2-W2)</f>
        <v>395</v>
      </c>
      <c r="Y2" s="1240">
        <f>IFERROR($W2/$V2, 0)</f>
        <v>0.93007611966719772</v>
      </c>
      <c r="Z2" s="1605">
        <v>46169</v>
      </c>
      <c r="AA2" s="1605"/>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3">
        <v>94</v>
      </c>
      <c r="I3" s="371" t="s">
        <v>556</v>
      </c>
      <c r="J3" s="1057" t="s">
        <v>30</v>
      </c>
      <c r="K3" s="1604"/>
      <c r="L3" s="1385"/>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3">
        <v>31</v>
      </c>
      <c r="I4" s="371" t="s">
        <v>556</v>
      </c>
      <c r="J4" s="1057" t="s">
        <v>30</v>
      </c>
      <c r="K4" s="1604"/>
      <c r="L4" s="1385">
        <v>45795</v>
      </c>
      <c r="M4" s="371" t="s">
        <v>110</v>
      </c>
      <c r="N4" s="990">
        <v>73945</v>
      </c>
      <c r="O4" s="371" t="s">
        <v>110</v>
      </c>
      <c r="P4" s="706" t="s">
        <v>29</v>
      </c>
      <c r="Q4" s="1605">
        <v>46160</v>
      </c>
      <c r="R4" s="701"/>
      <c r="S4" s="1605"/>
      <c r="T4" s="1605"/>
      <c r="U4" s="1605"/>
      <c r="V4" s="1606">
        <v>5923</v>
      </c>
      <c r="W4" s="1224">
        <v>3872</v>
      </c>
      <c r="X4" s="1607">
        <f>SUM(V4-W4)</f>
        <v>2051</v>
      </c>
      <c r="Y4" s="1240">
        <f>IFERROR($W4/$V4, 0)</f>
        <v>0.65372277562046255</v>
      </c>
      <c r="Z4" s="1605">
        <v>46188</v>
      </c>
      <c r="AA4" s="1605"/>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3">
        <v>93</v>
      </c>
      <c r="I5" s="371" t="s">
        <v>556</v>
      </c>
      <c r="J5" s="1057" t="s">
        <v>30</v>
      </c>
      <c r="K5" s="1604"/>
      <c r="L5" s="1385">
        <v>46175</v>
      </c>
      <c r="M5" s="371" t="s">
        <v>110</v>
      </c>
      <c r="N5" s="990">
        <v>111096</v>
      </c>
      <c r="O5" s="371" t="s">
        <v>110</v>
      </c>
      <c r="P5" s="706" t="s">
        <v>29</v>
      </c>
      <c r="Q5" s="1605">
        <v>46171</v>
      </c>
      <c r="R5" s="701"/>
      <c r="S5" s="1605"/>
      <c r="T5" s="1605"/>
      <c r="U5" s="1605"/>
      <c r="V5" s="1606">
        <v>9483</v>
      </c>
      <c r="W5" s="1224">
        <v>7992</v>
      </c>
      <c r="X5" s="1607">
        <f>SUM(V5-W5)</f>
        <v>1491</v>
      </c>
      <c r="Y5" s="1240">
        <f>IFERROR($W5/$V5, 0)</f>
        <v>0.84277127491300219</v>
      </c>
      <c r="Z5" s="1605">
        <v>46188</v>
      </c>
      <c r="AA5" s="1605"/>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3">
        <v>79</v>
      </c>
      <c r="I6" s="371" t="s">
        <v>556</v>
      </c>
      <c r="J6" s="1057" t="s">
        <v>30</v>
      </c>
      <c r="K6" s="1604"/>
      <c r="L6" s="1385">
        <v>46152</v>
      </c>
      <c r="M6" s="371" t="s">
        <v>110</v>
      </c>
      <c r="N6" s="990">
        <v>100208</v>
      </c>
      <c r="O6" s="371" t="s">
        <v>110</v>
      </c>
      <c r="P6" s="706" t="s">
        <v>29</v>
      </c>
      <c r="Q6" s="1605">
        <v>46149</v>
      </c>
      <c r="R6" s="701"/>
      <c r="S6" s="1605"/>
      <c r="T6" s="1605"/>
      <c r="U6" s="1605"/>
      <c r="V6" s="1606">
        <v>8175</v>
      </c>
      <c r="W6" s="1224">
        <v>6248</v>
      </c>
      <c r="X6" s="1607">
        <f>SUM(V6-W6)</f>
        <v>1927</v>
      </c>
      <c r="Y6" s="1240">
        <f>IFERROR($W6/$V6, 0)</f>
        <v>0.76428134556574923</v>
      </c>
      <c r="Z6" s="1605">
        <v>46168</v>
      </c>
      <c r="AA6" s="1605"/>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3">
        <v>110</v>
      </c>
      <c r="I7" s="371" t="s">
        <v>556</v>
      </c>
      <c r="J7" s="1057" t="s">
        <v>30</v>
      </c>
      <c r="K7" s="1604"/>
      <c r="L7" s="1385"/>
      <c r="M7" s="371" t="s">
        <v>110</v>
      </c>
      <c r="N7" s="990">
        <v>101920.5</v>
      </c>
      <c r="O7" s="371" t="s">
        <v>110</v>
      </c>
      <c r="P7" s="706" t="s">
        <v>29</v>
      </c>
      <c r="Q7" s="1605">
        <v>46162</v>
      </c>
      <c r="R7" s="701"/>
      <c r="S7" s="1605"/>
      <c r="T7" s="1605"/>
      <c r="U7" s="1605"/>
      <c r="V7" s="1606">
        <v>8444</v>
      </c>
      <c r="W7" s="1561">
        <v>4737</v>
      </c>
      <c r="X7" s="1607">
        <f>SUM(V7-W7)</f>
        <v>3707</v>
      </c>
      <c r="Y7" s="1240">
        <f>IFERROR($W7/$V7, 0)</f>
        <v>0.56099005210800568</v>
      </c>
      <c r="Z7" s="1605">
        <v>46174</v>
      </c>
      <c r="AA7" s="1605"/>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3">
        <v>91</v>
      </c>
      <c r="I8" s="371" t="s">
        <v>556</v>
      </c>
      <c r="J8" s="1057" t="s">
        <v>30</v>
      </c>
      <c r="K8" s="1604"/>
      <c r="L8" s="1385">
        <v>46175</v>
      </c>
      <c r="M8" s="371" t="s">
        <v>110</v>
      </c>
      <c r="N8" s="990">
        <v>111633.5</v>
      </c>
      <c r="O8" s="371" t="s">
        <v>110</v>
      </c>
      <c r="P8" s="706" t="s">
        <v>35</v>
      </c>
      <c r="Q8" s="1605">
        <v>46178</v>
      </c>
      <c r="R8" s="701"/>
      <c r="S8" s="1605"/>
      <c r="T8" s="1605"/>
      <c r="U8" s="1605"/>
      <c r="V8" s="1606">
        <v>9431</v>
      </c>
      <c r="W8" s="1224"/>
      <c r="X8" s="1607">
        <f>SUM(V8-W8)</f>
        <v>9431</v>
      </c>
      <c r="Y8" s="1240">
        <f>IFERROR($W8/$V8, 0)</f>
        <v>0</v>
      </c>
      <c r="Z8" s="1605"/>
      <c r="AA8" s="1605"/>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3">
        <v>76</v>
      </c>
      <c r="I9" s="371" t="s">
        <v>556</v>
      </c>
      <c r="J9" s="1057" t="s">
        <v>30</v>
      </c>
      <c r="K9" s="1604"/>
      <c r="L9" s="1385">
        <v>46175</v>
      </c>
      <c r="M9" s="371" t="s">
        <v>110</v>
      </c>
      <c r="N9" s="990">
        <v>67567.5</v>
      </c>
      <c r="O9" s="371" t="s">
        <v>110</v>
      </c>
      <c r="P9" s="706" t="s">
        <v>35</v>
      </c>
      <c r="Q9" s="1605">
        <v>46171</v>
      </c>
      <c r="R9" s="701"/>
      <c r="S9" s="1605"/>
      <c r="T9" s="1605"/>
      <c r="U9" s="1605"/>
      <c r="V9" s="1606">
        <v>5460</v>
      </c>
      <c r="W9" s="1224"/>
      <c r="X9" s="1607">
        <f>SUM(V9-W9)</f>
        <v>5460</v>
      </c>
      <c r="Y9" s="1240">
        <f>IFERROR($W9/$V9, 0)</f>
        <v>0</v>
      </c>
      <c r="Z9" s="1605"/>
      <c r="AA9" s="1605"/>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3">
        <v>42</v>
      </c>
      <c r="I10" s="371" t="s">
        <v>556</v>
      </c>
      <c r="J10" s="1057" t="s">
        <v>30</v>
      </c>
      <c r="K10" s="1604"/>
      <c r="L10" s="1385">
        <v>46178</v>
      </c>
      <c r="M10" s="371" t="s">
        <v>110</v>
      </c>
      <c r="N10" s="990">
        <v>101724.5</v>
      </c>
      <c r="O10" s="371" t="s">
        <v>110</v>
      </c>
      <c r="P10" s="706" t="s">
        <v>29</v>
      </c>
      <c r="Q10" s="1605">
        <v>46171</v>
      </c>
      <c r="R10" s="701"/>
      <c r="S10" s="1605"/>
      <c r="T10" s="1605"/>
      <c r="U10" s="1605"/>
      <c r="V10" s="1606">
        <v>7993</v>
      </c>
      <c r="W10" s="1224">
        <v>4335</v>
      </c>
      <c r="X10" s="1607">
        <f>SUM(V10-W10)</f>
        <v>3658</v>
      </c>
      <c r="Y10" s="1240">
        <f>IFERROR($W10/$V10, 0)</f>
        <v>0.54234955586137867</v>
      </c>
      <c r="Z10" s="1605">
        <v>46190</v>
      </c>
      <c r="AA10" s="1605"/>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3">
        <v>67</v>
      </c>
      <c r="I11" s="371" t="s">
        <v>556</v>
      </c>
      <c r="J11" s="1057" t="s">
        <v>30</v>
      </c>
      <c r="K11" s="1604"/>
      <c r="L11" s="1385"/>
      <c r="M11" s="371" t="s">
        <v>110</v>
      </c>
      <c r="N11" s="990">
        <v>95128</v>
      </c>
      <c r="O11" s="371" t="s">
        <v>110</v>
      </c>
      <c r="P11" s="706" t="s">
        <v>35</v>
      </c>
      <c r="Q11" s="1605">
        <v>46171</v>
      </c>
      <c r="R11" s="701"/>
      <c r="S11" s="1605"/>
      <c r="T11" s="1605"/>
      <c r="U11" s="1605"/>
      <c r="V11" s="1606">
        <v>7857</v>
      </c>
      <c r="W11" s="1224"/>
      <c r="X11" s="1607">
        <f>SUM(V11-W11)</f>
        <v>7857</v>
      </c>
      <c r="Y11" s="1240">
        <f>IFERROR($W11/$V11, 0)</f>
        <v>0</v>
      </c>
      <c r="Z11" s="1605"/>
      <c r="AA11" s="1605"/>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3">
        <v>91</v>
      </c>
      <c r="I12" s="371" t="s">
        <v>556</v>
      </c>
      <c r="J12" s="1057" t="s">
        <v>30</v>
      </c>
      <c r="K12" s="1604"/>
      <c r="L12" s="1385">
        <v>46175</v>
      </c>
      <c r="M12" s="371" t="s">
        <v>110</v>
      </c>
      <c r="N12" s="990">
        <v>72668.5</v>
      </c>
      <c r="O12" s="371" t="s">
        <v>110</v>
      </c>
      <c r="P12" s="706" t="s">
        <v>29</v>
      </c>
      <c r="Q12" s="1605">
        <v>46176</v>
      </c>
      <c r="R12" s="701"/>
      <c r="S12" s="1605"/>
      <c r="T12" s="1605"/>
      <c r="U12" s="1605"/>
      <c r="V12" s="1606">
        <v>5934</v>
      </c>
      <c r="W12" s="1560">
        <v>3018</v>
      </c>
      <c r="X12" s="1607">
        <f>SUM(V12-W12)</f>
        <v>2916</v>
      </c>
      <c r="Y12" s="1240">
        <f>IFERROR($W12/$V12, 0)</f>
        <v>0.50859453993933268</v>
      </c>
      <c r="Z12" s="1605">
        <v>46191</v>
      </c>
      <c r="AA12" s="1605"/>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3">
        <v>88</v>
      </c>
      <c r="I13" s="371" t="s">
        <v>556</v>
      </c>
      <c r="J13" s="1057" t="s">
        <v>30</v>
      </c>
      <c r="K13" s="1604"/>
      <c r="L13" s="1385"/>
      <c r="M13" s="371" t="s">
        <v>110</v>
      </c>
      <c r="N13" s="990">
        <v>96607</v>
      </c>
      <c r="O13" s="371" t="s">
        <v>110</v>
      </c>
      <c r="P13" s="706" t="s">
        <v>32</v>
      </c>
      <c r="Q13" s="1605">
        <v>46176</v>
      </c>
      <c r="R13" s="701"/>
      <c r="S13" s="1605"/>
      <c r="T13" s="1605"/>
      <c r="U13" s="1605"/>
      <c r="V13" s="1606">
        <v>7623</v>
      </c>
      <c r="W13" s="1560">
        <v>876</v>
      </c>
      <c r="X13" s="1607">
        <f>SUM(V13-W13)</f>
        <v>6747</v>
      </c>
      <c r="Y13" s="1240">
        <f>IFERROR($W13/$V13, 0)</f>
        <v>0.11491538764266036</v>
      </c>
      <c r="Z13" s="1605">
        <v>46195</v>
      </c>
      <c r="AA13" s="1605"/>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3">
        <v>75</v>
      </c>
      <c r="I14" s="371" t="s">
        <v>556</v>
      </c>
      <c r="J14" s="1057" t="s">
        <v>30</v>
      </c>
      <c r="K14" s="1604"/>
      <c r="L14" s="1385"/>
      <c r="M14" s="371" t="s">
        <v>110</v>
      </c>
      <c r="N14" s="990">
        <v>95477</v>
      </c>
      <c r="O14" s="371" t="s">
        <v>110</v>
      </c>
      <c r="P14" s="706" t="s">
        <v>35</v>
      </c>
      <c r="Q14" s="1605">
        <v>46183</v>
      </c>
      <c r="R14" s="701"/>
      <c r="S14" s="1605"/>
      <c r="T14" s="1605"/>
      <c r="U14" s="1605"/>
      <c r="V14" s="1606">
        <v>7966</v>
      </c>
      <c r="W14" s="1224"/>
      <c r="X14" s="1607">
        <f>SUM(V14-W14)</f>
        <v>7966</v>
      </c>
      <c r="Y14" s="1240">
        <f>IFERROR($W14/$V14, 0)</f>
        <v>0</v>
      </c>
      <c r="Z14" s="1605"/>
      <c r="AA14" s="1605"/>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3">
        <v>97</v>
      </c>
      <c r="I15" s="371" t="s">
        <v>556</v>
      </c>
      <c r="J15" s="1057" t="s">
        <v>30</v>
      </c>
      <c r="K15" s="1604"/>
      <c r="L15" s="1385"/>
      <c r="M15" s="371" t="s">
        <v>110</v>
      </c>
      <c r="N15" s="990">
        <v>94688.5</v>
      </c>
      <c r="O15" s="371" t="s">
        <v>110</v>
      </c>
      <c r="P15" s="706" t="s">
        <v>29</v>
      </c>
      <c r="Q15" s="1605">
        <v>46176</v>
      </c>
      <c r="R15" s="701"/>
      <c r="S15" s="1605"/>
      <c r="T15" s="1605"/>
      <c r="U15" s="1605"/>
      <c r="V15" s="1606">
        <v>7856</v>
      </c>
      <c r="W15" s="1224">
        <v>350</v>
      </c>
      <c r="X15" s="1607">
        <f>SUM(V15-W15)</f>
        <v>7506</v>
      </c>
      <c r="Y15" s="1240">
        <f>IFERROR($W15/$V15, 0)</f>
        <v>4.455193482688391E-2</v>
      </c>
      <c r="Z15" s="1605">
        <v>46190</v>
      </c>
      <c r="AA15" s="1605"/>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3">
        <v>65</v>
      </c>
      <c r="I16" s="371" t="s">
        <v>556</v>
      </c>
      <c r="J16" s="1057" t="s">
        <v>30</v>
      </c>
      <c r="K16" s="1604"/>
      <c r="L16" s="1385"/>
      <c r="M16" s="371" t="s">
        <v>110</v>
      </c>
      <c r="N16" s="990">
        <v>97700</v>
      </c>
      <c r="O16" s="371" t="s">
        <v>110</v>
      </c>
      <c r="P16" s="706" t="s">
        <v>35</v>
      </c>
      <c r="Q16" s="1605">
        <v>46175</v>
      </c>
      <c r="R16" s="701"/>
      <c r="S16" s="1605"/>
      <c r="T16" s="1605"/>
      <c r="U16" s="1605"/>
      <c r="V16" s="1606">
        <v>8047</v>
      </c>
      <c r="W16" s="1224"/>
      <c r="X16" s="1607">
        <f>SUM(V16-W16)</f>
        <v>8047</v>
      </c>
      <c r="Y16" s="1240">
        <f>IFERROR($W16/$V16, 0)</f>
        <v>0</v>
      </c>
      <c r="Z16" s="1605"/>
      <c r="AA16" s="1605"/>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3">
        <v>51</v>
      </c>
      <c r="I17" s="371" t="s">
        <v>556</v>
      </c>
      <c r="J17" s="1057" t="s">
        <v>30</v>
      </c>
      <c r="K17" s="1604"/>
      <c r="L17" s="1385"/>
      <c r="M17" s="371" t="s">
        <v>110</v>
      </c>
      <c r="N17" s="990">
        <v>91700</v>
      </c>
      <c r="O17" s="371" t="s">
        <v>110</v>
      </c>
      <c r="P17" s="706" t="s">
        <v>29</v>
      </c>
      <c r="Q17" s="1605">
        <v>46176</v>
      </c>
      <c r="R17" s="701"/>
      <c r="S17" s="1605"/>
      <c r="T17" s="1605"/>
      <c r="U17" s="1605"/>
      <c r="V17" s="1606">
        <v>7529</v>
      </c>
      <c r="W17" s="1224">
        <v>1289</v>
      </c>
      <c r="X17" s="1607">
        <f>SUM(V17-W17)</f>
        <v>6240</v>
      </c>
      <c r="Y17" s="1240">
        <f>IFERROR($W17/$V17, 0)</f>
        <v>0.17120467525567803</v>
      </c>
      <c r="Z17" s="1605">
        <v>46191</v>
      </c>
      <c r="AA17" s="1605"/>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3">
        <v>67</v>
      </c>
      <c r="I18" s="371" t="s">
        <v>556</v>
      </c>
      <c r="J18" s="1057" t="s">
        <v>30</v>
      </c>
      <c r="K18" s="1604"/>
      <c r="L18" s="1385"/>
      <c r="M18" s="371" t="s">
        <v>110</v>
      </c>
      <c r="N18" s="990">
        <v>100866</v>
      </c>
      <c r="O18" s="371" t="s">
        <v>110</v>
      </c>
      <c r="P18" s="706" t="s">
        <v>29</v>
      </c>
      <c r="Q18" s="1605">
        <v>46175</v>
      </c>
      <c r="R18" s="701"/>
      <c r="S18" s="1605"/>
      <c r="T18" s="1605"/>
      <c r="U18" s="1605"/>
      <c r="V18" s="1606">
        <v>9021</v>
      </c>
      <c r="W18" s="1560">
        <v>335</v>
      </c>
      <c r="X18" s="1607">
        <f>SUM(V18-W18)</f>
        <v>8686</v>
      </c>
      <c r="Y18" s="1240">
        <f>IFERROR($W18/$V18, 0)</f>
        <v>3.7135572552932046E-2</v>
      </c>
      <c r="Z18" s="1605">
        <v>46195</v>
      </c>
      <c r="AA18" s="1605"/>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3">
        <v>93</v>
      </c>
      <c r="I19" s="371" t="s">
        <v>556</v>
      </c>
      <c r="J19" s="1057" t="s">
        <v>30</v>
      </c>
      <c r="K19" s="1604"/>
      <c r="L19" s="1385"/>
      <c r="M19" s="371" t="s">
        <v>110</v>
      </c>
      <c r="N19" s="990">
        <v>104934</v>
      </c>
      <c r="O19" s="371" t="s">
        <v>110</v>
      </c>
      <c r="P19" s="706" t="s">
        <v>29</v>
      </c>
      <c r="Q19" s="1605">
        <v>46176</v>
      </c>
      <c r="R19" s="701"/>
      <c r="S19" s="1605"/>
      <c r="T19" s="1605"/>
      <c r="U19" s="1605"/>
      <c r="V19" s="1606">
        <v>8701</v>
      </c>
      <c r="W19" s="1224">
        <v>225</v>
      </c>
      <c r="X19" s="1607">
        <f>SUM(V19-W19)</f>
        <v>8476</v>
      </c>
      <c r="Y19" s="1240">
        <f>IFERROR($W19/$V19, 0)</f>
        <v>2.5859096655556833E-2</v>
      </c>
      <c r="Z19" s="1605">
        <v>46191</v>
      </c>
      <c r="AA19" s="1605"/>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3">
        <v>28</v>
      </c>
      <c r="I20" s="371" t="s">
        <v>556</v>
      </c>
      <c r="J20" s="1057" t="s">
        <v>30</v>
      </c>
      <c r="K20" s="1604"/>
      <c r="L20" s="1385"/>
      <c r="M20" s="371" t="s">
        <v>110</v>
      </c>
      <c r="N20" s="990">
        <v>73691.5</v>
      </c>
      <c r="O20" s="371" t="s">
        <v>110</v>
      </c>
      <c r="P20" s="706" t="s">
        <v>29</v>
      </c>
      <c r="Q20" s="1605">
        <v>46177</v>
      </c>
      <c r="R20" s="701"/>
      <c r="S20" s="1605"/>
      <c r="T20" s="1605"/>
      <c r="U20" s="1605"/>
      <c r="V20" s="1606">
        <v>6042</v>
      </c>
      <c r="W20" s="1560">
        <v>5671</v>
      </c>
      <c r="X20" s="1607">
        <f>SUM(V20-W20)</f>
        <v>371</v>
      </c>
      <c r="Y20" s="1240">
        <f>IFERROR($W20/$V20, 0)</f>
        <v>0.93859649122807021</v>
      </c>
      <c r="Z20" s="1605">
        <v>46185</v>
      </c>
      <c r="AA20" s="1605"/>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3">
        <v>70</v>
      </c>
      <c r="I21" s="371" t="s">
        <v>556</v>
      </c>
      <c r="J21" s="1057" t="s">
        <v>30</v>
      </c>
      <c r="K21" s="1604"/>
      <c r="L21" s="1385"/>
      <c r="M21" s="371" t="s">
        <v>110</v>
      </c>
      <c r="N21" s="990">
        <v>99590</v>
      </c>
      <c r="O21" s="371" t="s">
        <v>110</v>
      </c>
      <c r="P21" s="706" t="s">
        <v>29</v>
      </c>
      <c r="Q21" s="1605">
        <v>46177</v>
      </c>
      <c r="R21" s="701"/>
      <c r="S21" s="1605"/>
      <c r="T21" s="1605"/>
      <c r="U21" s="1605"/>
      <c r="V21" s="1606">
        <v>8201</v>
      </c>
      <c r="W21" s="1560">
        <v>1140</v>
      </c>
      <c r="X21" s="1607">
        <f>SUM(V21-W21)</f>
        <v>7061</v>
      </c>
      <c r="Y21" s="1240">
        <f>IFERROR($W21/$V21, 0)</f>
        <v>0.13900743811730276</v>
      </c>
      <c r="Z21" s="1605">
        <v>46195</v>
      </c>
      <c r="AA21" s="1605"/>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3">
        <v>91</v>
      </c>
      <c r="I22" s="371" t="s">
        <v>556</v>
      </c>
      <c r="J22" s="1057" t="s">
        <v>30</v>
      </c>
      <c r="K22" s="1604"/>
      <c r="L22" s="1385"/>
      <c r="M22" s="371" t="s">
        <v>110</v>
      </c>
      <c r="N22" s="990">
        <v>103644.5</v>
      </c>
      <c r="O22" s="371" t="s">
        <v>110</v>
      </c>
      <c r="P22" s="706" t="s">
        <v>35</v>
      </c>
      <c r="Q22" s="1605">
        <v>46183</v>
      </c>
      <c r="R22" s="701"/>
      <c r="S22" s="1605"/>
      <c r="T22" s="1605"/>
      <c r="U22" s="1605"/>
      <c r="V22" s="1606">
        <v>8384</v>
      </c>
      <c r="W22" s="1224"/>
      <c r="X22" s="1607">
        <f>SUM(V22-W22)</f>
        <v>8384</v>
      </c>
      <c r="Y22" s="1240">
        <f>IFERROR($W22/$V22, 0)</f>
        <v>0</v>
      </c>
      <c r="Z22" s="1605"/>
      <c r="AA22" s="1605"/>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3">
        <v>57</v>
      </c>
      <c r="I23" s="371" t="s">
        <v>556</v>
      </c>
      <c r="J23" s="1057" t="s">
        <v>30</v>
      </c>
      <c r="K23" s="1604"/>
      <c r="L23" s="1385"/>
      <c r="M23" s="371" t="s">
        <v>110</v>
      </c>
      <c r="N23" s="990">
        <v>106431.5</v>
      </c>
      <c r="O23" s="371" t="s">
        <v>110</v>
      </c>
      <c r="P23" s="706" t="s">
        <v>35</v>
      </c>
      <c r="Q23" s="1605">
        <v>46183</v>
      </c>
      <c r="R23" s="701"/>
      <c r="S23" s="1605"/>
      <c r="T23" s="1605"/>
      <c r="U23" s="1605"/>
      <c r="V23" s="1606">
        <v>8751</v>
      </c>
      <c r="W23" s="1224"/>
      <c r="X23" s="1607">
        <f>SUM(V23-W23)</f>
        <v>8751</v>
      </c>
      <c r="Y23" s="1240">
        <f>IFERROR($W23/$V23, 0)</f>
        <v>0</v>
      </c>
      <c r="Z23" s="1605"/>
      <c r="AA23" s="1605"/>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3">
        <v>86</v>
      </c>
      <c r="I24" s="371" t="s">
        <v>556</v>
      </c>
      <c r="J24" s="1057" t="s">
        <v>30</v>
      </c>
      <c r="K24" s="1604"/>
      <c r="L24" s="1385"/>
      <c r="M24" s="371" t="s">
        <v>110</v>
      </c>
      <c r="N24" s="990">
        <v>97386.5</v>
      </c>
      <c r="O24" s="371" t="s">
        <v>110</v>
      </c>
      <c r="P24" s="706" t="s">
        <v>35</v>
      </c>
      <c r="Q24" s="1605">
        <v>46188</v>
      </c>
      <c r="R24" s="701"/>
      <c r="S24" s="1605"/>
      <c r="T24" s="1605"/>
      <c r="U24" s="1605"/>
      <c r="V24" s="1606">
        <v>7996</v>
      </c>
      <c r="W24" s="1224"/>
      <c r="X24" s="1607">
        <f>SUM(V24-W24)</f>
        <v>7996</v>
      </c>
      <c r="Y24" s="1240">
        <f>IFERROR($W24/$V24, 0)</f>
        <v>0</v>
      </c>
      <c r="Z24" s="1605"/>
      <c r="AA24" s="1605"/>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3">
        <v>40</v>
      </c>
      <c r="I25" s="371" t="s">
        <v>556</v>
      </c>
      <c r="J25" s="1057" t="s">
        <v>30</v>
      </c>
      <c r="K25" s="1604"/>
      <c r="L25" s="1385">
        <v>46182</v>
      </c>
      <c r="M25" s="371" t="s">
        <v>110</v>
      </c>
      <c r="N25" s="990">
        <v>91774</v>
      </c>
      <c r="O25" s="371" t="s">
        <v>110</v>
      </c>
      <c r="P25" s="706" t="s">
        <v>35</v>
      </c>
      <c r="Q25" s="1605">
        <v>46171</v>
      </c>
      <c r="R25" s="701"/>
      <c r="S25" s="1605"/>
      <c r="T25" s="1605"/>
      <c r="U25" s="1605"/>
      <c r="V25" s="1606">
        <v>7530</v>
      </c>
      <c r="W25" s="1224"/>
      <c r="X25" s="1607">
        <f>SUM(V25-W25)</f>
        <v>7530</v>
      </c>
      <c r="Y25" s="1240">
        <f>IFERROR($W25/$V25, 0)</f>
        <v>0</v>
      </c>
      <c r="Z25" s="1605"/>
      <c r="AA25" s="1605"/>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3">
        <v>88</v>
      </c>
      <c r="I26" s="371" t="s">
        <v>556</v>
      </c>
      <c r="J26" s="1057" t="s">
        <v>30</v>
      </c>
      <c r="K26" s="1604"/>
      <c r="L26" s="1385">
        <v>46181</v>
      </c>
      <c r="M26" s="371" t="s">
        <v>110</v>
      </c>
      <c r="N26" s="990">
        <v>81059.5</v>
      </c>
      <c r="O26" s="371" t="s">
        <v>110</v>
      </c>
      <c r="P26" s="706" t="s">
        <v>29</v>
      </c>
      <c r="Q26" s="1605">
        <v>46174</v>
      </c>
      <c r="R26" s="701"/>
      <c r="S26" s="1605"/>
      <c r="T26" s="1605"/>
      <c r="U26" s="1605"/>
      <c r="V26" s="1606">
        <v>6647</v>
      </c>
      <c r="W26" s="1224">
        <v>1177</v>
      </c>
      <c r="X26" s="1607">
        <f>SUM(V26-W26)</f>
        <v>5470</v>
      </c>
      <c r="Y26" s="1240">
        <f>IFERROR($W26/$V26, 0)</f>
        <v>0.17707236347224312</v>
      </c>
      <c r="Z26" s="1605">
        <v>46188</v>
      </c>
      <c r="AA26" s="1605"/>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3">
        <v>88</v>
      </c>
      <c r="I27" s="371" t="s">
        <v>556</v>
      </c>
      <c r="J27" s="1057" t="s">
        <v>30</v>
      </c>
      <c r="K27" s="1604"/>
      <c r="L27" s="1385"/>
      <c r="M27" s="371" t="s">
        <v>110</v>
      </c>
      <c r="N27" s="990">
        <v>106600</v>
      </c>
      <c r="O27" s="371" t="s">
        <v>110</v>
      </c>
      <c r="P27" s="706" t="s">
        <v>35</v>
      </c>
      <c r="Q27" s="1605">
        <v>46174</v>
      </c>
      <c r="R27" s="701"/>
      <c r="S27" s="1605"/>
      <c r="T27" s="1605"/>
      <c r="U27" s="1605"/>
      <c r="V27" s="1606">
        <v>8787</v>
      </c>
      <c r="W27" s="1224"/>
      <c r="X27" s="1607">
        <f>SUM(V27-W27)</f>
        <v>8787</v>
      </c>
      <c r="Y27" s="1240">
        <f>IFERROR($W27/$V27, 0)</f>
        <v>0</v>
      </c>
      <c r="Z27" s="1605"/>
      <c r="AA27" s="1605"/>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3">
        <v>0</v>
      </c>
      <c r="I28" s="371" t="s">
        <v>556</v>
      </c>
      <c r="J28" s="1057" t="s">
        <v>30</v>
      </c>
      <c r="K28" s="1604"/>
      <c r="L28" s="1385">
        <v>46154</v>
      </c>
      <c r="M28" s="371" t="s">
        <v>110</v>
      </c>
      <c r="N28" s="990">
        <v>65477.3</v>
      </c>
      <c r="O28" s="371" t="s">
        <v>110</v>
      </c>
      <c r="P28" s="706" t="s">
        <v>35</v>
      </c>
      <c r="Q28" s="1605">
        <v>46157</v>
      </c>
      <c r="R28" s="701"/>
      <c r="S28" s="1605"/>
      <c r="T28" s="1605"/>
      <c r="U28" s="1605"/>
      <c r="V28" s="1606">
        <v>5318</v>
      </c>
      <c r="W28" s="1224"/>
      <c r="X28" s="1607">
        <f>SUM(V28-W28)</f>
        <v>5318</v>
      </c>
      <c r="Y28" s="1240">
        <f>IFERROR($W28/$V28, 0)</f>
        <v>0</v>
      </c>
      <c r="Z28" s="1605"/>
      <c r="AA28" s="1605"/>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60">
        <v>5031</v>
      </c>
      <c r="X33" s="1225">
        <f>SUM(V33-W33)</f>
        <v>26</v>
      </c>
      <c r="Y33" s="1240">
        <f t="shared" ref="Y33:Y48" si="0">IFERROR($W33/$V33, 0)</f>
        <v>0.99485861182519275</v>
      </c>
      <c r="Z33" s="1605">
        <v>46181</v>
      </c>
      <c r="AA33" s="1605"/>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4">
        <v>35</v>
      </c>
      <c r="I34" s="1232" t="s">
        <v>556</v>
      </c>
      <c r="J34" s="1221" t="s">
        <v>30</v>
      </c>
      <c r="K34" s="1608"/>
      <c r="L34" s="1386">
        <v>46183</v>
      </c>
      <c r="M34" s="1221" t="s">
        <v>110</v>
      </c>
      <c r="N34" s="1609">
        <v>98498</v>
      </c>
      <c r="O34" s="1221" t="s">
        <v>110</v>
      </c>
      <c r="P34" s="706" t="s">
        <v>32</v>
      </c>
      <c r="Q34" s="1610">
        <v>46183</v>
      </c>
      <c r="R34" s="693"/>
      <c r="S34" s="1610"/>
      <c r="T34" s="1610"/>
      <c r="U34" s="1610"/>
      <c r="V34" s="1607">
        <v>7699</v>
      </c>
      <c r="W34" s="1460"/>
      <c r="X34" s="1225">
        <f t="shared" ref="X34:X41" si="1">SUM(V34-W34)</f>
        <v>7699</v>
      </c>
      <c r="Y34" s="1240">
        <f t="shared" si="0"/>
        <v>0</v>
      </c>
      <c r="Z34" s="1605">
        <v>46195</v>
      </c>
      <c r="AA34" s="1605"/>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4">
        <v>87</v>
      </c>
      <c r="I35" s="1232" t="s">
        <v>556</v>
      </c>
      <c r="J35" s="1221" t="s">
        <v>30</v>
      </c>
      <c r="K35" s="1608"/>
      <c r="L35" s="1386">
        <v>46178</v>
      </c>
      <c r="M35" s="1221" t="s">
        <v>110</v>
      </c>
      <c r="N35" s="1399">
        <v>77365.5</v>
      </c>
      <c r="O35" s="1221" t="s">
        <v>110</v>
      </c>
      <c r="P35" s="1417" t="s">
        <v>35</v>
      </c>
      <c r="Q35" s="1610">
        <v>46178</v>
      </c>
      <c r="R35" s="693"/>
      <c r="S35" s="1610"/>
      <c r="T35" s="1610"/>
      <c r="U35" s="1610"/>
      <c r="V35" s="1607">
        <v>6321</v>
      </c>
      <c r="W35" s="1553">
        <v>1218</v>
      </c>
      <c r="X35" s="1225">
        <f t="shared" si="1"/>
        <v>5103</v>
      </c>
      <c r="Y35" s="1276">
        <f>IFERROR($W35/$V35, 0)</f>
        <v>0.19269102990033224</v>
      </c>
      <c r="Z35" s="1610">
        <v>46191</v>
      </c>
      <c r="AA35" s="1610"/>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4">
        <v>42</v>
      </c>
      <c r="I36" s="1232" t="s">
        <v>556</v>
      </c>
      <c r="J36" s="1221" t="s">
        <v>30</v>
      </c>
      <c r="K36" s="1608"/>
      <c r="L36" s="1386">
        <v>46178</v>
      </c>
      <c r="M36" s="1221" t="s">
        <v>110</v>
      </c>
      <c r="N36" s="1399">
        <v>60970.5</v>
      </c>
      <c r="O36" s="1221" t="s">
        <v>110</v>
      </c>
      <c r="P36" s="1417" t="s">
        <v>29</v>
      </c>
      <c r="Q36" s="1610">
        <v>46181</v>
      </c>
      <c r="R36" s="693"/>
      <c r="S36" s="1610"/>
      <c r="T36" s="1610"/>
      <c r="U36" s="1610"/>
      <c r="V36" s="1607">
        <v>4650</v>
      </c>
      <c r="W36" s="1533">
        <v>502</v>
      </c>
      <c r="X36" s="1225">
        <f t="shared" si="1"/>
        <v>4148</v>
      </c>
      <c r="Y36" s="1276">
        <f>IFERROR($W36/$V36, 0)</f>
        <v>0.10795698924731183</v>
      </c>
      <c r="Z36" s="1610">
        <v>46188</v>
      </c>
      <c r="AA36" s="1610"/>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4">
        <v>58</v>
      </c>
      <c r="I37" s="1232" t="s">
        <v>556</v>
      </c>
      <c r="J37" s="1221" t="s">
        <v>30</v>
      </c>
      <c r="K37" s="1608"/>
      <c r="L37" s="1386">
        <v>46181</v>
      </c>
      <c r="M37" s="1221" t="s">
        <v>110</v>
      </c>
      <c r="N37" s="1609">
        <v>78994.5</v>
      </c>
      <c r="O37" s="1221" t="s">
        <v>110</v>
      </c>
      <c r="P37" s="706" t="s">
        <v>29</v>
      </c>
      <c r="Q37" s="1610">
        <v>46178</v>
      </c>
      <c r="R37" s="693"/>
      <c r="S37" s="1610"/>
      <c r="T37" s="1610"/>
      <c r="U37" s="1610"/>
      <c r="V37" s="1607">
        <v>6258</v>
      </c>
      <c r="W37" s="1565">
        <v>620</v>
      </c>
      <c r="X37" s="1225">
        <f t="shared" si="1"/>
        <v>5638</v>
      </c>
      <c r="Y37" s="1240">
        <f t="shared" si="0"/>
        <v>9.9073186321508466E-2</v>
      </c>
      <c r="Z37" s="1605">
        <v>46195</v>
      </c>
      <c r="AA37" s="1605"/>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4">
        <v>85</v>
      </c>
      <c r="I38" s="1232" t="s">
        <v>556</v>
      </c>
      <c r="J38" s="1221" t="s">
        <v>30</v>
      </c>
      <c r="K38" s="1608"/>
      <c r="L38" s="1386">
        <v>46181</v>
      </c>
      <c r="M38" s="1221" t="s">
        <v>110</v>
      </c>
      <c r="N38" s="1609">
        <v>62709</v>
      </c>
      <c r="O38" s="1221" t="s">
        <v>110</v>
      </c>
      <c r="P38" s="706" t="s">
        <v>29</v>
      </c>
      <c r="Q38" s="1610">
        <v>46178</v>
      </c>
      <c r="R38" s="693"/>
      <c r="S38" s="1610"/>
      <c r="T38" s="1610"/>
      <c r="U38" s="1610"/>
      <c r="V38" s="1607">
        <v>5055</v>
      </c>
      <c r="W38" s="1601">
        <v>4940</v>
      </c>
      <c r="X38" s="1225">
        <f t="shared" si="1"/>
        <v>115</v>
      </c>
      <c r="Y38" s="1240">
        <f t="shared" si="0"/>
        <v>0.97725024727992083</v>
      </c>
      <c r="Z38" s="1610">
        <v>46188</v>
      </c>
      <c r="AA38" s="1605"/>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4">
        <v>69</v>
      </c>
      <c r="I39" s="1232" t="s">
        <v>556</v>
      </c>
      <c r="J39" s="1221" t="s">
        <v>30</v>
      </c>
      <c r="K39" s="1608"/>
      <c r="L39" s="1386"/>
      <c r="M39" s="1221" t="s">
        <v>110</v>
      </c>
      <c r="N39" s="1609">
        <v>99986.2</v>
      </c>
      <c r="O39" s="1221" t="s">
        <v>110</v>
      </c>
      <c r="P39" s="706" t="s">
        <v>32</v>
      </c>
      <c r="Q39" s="1610"/>
      <c r="R39" s="693"/>
      <c r="S39" s="1610"/>
      <c r="T39" s="1610"/>
      <c r="U39" s="1610"/>
      <c r="V39" s="1607">
        <v>8137</v>
      </c>
      <c r="W39" s="1550"/>
      <c r="X39" s="1225">
        <f t="shared" si="1"/>
        <v>8137</v>
      </c>
      <c r="Y39" s="1276">
        <f>IFERROR($W39/$V39, 0)</f>
        <v>0</v>
      </c>
      <c r="Z39" s="1610"/>
      <c r="AA39" s="1610"/>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4">
        <v>49</v>
      </c>
      <c r="I40" s="1232" t="s">
        <v>556</v>
      </c>
      <c r="J40" s="1221" t="s">
        <v>30</v>
      </c>
      <c r="K40" s="1608"/>
      <c r="L40" s="1386">
        <v>46178</v>
      </c>
      <c r="M40" s="1221" t="s">
        <v>110</v>
      </c>
      <c r="N40" s="1609">
        <v>103484.5</v>
      </c>
      <c r="O40" s="1221" t="s">
        <v>110</v>
      </c>
      <c r="P40" s="706" t="s">
        <v>29</v>
      </c>
      <c r="Q40" s="1610">
        <v>46178</v>
      </c>
      <c r="R40" s="693"/>
      <c r="S40" s="1610"/>
      <c r="T40" s="1610"/>
      <c r="U40" s="1610"/>
      <c r="V40" s="1607">
        <v>8094</v>
      </c>
      <c r="W40" s="1553">
        <v>3421</v>
      </c>
      <c r="X40" s="1225">
        <f t="shared" si="1"/>
        <v>4673</v>
      </c>
      <c r="Y40" s="1276">
        <f>IFERROR($W40/$V40, 0)</f>
        <v>0.42265875957499383</v>
      </c>
      <c r="Z40" s="1610">
        <v>46189</v>
      </c>
      <c r="AA40" s="1610"/>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4">
        <v>0</v>
      </c>
      <c r="I41" s="1232" t="s">
        <v>556</v>
      </c>
      <c r="J41" s="1221" t="s">
        <v>30</v>
      </c>
      <c r="K41" s="1608"/>
      <c r="L41" s="1386">
        <v>46181</v>
      </c>
      <c r="M41" s="1221" t="s">
        <v>110</v>
      </c>
      <c r="N41" s="1609">
        <v>419</v>
      </c>
      <c r="O41" s="1221" t="s">
        <v>110</v>
      </c>
      <c r="P41" s="706" t="s">
        <v>35</v>
      </c>
      <c r="Q41" s="1610">
        <v>46178</v>
      </c>
      <c r="R41" s="693"/>
      <c r="S41" s="1610"/>
      <c r="T41" s="1610"/>
      <c r="U41" s="1610"/>
      <c r="V41" s="1607">
        <v>72</v>
      </c>
      <c r="W41" s="1460"/>
      <c r="X41" s="1225">
        <f t="shared" si="1"/>
        <v>72</v>
      </c>
      <c r="Y41" s="1240">
        <f t="shared" si="0"/>
        <v>0</v>
      </c>
      <c r="Z41" s="1605"/>
      <c r="AA41" s="1605"/>
      <c r="AB41" s="696">
        <v>0</v>
      </c>
      <c r="AC41" s="696">
        <v>0</v>
      </c>
      <c r="AD41" s="1055">
        <v>0</v>
      </c>
      <c r="AE41" s="1462" t="s">
        <v>602</v>
      </c>
      <c r="AF41" s="713"/>
    </row>
    <row r="42" spans="1:32" s="714" customFormat="1" ht="24.75" customHeight="1">
      <c r="A42" s="1383"/>
      <c r="B42" s="1459"/>
      <c r="C42" s="1386"/>
      <c r="D42" s="1386"/>
      <c r="E42" s="1386"/>
      <c r="F42" s="1457"/>
      <c r="G42" s="1274"/>
      <c r="H42" s="1604"/>
      <c r="I42" s="1232"/>
      <c r="J42" s="1604"/>
      <c r="K42" s="1608"/>
      <c r="L42" s="1386"/>
      <c r="M42" s="1604"/>
      <c r="N42" s="1609"/>
      <c r="O42" s="1604"/>
      <c r="P42" s="1611"/>
      <c r="Q42" s="1610"/>
      <c r="R42" s="693"/>
      <c r="S42" s="1610"/>
      <c r="T42" s="1610"/>
      <c r="U42" s="1610"/>
      <c r="V42" s="1607"/>
      <c r="W42" s="1460"/>
      <c r="X42" s="1607"/>
      <c r="Y42" s="1276">
        <f t="shared" si="0"/>
        <v>0</v>
      </c>
      <c r="Z42" s="1610"/>
      <c r="AA42" s="1610"/>
      <c r="AB42" s="1612"/>
      <c r="AC42" s="1612"/>
      <c r="AD42" s="1257"/>
      <c r="AE42" s="1461"/>
      <c r="AF42" s="713"/>
    </row>
    <row r="43" spans="1:32" s="714" customFormat="1" ht="24.75" customHeight="1">
      <c r="A43" s="1383"/>
      <c r="B43" s="1459"/>
      <c r="C43" s="1386"/>
      <c r="D43" s="1386"/>
      <c r="E43" s="1386"/>
      <c r="F43" s="1457"/>
      <c r="G43" s="1274"/>
      <c r="H43" s="1604"/>
      <c r="I43" s="1232"/>
      <c r="J43" s="1604"/>
      <c r="K43" s="1608"/>
      <c r="L43" s="1386"/>
      <c r="M43" s="1604"/>
      <c r="N43" s="1609"/>
      <c r="O43" s="1604"/>
      <c r="P43" s="1611"/>
      <c r="Q43" s="1610"/>
      <c r="R43" s="693"/>
      <c r="S43" s="1610"/>
      <c r="T43" s="1610"/>
      <c r="U43" s="1610"/>
      <c r="V43" s="1607"/>
      <c r="W43" s="1460"/>
      <c r="X43" s="1607"/>
      <c r="Y43" s="1276">
        <f t="shared" si="0"/>
        <v>0</v>
      </c>
      <c r="Z43" s="1610"/>
      <c r="AA43" s="1610"/>
      <c r="AB43" s="1612"/>
      <c r="AC43" s="1612"/>
      <c r="AD43" s="1257"/>
      <c r="AE43" s="1461"/>
      <c r="AF43" s="713"/>
    </row>
    <row r="44" spans="1:32" s="714" customFormat="1" ht="24.75" customHeight="1">
      <c r="A44" s="1383"/>
      <c r="B44" s="1459"/>
      <c r="C44" s="1386"/>
      <c r="D44" s="1386"/>
      <c r="E44" s="1386"/>
      <c r="F44" s="1457"/>
      <c r="G44" s="1274"/>
      <c r="H44" s="1604"/>
      <c r="I44" s="1232"/>
      <c r="J44" s="1604"/>
      <c r="K44" s="1608"/>
      <c r="L44" s="1386"/>
      <c r="M44" s="1604"/>
      <c r="N44" s="1609"/>
      <c r="O44" s="1604"/>
      <c r="P44" s="1611"/>
      <c r="Q44" s="1610"/>
      <c r="R44" s="693"/>
      <c r="S44" s="1610"/>
      <c r="T44" s="1610"/>
      <c r="U44" s="1610"/>
      <c r="V44" s="1607"/>
      <c r="W44" s="1460"/>
      <c r="X44" s="1607"/>
      <c r="Y44" s="1276">
        <f t="shared" si="0"/>
        <v>0</v>
      </c>
      <c r="Z44" s="1610"/>
      <c r="AA44" s="1610"/>
      <c r="AB44" s="1612"/>
      <c r="AC44" s="1612"/>
      <c r="AD44" s="1257"/>
      <c r="AE44" s="1461"/>
      <c r="AF44" s="713"/>
    </row>
    <row r="45" spans="1:32" s="714" customFormat="1" ht="24.75" customHeight="1">
      <c r="A45" s="1383"/>
      <c r="B45" s="1459"/>
      <c r="C45" s="1386"/>
      <c r="D45" s="1386"/>
      <c r="E45" s="1386"/>
      <c r="F45" s="1457"/>
      <c r="G45" s="1274"/>
      <c r="H45" s="1604"/>
      <c r="I45" s="1232"/>
      <c r="J45" s="1604"/>
      <c r="K45" s="1608"/>
      <c r="L45" s="1386"/>
      <c r="M45" s="1604"/>
      <c r="N45" s="1609"/>
      <c r="O45" s="1604"/>
      <c r="P45" s="1611"/>
      <c r="Q45" s="1610"/>
      <c r="R45" s="693"/>
      <c r="S45" s="1610"/>
      <c r="T45" s="1610"/>
      <c r="U45" s="1610"/>
      <c r="V45" s="1607"/>
      <c r="W45" s="1460"/>
      <c r="X45" s="1607"/>
      <c r="Y45" s="1276">
        <f t="shared" si="0"/>
        <v>0</v>
      </c>
      <c r="Z45" s="1610"/>
      <c r="AA45" s="1610"/>
      <c r="AB45" s="1612"/>
      <c r="AC45" s="1612"/>
      <c r="AD45" s="1257"/>
      <c r="AE45" s="1461"/>
      <c r="AF45" s="713"/>
    </row>
    <row r="46" spans="1:32" s="714" customFormat="1" ht="24.75" customHeight="1">
      <c r="A46" s="1383"/>
      <c r="B46" s="1459"/>
      <c r="C46" s="1386"/>
      <c r="D46" s="1386"/>
      <c r="E46" s="1386"/>
      <c r="F46" s="1457"/>
      <c r="G46" s="1274"/>
      <c r="H46" s="1604"/>
      <c r="I46" s="1232"/>
      <c r="J46" s="1604"/>
      <c r="K46" s="1608"/>
      <c r="L46" s="1386"/>
      <c r="M46" s="1604"/>
      <c r="N46" s="1609"/>
      <c r="O46" s="1604"/>
      <c r="P46" s="1611"/>
      <c r="Q46" s="1610"/>
      <c r="R46" s="693"/>
      <c r="S46" s="1610"/>
      <c r="T46" s="1610"/>
      <c r="U46" s="1610"/>
      <c r="V46" s="1607"/>
      <c r="W46" s="1460"/>
      <c r="X46" s="1607"/>
      <c r="Y46" s="1276">
        <f t="shared" si="0"/>
        <v>0</v>
      </c>
      <c r="Z46" s="1610"/>
      <c r="AA46" s="1610"/>
      <c r="AB46" s="1612"/>
      <c r="AC46" s="1612"/>
      <c r="AD46" s="1257"/>
      <c r="AE46" s="1461"/>
      <c r="AF46" s="713"/>
    </row>
    <row r="47" spans="1:32" s="714" customFormat="1" ht="24.75" customHeight="1">
      <c r="A47" s="1383"/>
      <c r="B47" s="1459"/>
      <c r="C47" s="1386"/>
      <c r="D47" s="1386"/>
      <c r="E47" s="1386"/>
      <c r="F47" s="1457"/>
      <c r="G47" s="1274"/>
      <c r="H47" s="1604"/>
      <c r="I47" s="1232"/>
      <c r="J47" s="1604"/>
      <c r="K47" s="1608"/>
      <c r="L47" s="1386"/>
      <c r="M47" s="1604"/>
      <c r="N47" s="1609"/>
      <c r="O47" s="1604"/>
      <c r="P47" s="1611"/>
      <c r="Q47" s="1610"/>
      <c r="R47" s="693"/>
      <c r="S47" s="1610"/>
      <c r="T47" s="1610"/>
      <c r="U47" s="1610"/>
      <c r="V47" s="1607"/>
      <c r="W47" s="1460"/>
      <c r="X47" s="1607"/>
      <c r="Y47" s="1276">
        <f t="shared" si="0"/>
        <v>0</v>
      </c>
      <c r="Z47" s="1610"/>
      <c r="AA47" s="1610"/>
      <c r="AB47" s="1612"/>
      <c r="AC47" s="1612"/>
      <c r="AD47" s="1257"/>
      <c r="AE47" s="1461"/>
      <c r="AF47" s="713"/>
    </row>
    <row r="48" spans="1:32" s="714" customFormat="1" ht="24.75" customHeight="1">
      <c r="A48" s="1383"/>
      <c r="B48" s="1459"/>
      <c r="C48" s="1386"/>
      <c r="D48" s="1386"/>
      <c r="E48" s="1386"/>
      <c r="F48" s="1457"/>
      <c r="G48" s="1274"/>
      <c r="H48" s="1604"/>
      <c r="I48" s="1232"/>
      <c r="J48" s="1604"/>
      <c r="K48" s="1608"/>
      <c r="L48" s="1386"/>
      <c r="M48" s="1604"/>
      <c r="N48" s="1609"/>
      <c r="O48" s="1604"/>
      <c r="P48" s="1611"/>
      <c r="Q48" s="1610"/>
      <c r="R48" s="693"/>
      <c r="S48" s="1610"/>
      <c r="T48" s="1610"/>
      <c r="U48" s="1610"/>
      <c r="V48" s="1607"/>
      <c r="W48" s="1460"/>
      <c r="X48" s="1607"/>
      <c r="Y48" s="1276">
        <f t="shared" si="0"/>
        <v>0</v>
      </c>
      <c r="Z48" s="1610"/>
      <c r="AA48" s="1610"/>
      <c r="AB48" s="1612"/>
      <c r="AC48" s="1612"/>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4">
        <v>0</v>
      </c>
      <c r="I53" s="690" t="s">
        <v>556</v>
      </c>
      <c r="J53" s="690" t="s">
        <v>30</v>
      </c>
      <c r="K53" s="1604"/>
      <c r="L53" s="1386" t="s">
        <v>621</v>
      </c>
      <c r="M53" s="690" t="s">
        <v>110</v>
      </c>
      <c r="N53" s="691">
        <v>88403.8</v>
      </c>
      <c r="O53" s="700" t="s">
        <v>110</v>
      </c>
      <c r="P53" s="692" t="s">
        <v>29</v>
      </c>
      <c r="Q53" s="1610">
        <v>46169</v>
      </c>
      <c r="R53" s="717"/>
      <c r="S53" s="1613"/>
      <c r="T53" s="1614"/>
      <c r="U53" s="1610"/>
      <c r="V53" s="1327">
        <v>6992</v>
      </c>
      <c r="W53" s="1560">
        <v>1115</v>
      </c>
      <c r="X53" s="1607">
        <f>SUM(V53-W53)</f>
        <v>5877</v>
      </c>
      <c r="Y53" s="1240">
        <f>IFERROR($W53/$V53, 0)</f>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5"/>
      <c r="L56" s="1525">
        <v>46189</v>
      </c>
      <c r="M56" s="1527" t="s">
        <v>110</v>
      </c>
      <c r="N56" s="771">
        <v>21342.95</v>
      </c>
      <c r="O56" s="741" t="s">
        <v>110</v>
      </c>
      <c r="P56" s="942" t="s">
        <v>32</v>
      </c>
      <c r="Q56" s="1610">
        <v>46189</v>
      </c>
      <c r="R56" s="693"/>
      <c r="S56" s="1610"/>
      <c r="T56" s="1610"/>
      <c r="U56" s="1610"/>
      <c r="V56" s="1327">
        <v>1667</v>
      </c>
      <c r="W56" s="1327"/>
      <c r="X56" s="1607">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3">
        <v>61</v>
      </c>
      <c r="I60" s="371" t="s">
        <v>617</v>
      </c>
      <c r="J60" s="1057" t="s">
        <v>30</v>
      </c>
      <c r="K60" s="1604"/>
      <c r="L60" s="1385"/>
      <c r="M60" s="371" t="s">
        <v>110</v>
      </c>
      <c r="N60" s="990">
        <v>44936</v>
      </c>
      <c r="O60" s="371" t="s">
        <v>110</v>
      </c>
      <c r="P60" s="706" t="s">
        <v>35</v>
      </c>
      <c r="Q60" s="1605">
        <v>46146</v>
      </c>
      <c r="R60" s="1605"/>
      <c r="S60" s="1605"/>
      <c r="T60" s="1605"/>
      <c r="U60" s="1605"/>
      <c r="V60" s="1606">
        <v>3375</v>
      </c>
      <c r="W60" s="1607"/>
      <c r="X60" s="1607">
        <f>SUM(V60-W60)</f>
        <v>3375</v>
      </c>
      <c r="Y60" s="1240">
        <f>IFERROR($W60/$V60, 0)</f>
        <v>0</v>
      </c>
      <c r="Z60" s="1616"/>
      <c r="AA60" s="1616"/>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3">
        <v>85</v>
      </c>
      <c r="I61" s="371" t="s">
        <v>617</v>
      </c>
      <c r="J61" s="1057" t="s">
        <v>30</v>
      </c>
      <c r="K61" s="1604"/>
      <c r="L61" s="1385"/>
      <c r="M61" s="371" t="s">
        <v>110</v>
      </c>
      <c r="N61" s="990">
        <v>60062</v>
      </c>
      <c r="O61" s="371" t="s">
        <v>110</v>
      </c>
      <c r="P61" s="706" t="s">
        <v>35</v>
      </c>
      <c r="Q61" s="1605">
        <v>46174</v>
      </c>
      <c r="R61" s="1605"/>
      <c r="S61" s="1605"/>
      <c r="T61" s="1605"/>
      <c r="U61" s="1605"/>
      <c r="V61" s="1606">
        <v>4380</v>
      </c>
      <c r="W61" s="1607"/>
      <c r="X61" s="1607">
        <f>SUM(V61-W61)</f>
        <v>4380</v>
      </c>
      <c r="Y61" s="1240">
        <f>IFERROR($W61/$V61, 0)</f>
        <v>0</v>
      </c>
      <c r="Z61" s="1616"/>
      <c r="AA61" s="1616"/>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3">
        <v>86</v>
      </c>
      <c r="I62" s="371" t="s">
        <v>617</v>
      </c>
      <c r="J62" s="1057" t="s">
        <v>30</v>
      </c>
      <c r="K62" s="1604"/>
      <c r="L62" s="1385"/>
      <c r="M62" s="371" t="s">
        <v>110</v>
      </c>
      <c r="N62" s="990">
        <v>64118</v>
      </c>
      <c r="O62" s="371" t="s">
        <v>110</v>
      </c>
      <c r="P62" s="706" t="s">
        <v>35</v>
      </c>
      <c r="Q62" s="1605">
        <v>46174</v>
      </c>
      <c r="R62" s="1605"/>
      <c r="S62" s="1605"/>
      <c r="T62" s="1605"/>
      <c r="U62" s="1605"/>
      <c r="V62" s="1606">
        <v>4753</v>
      </c>
      <c r="W62" s="1607"/>
      <c r="X62" s="1607">
        <f>SUM(V62-W62)</f>
        <v>4753</v>
      </c>
      <c r="Y62" s="1240">
        <f>IFERROR($W62/$V62, 0)</f>
        <v>0</v>
      </c>
      <c r="Z62" s="1616"/>
      <c r="AA62" s="1616"/>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3">
        <v>87</v>
      </c>
      <c r="I63" s="371" t="s">
        <v>617</v>
      </c>
      <c r="J63" s="1057" t="s">
        <v>30</v>
      </c>
      <c r="K63" s="1604"/>
      <c r="L63" s="1385"/>
      <c r="M63" s="371" t="s">
        <v>110</v>
      </c>
      <c r="N63" s="990">
        <v>64040</v>
      </c>
      <c r="O63" s="371" t="s">
        <v>110</v>
      </c>
      <c r="P63" s="706" t="s">
        <v>35</v>
      </c>
      <c r="Q63" s="1605">
        <v>46174</v>
      </c>
      <c r="R63" s="1605"/>
      <c r="S63" s="1605"/>
      <c r="T63" s="1605"/>
      <c r="U63" s="1605"/>
      <c r="V63" s="1606">
        <v>4888</v>
      </c>
      <c r="W63" s="1607"/>
      <c r="X63" s="1607">
        <f>SUM(V63-W63)</f>
        <v>4888</v>
      </c>
      <c r="Y63" s="1240">
        <f>IFERROR($W63/$V63, 0)</f>
        <v>0</v>
      </c>
      <c r="Z63" s="1616"/>
      <c r="AA63" s="1616"/>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3">
        <v>82</v>
      </c>
      <c r="I64" s="371" t="s">
        <v>617</v>
      </c>
      <c r="J64" s="1057" t="s">
        <v>30</v>
      </c>
      <c r="K64" s="1604"/>
      <c r="L64" s="1385"/>
      <c r="M64" s="371" t="s">
        <v>110</v>
      </c>
      <c r="N64" s="990">
        <v>60234</v>
      </c>
      <c r="O64" s="371" t="s">
        <v>110</v>
      </c>
      <c r="P64" s="706" t="s">
        <v>35</v>
      </c>
      <c r="Q64" s="1605">
        <v>46164</v>
      </c>
      <c r="R64" s="1605"/>
      <c r="S64" s="1605"/>
      <c r="T64" s="1605"/>
      <c r="U64" s="1605"/>
      <c r="V64" s="1606">
        <v>4497</v>
      </c>
      <c r="W64" s="1607"/>
      <c r="X64" s="1607">
        <f>SUM(V64-W64)</f>
        <v>4497</v>
      </c>
      <c r="Y64" s="1240">
        <f>IFERROR($W64/$V64, 0)</f>
        <v>0</v>
      </c>
      <c r="Z64" s="1616"/>
      <c r="AA64" s="1616"/>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3">
        <v>55</v>
      </c>
      <c r="I65" s="371" t="s">
        <v>617</v>
      </c>
      <c r="J65" s="1057" t="s">
        <v>30</v>
      </c>
      <c r="K65" s="1604"/>
      <c r="L65" s="1385"/>
      <c r="M65" s="371" t="s">
        <v>110</v>
      </c>
      <c r="N65" s="990">
        <v>45757.7</v>
      </c>
      <c r="O65" s="371" t="s">
        <v>110</v>
      </c>
      <c r="P65" s="706" t="s">
        <v>35</v>
      </c>
      <c r="Q65" s="1605">
        <v>46174</v>
      </c>
      <c r="R65" s="1605"/>
      <c r="S65" s="1605"/>
      <c r="T65" s="1605"/>
      <c r="U65" s="1605"/>
      <c r="V65" s="1606">
        <v>3537</v>
      </c>
      <c r="W65" s="1607"/>
      <c r="X65" s="1607">
        <f>SUM(V65-W65)</f>
        <v>3537</v>
      </c>
      <c r="Y65" s="1240">
        <f>IFERROR($W65/$V65, 0)</f>
        <v>0</v>
      </c>
      <c r="Z65" s="1616"/>
      <c r="AA65" s="1616"/>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3">
        <v>54</v>
      </c>
      <c r="I66" s="371" t="s">
        <v>617</v>
      </c>
      <c r="J66" s="1057" t="s">
        <v>30</v>
      </c>
      <c r="K66" s="1604"/>
      <c r="L66" s="1385"/>
      <c r="M66" s="371" t="s">
        <v>110</v>
      </c>
      <c r="N66" s="990">
        <v>39903.550000000003</v>
      </c>
      <c r="O66" s="371" t="s">
        <v>110</v>
      </c>
      <c r="P66" s="706" t="s">
        <v>35</v>
      </c>
      <c r="Q66" s="1605">
        <v>46174</v>
      </c>
      <c r="R66" s="1605"/>
      <c r="S66" s="1605"/>
      <c r="T66" s="1605"/>
      <c r="U66" s="1605"/>
      <c r="V66" s="1606">
        <v>3000</v>
      </c>
      <c r="W66" s="1607"/>
      <c r="X66" s="1607">
        <f>SUM(V66-W66)</f>
        <v>3000</v>
      </c>
      <c r="Y66" s="1240">
        <f>IFERROR($W66/$V66, 0)</f>
        <v>0</v>
      </c>
      <c r="Z66" s="1616"/>
      <c r="AA66" s="1616"/>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3">
        <v>78</v>
      </c>
      <c r="I67" s="371" t="s">
        <v>617</v>
      </c>
      <c r="J67" s="1057" t="s">
        <v>30</v>
      </c>
      <c r="K67" s="1604"/>
      <c r="L67" s="1385"/>
      <c r="M67" s="371" t="s">
        <v>110</v>
      </c>
      <c r="N67" s="990">
        <v>58190</v>
      </c>
      <c r="O67" s="371" t="s">
        <v>110</v>
      </c>
      <c r="P67" s="706" t="s">
        <v>35</v>
      </c>
      <c r="Q67" s="1605">
        <v>46174</v>
      </c>
      <c r="R67" s="1605"/>
      <c r="S67" s="1605"/>
      <c r="T67" s="1605"/>
      <c r="U67" s="1605"/>
      <c r="V67" s="1606">
        <v>4283</v>
      </c>
      <c r="W67" s="1607"/>
      <c r="X67" s="1607">
        <f>SUM(V67-W67)</f>
        <v>4283</v>
      </c>
      <c r="Y67" s="1240">
        <f>IFERROR($W67/$V67, 0)</f>
        <v>0</v>
      </c>
      <c r="Z67" s="1616"/>
      <c r="AA67" s="1616"/>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3">
        <v>75</v>
      </c>
      <c r="I68" s="371" t="s">
        <v>617</v>
      </c>
      <c r="J68" s="1057" t="s">
        <v>30</v>
      </c>
      <c r="K68" s="1604"/>
      <c r="L68" s="1385"/>
      <c r="M68" s="371" t="s">
        <v>110</v>
      </c>
      <c r="N68" s="990">
        <v>61026</v>
      </c>
      <c r="O68" s="371" t="s">
        <v>110</v>
      </c>
      <c r="P68" s="706" t="s">
        <v>35</v>
      </c>
      <c r="Q68" s="1605">
        <v>46144</v>
      </c>
      <c r="R68" s="1605"/>
      <c r="S68" s="1605"/>
      <c r="T68" s="1605"/>
      <c r="U68" s="1605"/>
      <c r="V68" s="1606">
        <v>4683</v>
      </c>
      <c r="W68" s="1607">
        <v>851</v>
      </c>
      <c r="X68" s="1607">
        <f>SUM(V68-W68)</f>
        <v>3832</v>
      </c>
      <c r="Y68" s="1240">
        <f>IFERROR($W68/$V68, 0)</f>
        <v>0.18172111894084989</v>
      </c>
      <c r="Z68" s="1605">
        <v>46177</v>
      </c>
      <c r="AA68" s="1605"/>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3">
        <v>65</v>
      </c>
      <c r="I69" s="371" t="s">
        <v>556</v>
      </c>
      <c r="J69" s="1057" t="s">
        <v>30</v>
      </c>
      <c r="K69" s="1604"/>
      <c r="L69" s="1385"/>
      <c r="M69" s="371" t="s">
        <v>110</v>
      </c>
      <c r="N69" s="990">
        <v>45252</v>
      </c>
      <c r="O69" s="371" t="s">
        <v>110</v>
      </c>
      <c r="P69" s="706" t="s">
        <v>29</v>
      </c>
      <c r="Q69" s="1605">
        <v>46184</v>
      </c>
      <c r="R69" s="1605"/>
      <c r="S69" s="1605"/>
      <c r="T69" s="1605"/>
      <c r="U69" s="1605"/>
      <c r="V69" s="1606">
        <v>3360</v>
      </c>
      <c r="W69" s="1617">
        <v>1470</v>
      </c>
      <c r="X69" s="1607">
        <f>SUM(V69-W69)</f>
        <v>1890</v>
      </c>
      <c r="Y69" s="1240">
        <f>IFERROR($W69/$V69, 0)</f>
        <v>0.4375</v>
      </c>
      <c r="Z69" s="1605">
        <v>46192</v>
      </c>
      <c r="AA69" s="1616"/>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3">
        <v>21</v>
      </c>
      <c r="I70" s="371" t="s">
        <v>556</v>
      </c>
      <c r="J70" s="741" t="s">
        <v>30</v>
      </c>
      <c r="K70" s="741"/>
      <c r="L70" s="1385"/>
      <c r="M70" s="371" t="s">
        <v>110</v>
      </c>
      <c r="N70" s="990">
        <v>38308</v>
      </c>
      <c r="O70" s="371" t="s">
        <v>110</v>
      </c>
      <c r="P70" s="706" t="s">
        <v>32</v>
      </c>
      <c r="Q70" s="1605"/>
      <c r="R70" s="1605"/>
      <c r="S70" s="1605"/>
      <c r="T70" s="1605"/>
      <c r="U70" s="1605"/>
      <c r="V70" s="1606">
        <v>3379</v>
      </c>
      <c r="W70" s="1607"/>
      <c r="X70" s="1607">
        <f>SUM(V70-W70)</f>
        <v>3379</v>
      </c>
      <c r="Y70" s="1240">
        <f>IFERROR($W70/$V70, 0)</f>
        <v>0</v>
      </c>
      <c r="Z70" s="1616"/>
      <c r="AA70" s="1616"/>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3">
        <v>77</v>
      </c>
      <c r="I71" s="371" t="s">
        <v>556</v>
      </c>
      <c r="J71" s="1057" t="s">
        <v>30</v>
      </c>
      <c r="K71" s="1604"/>
      <c r="L71" s="1385"/>
      <c r="M71" s="371" t="s">
        <v>110</v>
      </c>
      <c r="N71" s="990">
        <v>52948</v>
      </c>
      <c r="O71" s="371" t="s">
        <v>110</v>
      </c>
      <c r="P71" s="706" t="s">
        <v>32</v>
      </c>
      <c r="Q71" s="1605"/>
      <c r="R71" s="1605"/>
      <c r="S71" s="1605"/>
      <c r="T71" s="1605"/>
      <c r="U71" s="1605"/>
      <c r="V71" s="1606">
        <v>3957</v>
      </c>
      <c r="W71" s="1607"/>
      <c r="X71" s="1607">
        <f>SUM(V71-W71)</f>
        <v>3957</v>
      </c>
      <c r="Y71" s="1240">
        <f>IFERROR($W71/$V71, 0)</f>
        <v>0</v>
      </c>
      <c r="Z71" s="1616"/>
      <c r="AA71" s="1616"/>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3">
        <v>74</v>
      </c>
      <c r="I72" s="371" t="s">
        <v>556</v>
      </c>
      <c r="J72" s="741" t="s">
        <v>30</v>
      </c>
      <c r="K72" s="741"/>
      <c r="L72" s="1385"/>
      <c r="M72" s="371" t="s">
        <v>110</v>
      </c>
      <c r="N72" s="990">
        <v>51256</v>
      </c>
      <c r="O72" s="371" t="s">
        <v>110</v>
      </c>
      <c r="P72" s="706" t="s">
        <v>32</v>
      </c>
      <c r="Q72" s="1605"/>
      <c r="R72" s="1605"/>
      <c r="S72" s="1605"/>
      <c r="T72" s="1605"/>
      <c r="U72" s="1605"/>
      <c r="V72" s="1606">
        <v>3826</v>
      </c>
      <c r="W72" s="1607"/>
      <c r="X72" s="1607">
        <f>SUM(V72-W72)</f>
        <v>3826</v>
      </c>
      <c r="Y72" s="1240">
        <f>IFERROR($W72/$V72, 0)</f>
        <v>0</v>
      </c>
      <c r="Z72" s="1616"/>
      <c r="AA72" s="1616"/>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3">
        <v>73</v>
      </c>
      <c r="I73" s="371" t="s">
        <v>556</v>
      </c>
      <c r="J73" s="1057" t="s">
        <v>30</v>
      </c>
      <c r="K73" s="1604"/>
      <c r="L73" s="1385"/>
      <c r="M73" s="371" t="s">
        <v>110</v>
      </c>
      <c r="N73" s="990">
        <v>61225.25</v>
      </c>
      <c r="O73" s="371" t="s">
        <v>110</v>
      </c>
      <c r="P73" s="706" t="s">
        <v>29</v>
      </c>
      <c r="Q73" s="1605">
        <v>46184</v>
      </c>
      <c r="R73" s="1605"/>
      <c r="S73" s="1605"/>
      <c r="T73" s="1605"/>
      <c r="U73" s="1605"/>
      <c r="V73" s="1606">
        <v>4654</v>
      </c>
      <c r="W73" s="1617">
        <v>1724</v>
      </c>
      <c r="X73" s="1607">
        <f>SUM(V73-W73)</f>
        <v>2930</v>
      </c>
      <c r="Y73" s="1240">
        <f>IFERROR($W73/$V73, 0)</f>
        <v>0.37043403523850449</v>
      </c>
      <c r="Z73" s="1605">
        <v>46191</v>
      </c>
      <c r="AA73" s="1616"/>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4"/>
      <c r="L74" s="1385"/>
      <c r="M74" s="1179" t="s">
        <v>110</v>
      </c>
      <c r="N74" s="1416">
        <v>36161.25</v>
      </c>
      <c r="O74" s="1179" t="s">
        <v>110</v>
      </c>
      <c r="P74" s="1417" t="s">
        <v>35</v>
      </c>
      <c r="Q74" s="1605">
        <v>46162</v>
      </c>
      <c r="R74" s="1605"/>
      <c r="S74" s="1605"/>
      <c r="T74" s="1605"/>
      <c r="U74" s="1605"/>
      <c r="V74" s="1606">
        <v>2885</v>
      </c>
      <c r="W74" s="1607"/>
      <c r="X74" s="1607">
        <f>SUM(V74-W74)</f>
        <v>2885</v>
      </c>
      <c r="Y74" s="1240">
        <f>IFERROR($W74/$V74, 0)</f>
        <v>0</v>
      </c>
      <c r="Z74" s="1616"/>
      <c r="AA74" s="1616"/>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3">
        <v>47</v>
      </c>
      <c r="I75" s="371" t="s">
        <v>556</v>
      </c>
      <c r="J75" s="700" t="s">
        <v>30</v>
      </c>
      <c r="K75" s="1604"/>
      <c r="L75" s="1385"/>
      <c r="M75" s="700" t="s">
        <v>110</v>
      </c>
      <c r="N75" s="704">
        <v>36936</v>
      </c>
      <c r="O75" s="700" t="s">
        <v>110</v>
      </c>
      <c r="P75" s="706" t="s">
        <v>32</v>
      </c>
      <c r="Q75" s="1605"/>
      <c r="R75" s="1605"/>
      <c r="S75" s="1605"/>
      <c r="T75" s="1605"/>
      <c r="U75" s="1605"/>
      <c r="V75" s="1606">
        <v>2724</v>
      </c>
      <c r="W75" s="1607"/>
      <c r="X75" s="1607">
        <f>SUM(V75-W75)</f>
        <v>2724</v>
      </c>
      <c r="Y75" s="1240">
        <f>IFERROR($W75/$V75, 0)</f>
        <v>0</v>
      </c>
      <c r="Z75" s="1616"/>
      <c r="AA75" s="1616"/>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4"/>
      <c r="L77" s="1385"/>
      <c r="M77" s="700" t="s">
        <v>110</v>
      </c>
      <c r="N77" s="704">
        <v>3443</v>
      </c>
      <c r="O77" s="700" t="s">
        <v>110</v>
      </c>
      <c r="P77" s="692" t="s">
        <v>35</v>
      </c>
      <c r="Q77" s="1605">
        <v>46147</v>
      </c>
      <c r="R77" s="1605"/>
      <c r="S77" s="1605"/>
      <c r="T77" s="1605"/>
      <c r="U77" s="1605"/>
      <c r="V77" s="1607">
        <v>224</v>
      </c>
      <c r="W77" s="1607"/>
      <c r="X77" s="1607">
        <f>SUM(V77-W77)</f>
        <v>224</v>
      </c>
      <c r="Y77" s="1240">
        <f>IFERROR($W77/$V77, 0)</f>
        <v>0</v>
      </c>
      <c r="Z77" s="1605"/>
      <c r="AA77" s="1605"/>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3">
        <v>56</v>
      </c>
      <c r="I83" s="1260" t="s">
        <v>556</v>
      </c>
      <c r="J83" s="1262" t="s">
        <v>30</v>
      </c>
      <c r="K83" s="1604"/>
      <c r="L83" s="1385"/>
      <c r="M83" s="1179" t="s">
        <v>110</v>
      </c>
      <c r="N83" s="1618">
        <v>38720</v>
      </c>
      <c r="O83" s="1180" t="s">
        <v>110</v>
      </c>
      <c r="P83" s="1338" t="s">
        <v>32</v>
      </c>
      <c r="Q83" s="1605"/>
      <c r="R83" s="1605"/>
      <c r="S83" s="1605"/>
      <c r="T83" s="1605"/>
      <c r="U83" s="1605"/>
      <c r="V83" s="1606">
        <v>3134</v>
      </c>
      <c r="W83" s="1607"/>
      <c r="X83" s="1607">
        <f>SUM(V83-W83)</f>
        <v>3134</v>
      </c>
      <c r="Y83" s="1240">
        <f>IFERROR($W83/$V83, 0)</f>
        <v>0</v>
      </c>
      <c r="Z83" s="1619"/>
      <c r="AA83" s="1620"/>
      <c r="AB83" s="814">
        <v>0</v>
      </c>
      <c r="AC83" s="817">
        <v>0</v>
      </c>
      <c r="AD83" s="733">
        <v>0</v>
      </c>
      <c r="AE83" s="1241" t="s">
        <v>678</v>
      </c>
      <c r="AF83" s="726"/>
    </row>
    <row r="84" spans="1:32" ht="24.75" customHeight="1">
      <c r="A84" s="1383" t="s">
        <v>679</v>
      </c>
      <c r="B84" s="1181" t="s">
        <v>37</v>
      </c>
      <c r="C84" s="1386">
        <v>46229</v>
      </c>
      <c r="D84" s="1384"/>
      <c r="E84" s="1385"/>
      <c r="F84" s="1384"/>
      <c r="G84" s="1239"/>
      <c r="H84" s="1603">
        <v>80</v>
      </c>
      <c r="I84" s="1260" t="s">
        <v>556</v>
      </c>
      <c r="J84" s="1262" t="s">
        <v>30</v>
      </c>
      <c r="K84" s="1604"/>
      <c r="L84" s="1385"/>
      <c r="M84" s="1179" t="s">
        <v>110</v>
      </c>
      <c r="N84" s="1416">
        <v>77657.7</v>
      </c>
      <c r="O84" s="1180" t="s">
        <v>110</v>
      </c>
      <c r="P84" s="1338" t="s">
        <v>32</v>
      </c>
      <c r="Q84" s="1605"/>
      <c r="R84" s="1605"/>
      <c r="S84" s="1605"/>
      <c r="T84" s="1605"/>
      <c r="U84" s="1605"/>
      <c r="V84" s="1606">
        <v>6243</v>
      </c>
      <c r="W84" s="1607"/>
      <c r="X84" s="1607">
        <f>SUM(V84-W84)</f>
        <v>6243</v>
      </c>
      <c r="Y84" s="1240">
        <f>IFERROR($W84/$V84, 0)</f>
        <v>0</v>
      </c>
      <c r="Z84" s="1605"/>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3">
        <v>82</v>
      </c>
      <c r="I85" s="1260" t="s">
        <v>556</v>
      </c>
      <c r="J85" s="1262" t="s">
        <v>30</v>
      </c>
      <c r="K85" s="1604"/>
      <c r="L85" s="1385"/>
      <c r="M85" s="1179" t="s">
        <v>110</v>
      </c>
      <c r="N85" s="1416">
        <v>85513</v>
      </c>
      <c r="O85" s="1180" t="s">
        <v>110</v>
      </c>
      <c r="P85" s="1338" t="s">
        <v>32</v>
      </c>
      <c r="Q85" s="1605"/>
      <c r="R85" s="1605"/>
      <c r="S85" s="1605"/>
      <c r="T85" s="1605"/>
      <c r="U85" s="1605"/>
      <c r="V85" s="1606">
        <v>6678</v>
      </c>
      <c r="W85" s="1607"/>
      <c r="X85" s="1607">
        <f>SUM(V85-W85)</f>
        <v>6678</v>
      </c>
      <c r="Y85" s="1240">
        <f>IFERROR($W85/$V85, 0)</f>
        <v>0</v>
      </c>
      <c r="Z85" s="1605"/>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3">
        <v>0</v>
      </c>
      <c r="I86" s="1260" t="s">
        <v>556</v>
      </c>
      <c r="J86" s="1262" t="s">
        <v>30</v>
      </c>
      <c r="K86" s="1604"/>
      <c r="L86" s="1385"/>
      <c r="M86" s="1179" t="s">
        <v>110</v>
      </c>
      <c r="N86" s="1618">
        <v>25174.45</v>
      </c>
      <c r="O86" s="1180" t="s">
        <v>110</v>
      </c>
      <c r="P86" s="1338" t="s">
        <v>32</v>
      </c>
      <c r="Q86" s="1605"/>
      <c r="R86" s="1605"/>
      <c r="S86" s="1605"/>
      <c r="T86" s="1605"/>
      <c r="U86" s="1605"/>
      <c r="V86" s="1606">
        <v>2721</v>
      </c>
      <c r="W86" s="1607"/>
      <c r="X86" s="1607">
        <f>SUM(V86-W86)</f>
        <v>2721</v>
      </c>
      <c r="Y86" s="1240">
        <f>IFERROR($W86/$V86, 0)</f>
        <v>0</v>
      </c>
      <c r="Z86" s="1621"/>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3">
        <v>53</v>
      </c>
      <c r="I87" s="1260" t="s">
        <v>556</v>
      </c>
      <c r="J87" s="1262" t="s">
        <v>30</v>
      </c>
      <c r="K87" s="1364"/>
      <c r="L87" s="1238"/>
      <c r="M87" s="1179" t="s">
        <v>110</v>
      </c>
      <c r="N87" s="1365">
        <v>56455</v>
      </c>
      <c r="O87" s="1180" t="s">
        <v>110</v>
      </c>
      <c r="P87" s="1338" t="s">
        <v>35</v>
      </c>
      <c r="Q87" s="1605">
        <v>46174</v>
      </c>
      <c r="R87" s="1605"/>
      <c r="S87" s="1605"/>
      <c r="T87" s="1605"/>
      <c r="U87" s="1605"/>
      <c r="V87" s="1606">
        <v>4814</v>
      </c>
      <c r="W87" s="1607">
        <v>4321</v>
      </c>
      <c r="X87" s="1607">
        <f>SUM(V87-W87)</f>
        <v>493</v>
      </c>
      <c r="Y87" s="1240">
        <f>IFERROR($W87/$V87, 0)</f>
        <v>0.89759036144578308</v>
      </c>
      <c r="Z87" s="1605">
        <v>46184</v>
      </c>
      <c r="AA87" s="1621"/>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3">
        <v>74</v>
      </c>
      <c r="I88" s="1260" t="s">
        <v>556</v>
      </c>
      <c r="J88" s="1262" t="s">
        <v>30</v>
      </c>
      <c r="K88" s="1604"/>
      <c r="L88" s="1385"/>
      <c r="M88" s="1179" t="s">
        <v>110</v>
      </c>
      <c r="N88" s="1365">
        <v>92274</v>
      </c>
      <c r="O88" s="1180" t="s">
        <v>110</v>
      </c>
      <c r="P88" s="1338" t="s">
        <v>29</v>
      </c>
      <c r="Q88" s="1605">
        <v>46142</v>
      </c>
      <c r="R88" s="1605"/>
      <c r="S88" s="1605"/>
      <c r="T88" s="1605"/>
      <c r="U88" s="1605"/>
      <c r="V88" s="1606">
        <v>8145</v>
      </c>
      <c r="W88" s="1607">
        <v>7162</v>
      </c>
      <c r="X88" s="1607">
        <f>SUM(V88-W88)</f>
        <v>983</v>
      </c>
      <c r="Y88" s="1240">
        <f>IFERROR($W88/$V88, 0)</f>
        <v>0.87931246163290366</v>
      </c>
      <c r="Z88" s="1605">
        <v>46149</v>
      </c>
      <c r="AA88" s="1605"/>
      <c r="AB88" s="696">
        <v>0</v>
      </c>
      <c r="AC88" s="696">
        <v>0</v>
      </c>
      <c r="AD88" s="702">
        <v>0</v>
      </c>
      <c r="AE88" s="1241" t="s">
        <v>687</v>
      </c>
      <c r="AF88" s="726"/>
    </row>
    <row r="89" spans="1:32" ht="24.75" customHeight="1">
      <c r="A89" s="1383" t="s">
        <v>688</v>
      </c>
      <c r="B89" s="1389" t="s">
        <v>37</v>
      </c>
      <c r="C89" s="1386">
        <v>46215</v>
      </c>
      <c r="D89" s="1384"/>
      <c r="E89" s="1385"/>
      <c r="F89" s="1384"/>
      <c r="G89" s="1239"/>
      <c r="H89" s="1603">
        <v>48</v>
      </c>
      <c r="I89" s="1260" t="s">
        <v>556</v>
      </c>
      <c r="J89" s="1262" t="s">
        <v>30</v>
      </c>
      <c r="K89" s="1604"/>
      <c r="L89" s="1385"/>
      <c r="M89" s="1179" t="s">
        <v>110</v>
      </c>
      <c r="N89" s="1365">
        <v>50669</v>
      </c>
      <c r="O89" s="1180" t="s">
        <v>110</v>
      </c>
      <c r="P89" s="1338" t="s">
        <v>32</v>
      </c>
      <c r="Q89" s="1605"/>
      <c r="R89" s="1605"/>
      <c r="S89" s="1605"/>
      <c r="T89" s="1605"/>
      <c r="U89" s="1605"/>
      <c r="V89" s="1606">
        <v>3600</v>
      </c>
      <c r="W89" s="1607"/>
      <c r="X89" s="1607">
        <f>SUM(V89-W89)</f>
        <v>3600</v>
      </c>
      <c r="Y89" s="1240">
        <f>IFERROR($W89/$V89, 0)</f>
        <v>0</v>
      </c>
      <c r="Z89" s="1605"/>
      <c r="AA89" s="1605"/>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3">
        <v>69</v>
      </c>
      <c r="I90" s="1260" t="s">
        <v>556</v>
      </c>
      <c r="J90" s="1262" t="s">
        <v>30</v>
      </c>
      <c r="K90" s="1604"/>
      <c r="L90" s="1385"/>
      <c r="M90" s="1179" t="s">
        <v>110</v>
      </c>
      <c r="N90" s="415">
        <v>72896</v>
      </c>
      <c r="O90" s="1180" t="s">
        <v>110</v>
      </c>
      <c r="P90" s="1338" t="s">
        <v>29</v>
      </c>
      <c r="Q90" s="1605">
        <v>46157</v>
      </c>
      <c r="R90" s="1605"/>
      <c r="S90" s="1605"/>
      <c r="T90" s="1605"/>
      <c r="U90" s="1605"/>
      <c r="V90" s="1606">
        <v>6189</v>
      </c>
      <c r="W90" s="1607">
        <v>6050</v>
      </c>
      <c r="X90" s="1607">
        <f>SUM(V90-W90)</f>
        <v>139</v>
      </c>
      <c r="Y90" s="1240">
        <f>IFERROR($W90/$V90, 0)</f>
        <v>0.97754079819033768</v>
      </c>
      <c r="Z90" s="1605">
        <v>46169</v>
      </c>
      <c r="AA90" s="1605"/>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3">
        <v>60</v>
      </c>
      <c r="I91" s="1260" t="s">
        <v>556</v>
      </c>
      <c r="J91" s="1262" t="s">
        <v>30</v>
      </c>
      <c r="K91" s="1604"/>
      <c r="L91" s="1385"/>
      <c r="M91" s="1179" t="s">
        <v>110</v>
      </c>
      <c r="N91" s="415">
        <v>70151.5</v>
      </c>
      <c r="O91" s="1180" t="s">
        <v>110</v>
      </c>
      <c r="P91" s="1338" t="s">
        <v>35</v>
      </c>
      <c r="Q91" s="1605">
        <v>46170</v>
      </c>
      <c r="R91" s="1605"/>
      <c r="S91" s="1605"/>
      <c r="T91" s="1605"/>
      <c r="U91" s="1605"/>
      <c r="V91" s="1606">
        <v>5673</v>
      </c>
      <c r="W91" s="1607"/>
      <c r="X91" s="1607">
        <f>SUM(V91-W91)</f>
        <v>5673</v>
      </c>
      <c r="Y91" s="1240">
        <f>IFERROR($W91/$V91, 0)</f>
        <v>0</v>
      </c>
      <c r="Z91" s="1605"/>
      <c r="AA91" s="1605"/>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3">
        <v>70</v>
      </c>
      <c r="I92" s="1260" t="s">
        <v>556</v>
      </c>
      <c r="J92" s="1262" t="s">
        <v>30</v>
      </c>
      <c r="K92" s="1604"/>
      <c r="L92" s="1385"/>
      <c r="M92" s="1179" t="s">
        <v>110</v>
      </c>
      <c r="N92" s="415">
        <v>65362</v>
      </c>
      <c r="O92" s="1180" t="s">
        <v>110</v>
      </c>
      <c r="P92" s="1338" t="s">
        <v>29</v>
      </c>
      <c r="Q92" s="1605">
        <v>46170</v>
      </c>
      <c r="R92" s="1605"/>
      <c r="S92" s="1605"/>
      <c r="T92" s="1605"/>
      <c r="U92" s="1605"/>
      <c r="V92" s="1606">
        <v>5460</v>
      </c>
      <c r="W92" s="1607">
        <v>1729</v>
      </c>
      <c r="X92" s="1607">
        <f>SUM(V92-W92)</f>
        <v>3731</v>
      </c>
      <c r="Y92" s="1240">
        <f>IFERROR($W92/$V92, 0)</f>
        <v>0.31666666666666665</v>
      </c>
      <c r="Z92" s="1605">
        <v>46189</v>
      </c>
      <c r="AA92" s="1605"/>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3">
        <v>90</v>
      </c>
      <c r="I94" s="1260" t="s">
        <v>556</v>
      </c>
      <c r="J94" s="1262" t="s">
        <v>30</v>
      </c>
      <c r="K94" s="1604"/>
      <c r="L94" s="1385"/>
      <c r="M94" s="1179" t="s">
        <v>110</v>
      </c>
      <c r="N94" s="1365">
        <v>90888</v>
      </c>
      <c r="O94" s="1180" t="s">
        <v>110</v>
      </c>
      <c r="P94" s="1338" t="s">
        <v>32</v>
      </c>
      <c r="Q94" s="1605"/>
      <c r="R94" s="1605"/>
      <c r="S94" s="1605"/>
      <c r="T94" s="1605"/>
      <c r="U94" s="1605"/>
      <c r="V94" s="1606">
        <v>7881</v>
      </c>
      <c r="W94" s="1607"/>
      <c r="X94" s="1607">
        <f>SUM(V94-W94)</f>
        <v>7881</v>
      </c>
      <c r="Y94" s="1240">
        <f>IFERROR($W94/$V94, 0)</f>
        <v>0</v>
      </c>
      <c r="Z94" s="1605"/>
      <c r="AA94" s="1605"/>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4">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5">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3">
        <v>56</v>
      </c>
      <c r="I97" s="1260" t="s">
        <v>556</v>
      </c>
      <c r="J97" s="1262" t="s">
        <v>30</v>
      </c>
      <c r="K97" s="1604"/>
      <c r="L97" s="1385"/>
      <c r="M97" s="1179" t="s">
        <v>110</v>
      </c>
      <c r="N97" s="415">
        <v>55504</v>
      </c>
      <c r="O97" s="1180" t="s">
        <v>110</v>
      </c>
      <c r="P97" s="1338" t="s">
        <v>35</v>
      </c>
      <c r="Q97" s="1605">
        <v>46174</v>
      </c>
      <c r="R97" s="1605"/>
      <c r="S97" s="1605"/>
      <c r="T97" s="1605"/>
      <c r="U97" s="1605"/>
      <c r="V97" s="1606">
        <v>4652</v>
      </c>
      <c r="W97" s="1224">
        <v>4432</v>
      </c>
      <c r="X97" s="1607">
        <f>SUM(V97-W97)</f>
        <v>220</v>
      </c>
      <c r="Y97" s="1240">
        <f>IFERROR($W97/$V97, 0)</f>
        <v>0.95270851246775579</v>
      </c>
      <c r="Z97" s="1605">
        <v>46189</v>
      </c>
      <c r="AA97" s="1605"/>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3">
        <v>74</v>
      </c>
      <c r="I98" s="1260" t="s">
        <v>556</v>
      </c>
      <c r="J98" s="1262" t="s">
        <v>30</v>
      </c>
      <c r="K98" s="1604"/>
      <c r="L98" s="1385"/>
      <c r="M98" s="1179" t="s">
        <v>110</v>
      </c>
      <c r="N98" s="415">
        <v>70534.5</v>
      </c>
      <c r="O98" s="1180" t="s">
        <v>110</v>
      </c>
      <c r="P98" s="1338" t="s">
        <v>29</v>
      </c>
      <c r="Q98" s="1605">
        <v>46174</v>
      </c>
      <c r="R98" s="1605"/>
      <c r="S98" s="1605"/>
      <c r="T98" s="1605"/>
      <c r="U98" s="1605"/>
      <c r="V98" s="1606">
        <v>5756</v>
      </c>
      <c r="W98" s="1607">
        <v>382</v>
      </c>
      <c r="X98" s="1607">
        <f>SUM(V98-W98)</f>
        <v>5374</v>
      </c>
      <c r="Y98" s="1240">
        <f>IFERROR($W98/$V98, 0)</f>
        <v>6.636553161917999E-2</v>
      </c>
      <c r="Z98" s="1605">
        <v>46191</v>
      </c>
      <c r="AA98" s="1605"/>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3">
        <v>28</v>
      </c>
      <c r="I99" s="1260" t="s">
        <v>702</v>
      </c>
      <c r="J99" s="1262" t="s">
        <v>30</v>
      </c>
      <c r="K99" s="1604"/>
      <c r="L99" s="1385"/>
      <c r="M99" s="1179" t="s">
        <v>110</v>
      </c>
      <c r="N99" s="415">
        <v>27694</v>
      </c>
      <c r="O99" s="1180" t="s">
        <v>110</v>
      </c>
      <c r="P99" s="1412" t="s">
        <v>38</v>
      </c>
      <c r="Q99" s="1605">
        <v>46162</v>
      </c>
      <c r="R99" s="1605"/>
      <c r="S99" s="1605"/>
      <c r="T99" s="1605"/>
      <c r="U99" s="1605"/>
      <c r="V99" s="1606">
        <v>2238</v>
      </c>
      <c r="W99" s="1622">
        <v>2248</v>
      </c>
      <c r="X99" s="1607">
        <f>SUM(V99-W99)</f>
        <v>-10</v>
      </c>
      <c r="Y99" s="1240">
        <f>IFERROR($W99/$V99, 0)</f>
        <v>1.0044682752457552</v>
      </c>
      <c r="Z99" s="1605">
        <v>46181</v>
      </c>
      <c r="AA99" s="1605"/>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3">
        <v>56</v>
      </c>
      <c r="I100" s="1260" t="s">
        <v>556</v>
      </c>
      <c r="J100" s="745" t="s">
        <v>30</v>
      </c>
      <c r="K100" s="1364"/>
      <c r="L100" s="1238"/>
      <c r="M100" s="1179" t="s">
        <v>110</v>
      </c>
      <c r="N100" s="1365">
        <v>50042</v>
      </c>
      <c r="O100" s="1180" t="s">
        <v>110</v>
      </c>
      <c r="P100" s="1338" t="s">
        <v>32</v>
      </c>
      <c r="Q100" s="1605"/>
      <c r="R100" s="1605"/>
      <c r="S100" s="1605"/>
      <c r="T100" s="1605"/>
      <c r="U100" s="1605"/>
      <c r="V100" s="1606">
        <v>4159</v>
      </c>
      <c r="W100" s="1607"/>
      <c r="X100" s="1607">
        <f>SUM(V100-W100)</f>
        <v>4159</v>
      </c>
      <c r="Y100" s="1240">
        <f>IFERROR($W100/$V100, 0)</f>
        <v>0</v>
      </c>
      <c r="Z100" s="1605"/>
      <c r="AA100" s="1605"/>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3">
        <v>62</v>
      </c>
      <c r="I101" s="1260" t="s">
        <v>556</v>
      </c>
      <c r="J101" s="745" t="s">
        <v>30</v>
      </c>
      <c r="K101" s="1364"/>
      <c r="L101" s="1238"/>
      <c r="M101" s="1179" t="s">
        <v>110</v>
      </c>
      <c r="N101" s="1365">
        <v>48766</v>
      </c>
      <c r="O101" s="1180" t="s">
        <v>110</v>
      </c>
      <c r="P101" s="1338" t="s">
        <v>32</v>
      </c>
      <c r="Q101" s="1605"/>
      <c r="R101" s="1605"/>
      <c r="S101" s="1605"/>
      <c r="T101" s="1605"/>
      <c r="U101" s="1605"/>
      <c r="V101" s="1606">
        <v>4009</v>
      </c>
      <c r="W101" s="1607"/>
      <c r="X101" s="1607">
        <f>SUM(V101-W101)</f>
        <v>4009</v>
      </c>
      <c r="Y101" s="1240">
        <f>IFERROR($W101/$V101, 0)</f>
        <v>0</v>
      </c>
      <c r="Z101" s="1605"/>
      <c r="AA101" s="1605"/>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3">
        <v>0</v>
      </c>
      <c r="I102" s="1260" t="s">
        <v>556</v>
      </c>
      <c r="J102" s="1262" t="s">
        <v>30</v>
      </c>
      <c r="K102" s="1604"/>
      <c r="L102" s="1385"/>
      <c r="M102" s="1179" t="s">
        <v>110</v>
      </c>
      <c r="N102" s="1365">
        <v>35456.550000000003</v>
      </c>
      <c r="O102" s="1180" t="s">
        <v>110</v>
      </c>
      <c r="P102" s="1338" t="s">
        <v>32</v>
      </c>
      <c r="Q102" s="1605"/>
      <c r="R102" s="1605"/>
      <c r="S102" s="1605"/>
      <c r="T102" s="1605"/>
      <c r="U102" s="1605"/>
      <c r="V102" s="1606">
        <v>2635</v>
      </c>
      <c r="W102" s="1607"/>
      <c r="X102" s="1607">
        <f>SUM(V102-W102)</f>
        <v>2635</v>
      </c>
      <c r="Y102" s="1240">
        <f>IFERROR($W102/$V102, 0)</f>
        <v>0</v>
      </c>
      <c r="Z102" s="1605"/>
      <c r="AA102" s="1605"/>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3">
        <v>0</v>
      </c>
      <c r="I103" s="1260" t="s">
        <v>556</v>
      </c>
      <c r="J103" s="1262" t="s">
        <v>30</v>
      </c>
      <c r="K103" s="1604"/>
      <c r="L103" s="1385"/>
      <c r="M103" s="1179" t="s">
        <v>110</v>
      </c>
      <c r="N103" s="1365">
        <v>72557.350000000006</v>
      </c>
      <c r="O103" s="1180" t="s">
        <v>110</v>
      </c>
      <c r="P103" s="1338" t="s">
        <v>32</v>
      </c>
      <c r="Q103" s="1605"/>
      <c r="R103" s="1605"/>
      <c r="S103" s="1605"/>
      <c r="T103" s="1605"/>
      <c r="U103" s="1605"/>
      <c r="V103" s="1606">
        <v>5666</v>
      </c>
      <c r="W103" s="1607"/>
      <c r="X103" s="1607">
        <f>SUM(V103-W103)</f>
        <v>5666</v>
      </c>
      <c r="Y103" s="1240">
        <f>IFERROR($W103/$V103, 0)</f>
        <v>0</v>
      </c>
      <c r="Z103" s="1605"/>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3">
        <v>0</v>
      </c>
      <c r="I104" s="1260" t="s">
        <v>556</v>
      </c>
      <c r="J104" s="1262" t="s">
        <v>30</v>
      </c>
      <c r="K104" s="1604"/>
      <c r="L104" s="1385"/>
      <c r="M104" s="1179" t="s">
        <v>110</v>
      </c>
      <c r="N104" s="415">
        <v>75219.199999999997</v>
      </c>
      <c r="O104" s="1180" t="s">
        <v>110</v>
      </c>
      <c r="P104" s="1338" t="s">
        <v>32</v>
      </c>
      <c r="Q104" s="1605">
        <v>46189</v>
      </c>
      <c r="R104" s="1605"/>
      <c r="S104" s="1605"/>
      <c r="T104" s="1605"/>
      <c r="U104" s="1605"/>
      <c r="V104" s="1606">
        <v>5902</v>
      </c>
      <c r="W104" s="1607"/>
      <c r="X104" s="1607">
        <f>SUM(V104-W104)</f>
        <v>5902</v>
      </c>
      <c r="Y104" s="1240">
        <f>IFERROR($W104/$V104, 0)</f>
        <v>0</v>
      </c>
      <c r="Z104" s="1605"/>
      <c r="AA104" s="1605"/>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4"/>
      <c r="L105" s="1385"/>
      <c r="M105" s="1179" t="s">
        <v>110</v>
      </c>
      <c r="N105" s="415">
        <v>31327.7</v>
      </c>
      <c r="O105" s="1180" t="s">
        <v>110</v>
      </c>
      <c r="P105" s="1338" t="s">
        <v>32</v>
      </c>
      <c r="Q105" s="1605">
        <v>46189</v>
      </c>
      <c r="R105" s="1605"/>
      <c r="S105" s="1605"/>
      <c r="T105" s="1605"/>
      <c r="U105" s="1605"/>
      <c r="V105" s="1606">
        <v>2342</v>
      </c>
      <c r="W105" s="1607"/>
      <c r="X105" s="1607">
        <f>SUM(V105-W105)</f>
        <v>2342</v>
      </c>
      <c r="Y105" s="1240">
        <f>IFERROR($W105/$V105, 0)</f>
        <v>0</v>
      </c>
      <c r="Z105" s="1605"/>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4"/>
      <c r="L106" s="1385"/>
      <c r="M106" s="1179" t="s">
        <v>110</v>
      </c>
      <c r="N106" s="415">
        <v>27837.25</v>
      </c>
      <c r="O106" s="1180" t="s">
        <v>110</v>
      </c>
      <c r="P106" s="1338" t="s">
        <v>32</v>
      </c>
      <c r="Q106" s="1605">
        <v>46189</v>
      </c>
      <c r="R106" s="1605"/>
      <c r="S106" s="1605"/>
      <c r="T106" s="1605"/>
      <c r="U106" s="1605"/>
      <c r="V106" s="1606">
        <v>2145</v>
      </c>
      <c r="W106" s="1607"/>
      <c r="X106" s="1607">
        <f>SUM(V106-W106)</f>
        <v>2145</v>
      </c>
      <c r="Y106" s="1240">
        <f>IFERROR($W106/$V106, 0)</f>
        <v>0</v>
      </c>
      <c r="Z106" s="1605"/>
      <c r="AA106" s="1605"/>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3" t="s">
        <v>36</v>
      </c>
      <c r="K107" s="1604"/>
      <c r="L107" s="1385"/>
      <c r="M107" s="1603" t="s">
        <v>238</v>
      </c>
      <c r="N107" s="1618">
        <v>60744.4</v>
      </c>
      <c r="O107" s="1180" t="s">
        <v>110</v>
      </c>
      <c r="P107" s="1338" t="s">
        <v>32</v>
      </c>
      <c r="Q107" s="1605"/>
      <c r="R107" s="1605"/>
      <c r="S107" s="1605"/>
      <c r="T107" s="1605"/>
      <c r="U107" s="1605"/>
      <c r="V107" s="1606">
        <v>5950</v>
      </c>
      <c r="W107" s="1607"/>
      <c r="X107" s="1607">
        <f>SUM(V107-W107)</f>
        <v>5950</v>
      </c>
      <c r="Y107" s="1240">
        <f>IFERROR($W107/$V107, 0)</f>
        <v>0</v>
      </c>
      <c r="Z107" s="1605"/>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3">
        <v>88</v>
      </c>
      <c r="I108" s="1260" t="s">
        <v>556</v>
      </c>
      <c r="J108" s="1179" t="s">
        <v>36</v>
      </c>
      <c r="K108" s="1604"/>
      <c r="L108" s="1385"/>
      <c r="M108" s="1179" t="s">
        <v>238</v>
      </c>
      <c r="N108" s="1416"/>
      <c r="O108" s="1180" t="s">
        <v>110</v>
      </c>
      <c r="P108" s="1338" t="s">
        <v>32</v>
      </c>
      <c r="Q108" s="1605"/>
      <c r="R108" s="1605"/>
      <c r="S108" s="1605"/>
      <c r="T108" s="1605"/>
      <c r="U108" s="1605"/>
      <c r="V108" s="1606">
        <v>12305</v>
      </c>
      <c r="W108" s="1607"/>
      <c r="X108" s="1607">
        <f>SUM(V108-W108)</f>
        <v>12305</v>
      </c>
      <c r="Y108" s="1240">
        <f>IFERROR($W108/$V108, 0)</f>
        <v>0</v>
      </c>
      <c r="Z108" s="1605"/>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3"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18">
        <v>62074</v>
      </c>
      <c r="O110" s="745" t="s">
        <v>110</v>
      </c>
      <c r="P110" s="736" t="s">
        <v>32</v>
      </c>
      <c r="Q110" s="1605"/>
      <c r="R110" s="1605"/>
      <c r="S110" s="1605"/>
      <c r="T110" s="1605"/>
      <c r="U110" s="1605"/>
      <c r="V110" s="1606">
        <v>5246</v>
      </c>
      <c r="W110" s="1607"/>
      <c r="X110" s="1607">
        <f>SUM(V110-W110)</f>
        <v>5246</v>
      </c>
      <c r="Y110" s="1240">
        <f>IFERROR($W110/$V110, 0)</f>
        <v>0</v>
      </c>
      <c r="Z110" s="1605"/>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3">
        <v>79</v>
      </c>
      <c r="I112" s="1260" t="s">
        <v>556</v>
      </c>
      <c r="J112" s="745" t="s">
        <v>33</v>
      </c>
      <c r="K112" s="690" t="s">
        <v>535</v>
      </c>
      <c r="L112" s="1385"/>
      <c r="M112" s="1179" t="s">
        <v>110</v>
      </c>
      <c r="N112" s="1618"/>
      <c r="O112" s="745" t="s">
        <v>238</v>
      </c>
      <c r="P112" s="736" t="s">
        <v>32</v>
      </c>
      <c r="Q112" s="1605"/>
      <c r="R112" s="1605"/>
      <c r="S112" s="1605"/>
      <c r="T112" s="1605"/>
      <c r="U112" s="1605"/>
      <c r="V112" s="1606">
        <v>5953</v>
      </c>
      <c r="W112" s="1607"/>
      <c r="X112" s="1607">
        <f>SUM(V112-W112)</f>
        <v>5953</v>
      </c>
      <c r="Y112" s="1240">
        <f>IFERROR($W112/$V112, 0)</f>
        <v>0</v>
      </c>
      <c r="Z112" s="1605"/>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3">
        <v>78</v>
      </c>
      <c r="I113" s="1260" t="s">
        <v>556</v>
      </c>
      <c r="J113" s="745" t="s">
        <v>33</v>
      </c>
      <c r="K113" s="690" t="s">
        <v>535</v>
      </c>
      <c r="L113" s="1385"/>
      <c r="M113" s="1179" t="s">
        <v>110</v>
      </c>
      <c r="N113" s="1618"/>
      <c r="O113" s="745" t="s">
        <v>238</v>
      </c>
      <c r="P113" s="736" t="s">
        <v>32</v>
      </c>
      <c r="Q113" s="1605"/>
      <c r="R113" s="1605"/>
      <c r="S113" s="1605"/>
      <c r="T113" s="1605"/>
      <c r="U113" s="1605"/>
      <c r="V113" s="1606">
        <v>5890</v>
      </c>
      <c r="W113" s="1607"/>
      <c r="X113" s="1607">
        <f>SUM(V113-W113)</f>
        <v>5890</v>
      </c>
      <c r="Y113" s="1240">
        <f>IFERROR($W113/$V113, 0)</f>
        <v>0</v>
      </c>
      <c r="Z113" s="1605"/>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3">
        <v>49</v>
      </c>
      <c r="I114" s="1260" t="s">
        <v>556</v>
      </c>
      <c r="J114" s="745" t="s">
        <v>33</v>
      </c>
      <c r="K114" s="690" t="s">
        <v>535</v>
      </c>
      <c r="L114" s="1385"/>
      <c r="M114" s="1179" t="s">
        <v>110</v>
      </c>
      <c r="N114" s="1618"/>
      <c r="O114" s="745" t="s">
        <v>238</v>
      </c>
      <c r="P114" s="736" t="s">
        <v>32</v>
      </c>
      <c r="Q114" s="1605"/>
      <c r="R114" s="1605"/>
      <c r="S114" s="1605"/>
      <c r="T114" s="1605"/>
      <c r="U114" s="1605"/>
      <c r="V114" s="1606">
        <v>4709</v>
      </c>
      <c r="W114" s="1607"/>
      <c r="X114" s="1607">
        <f>SUM(V114-W114)</f>
        <v>4709</v>
      </c>
      <c r="Y114" s="1240">
        <f>IFERROR($W114/$V114, 0)</f>
        <v>0</v>
      </c>
      <c r="Z114" s="1605"/>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59">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59">
        <v>3823</v>
      </c>
      <c r="X186" s="1369">
        <f t="shared" si="15"/>
        <v>3837</v>
      </c>
      <c r="Y186" s="29">
        <f t="shared" si="16"/>
        <v>0.49908616187989557</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3">
        <v>58</v>
      </c>
      <c r="I9" s="371" t="s">
        <v>702</v>
      </c>
      <c r="J9" s="1057" t="s">
        <v>30</v>
      </c>
      <c r="K9" s="690"/>
      <c r="L9" s="359" t="s">
        <v>621</v>
      </c>
      <c r="M9" s="371" t="s">
        <v>110</v>
      </c>
      <c r="N9" s="990">
        <v>56668.15</v>
      </c>
      <c r="O9" s="371" t="s">
        <v>110</v>
      </c>
      <c r="P9" s="728" t="s">
        <v>38</v>
      </c>
      <c r="Q9" s="1605">
        <v>46144</v>
      </c>
      <c r="R9" s="701" t="s">
        <v>238</v>
      </c>
      <c r="S9" s="362">
        <v>46190</v>
      </c>
      <c r="T9" s="372" t="s">
        <v>814</v>
      </c>
      <c r="U9" s="372" t="s">
        <v>814</v>
      </c>
      <c r="V9" s="1607">
        <v>4061</v>
      </c>
      <c r="W9" s="1622">
        <v>4061</v>
      </c>
      <c r="X9" s="1607">
        <f>SUM(V9-W9)</f>
        <v>0</v>
      </c>
      <c r="Y9" s="1240">
        <f>IFERROR($W9/$V9, 0)</f>
        <v>1</v>
      </c>
      <c r="Z9" s="1605">
        <v>46153</v>
      </c>
      <c r="AA9" s="1605">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3">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3">
        <v>85</v>
      </c>
      <c r="I11" s="371" t="s">
        <v>702</v>
      </c>
      <c r="J11" s="1057" t="s">
        <v>30</v>
      </c>
      <c r="K11" s="690"/>
      <c r="L11" s="359" t="s">
        <v>621</v>
      </c>
      <c r="M11" s="371" t="s">
        <v>110</v>
      </c>
      <c r="N11" s="990">
        <v>56492</v>
      </c>
      <c r="O11" s="371" t="s">
        <v>110</v>
      </c>
      <c r="P11" s="728" t="s">
        <v>38</v>
      </c>
      <c r="Q11" s="1605">
        <v>46170</v>
      </c>
      <c r="R11" s="701" t="s">
        <v>238</v>
      </c>
      <c r="S11" s="362" t="s">
        <v>842</v>
      </c>
      <c r="T11" s="372" t="s">
        <v>814</v>
      </c>
      <c r="U11" s="372" t="s">
        <v>814</v>
      </c>
      <c r="V11" s="1606">
        <v>4054</v>
      </c>
      <c r="W11" s="1622">
        <v>4092</v>
      </c>
      <c r="X11" s="1607">
        <f>SUM(V11-W11)</f>
        <v>-38</v>
      </c>
      <c r="Y11" s="1240">
        <f>IFERROR($W11/$V11, 0)</f>
        <v>1.0093734583127776</v>
      </c>
      <c r="Z11" s="1605">
        <v>46184</v>
      </c>
      <c r="AA11" s="1605">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3">
        <v>87</v>
      </c>
      <c r="I12" s="371" t="s">
        <v>702</v>
      </c>
      <c r="J12" s="1057" t="s">
        <v>30</v>
      </c>
      <c r="K12" s="690"/>
      <c r="L12" s="359" t="s">
        <v>621</v>
      </c>
      <c r="M12" s="371" t="s">
        <v>110</v>
      </c>
      <c r="N12" s="990">
        <v>59286</v>
      </c>
      <c r="O12" s="371" t="s">
        <v>110</v>
      </c>
      <c r="P12" s="728" t="s">
        <v>38</v>
      </c>
      <c r="Q12" s="1605">
        <v>46170</v>
      </c>
      <c r="R12" s="701" t="s">
        <v>238</v>
      </c>
      <c r="S12" s="362" t="s">
        <v>842</v>
      </c>
      <c r="T12" s="372" t="s">
        <v>814</v>
      </c>
      <c r="U12" s="372" t="s">
        <v>814</v>
      </c>
      <c r="V12" s="1606">
        <v>4413</v>
      </c>
      <c r="W12" s="1622">
        <v>4477</v>
      </c>
      <c r="X12" s="1607">
        <f>SUM(V12-W12)</f>
        <v>-64</v>
      </c>
      <c r="Y12" s="1240">
        <f>IFERROR($W12/$V12, 0)</f>
        <v>1.0145026059370044</v>
      </c>
      <c r="Z12" s="1605">
        <v>46184</v>
      </c>
      <c r="AA12" s="1605">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3">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3">
        <v>56</v>
      </c>
      <c r="I14" s="1054" t="s">
        <v>702</v>
      </c>
      <c r="J14" s="1057" t="s">
        <v>30</v>
      </c>
      <c r="K14" s="690"/>
      <c r="L14" s="359" t="s">
        <v>621</v>
      </c>
      <c r="M14" s="371" t="s">
        <v>110</v>
      </c>
      <c r="N14" s="990">
        <v>42220</v>
      </c>
      <c r="O14" s="371" t="s">
        <v>110</v>
      </c>
      <c r="P14" s="1548" t="s">
        <v>38</v>
      </c>
      <c r="Q14" s="1605">
        <v>46170</v>
      </c>
      <c r="R14" s="701" t="s">
        <v>238</v>
      </c>
      <c r="S14" s="362">
        <v>46190</v>
      </c>
      <c r="T14" s="372" t="s">
        <v>814</v>
      </c>
      <c r="U14" s="372" t="s">
        <v>814</v>
      </c>
      <c r="V14" s="1606">
        <v>3090</v>
      </c>
      <c r="W14" s="1623">
        <v>2998</v>
      </c>
      <c r="X14" s="1607">
        <f>SUM(V14-W14)</f>
        <v>92</v>
      </c>
      <c r="Y14" s="1240">
        <f>IFERROR($W14/$V14, 0)</f>
        <v>0.9702265372168285</v>
      </c>
      <c r="Z14" s="1605">
        <v>46183</v>
      </c>
      <c r="AA14" s="1605">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5">
        <v>46147</v>
      </c>
      <c r="R15" s="701" t="s">
        <v>110</v>
      </c>
      <c r="S15" s="362">
        <v>46161</v>
      </c>
      <c r="T15" s="372" t="s">
        <v>814</v>
      </c>
      <c r="U15" s="372" t="s">
        <v>814</v>
      </c>
      <c r="V15" s="1606">
        <v>466</v>
      </c>
      <c r="W15" s="1622">
        <v>625</v>
      </c>
      <c r="X15" s="1607">
        <f>SUM(V15-W15)</f>
        <v>-159</v>
      </c>
      <c r="Y15" s="1240">
        <f>IFERROR($W15/$V15, 0)</f>
        <v>1.3412017167381973</v>
      </c>
      <c r="Z15" s="1605">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3">
        <v>21</v>
      </c>
      <c r="I20" s="371" t="s">
        <v>702</v>
      </c>
      <c r="J20" s="1057" t="s">
        <v>30</v>
      </c>
      <c r="K20" s="690"/>
      <c r="L20" s="1385">
        <v>46147</v>
      </c>
      <c r="M20" s="371" t="s">
        <v>110</v>
      </c>
      <c r="N20" s="990">
        <v>81882</v>
      </c>
      <c r="O20" s="371" t="s">
        <v>110</v>
      </c>
      <c r="P20" s="728" t="s">
        <v>38</v>
      </c>
      <c r="Q20" s="1605">
        <v>46146</v>
      </c>
      <c r="R20" s="991" t="s">
        <v>110</v>
      </c>
      <c r="S20" s="362">
        <v>46182</v>
      </c>
      <c r="T20" s="372" t="s">
        <v>814</v>
      </c>
      <c r="U20" s="372" t="s">
        <v>814</v>
      </c>
      <c r="V20" s="1606">
        <v>6481</v>
      </c>
      <c r="W20" s="1485">
        <v>6586</v>
      </c>
      <c r="X20" s="1607">
        <f>SUM(V20-W20)</f>
        <v>-105</v>
      </c>
      <c r="Y20" s="1240">
        <f>IFERROR($W20/$V20, 0)</f>
        <v>1.0162012035179757</v>
      </c>
      <c r="Z20" s="1605">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3">
        <v>65</v>
      </c>
      <c r="I21" s="371" t="s">
        <v>702</v>
      </c>
      <c r="J21" s="1057" t="s">
        <v>30</v>
      </c>
      <c r="K21" s="690"/>
      <c r="L21" s="1385">
        <v>46175</v>
      </c>
      <c r="M21" s="371" t="s">
        <v>110</v>
      </c>
      <c r="N21" s="990">
        <v>97544</v>
      </c>
      <c r="O21" s="371" t="s">
        <v>110</v>
      </c>
      <c r="P21" s="1548" t="s">
        <v>38</v>
      </c>
      <c r="Q21" s="1605">
        <v>46171</v>
      </c>
      <c r="R21" s="701" t="s">
        <v>110</v>
      </c>
      <c r="S21" s="362">
        <v>46190</v>
      </c>
      <c r="T21" s="372" t="s">
        <v>814</v>
      </c>
      <c r="U21" s="372" t="s">
        <v>814</v>
      </c>
      <c r="V21" s="1606">
        <v>7771</v>
      </c>
      <c r="W21" s="1546">
        <v>7623</v>
      </c>
      <c r="X21" s="1607">
        <f>SUM(V21-W21)</f>
        <v>148</v>
      </c>
      <c r="Y21" s="1240">
        <f>IFERROR($W21/$V21, 0)</f>
        <v>0.98095483206794487</v>
      </c>
      <c r="Z21" s="1605">
        <v>46178</v>
      </c>
      <c r="AA21" s="1620">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3">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3">
        <v>51</v>
      </c>
      <c r="I23" s="371" t="s">
        <v>702</v>
      </c>
      <c r="J23" s="1057" t="s">
        <v>30</v>
      </c>
      <c r="K23" s="690"/>
      <c r="L23" s="1385">
        <v>46174</v>
      </c>
      <c r="M23" s="371" t="s">
        <v>110</v>
      </c>
      <c r="N23" s="990">
        <v>97514.75</v>
      </c>
      <c r="O23" s="371" t="s">
        <v>110</v>
      </c>
      <c r="P23" s="728" t="s">
        <v>38</v>
      </c>
      <c r="Q23" s="1605">
        <v>46174</v>
      </c>
      <c r="R23" s="701" t="s">
        <v>238</v>
      </c>
      <c r="S23" s="362" t="s">
        <v>842</v>
      </c>
      <c r="T23" s="372" t="s">
        <v>814</v>
      </c>
      <c r="U23" s="372" t="s">
        <v>814</v>
      </c>
      <c r="V23" s="1606">
        <v>7958</v>
      </c>
      <c r="W23" s="1485">
        <v>8116</v>
      </c>
      <c r="X23" s="1607">
        <f>SUM(V23-W23)</f>
        <v>-158</v>
      </c>
      <c r="Y23" s="1240">
        <f>IFERROR($W23/$V23, 0)</f>
        <v>1.0198542347323447</v>
      </c>
      <c r="Z23" s="1605">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3">
        <v>63</v>
      </c>
      <c r="I24" s="371" t="s">
        <v>702</v>
      </c>
      <c r="J24" s="1057" t="s">
        <v>30</v>
      </c>
      <c r="K24" s="690"/>
      <c r="L24" s="1385">
        <v>46174</v>
      </c>
      <c r="M24" s="371" t="s">
        <v>110</v>
      </c>
      <c r="N24" s="990">
        <v>54827.5</v>
      </c>
      <c r="O24" s="371" t="s">
        <v>110</v>
      </c>
      <c r="P24" s="728" t="s">
        <v>38</v>
      </c>
      <c r="Q24" s="1605">
        <v>46183</v>
      </c>
      <c r="R24" s="701" t="s">
        <v>238</v>
      </c>
      <c r="S24" s="362" t="s">
        <v>842</v>
      </c>
      <c r="T24" s="372" t="s">
        <v>814</v>
      </c>
      <c r="U24" s="372" t="s">
        <v>814</v>
      </c>
      <c r="V24" s="1606">
        <v>4414</v>
      </c>
      <c r="W24" s="1485">
        <v>4493</v>
      </c>
      <c r="X24" s="1607">
        <f>SUM(V24-W24)</f>
        <v>-79</v>
      </c>
      <c r="Y24" s="1240">
        <f>IFERROR($W24/$V24, 0)</f>
        <v>1.017897598550068</v>
      </c>
      <c r="Z24" s="1605">
        <v>46185</v>
      </c>
      <c r="AA24" s="1620">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3">
        <v>0</v>
      </c>
      <c r="I25" s="1054" t="s">
        <v>702</v>
      </c>
      <c r="J25" s="1057" t="s">
        <v>30</v>
      </c>
      <c r="K25" s="690"/>
      <c r="L25" s="1385">
        <v>46176</v>
      </c>
      <c r="M25" s="371" t="s">
        <v>110</v>
      </c>
      <c r="N25" s="990">
        <v>10128.049999999999</v>
      </c>
      <c r="O25" s="371" t="s">
        <v>110</v>
      </c>
      <c r="P25" s="728" t="s">
        <v>38</v>
      </c>
      <c r="Q25" s="1605">
        <v>46176</v>
      </c>
      <c r="R25" s="701" t="s">
        <v>238</v>
      </c>
      <c r="S25" s="362" t="s">
        <v>842</v>
      </c>
      <c r="T25" s="372" t="s">
        <v>814</v>
      </c>
      <c r="U25" s="372" t="s">
        <v>814</v>
      </c>
      <c r="V25" s="1606">
        <v>813</v>
      </c>
      <c r="W25" s="1485">
        <v>800</v>
      </c>
      <c r="X25" s="1607">
        <f>SUM(V25-W25)</f>
        <v>13</v>
      </c>
      <c r="Y25" s="1240">
        <f>IFERROR($W25/$V25, 0)</f>
        <v>0.98400984009840098</v>
      </c>
      <c r="Z25" s="1605">
        <v>46184</v>
      </c>
      <c r="AA25" s="1620">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3">
        <v>79</v>
      </c>
      <c r="I40" s="303" t="s">
        <v>702</v>
      </c>
      <c r="J40" s="745" t="s">
        <v>30</v>
      </c>
      <c r="K40" s="690"/>
      <c r="L40" s="359" t="s">
        <v>621</v>
      </c>
      <c r="M40" s="1179" t="s">
        <v>110</v>
      </c>
      <c r="N40" s="1365">
        <v>73533</v>
      </c>
      <c r="O40" s="1180" t="s">
        <v>110</v>
      </c>
      <c r="P40" s="1412" t="s">
        <v>38</v>
      </c>
      <c r="Q40" s="1605">
        <v>46147</v>
      </c>
      <c r="R40" s="701" t="s">
        <v>238</v>
      </c>
      <c r="S40" s="362">
        <v>46190</v>
      </c>
      <c r="T40" s="372" t="s">
        <v>904</v>
      </c>
      <c r="U40" s="372" t="s">
        <v>904</v>
      </c>
      <c r="V40" s="1606">
        <v>5974</v>
      </c>
      <c r="W40" s="1622">
        <v>5911</v>
      </c>
      <c r="X40" s="1607">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3">
        <v>58</v>
      </c>
      <c r="I305" s="371" t="s">
        <v>702</v>
      </c>
      <c r="J305" s="1057" t="s">
        <v>30</v>
      </c>
      <c r="K305" s="359" t="s">
        <v>621</v>
      </c>
      <c r="L305" s="371" t="s">
        <v>110</v>
      </c>
      <c r="M305" s="1242">
        <v>56668.15</v>
      </c>
      <c r="N305" s="919"/>
      <c r="O305" s="1355"/>
      <c r="P305" s="1242">
        <v>56668.15</v>
      </c>
      <c r="Q305" s="371" t="s">
        <v>110</v>
      </c>
      <c r="R305" s="1502" t="s">
        <v>38</v>
      </c>
      <c r="S305" s="1605">
        <v>46144</v>
      </c>
      <c r="T305" s="1607">
        <v>4061</v>
      </c>
      <c r="U305" s="1624">
        <v>4061</v>
      </c>
      <c r="V305" s="3">
        <f>IFERROR(Table5[[#This Row],[Actual Redline Completed Footage UG]]/Table5[[#This Row],[Footage UG]], 0)</f>
        <v>1</v>
      </c>
      <c r="W305" s="1621">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9"/>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1309</v>
      </c>
      <c r="O7">
        <v>3158</v>
      </c>
      <c r="P7">
        <v>21322</v>
      </c>
      <c r="Q7">
        <v>12406</v>
      </c>
      <c r="R7">
        <v>36886</v>
      </c>
    </row>
    <row r="8" spans="1:18">
      <c r="A8" t="s">
        <v>308</v>
      </c>
      <c r="C8">
        <v>241</v>
      </c>
      <c r="D8">
        <v>366</v>
      </c>
      <c r="E8">
        <v>202</v>
      </c>
      <c r="F8">
        <v>120</v>
      </c>
      <c r="G8">
        <v>929</v>
      </c>
      <c r="J8" t="s">
        <v>1309</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1071</v>
      </c>
      <c r="O10">
        <v>6561</v>
      </c>
      <c r="P10">
        <v>14625</v>
      </c>
      <c r="Q10">
        <v>17060</v>
      </c>
      <c r="R10">
        <v>38246</v>
      </c>
    </row>
    <row r="11" spans="1:18">
      <c r="A11" t="s">
        <v>427</v>
      </c>
      <c r="C11">
        <v>1990</v>
      </c>
      <c r="D11">
        <v>1045</v>
      </c>
      <c r="G11">
        <v>3035</v>
      </c>
      <c r="J11" t="s">
        <v>1561</v>
      </c>
      <c r="K11">
        <v>4129</v>
      </c>
      <c r="N11" t="s">
        <v>965</v>
      </c>
      <c r="P11">
        <v>5968</v>
      </c>
      <c r="Q11">
        <v>20002</v>
      </c>
      <c r="R11">
        <v>25970</v>
      </c>
    </row>
    <row r="12" spans="1:18">
      <c r="A12" t="s">
        <v>472</v>
      </c>
      <c r="B12">
        <v>2677</v>
      </c>
      <c r="C12">
        <v>2967</v>
      </c>
      <c r="D12">
        <v>3297</v>
      </c>
      <c r="E12">
        <v>2384</v>
      </c>
      <c r="F12">
        <v>1394</v>
      </c>
      <c r="G12">
        <v>12719</v>
      </c>
      <c r="J12" t="s">
        <v>1071</v>
      </c>
      <c r="K12">
        <v>7128</v>
      </c>
      <c r="N12" t="s">
        <v>1298</v>
      </c>
      <c r="O12">
        <v>2073</v>
      </c>
      <c r="P12">
        <v>6882</v>
      </c>
      <c r="Q12">
        <v>7027</v>
      </c>
      <c r="R12">
        <v>15982</v>
      </c>
    </row>
    <row r="13" spans="1:18">
      <c r="J13" t="s">
        <v>1562</v>
      </c>
      <c r="K13">
        <v>2298</v>
      </c>
      <c r="N13" t="s">
        <v>472</v>
      </c>
      <c r="O13">
        <v>50898</v>
      </c>
      <c r="P13">
        <v>153120</v>
      </c>
      <c r="Q13">
        <v>123473</v>
      </c>
      <c r="R13">
        <v>327491</v>
      </c>
    </row>
    <row r="14" spans="1:18">
      <c r="J14" t="s">
        <v>965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1298</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1593</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1594</v>
      </c>
      <c r="D751">
        <v>75</v>
      </c>
      <c r="G751">
        <v>75</v>
      </c>
    </row>
    <row r="752" spans="1:7">
      <c r="A752" t="s">
        <v>1075</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931</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1201</v>
      </c>
      <c r="B776">
        <v>335</v>
      </c>
      <c r="G776">
        <v>335</v>
      </c>
    </row>
    <row r="777" spans="1:7">
      <c r="A777" t="s">
        <v>1596</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1597</v>
      </c>
      <c r="F781">
        <v>4135</v>
      </c>
      <c r="G781">
        <v>4135</v>
      </c>
    </row>
    <row r="782" spans="1:7">
      <c r="A782" t="s">
        <v>969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1103</v>
      </c>
    </row>
    <row r="797" spans="1:7">
      <c r="A797" t="s">
        <v>1596</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1597</v>
      </c>
      <c r="B801">
        <v>2251</v>
      </c>
      <c r="C801">
        <v>2014</v>
      </c>
      <c r="D801">
        <v>1868</v>
      </c>
      <c r="E801">
        <v>2157</v>
      </c>
      <c r="F801">
        <v>2953</v>
      </c>
      <c r="G801">
        <v>11243</v>
      </c>
    </row>
    <row r="802" spans="1:7">
      <c r="A802" t="s">
        <v>969</v>
      </c>
      <c r="B802">
        <v>454</v>
      </c>
      <c r="C802">
        <v>251</v>
      </c>
      <c r="D802">
        <v>224</v>
      </c>
      <c r="E802">
        <v>789</v>
      </c>
      <c r="G802">
        <v>1718</v>
      </c>
    </row>
    <row r="803" spans="1:7">
      <c r="A803" t="s">
        <v>1321</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1596</v>
      </c>
      <c r="B820">
        <v>225</v>
      </c>
      <c r="C820">
        <v>1287</v>
      </c>
      <c r="D820">
        <v>1185</v>
      </c>
      <c r="E820">
        <v>508</v>
      </c>
      <c r="G820">
        <v>3205</v>
      </c>
    </row>
    <row r="821" spans="1:7">
      <c r="A821" t="s">
        <v>1092</v>
      </c>
      <c r="D821">
        <v>334</v>
      </c>
      <c r="G821">
        <v>334</v>
      </c>
    </row>
    <row r="822" spans="1:7">
      <c r="A822" t="s">
        <v>1597</v>
      </c>
      <c r="C822">
        <v>216</v>
      </c>
      <c r="G822">
        <v>216</v>
      </c>
    </row>
    <row r="823" spans="1:7">
      <c r="A823" t="s">
        <v>969</v>
      </c>
      <c r="B823">
        <v>1088</v>
      </c>
      <c r="C823">
        <v>557</v>
      </c>
      <c r="D823">
        <v>512</v>
      </c>
      <c r="E823">
        <v>369</v>
      </c>
      <c r="G823">
        <v>2526</v>
      </c>
    </row>
    <row r="824" spans="1:7">
      <c r="A824" t="s">
        <v>1321</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1599</v>
      </c>
      <c r="D828">
        <v>160</v>
      </c>
      <c r="G828">
        <v>160</v>
      </c>
    </row>
    <row r="829" spans="1:7">
      <c r="A829" t="s">
        <v>619</v>
      </c>
      <c r="D829">
        <v>1282</v>
      </c>
      <c r="E829">
        <v>980</v>
      </c>
      <c r="G829">
        <v>2262</v>
      </c>
    </row>
    <row r="830" spans="1:7">
      <c r="A830" t="s">
        <v>1451</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1596</v>
      </c>
      <c r="B840">
        <v>916</v>
      </c>
      <c r="C840">
        <v>144</v>
      </c>
      <c r="G840">
        <v>1060</v>
      </c>
    </row>
    <row r="841" spans="1:7">
      <c r="A841" t="s">
        <v>1127</v>
      </c>
    </row>
    <row r="842" spans="1:7">
      <c r="A842" t="s">
        <v>1123</v>
      </c>
    </row>
    <row r="843" spans="1:7">
      <c r="A843" t="s">
        <v>619</v>
      </c>
      <c r="B843">
        <v>828</v>
      </c>
      <c r="C843">
        <v>150</v>
      </c>
      <c r="E843">
        <v>688</v>
      </c>
      <c r="G843">
        <v>1666</v>
      </c>
    </row>
    <row r="844" spans="1:7">
      <c r="A844" t="s">
        <v>1600</v>
      </c>
      <c r="B844">
        <v>233</v>
      </c>
      <c r="G844">
        <v>233</v>
      </c>
    </row>
    <row r="845" spans="1:7">
      <c r="A845" t="s">
        <v>1133</v>
      </c>
      <c r="B845">
        <v>1768</v>
      </c>
      <c r="C845">
        <v>510</v>
      </c>
      <c r="G845">
        <v>2278</v>
      </c>
    </row>
    <row r="846" spans="1:7">
      <c r="A846" t="s">
        <v>1533</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1601</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1036</v>
      </c>
      <c r="B887">
        <v>270</v>
      </c>
      <c r="C887">
        <v>60</v>
      </c>
      <c r="G887">
        <v>330</v>
      </c>
    </row>
    <row r="888" spans="1:7">
      <c r="A888" t="s">
        <v>1133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1602</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931</v>
      </c>
    </row>
    <row r="911" spans="1:7">
      <c r="A911" t="s">
        <v>969</v>
      </c>
      <c r="F911">
        <v>569</v>
      </c>
      <c r="G911">
        <v>569</v>
      </c>
    </row>
    <row r="912" spans="1:7">
      <c r="A912" t="s">
        <v>1533</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1603</v>
      </c>
      <c r="B923">
        <v>365</v>
      </c>
      <c r="G923">
        <v>365</v>
      </c>
    </row>
    <row r="924" spans="1:7">
      <c r="A924" t="s">
        <v>1021</v>
      </c>
      <c r="B924">
        <v>207</v>
      </c>
      <c r="G924">
        <v>207</v>
      </c>
    </row>
    <row r="925" spans="1:7">
      <c r="A925" t="s">
        <v>1336</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1535</v>
      </c>
      <c r="F928">
        <v>451</v>
      </c>
      <c r="G928">
        <v>451</v>
      </c>
    </row>
    <row r="929" spans="1:7">
      <c r="A929" t="s">
        <v>1363</v>
      </c>
      <c r="B929">
        <v>3266</v>
      </c>
      <c r="C929">
        <v>3910</v>
      </c>
      <c r="D929">
        <v>346</v>
      </c>
      <c r="G929">
        <v>7522</v>
      </c>
    </row>
    <row r="930" spans="1:7">
      <c r="A930" t="s">
        <v>1369</v>
      </c>
      <c r="C930">
        <v>372</v>
      </c>
      <c r="D930">
        <v>656</v>
      </c>
      <c r="G930">
        <v>1028</v>
      </c>
    </row>
    <row r="931" spans="1:7">
      <c r="A931" t="s">
        <v>1366</v>
      </c>
      <c r="D931">
        <v>2985</v>
      </c>
      <c r="E931">
        <v>2373</v>
      </c>
      <c r="G931">
        <v>5358</v>
      </c>
    </row>
    <row r="932" spans="1:7">
      <c r="A932" t="s">
        <v>1395</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1451</v>
      </c>
    </row>
    <row r="940" spans="1:7">
      <c r="A940" t="s">
        <v>1533</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1395</v>
      </c>
      <c r="B949">
        <v>4084</v>
      </c>
      <c r="D949">
        <v>242</v>
      </c>
      <c r="G949">
        <v>4326</v>
      </c>
    </row>
    <row r="950" spans="1:7">
      <c r="A950" t="s">
        <v>1604</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881</v>
      </c>
      <c r="D955">
        <v>1486</v>
      </c>
      <c r="E955">
        <v>2912</v>
      </c>
      <c r="F955">
        <v>2125</v>
      </c>
      <c r="G955">
        <v>6523</v>
      </c>
    </row>
    <row r="956" spans="1:7">
      <c r="A956" t="s">
        <v>1388</v>
      </c>
      <c r="D956">
        <v>1264</v>
      </c>
      <c r="E956">
        <v>1281</v>
      </c>
      <c r="G956">
        <v>2545</v>
      </c>
    </row>
    <row r="957" spans="1:7">
      <c r="A957" t="s">
        <v>1605</v>
      </c>
    </row>
    <row r="958" spans="1:7">
      <c r="A958" t="s">
        <v>1399</v>
      </c>
      <c r="D958">
        <v>3678</v>
      </c>
      <c r="E958">
        <v>3382</v>
      </c>
      <c r="G958">
        <v>7060</v>
      </c>
    </row>
    <row r="959" spans="1:7">
      <c r="A959" t="s">
        <v>1606</v>
      </c>
      <c r="F959">
        <v>1505</v>
      </c>
      <c r="G959">
        <v>1505</v>
      </c>
    </row>
    <row r="960" spans="1:7">
      <c r="A960" t="s">
        <v>1446</v>
      </c>
      <c r="E960">
        <v>424</v>
      </c>
      <c r="G960">
        <v>424</v>
      </c>
    </row>
    <row r="961" spans="1:7">
      <c r="A961" t="s">
        <v>1401</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881</v>
      </c>
      <c r="B978">
        <v>1449</v>
      </c>
      <c r="G978">
        <v>1449</v>
      </c>
    </row>
    <row r="979" spans="1:7">
      <c r="A979" t="s">
        <v>1388</v>
      </c>
      <c r="B979">
        <v>1662</v>
      </c>
      <c r="C979">
        <v>2684</v>
      </c>
      <c r="F979">
        <v>51</v>
      </c>
      <c r="G979">
        <v>4397</v>
      </c>
    </row>
    <row r="980" spans="1:7">
      <c r="A980" t="s">
        <v>1397</v>
      </c>
      <c r="B980">
        <v>5466</v>
      </c>
      <c r="E980">
        <v>2252</v>
      </c>
      <c r="G980">
        <v>7718</v>
      </c>
    </row>
    <row r="981" spans="1:7">
      <c r="A981" t="s">
        <v>1606</v>
      </c>
      <c r="B981">
        <v>907</v>
      </c>
      <c r="G981">
        <v>907</v>
      </c>
    </row>
    <row r="982" spans="1:7">
      <c r="A982" t="s">
        <v>1446</v>
      </c>
      <c r="E982">
        <v>313</v>
      </c>
      <c r="F982">
        <v>3007</v>
      </c>
      <c r="G982">
        <v>3320</v>
      </c>
    </row>
    <row r="983" spans="1:7">
      <c r="A983" t="s">
        <v>1401</v>
      </c>
      <c r="B983">
        <v>1498</v>
      </c>
      <c r="C983">
        <v>3613</v>
      </c>
      <c r="E983">
        <v>1027</v>
      </c>
      <c r="F983">
        <v>490</v>
      </c>
      <c r="G983">
        <v>6628</v>
      </c>
    </row>
    <row r="984" spans="1:7">
      <c r="A984" t="s">
        <v>1607</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883</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1358</v>
      </c>
    </row>
    <row r="992" spans="1:7">
      <c r="A992" t="s">
        <v>1361</v>
      </c>
    </row>
    <row r="993" spans="1:7">
      <c r="A993" t="s">
        <v>1455</v>
      </c>
      <c r="C993">
        <v>136</v>
      </c>
      <c r="D993">
        <v>170</v>
      </c>
      <c r="F993">
        <v>15</v>
      </c>
      <c r="G993">
        <v>321</v>
      </c>
    </row>
    <row r="994" spans="1:7">
      <c r="A994" t="s">
        <v>1404</v>
      </c>
      <c r="E994">
        <v>1420</v>
      </c>
      <c r="F994">
        <v>3043</v>
      </c>
      <c r="G994">
        <v>4463</v>
      </c>
    </row>
    <row r="995" spans="1:7">
      <c r="A995" t="s">
        <v>1407</v>
      </c>
      <c r="E995">
        <v>2376</v>
      </c>
      <c r="F995">
        <v>1217</v>
      </c>
      <c r="G995">
        <v>3593</v>
      </c>
    </row>
    <row r="996" spans="1:7">
      <c r="A996" t="s">
        <v>1494</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1451</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1363</v>
      </c>
    </row>
    <row r="1014" spans="1:7">
      <c r="A1014" t="s">
        <v>1369</v>
      </c>
      <c r="C1014">
        <v>1175</v>
      </c>
      <c r="G1014">
        <v>1175</v>
      </c>
    </row>
    <row r="1015" spans="1:7">
      <c r="A1015" t="s">
        <v>1366</v>
      </c>
      <c r="C1015">
        <v>996</v>
      </c>
      <c r="G1015">
        <v>996</v>
      </c>
    </row>
    <row r="1016" spans="1:7">
      <c r="A1016" t="s">
        <v>952</v>
      </c>
      <c r="B1016">
        <v>900</v>
      </c>
      <c r="G1016">
        <v>900</v>
      </c>
    </row>
    <row r="1017" spans="1:7">
      <c r="A1017" t="s">
        <v>1141</v>
      </c>
    </row>
    <row r="1018" spans="1:7">
      <c r="A1018" t="s">
        <v>1139</v>
      </c>
    </row>
    <row r="1019" spans="1:7">
      <c r="A1019" t="s">
        <v>1607</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1609</v>
      </c>
      <c r="B1023">
        <v>1718</v>
      </c>
      <c r="C1023">
        <v>2478</v>
      </c>
      <c r="D1023">
        <v>1567</v>
      </c>
      <c r="G1023">
        <v>5763</v>
      </c>
    </row>
    <row r="1024" spans="1:7">
      <c r="A1024" t="s">
        <v>1404</v>
      </c>
      <c r="C1024">
        <v>3411</v>
      </c>
      <c r="G1024">
        <v>3411</v>
      </c>
    </row>
    <row r="1025" spans="1:7">
      <c r="A1025" t="s">
        <v>1245</v>
      </c>
      <c r="B1025">
        <v>82</v>
      </c>
      <c r="G1025">
        <v>82</v>
      </c>
    </row>
    <row r="1026" spans="1:7">
      <c r="A1026" t="s">
        <v>1407</v>
      </c>
      <c r="C1026">
        <v>3311</v>
      </c>
      <c r="G1026">
        <v>3311</v>
      </c>
    </row>
    <row r="1027" spans="1:7">
      <c r="A1027" t="s">
        <v>1372</v>
      </c>
    </row>
    <row r="1028" spans="1:7">
      <c r="A1028" t="s">
        <v>1494</v>
      </c>
      <c r="C1028">
        <v>2568</v>
      </c>
      <c r="G1028">
        <v>2568</v>
      </c>
    </row>
    <row r="1029" spans="1:7">
      <c r="A1029" t="s">
        <v>1204</v>
      </c>
      <c r="B1029">
        <v>286</v>
      </c>
      <c r="C1029">
        <v>357</v>
      </c>
      <c r="D1029">
        <v>331</v>
      </c>
      <c r="G1029">
        <v>974</v>
      </c>
    </row>
    <row r="1030" spans="1:7">
      <c r="A1030" t="s">
        <v>1488</v>
      </c>
      <c r="B1030">
        <v>1655</v>
      </c>
      <c r="C1030">
        <v>2537</v>
      </c>
      <c r="G1030">
        <v>4192</v>
      </c>
    </row>
    <row r="1031" spans="1:7">
      <c r="A1031" t="s">
        <v>1389</v>
      </c>
      <c r="C1031">
        <v>2382</v>
      </c>
      <c r="G1031">
        <v>2382</v>
      </c>
    </row>
    <row r="1032" spans="1:7">
      <c r="A1032" t="s">
        <v>1178</v>
      </c>
      <c r="C1032">
        <v>1100</v>
      </c>
      <c r="D1032">
        <v>855</v>
      </c>
      <c r="G1032">
        <v>1955</v>
      </c>
    </row>
    <row r="1033" spans="1:7">
      <c r="A1033" t="s">
        <v>1610</v>
      </c>
      <c r="C1033">
        <v>486</v>
      </c>
      <c r="G1033">
        <v>486</v>
      </c>
    </row>
    <row r="1034" spans="1:7">
      <c r="A1034" t="s">
        <v>1410</v>
      </c>
      <c r="C1034">
        <v>3634</v>
      </c>
      <c r="G1034">
        <v>3634</v>
      </c>
    </row>
    <row r="1035" spans="1:7">
      <c r="A1035" t="s">
        <v>1611</v>
      </c>
      <c r="D1035">
        <v>955</v>
      </c>
      <c r="G1035">
        <v>955</v>
      </c>
    </row>
    <row r="1036" spans="1:7">
      <c r="A1036" t="s">
        <v>1612</v>
      </c>
    </row>
    <row r="1037" spans="1:7">
      <c r="A1037" t="s">
        <v>1378</v>
      </c>
    </row>
    <row r="1038" spans="1:7">
      <c r="A1038" t="s">
        <v>1537</v>
      </c>
    </row>
    <row r="1039" spans="1:7">
      <c r="A1039" t="s">
        <v>1374</v>
      </c>
    </row>
    <row r="1040" spans="1:7">
      <c r="A1040" t="s">
        <v>1376</v>
      </c>
    </row>
    <row r="1041" spans="1:7">
      <c r="A1041" t="s">
        <v>1380</v>
      </c>
    </row>
    <row r="1042" spans="1:7">
      <c r="A1042" t="s">
        <v>1382</v>
      </c>
    </row>
    <row r="1043" spans="1:7">
      <c r="A1043" t="s">
        <v>1383</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1336</v>
      </c>
      <c r="B1052">
        <v>602</v>
      </c>
      <c r="C1052">
        <v>1069</v>
      </c>
      <c r="D1052">
        <v>1129</v>
      </c>
      <c r="E1052">
        <v>1041</v>
      </c>
      <c r="F1052">
        <v>1824</v>
      </c>
      <c r="G1052">
        <v>5665</v>
      </c>
    </row>
    <row r="1053" spans="1:7">
      <c r="A1053" t="s">
        <v>1369</v>
      </c>
      <c r="B1053">
        <v>1515</v>
      </c>
      <c r="G1053">
        <v>1515</v>
      </c>
    </row>
    <row r="1054" spans="1:7">
      <c r="A1054" t="s">
        <v>1397</v>
      </c>
      <c r="E1054">
        <v>64</v>
      </c>
      <c r="G1054">
        <v>64</v>
      </c>
    </row>
    <row r="1055" spans="1:7">
      <c r="A1055" t="s">
        <v>1399</v>
      </c>
    </row>
    <row r="1056" spans="1:7">
      <c r="A1056" t="s">
        <v>1172</v>
      </c>
      <c r="B1056">
        <v>1610</v>
      </c>
      <c r="G1056">
        <v>1610</v>
      </c>
    </row>
    <row r="1057" spans="1:7">
      <c r="A1057" t="s">
        <v>1169</v>
      </c>
    </row>
    <row r="1058" spans="1:7">
      <c r="A1058" t="s">
        <v>1404</v>
      </c>
      <c r="E1058">
        <v>52</v>
      </c>
      <c r="G1058">
        <v>52</v>
      </c>
    </row>
    <row r="1059" spans="1:7">
      <c r="A1059" t="s">
        <v>1494</v>
      </c>
      <c r="E1059">
        <v>489</v>
      </c>
      <c r="F1059">
        <v>2020</v>
      </c>
      <c r="G1059">
        <v>2509</v>
      </c>
    </row>
    <row r="1060" spans="1:7">
      <c r="A1060" t="s">
        <v>1488</v>
      </c>
      <c r="B1060">
        <v>2113</v>
      </c>
      <c r="D1060">
        <v>1677</v>
      </c>
      <c r="E1060">
        <v>1316</v>
      </c>
      <c r="G1060">
        <v>5106</v>
      </c>
    </row>
    <row r="1061" spans="1:7">
      <c r="A1061" t="s">
        <v>1389</v>
      </c>
      <c r="B1061">
        <v>3084</v>
      </c>
      <c r="G1061">
        <v>3084</v>
      </c>
    </row>
    <row r="1062" spans="1:7">
      <c r="A1062" t="s">
        <v>1178</v>
      </c>
      <c r="B1062">
        <v>1622</v>
      </c>
      <c r="C1062">
        <v>1131</v>
      </c>
      <c r="G1062">
        <v>2753</v>
      </c>
    </row>
    <row r="1063" spans="1:7">
      <c r="A1063" t="s">
        <v>1610</v>
      </c>
      <c r="B1063">
        <v>600</v>
      </c>
      <c r="C1063">
        <v>610</v>
      </c>
      <c r="D1063">
        <v>974</v>
      </c>
      <c r="G1063">
        <v>2184</v>
      </c>
    </row>
    <row r="1064" spans="1:7">
      <c r="A1064" t="s">
        <v>1410</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1443</v>
      </c>
      <c r="B1067">
        <v>1829</v>
      </c>
      <c r="C1067">
        <v>2302</v>
      </c>
      <c r="D1067">
        <v>694</v>
      </c>
      <c r="G1067">
        <v>4825</v>
      </c>
    </row>
    <row r="1068" spans="1:7">
      <c r="A1068" t="s">
        <v>1392</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1385</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1336</v>
      </c>
      <c r="B1081">
        <v>1283</v>
      </c>
      <c r="C1081">
        <v>442</v>
      </c>
      <c r="F1081">
        <v>706</v>
      </c>
      <c r="G1081">
        <v>2431</v>
      </c>
    </row>
    <row r="1082" spans="1:7">
      <c r="A1082" t="s">
        <v>1366</v>
      </c>
      <c r="C1082">
        <v>2203</v>
      </c>
      <c r="G1082">
        <v>2203</v>
      </c>
    </row>
    <row r="1083" spans="1:7">
      <c r="A1083" t="s">
        <v>1401</v>
      </c>
      <c r="E1083">
        <v>242</v>
      </c>
      <c r="G1083">
        <v>242</v>
      </c>
    </row>
    <row r="1084" spans="1:7">
      <c r="A1084" t="s">
        <v>1172</v>
      </c>
    </row>
    <row r="1085" spans="1:7">
      <c r="A1085" t="s">
        <v>1494</v>
      </c>
      <c r="B1085">
        <v>428</v>
      </c>
      <c r="G1085">
        <v>428</v>
      </c>
    </row>
    <row r="1086" spans="1:7">
      <c r="A1086" t="s">
        <v>1611</v>
      </c>
    </row>
    <row r="1087" spans="1:7">
      <c r="A1087" t="s">
        <v>1613</v>
      </c>
      <c r="C1087">
        <v>265</v>
      </c>
      <c r="D1087">
        <v>542</v>
      </c>
      <c r="E1087">
        <v>739</v>
      </c>
      <c r="G1087">
        <v>1546</v>
      </c>
    </row>
    <row r="1088" spans="1:7">
      <c r="A1088" t="s">
        <v>1443</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1614</v>
      </c>
      <c r="B1092">
        <v>640</v>
      </c>
      <c r="C1092">
        <v>541</v>
      </c>
      <c r="D1092">
        <v>330</v>
      </c>
      <c r="E1092">
        <v>520</v>
      </c>
      <c r="F1092">
        <v>550</v>
      </c>
      <c r="G1092">
        <v>2581</v>
      </c>
    </row>
    <row r="1093" spans="1:7">
      <c r="A1093" t="s">
        <v>1422</v>
      </c>
      <c r="B1093">
        <v>2855</v>
      </c>
      <c r="C1093">
        <v>3343</v>
      </c>
      <c r="D1093">
        <v>931</v>
      </c>
      <c r="G1093">
        <v>7129</v>
      </c>
    </row>
    <row r="1094" spans="1:7">
      <c r="A1094" t="s">
        <v>1425</v>
      </c>
      <c r="C1094">
        <v>1743</v>
      </c>
      <c r="D1094">
        <v>522</v>
      </c>
      <c r="E1094">
        <v>1194</v>
      </c>
      <c r="F1094">
        <v>2811</v>
      </c>
      <c r="G1094">
        <v>6270</v>
      </c>
    </row>
    <row r="1095" spans="1:7">
      <c r="A1095" t="s">
        <v>1616</v>
      </c>
    </row>
    <row r="1096" spans="1:7">
      <c r="A1096" t="s">
        <v>1482</v>
      </c>
      <c r="C1096">
        <v>1640</v>
      </c>
      <c r="D1096">
        <v>1177</v>
      </c>
      <c r="G1096">
        <v>2817</v>
      </c>
    </row>
    <row r="1097" spans="1:7">
      <c r="A1097" t="s">
        <v>1413</v>
      </c>
      <c r="C1097">
        <v>1980</v>
      </c>
      <c r="D1097">
        <v>1251</v>
      </c>
      <c r="E1097">
        <v>3172</v>
      </c>
      <c r="G1097">
        <v>6403</v>
      </c>
    </row>
    <row r="1098" spans="1:7">
      <c r="A1098" t="s">
        <v>1419</v>
      </c>
      <c r="C1098">
        <v>1111</v>
      </c>
      <c r="D1098">
        <v>1373</v>
      </c>
      <c r="E1098">
        <v>1090</v>
      </c>
      <c r="F1098">
        <v>1204</v>
      </c>
      <c r="G1098">
        <v>4778</v>
      </c>
    </row>
    <row r="1099" spans="1:7">
      <c r="A1099" t="s">
        <v>1095</v>
      </c>
      <c r="C1099">
        <v>1500</v>
      </c>
      <c r="D1099">
        <v>1084</v>
      </c>
      <c r="G1099">
        <v>2584</v>
      </c>
    </row>
    <row r="1100" spans="1:7">
      <c r="A1100" t="s">
        <v>1485</v>
      </c>
      <c r="D1100">
        <v>817</v>
      </c>
      <c r="E1100">
        <v>1820</v>
      </c>
      <c r="G1100">
        <v>2637</v>
      </c>
    </row>
    <row r="1101" spans="1:7">
      <c r="A1101" t="s">
        <v>1089</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1336</v>
      </c>
      <c r="B1109">
        <v>735</v>
      </c>
      <c r="G1109">
        <v>735</v>
      </c>
    </row>
    <row r="1110" spans="1:7">
      <c r="A1110" t="s">
        <v>1363</v>
      </c>
    </row>
    <row r="1111" spans="1:7">
      <c r="A1111" t="s">
        <v>1399</v>
      </c>
    </row>
    <row r="1112" spans="1:7">
      <c r="A1112" t="s">
        <v>1446</v>
      </c>
      <c r="E1112">
        <v>396</v>
      </c>
      <c r="G1112">
        <v>396</v>
      </c>
    </row>
    <row r="1113" spans="1:7">
      <c r="A1113" t="s">
        <v>1401</v>
      </c>
    </row>
    <row r="1114" spans="1:7">
      <c r="A1114" t="s">
        <v>1172</v>
      </c>
    </row>
    <row r="1115" spans="1:7">
      <c r="A1115" t="s">
        <v>1407</v>
      </c>
      <c r="B1115">
        <v>87</v>
      </c>
      <c r="G1115">
        <v>87</v>
      </c>
    </row>
    <row r="1116" spans="1:7">
      <c r="A1116" t="s">
        <v>1613</v>
      </c>
      <c r="B1116">
        <v>671</v>
      </c>
      <c r="C1116">
        <v>1204</v>
      </c>
      <c r="D1116">
        <v>1210</v>
      </c>
      <c r="E1116">
        <v>292</v>
      </c>
      <c r="G1116">
        <v>3377</v>
      </c>
    </row>
    <row r="1117" spans="1:7">
      <c r="A1117" t="s">
        <v>1443</v>
      </c>
      <c r="D1117">
        <v>320</v>
      </c>
      <c r="E1117">
        <v>652</v>
      </c>
      <c r="F1117">
        <v>780</v>
      </c>
      <c r="G1117">
        <v>1752</v>
      </c>
    </row>
    <row r="1118" spans="1:7">
      <c r="A1118" t="s">
        <v>1098</v>
      </c>
      <c r="D1118">
        <v>163</v>
      </c>
      <c r="G1118">
        <v>163</v>
      </c>
    </row>
    <row r="1119" spans="1:7">
      <c r="A1119" t="s">
        <v>1385</v>
      </c>
      <c r="D1119">
        <v>372</v>
      </c>
      <c r="F1119">
        <v>582</v>
      </c>
      <c r="G1119">
        <v>954</v>
      </c>
    </row>
    <row r="1120" spans="1:7">
      <c r="A1120" t="s">
        <v>1614</v>
      </c>
      <c r="B1120">
        <v>752</v>
      </c>
      <c r="C1120">
        <v>1249</v>
      </c>
      <c r="D1120">
        <v>235</v>
      </c>
      <c r="E1120">
        <v>563</v>
      </c>
      <c r="F1120">
        <v>483</v>
      </c>
      <c r="G1120">
        <v>3282</v>
      </c>
    </row>
    <row r="1121" spans="1:7">
      <c r="A1121" t="s">
        <v>1425</v>
      </c>
      <c r="D1121">
        <v>1049</v>
      </c>
      <c r="G1121">
        <v>1049</v>
      </c>
    </row>
    <row r="1122" spans="1:7">
      <c r="A1122" t="s">
        <v>1413</v>
      </c>
      <c r="B1122">
        <v>29</v>
      </c>
      <c r="G1122">
        <v>29</v>
      </c>
    </row>
    <row r="1123" spans="1:7">
      <c r="A1123" t="s">
        <v>1419</v>
      </c>
      <c r="F1123">
        <v>1235</v>
      </c>
      <c r="G1123">
        <v>1235</v>
      </c>
    </row>
    <row r="1124" spans="1:7">
      <c r="A1124" t="s">
        <v>1095</v>
      </c>
    </row>
    <row r="1125" spans="1:7">
      <c r="A1125" t="s">
        <v>1089</v>
      </c>
      <c r="B1125">
        <v>689</v>
      </c>
      <c r="C1125">
        <v>586</v>
      </c>
      <c r="D1125">
        <v>199</v>
      </c>
      <c r="G1125">
        <v>1474</v>
      </c>
    </row>
    <row r="1126" spans="1:7">
      <c r="A1126" t="s">
        <v>878</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885</v>
      </c>
      <c r="B1130">
        <v>1511</v>
      </c>
      <c r="C1130">
        <v>1887</v>
      </c>
      <c r="D1130">
        <v>916</v>
      </c>
      <c r="E1130">
        <v>1704</v>
      </c>
      <c r="F1130">
        <v>974</v>
      </c>
      <c r="G1130">
        <v>6992</v>
      </c>
    </row>
    <row r="1131" spans="1:7">
      <c r="A1131" t="s">
        <v>1416</v>
      </c>
      <c r="C1131">
        <v>1617</v>
      </c>
      <c r="D1131">
        <v>1083</v>
      </c>
      <c r="E1131">
        <v>1905</v>
      </c>
      <c r="F1131">
        <v>2064</v>
      </c>
      <c r="G1131">
        <v>6669</v>
      </c>
    </row>
    <row r="1132" spans="1:7">
      <c r="A1132" t="s">
        <v>1434</v>
      </c>
      <c r="D1132">
        <v>95</v>
      </c>
      <c r="E1132">
        <v>881</v>
      </c>
      <c r="G1132">
        <v>976</v>
      </c>
    </row>
    <row r="1133" spans="1:7">
      <c r="A1133" t="s">
        <v>1428</v>
      </c>
      <c r="E1133">
        <v>3028</v>
      </c>
      <c r="F1133">
        <v>1683</v>
      </c>
      <c r="G1133">
        <v>4711</v>
      </c>
    </row>
    <row r="1134" spans="1:7">
      <c r="A1134" t="s">
        <v>1222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1443</v>
      </c>
      <c r="B1144">
        <v>870</v>
      </c>
      <c r="G1144">
        <v>870</v>
      </c>
    </row>
    <row r="1145" spans="1:7">
      <c r="A1145" t="s">
        <v>1385</v>
      </c>
      <c r="B1145">
        <v>551</v>
      </c>
      <c r="G1145">
        <v>551</v>
      </c>
    </row>
    <row r="1146" spans="1:7">
      <c r="A1146" t="s">
        <v>1614</v>
      </c>
    </row>
    <row r="1147" spans="1:7">
      <c r="A1147" t="s">
        <v>878</v>
      </c>
      <c r="B1147">
        <v>154</v>
      </c>
      <c r="G1147">
        <v>154</v>
      </c>
    </row>
    <row r="1148" spans="1:7">
      <c r="A1148" t="s">
        <v>1113</v>
      </c>
      <c r="B1148">
        <v>342</v>
      </c>
      <c r="G1148">
        <v>342</v>
      </c>
    </row>
    <row r="1149" spans="1:7">
      <c r="A1149" t="s">
        <v>1416</v>
      </c>
    </row>
    <row r="1150" spans="1:7">
      <c r="A1150" t="s">
        <v>1434</v>
      </c>
      <c r="B1150">
        <v>3523</v>
      </c>
      <c r="C1150">
        <v>2384</v>
      </c>
      <c r="G1150">
        <v>5907</v>
      </c>
    </row>
    <row r="1151" spans="1:7">
      <c r="A1151" t="s">
        <v>1428</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1395</v>
      </c>
    </row>
    <row r="1162" spans="1:7">
      <c r="A1162" t="s">
        <v>1388</v>
      </c>
      <c r="B1162">
        <v>0</v>
      </c>
      <c r="G1162">
        <v>0</v>
      </c>
    </row>
    <row r="1163" spans="1:7">
      <c r="A1163" t="s">
        <v>1389</v>
      </c>
      <c r="C1163">
        <v>0</v>
      </c>
      <c r="G1163">
        <v>0</v>
      </c>
    </row>
    <row r="1164" spans="1:7">
      <c r="A1164" t="s">
        <v>1392</v>
      </c>
      <c r="B1164">
        <v>0</v>
      </c>
      <c r="G1164">
        <v>0</v>
      </c>
    </row>
    <row r="1165" spans="1:7">
      <c r="A1165" t="s">
        <v>1181</v>
      </c>
    </row>
    <row r="1166" spans="1:7">
      <c r="A1166" t="s">
        <v>1385</v>
      </c>
      <c r="B1166">
        <v>738</v>
      </c>
      <c r="C1166">
        <v>466</v>
      </c>
      <c r="G1166">
        <v>1204</v>
      </c>
    </row>
    <row r="1167" spans="1:7">
      <c r="A1167" t="s">
        <v>1425</v>
      </c>
      <c r="B1167">
        <v>0</v>
      </c>
      <c r="G1167">
        <v>0</v>
      </c>
    </row>
    <row r="1168" spans="1:7">
      <c r="A1168" t="s">
        <v>878</v>
      </c>
      <c r="D1168">
        <v>173</v>
      </c>
      <c r="G1168">
        <v>173</v>
      </c>
    </row>
    <row r="1169" spans="1:7">
      <c r="A1169" t="s">
        <v>1428</v>
      </c>
      <c r="B1169">
        <v>1297</v>
      </c>
      <c r="G1169">
        <v>1297</v>
      </c>
    </row>
    <row r="1170" spans="1:7">
      <c r="A1170" t="s">
        <v>1222</v>
      </c>
      <c r="B1170">
        <v>100</v>
      </c>
      <c r="G1170">
        <v>100</v>
      </c>
    </row>
    <row r="1171" spans="1:7">
      <c r="A1171" t="s">
        <v>1431</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1366</v>
      </c>
      <c r="C1182">
        <v>0</v>
      </c>
      <c r="G1182">
        <v>0</v>
      </c>
    </row>
    <row r="1183" spans="1:7">
      <c r="A1183" t="s">
        <v>1410</v>
      </c>
    </row>
    <row r="1184" spans="1:7">
      <c r="A1184" t="s">
        <v>1385</v>
      </c>
      <c r="B1184">
        <v>3728</v>
      </c>
      <c r="C1184">
        <v>1789</v>
      </c>
      <c r="G1184">
        <v>5517</v>
      </c>
    </row>
    <row r="1185" spans="1:7">
      <c r="A1185" t="s">
        <v>1422</v>
      </c>
      <c r="D1185">
        <v>0</v>
      </c>
      <c r="G1185">
        <v>0</v>
      </c>
    </row>
    <row r="1186" spans="1:7">
      <c r="A1186" t="s">
        <v>1419</v>
      </c>
    </row>
    <row r="1187" spans="1:7">
      <c r="A1187" t="s">
        <v>1416</v>
      </c>
      <c r="D1187">
        <v>0</v>
      </c>
      <c r="F1187">
        <v>104</v>
      </c>
      <c r="G1187">
        <v>104</v>
      </c>
    </row>
    <row r="1188" spans="1:7">
      <c r="A1188" t="s">
        <v>1431</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1437</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1440</v>
      </c>
      <c r="E1195">
        <v>2367</v>
      </c>
      <c r="F1195">
        <v>447</v>
      </c>
      <c r="G1195">
        <v>2814</v>
      </c>
    </row>
    <row r="1196" spans="1:7">
      <c r="A1196" t="s">
        <v>1018</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1451</v>
      </c>
    </row>
    <row r="1209" spans="1:7">
      <c r="A1209" t="s">
        <v>1021</v>
      </c>
    </row>
    <row r="1210" spans="1:7">
      <c r="A1210" t="s">
        <v>1419</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1440</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1342</v>
      </c>
      <c r="B1219">
        <v>4915</v>
      </c>
      <c r="C1219">
        <v>914</v>
      </c>
      <c r="D1219">
        <v>0</v>
      </c>
      <c r="G1219">
        <v>5829</v>
      </c>
    </row>
    <row r="1220" spans="1:7">
      <c r="A1220" t="s">
        <v>1339</v>
      </c>
      <c r="B1220">
        <v>813</v>
      </c>
      <c r="C1220">
        <v>1491</v>
      </c>
      <c r="D1220">
        <v>1062</v>
      </c>
      <c r="E1220">
        <v>527</v>
      </c>
      <c r="G1220">
        <v>3893</v>
      </c>
    </row>
    <row r="1221" spans="1:7">
      <c r="A1221" t="s">
        <v>1250</v>
      </c>
    </row>
    <row r="1222" spans="1:7">
      <c r="A1222" t="s">
        <v>1193</v>
      </c>
    </row>
    <row r="1223" spans="1:7">
      <c r="A1223" t="s">
        <v>1344</v>
      </c>
      <c r="C1223">
        <v>6092</v>
      </c>
      <c r="D1223">
        <v>0</v>
      </c>
      <c r="E1223">
        <v>0</v>
      </c>
      <c r="G1223">
        <v>6092</v>
      </c>
    </row>
    <row r="1224" spans="1:7">
      <c r="A1224" t="s">
        <v>1346</v>
      </c>
      <c r="C1224">
        <v>822</v>
      </c>
      <c r="D1224">
        <v>2611</v>
      </c>
      <c r="G1224">
        <v>3433</v>
      </c>
    </row>
    <row r="1225" spans="1:7">
      <c r="A1225" t="s">
        <v>1350</v>
      </c>
      <c r="D1225">
        <v>544</v>
      </c>
      <c r="E1225">
        <v>2832</v>
      </c>
      <c r="F1225">
        <v>457</v>
      </c>
      <c r="G1225">
        <v>3833</v>
      </c>
    </row>
    <row r="1226" spans="1:7">
      <c r="A1226" t="s">
        <v>1348</v>
      </c>
      <c r="D1226">
        <v>1728</v>
      </c>
      <c r="F1226">
        <v>3082</v>
      </c>
      <c r="G1226">
        <v>4810</v>
      </c>
    </row>
    <row r="1227" spans="1:7">
      <c r="A1227" t="s">
        <v>1352</v>
      </c>
      <c r="E1227">
        <v>1562</v>
      </c>
      <c r="F1227">
        <v>673</v>
      </c>
      <c r="G1227">
        <v>2235</v>
      </c>
    </row>
    <row r="1228" spans="1:7">
      <c r="A1228" t="s">
        <v>1354</v>
      </c>
      <c r="E1228">
        <v>1639</v>
      </c>
      <c r="F1228">
        <v>987</v>
      </c>
      <c r="G1228">
        <v>2626</v>
      </c>
    </row>
    <row r="1229" spans="1:7">
      <c r="A1229" t="s">
        <v>1480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1369</v>
      </c>
      <c r="C1239">
        <v>2209</v>
      </c>
      <c r="G1239">
        <v>2209</v>
      </c>
    </row>
    <row r="1240" spans="1:7">
      <c r="A1240" t="s">
        <v>1416</v>
      </c>
    </row>
    <row r="1241" spans="1:7">
      <c r="A1241" t="s">
        <v>1207</v>
      </c>
    </row>
    <row r="1242" spans="1:7">
      <c r="A1242" t="s">
        <v>1151</v>
      </c>
      <c r="C1242">
        <v>0</v>
      </c>
      <c r="G1242">
        <v>0</v>
      </c>
    </row>
    <row r="1243" spans="1:7">
      <c r="A1243" t="s">
        <v>1440</v>
      </c>
      <c r="E1243">
        <v>1940</v>
      </c>
      <c r="G1243">
        <v>1940</v>
      </c>
    </row>
    <row r="1244" spans="1:7">
      <c r="A1244" t="s">
        <v>526</v>
      </c>
      <c r="C1244">
        <v>183</v>
      </c>
      <c r="D1244">
        <v>182</v>
      </c>
      <c r="E1244">
        <v>186</v>
      </c>
      <c r="G1244">
        <v>551</v>
      </c>
    </row>
    <row r="1245" spans="1:7">
      <c r="A1245" t="s">
        <v>1339</v>
      </c>
      <c r="E1245">
        <v>1776</v>
      </c>
      <c r="G1245">
        <v>1776</v>
      </c>
    </row>
    <row r="1246" spans="1:7">
      <c r="A1246" t="s">
        <v>1350</v>
      </c>
      <c r="C1246">
        <v>506</v>
      </c>
      <c r="G1246">
        <v>506</v>
      </c>
    </row>
    <row r="1247" spans="1:7">
      <c r="A1247" t="s">
        <v>1352</v>
      </c>
      <c r="D1247">
        <v>2265</v>
      </c>
      <c r="F1247">
        <v>2651</v>
      </c>
      <c r="G1247">
        <v>4916</v>
      </c>
    </row>
    <row r="1248" spans="1:7">
      <c r="A1248" t="s">
        <v>1354</v>
      </c>
      <c r="C1248">
        <v>0</v>
      </c>
      <c r="D1248">
        <v>575</v>
      </c>
      <c r="F1248">
        <v>818</v>
      </c>
      <c r="G1248">
        <v>1393</v>
      </c>
    </row>
    <row r="1249" spans="1:7">
      <c r="A1249" t="s">
        <v>1499</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1356</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1434</v>
      </c>
    </row>
    <row r="1266" spans="1:7">
      <c r="A1266" t="s">
        <v>1428</v>
      </c>
    </row>
    <row r="1267" spans="1:7">
      <c r="A1267" t="s">
        <v>1431</v>
      </c>
    </row>
    <row r="1268" spans="1:7">
      <c r="A1268" t="s">
        <v>986</v>
      </c>
      <c r="D1268">
        <v>149</v>
      </c>
      <c r="G1268">
        <v>149</v>
      </c>
    </row>
    <row r="1269" spans="1:7">
      <c r="A1269" t="s">
        <v>1207</v>
      </c>
    </row>
    <row r="1270" spans="1:7">
      <c r="A1270" t="s">
        <v>1437</v>
      </c>
    </row>
    <row r="1271" spans="1:7">
      <c r="A1271" t="s">
        <v>1148</v>
      </c>
    </row>
    <row r="1272" spans="1:7">
      <c r="A1272" t="s">
        <v>1440</v>
      </c>
    </row>
    <row r="1273" spans="1:7">
      <c r="A1273" t="s">
        <v>1342</v>
      </c>
    </row>
    <row r="1274" spans="1:7">
      <c r="A1274" t="s">
        <v>1339</v>
      </c>
    </row>
    <row r="1275" spans="1:7">
      <c r="A1275" t="s">
        <v>1344</v>
      </c>
    </row>
    <row r="1276" spans="1:7">
      <c r="A1276" t="s">
        <v>1346</v>
      </c>
      <c r="B1276">
        <v>1908</v>
      </c>
      <c r="G1276">
        <v>1908</v>
      </c>
    </row>
    <row r="1277" spans="1:7">
      <c r="A1277" t="s">
        <v>1350</v>
      </c>
    </row>
    <row r="1278" spans="1:7">
      <c r="A1278" t="s">
        <v>1348</v>
      </c>
    </row>
    <row r="1279" spans="1:7">
      <c r="A1279" t="s">
        <v>1352</v>
      </c>
    </row>
    <row r="1280" spans="1:7">
      <c r="A1280" t="s">
        <v>1354</v>
      </c>
    </row>
    <row r="1281" spans="1:7">
      <c r="A1281" t="s">
        <v>1499</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1356</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1491</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949</v>
      </c>
    </row>
    <row r="1299" spans="1:7">
      <c r="A1299" t="s">
        <v>1419</v>
      </c>
      <c r="E1299">
        <v>253</v>
      </c>
      <c r="G1299">
        <v>253</v>
      </c>
    </row>
    <row r="1300" spans="1:7">
      <c r="A1300" t="s">
        <v>986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1491</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1620</v>
      </c>
      <c r="C1326">
        <v>189</v>
      </c>
      <c r="G1326">
        <v>189</v>
      </c>
    </row>
    <row r="1327" spans="1:7">
      <c r="A1327" t="s">
        <v>983</v>
      </c>
      <c r="C1327">
        <v>817</v>
      </c>
      <c r="G1327">
        <v>817</v>
      </c>
    </row>
    <row r="1328" spans="1:7">
      <c r="A1328" t="s">
        <v>855</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1621</v>
      </c>
      <c r="C1342">
        <v>199</v>
      </c>
      <c r="D1342">
        <v>361</v>
      </c>
      <c r="E1342">
        <v>652</v>
      </c>
      <c r="F1342">
        <v>379</v>
      </c>
      <c r="G1342">
        <v>1591</v>
      </c>
    </row>
    <row r="1343" spans="1:7">
      <c r="A1343" t="s">
        <v>1051</v>
      </c>
      <c r="E1343">
        <v>538</v>
      </c>
      <c r="G1343">
        <v>538</v>
      </c>
    </row>
    <row r="1344" spans="1:7">
      <c r="A1344" t="s">
        <v>939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1018</v>
      </c>
      <c r="B1351">
        <v>1274</v>
      </c>
      <c r="C1351">
        <v>1073</v>
      </c>
      <c r="D1351">
        <v>271</v>
      </c>
      <c r="G1351">
        <v>2618</v>
      </c>
    </row>
    <row r="1352" spans="1:7">
      <c r="A1352" t="s">
        <v>1499</v>
      </c>
      <c r="E1352">
        <v>1033</v>
      </c>
      <c r="G1352">
        <v>1033</v>
      </c>
    </row>
    <row r="1353" spans="1:7">
      <c r="A1353" t="s">
        <v>668</v>
      </c>
      <c r="D1353">
        <v>667</v>
      </c>
      <c r="G1353">
        <v>667</v>
      </c>
    </row>
    <row r="1354" spans="1:7">
      <c r="A1354" t="s">
        <v>1057</v>
      </c>
      <c r="B1354">
        <v>1044</v>
      </c>
      <c r="G1354">
        <v>1044</v>
      </c>
    </row>
    <row r="1355" spans="1:7">
      <c r="A1355" t="s">
        <v>855</v>
      </c>
      <c r="C1355">
        <v>1062</v>
      </c>
      <c r="D1355">
        <v>1318</v>
      </c>
      <c r="E1355">
        <v>1165</v>
      </c>
      <c r="G1355">
        <v>3545</v>
      </c>
    </row>
    <row r="1356" spans="1:7">
      <c r="A1356" t="s">
        <v>671</v>
      </c>
      <c r="B1356">
        <v>1099</v>
      </c>
      <c r="D1356">
        <v>2025</v>
      </c>
      <c r="G1356">
        <v>3124</v>
      </c>
    </row>
    <row r="1357" spans="1:7">
      <c r="A1357" t="s">
        <v>1047</v>
      </c>
    </row>
    <row r="1358" spans="1:7">
      <c r="A1358" t="s">
        <v>1621</v>
      </c>
      <c r="B1358">
        <v>534</v>
      </c>
      <c r="D1358">
        <v>223</v>
      </c>
      <c r="G1358">
        <v>757</v>
      </c>
    </row>
    <row r="1359" spans="1:7">
      <c r="A1359" t="s">
        <v>1051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C1367">
        <v>179</v>
      </c>
      <c r="G1367">
        <v>179</v>
      </c>
    </row>
    <row r="1368" spans="1:7">
      <c r="A1368" t="s">
        <v>1018</v>
      </c>
    </row>
    <row r="1369" spans="1:7">
      <c r="A1369" t="s">
        <v>1057</v>
      </c>
    </row>
    <row r="1370" spans="1:7">
      <c r="A1370" t="s">
        <v>855</v>
      </c>
      <c r="B1370">
        <v>1391</v>
      </c>
      <c r="G1370">
        <v>1391</v>
      </c>
    </row>
    <row r="1371" spans="1:7">
      <c r="A1371" t="s">
        <v>1051</v>
      </c>
      <c r="B1371">
        <v>1016</v>
      </c>
      <c r="G1371">
        <v>1016</v>
      </c>
    </row>
    <row r="1372" spans="1:7">
      <c r="A1372" t="s">
        <v>1623</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1624</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972</v>
      </c>
      <c r="B1394">
        <v>326</v>
      </c>
      <c r="G1394">
        <v>326</v>
      </c>
    </row>
    <row r="1395" spans="1:7">
      <c r="A1395" t="s">
        <v>1622</v>
      </c>
      <c r="B1395">
        <v>314</v>
      </c>
      <c r="C1395">
        <v>240</v>
      </c>
      <c r="G1395">
        <v>554</v>
      </c>
    </row>
    <row r="1396" spans="1:7">
      <c r="A1396" t="s">
        <v>1623</v>
      </c>
      <c r="F1396">
        <v>308</v>
      </c>
      <c r="G1396">
        <v>308</v>
      </c>
    </row>
    <row r="1397" spans="1:7">
      <c r="A1397" t="s">
        <v>1061</v>
      </c>
    </row>
    <row r="1398" spans="1:7">
      <c r="A1398" t="s">
        <v>858</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1624</v>
      </c>
      <c r="B1401">
        <v>534</v>
      </c>
      <c r="C1401">
        <v>466</v>
      </c>
      <c r="D1401">
        <v>483</v>
      </c>
      <c r="G1401">
        <v>1483</v>
      </c>
    </row>
    <row r="1402" spans="1:7">
      <c r="A1402" t="s">
        <v>1054</v>
      </c>
      <c r="B1402">
        <v>1581</v>
      </c>
      <c r="G1402">
        <v>1581</v>
      </c>
    </row>
    <row r="1403" spans="1:7">
      <c r="A1403" t="s">
        <v>934</v>
      </c>
      <c r="B1403">
        <v>1163</v>
      </c>
      <c r="G1403">
        <v>1163</v>
      </c>
    </row>
    <row r="1404" spans="1:7">
      <c r="A1404" t="s">
        <v>1145</v>
      </c>
      <c r="C1404">
        <v>560</v>
      </c>
      <c r="D1404">
        <v>367</v>
      </c>
      <c r="G1404">
        <v>927</v>
      </c>
    </row>
    <row r="1405" spans="1:7">
      <c r="A1405" t="s">
        <v>1473</v>
      </c>
    </row>
    <row r="1406" spans="1:7">
      <c r="A1406" t="s">
        <v>1011</v>
      </c>
      <c r="C1406">
        <v>130</v>
      </c>
      <c r="G1406">
        <v>130</v>
      </c>
    </row>
    <row r="1407" spans="1:7">
      <c r="A1407" t="s">
        <v>1625</v>
      </c>
      <c r="D1407">
        <v>86</v>
      </c>
      <c r="G1407">
        <v>86</v>
      </c>
    </row>
    <row r="1408" spans="1:7">
      <c r="A1408" t="s">
        <v>1626</v>
      </c>
      <c r="D1408">
        <v>157</v>
      </c>
      <c r="G1408">
        <v>157</v>
      </c>
    </row>
    <row r="1409" spans="1:7">
      <c r="A1409" t="s">
        <v>1269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949</v>
      </c>
      <c r="E1417">
        <v>438</v>
      </c>
      <c r="G1417">
        <v>438</v>
      </c>
    </row>
    <row r="1418" spans="1:7">
      <c r="A1418" t="s">
        <v>972</v>
      </c>
    </row>
    <row r="1419" spans="1:7">
      <c r="A1419" t="s">
        <v>858</v>
      </c>
      <c r="B1419">
        <v>225</v>
      </c>
      <c r="C1419">
        <v>135</v>
      </c>
      <c r="D1419">
        <v>494</v>
      </c>
      <c r="E1419">
        <v>333</v>
      </c>
      <c r="F1419">
        <v>377</v>
      </c>
      <c r="G1419">
        <v>1564</v>
      </c>
    </row>
    <row r="1420" spans="1:7">
      <c r="A1420" t="s">
        <v>975</v>
      </c>
    </row>
    <row r="1421" spans="1:7">
      <c r="A1421" t="s">
        <v>1001</v>
      </c>
    </row>
    <row r="1422" spans="1:7">
      <c r="A1422" t="s">
        <v>1269</v>
      </c>
      <c r="D1422">
        <v>2020</v>
      </c>
      <c r="E1422">
        <v>1855</v>
      </c>
      <c r="F1422">
        <v>1609</v>
      </c>
      <c r="G1422">
        <v>5484</v>
      </c>
    </row>
    <row r="1423" spans="1:7">
      <c r="A1423" t="s">
        <v>962</v>
      </c>
      <c r="B1423">
        <v>735</v>
      </c>
      <c r="C1423">
        <v>755</v>
      </c>
      <c r="D1423">
        <v>897</v>
      </c>
      <c r="E1423">
        <v>583</v>
      </c>
      <c r="G1423">
        <v>2970</v>
      </c>
    </row>
    <row r="1424" spans="1:7">
      <c r="A1424" t="s">
        <v>1627</v>
      </c>
      <c r="C1424">
        <v>513</v>
      </c>
      <c r="G1424">
        <v>513</v>
      </c>
    </row>
    <row r="1425" spans="1:7">
      <c r="A1425" t="s">
        <v>872</v>
      </c>
      <c r="D1425">
        <v>172</v>
      </c>
      <c r="G1425">
        <v>172</v>
      </c>
    </row>
    <row r="1426" spans="1:7">
      <c r="A1426" t="s">
        <v>1199</v>
      </c>
      <c r="D1426">
        <v>918</v>
      </c>
      <c r="G1426">
        <v>918</v>
      </c>
    </row>
    <row r="1427" spans="1:7">
      <c r="A1427" t="s">
        <v>1277</v>
      </c>
    </row>
    <row r="1428" spans="1:7">
      <c r="A1428" t="s">
        <v>1266</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858</v>
      </c>
      <c r="B1436">
        <v>526</v>
      </c>
      <c r="C1436">
        <v>36</v>
      </c>
      <c r="D1436">
        <v>12</v>
      </c>
      <c r="G1436">
        <v>574</v>
      </c>
    </row>
    <row r="1437" spans="1:7">
      <c r="A1437" t="s">
        <v>1269</v>
      </c>
      <c r="C1437">
        <v>1420</v>
      </c>
      <c r="D1437">
        <v>1208</v>
      </c>
      <c r="E1437">
        <v>596</v>
      </c>
      <c r="G1437">
        <v>3224</v>
      </c>
    </row>
    <row r="1438" spans="1:7">
      <c r="A1438" t="s">
        <v>1283</v>
      </c>
      <c r="B1438">
        <v>396</v>
      </c>
      <c r="E1438">
        <v>145</v>
      </c>
      <c r="G1438">
        <v>541</v>
      </c>
    </row>
    <row r="1439" spans="1:7">
      <c r="A1439" t="s">
        <v>978</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1269</v>
      </c>
    </row>
    <row r="1453" spans="1:7">
      <c r="A1453" t="s">
        <v>1277</v>
      </c>
    </row>
    <row r="1454" spans="1:7">
      <c r="A1454" t="s">
        <v>1266</v>
      </c>
    </row>
    <row r="1455" spans="1:7">
      <c r="A1455" t="s">
        <v>1283</v>
      </c>
    </row>
    <row r="1456" spans="1:7">
      <c r="A1456" t="s">
        <v>978</v>
      </c>
      <c r="C1456">
        <v>400</v>
      </c>
      <c r="G1456">
        <v>400</v>
      </c>
    </row>
    <row r="1457" spans="1:7">
      <c r="A1457" t="s">
        <v>1272</v>
      </c>
    </row>
    <row r="1458" spans="1:7">
      <c r="A1458" t="s">
        <v>1280</v>
      </c>
    </row>
    <row r="1459" spans="1:7">
      <c r="A1459" t="s">
        <v>1506</v>
      </c>
    </row>
    <row r="1460" spans="1:7">
      <c r="A1460" t="s">
        <v>1512</v>
      </c>
    </row>
    <row r="1461" spans="1:7">
      <c r="A1461" t="s">
        <v>980</v>
      </c>
      <c r="B1461">
        <v>1360</v>
      </c>
      <c r="G1461">
        <v>1360</v>
      </c>
    </row>
    <row r="1462" spans="1:7">
      <c r="A1462" t="s">
        <v>1275</v>
      </c>
      <c r="C1462">
        <v>102</v>
      </c>
      <c r="G1462">
        <v>102</v>
      </c>
    </row>
    <row r="1463" spans="1:7">
      <c r="A1463" t="s">
        <v>1509</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F1471">
        <v>67</v>
      </c>
      <c r="G1471">
        <v>67</v>
      </c>
    </row>
    <row r="1472" spans="1:7">
      <c r="A1472" t="s">
        <v>1269</v>
      </c>
    </row>
    <row r="1473" spans="1:7">
      <c r="A1473" t="s">
        <v>978</v>
      </c>
    </row>
    <row r="1474" spans="1:7">
      <c r="A1474" t="s">
        <v>980</v>
      </c>
    </row>
    <row r="1475" spans="1:7">
      <c r="A1475" t="s">
        <v>1275</v>
      </c>
    </row>
    <row r="1476" spans="1:7">
      <c r="A1476" t="s">
        <v>1509</v>
      </c>
    </row>
    <row r="1477" spans="1:7">
      <c r="A1477" t="s">
        <v>1005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1216</v>
      </c>
      <c r="D1495">
        <v>390</v>
      </c>
      <c r="F1495">
        <v>8</v>
      </c>
      <c r="G1495">
        <v>398</v>
      </c>
    </row>
    <row r="1496" spans="1:7">
      <c r="A1496" t="s">
        <v>1219</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995</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1473</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902</v>
      </c>
      <c r="B1513">
        <v>1246</v>
      </c>
      <c r="G1513">
        <v>1246</v>
      </c>
    </row>
    <row r="1514" spans="1:7">
      <c r="A1514" t="s">
        <v>995</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1630</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E1526">
        <v>513</v>
      </c>
      <c r="G1526">
        <v>513</v>
      </c>
    </row>
    <row r="1527" spans="1:7">
      <c r="A1527" t="s">
        <v>1005</v>
      </c>
    </row>
    <row r="1528" spans="1:7">
      <c r="A1528" t="s">
        <v>830</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798</v>
      </c>
      <c r="D1536">
        <v>140</v>
      </c>
      <c r="G1536">
        <v>140</v>
      </c>
    </row>
    <row r="1537" spans="1:7">
      <c r="A1537" t="s">
        <v>1497</v>
      </c>
      <c r="C1537">
        <v>1174</v>
      </c>
      <c r="D1537">
        <v>1060</v>
      </c>
      <c r="E1537">
        <v>818</v>
      </c>
      <c r="F1537">
        <v>441</v>
      </c>
      <c r="G1537">
        <v>3493</v>
      </c>
    </row>
    <row r="1538" spans="1:7">
      <c r="A1538" t="s">
        <v>727</v>
      </c>
      <c r="C1538">
        <v>521</v>
      </c>
      <c r="D1538">
        <v>701</v>
      </c>
      <c r="E1538">
        <v>707</v>
      </c>
      <c r="F1538">
        <v>512</v>
      </c>
      <c r="G1538">
        <v>2441</v>
      </c>
    </row>
    <row r="1539" spans="1:7">
      <c r="A1539" t="s">
        <v>989</v>
      </c>
      <c r="C1539">
        <v>473</v>
      </c>
      <c r="D1539">
        <v>1258</v>
      </c>
      <c r="E1539">
        <v>1494</v>
      </c>
      <c r="G1539">
        <v>3225</v>
      </c>
    </row>
    <row r="1540" spans="1:7">
      <c r="A1540" t="s">
        <v>833</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D1547">
        <v>427</v>
      </c>
      <c r="G1547">
        <v>427</v>
      </c>
    </row>
    <row r="1548" spans="1:7">
      <c r="A1548" t="s">
        <v>939</v>
      </c>
    </row>
    <row r="1549" spans="1:7">
      <c r="A1549" t="s">
        <v>853</v>
      </c>
      <c r="D1549">
        <v>258</v>
      </c>
      <c r="G1549">
        <v>258</v>
      </c>
    </row>
    <row r="1550" spans="1:7">
      <c r="A1550" t="s">
        <v>830</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992</v>
      </c>
      <c r="C1554">
        <v>2700</v>
      </c>
      <c r="G1554">
        <v>2700</v>
      </c>
    </row>
    <row r="1555" spans="1:7">
      <c r="A1555" t="s">
        <v>798</v>
      </c>
      <c r="B1555">
        <v>763</v>
      </c>
      <c r="C1555">
        <v>745</v>
      </c>
      <c r="D1555">
        <v>673</v>
      </c>
      <c r="F1555">
        <v>931</v>
      </c>
      <c r="G1555">
        <v>3112</v>
      </c>
    </row>
    <row r="1556" spans="1:7">
      <c r="A1556" t="s">
        <v>1497</v>
      </c>
      <c r="C1556">
        <v>679</v>
      </c>
      <c r="D1556">
        <v>263</v>
      </c>
      <c r="E1556">
        <v>46</v>
      </c>
      <c r="G1556">
        <v>988</v>
      </c>
    </row>
    <row r="1557" spans="1:7">
      <c r="A1557" t="s">
        <v>727</v>
      </c>
    </row>
    <row r="1558" spans="1:7">
      <c r="A1558" t="s">
        <v>989</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1466</v>
      </c>
      <c r="D1563">
        <v>675</v>
      </c>
      <c r="E1563">
        <v>1313</v>
      </c>
      <c r="G1563">
        <v>1988</v>
      </c>
    </row>
    <row r="1564" spans="1:7">
      <c r="A1564" t="s">
        <v>998</v>
      </c>
      <c r="D1564">
        <v>1245</v>
      </c>
      <c r="E1564">
        <v>1150</v>
      </c>
      <c r="F1564">
        <v>1240</v>
      </c>
      <c r="G1564">
        <v>3635</v>
      </c>
    </row>
    <row r="1565" spans="1:7">
      <c r="A1565" t="s">
        <v>910</v>
      </c>
      <c r="D1565">
        <v>73</v>
      </c>
      <c r="E1565">
        <v>35</v>
      </c>
      <c r="G1565">
        <v>108</v>
      </c>
    </row>
    <row r="1566" spans="1:7">
      <c r="A1566" t="s">
        <v>810</v>
      </c>
      <c r="D1566">
        <v>292</v>
      </c>
      <c r="F1566">
        <v>2380</v>
      </c>
      <c r="G1566">
        <v>2672</v>
      </c>
    </row>
    <row r="1567" spans="1:7">
      <c r="A1567" t="s">
        <v>1468</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C1574">
        <v>245</v>
      </c>
      <c r="G1574">
        <v>245</v>
      </c>
    </row>
    <row r="1575" spans="1:7">
      <c r="A1575" t="s">
        <v>1199</v>
      </c>
    </row>
    <row r="1576" spans="1:7">
      <c r="A1576" t="s">
        <v>902</v>
      </c>
      <c r="F1576">
        <v>241</v>
      </c>
      <c r="G1576">
        <v>241</v>
      </c>
    </row>
    <row r="1577" spans="1:7">
      <c r="A1577" t="s">
        <v>900</v>
      </c>
    </row>
    <row r="1578" spans="1:7">
      <c r="A1578" t="s">
        <v>989</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1466</v>
      </c>
      <c r="C1583">
        <v>1000</v>
      </c>
      <c r="G1583">
        <v>1000</v>
      </c>
    </row>
    <row r="1584" spans="1:7">
      <c r="A1584" t="s">
        <v>998</v>
      </c>
      <c r="B1584">
        <v>1210</v>
      </c>
      <c r="C1584">
        <v>1966</v>
      </c>
      <c r="D1584">
        <v>189</v>
      </c>
      <c r="G1584">
        <v>3365</v>
      </c>
    </row>
    <row r="1585" spans="1:7">
      <c r="A1585" t="s">
        <v>810</v>
      </c>
      <c r="C1585">
        <v>766</v>
      </c>
      <c r="G1585">
        <v>766</v>
      </c>
    </row>
    <row r="1586" spans="1:7">
      <c r="A1586" t="s">
        <v>849</v>
      </c>
      <c r="B1586">
        <v>280</v>
      </c>
      <c r="G1586">
        <v>280</v>
      </c>
    </row>
    <row r="1587" spans="1:7">
      <c r="A1587" t="s">
        <v>1460</v>
      </c>
      <c r="D1587">
        <v>2164</v>
      </c>
      <c r="E1587">
        <v>2748</v>
      </c>
      <c r="F1587">
        <v>1060</v>
      </c>
      <c r="G1587">
        <v>5972</v>
      </c>
    </row>
    <row r="1588" spans="1:7">
      <c r="A1588" t="s">
        <v>1632</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686</v>
      </c>
      <c r="E1598">
        <v>1196</v>
      </c>
      <c r="G1598">
        <v>1196</v>
      </c>
    </row>
    <row r="1599" spans="1:7">
      <c r="A1599" t="s">
        <v>859</v>
      </c>
      <c r="C1599">
        <v>465</v>
      </c>
      <c r="D1599">
        <v>193</v>
      </c>
      <c r="E1599">
        <v>1067</v>
      </c>
      <c r="F1599">
        <v>339</v>
      </c>
      <c r="G1599">
        <v>2064</v>
      </c>
    </row>
    <row r="1600" spans="1:7">
      <c r="A1600" t="s">
        <v>1468</v>
      </c>
    </row>
    <row r="1601" spans="1:7">
      <c r="A1601" t="s">
        <v>1632</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1463</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845</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686</v>
      </c>
      <c r="F1619">
        <v>241</v>
      </c>
      <c r="G1619">
        <v>241</v>
      </c>
    </row>
    <row r="1620" spans="1:7">
      <c r="A1620" t="s">
        <v>859</v>
      </c>
      <c r="C1620">
        <v>411</v>
      </c>
      <c r="D1620">
        <v>237</v>
      </c>
      <c r="F1620">
        <v>26</v>
      </c>
      <c r="G1620">
        <v>674</v>
      </c>
    </row>
    <row r="1621" spans="1:7">
      <c r="A1621" t="s">
        <v>810</v>
      </c>
    </row>
    <row r="1622" spans="1:7">
      <c r="A1622" t="s">
        <v>906</v>
      </c>
      <c r="B1622">
        <v>270</v>
      </c>
      <c r="C1622">
        <v>490</v>
      </c>
      <c r="F1622">
        <v>270</v>
      </c>
      <c r="G1622">
        <v>1030</v>
      </c>
    </row>
    <row r="1623" spans="1:7">
      <c r="A1623" t="s">
        <v>1460</v>
      </c>
      <c r="B1623">
        <v>883</v>
      </c>
      <c r="G1623">
        <v>883</v>
      </c>
    </row>
    <row r="1624" spans="1:7">
      <c r="A1624" t="s">
        <v>1632</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845</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686</v>
      </c>
      <c r="E1648">
        <v>525</v>
      </c>
      <c r="G1648">
        <v>525</v>
      </c>
    </row>
    <row r="1649" spans="1:7">
      <c r="A1649" t="s">
        <v>859</v>
      </c>
    </row>
    <row r="1650" spans="1:7">
      <c r="A1650" t="s">
        <v>906</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864</v>
      </c>
      <c r="C1656">
        <v>68</v>
      </c>
      <c r="F1656">
        <v>2404</v>
      </c>
      <c r="G1656">
        <v>2472</v>
      </c>
    </row>
    <row r="1657" spans="1:7">
      <c r="A1657" t="s">
        <v>845</v>
      </c>
      <c r="B1657">
        <v>363</v>
      </c>
      <c r="G1657">
        <v>363</v>
      </c>
    </row>
    <row r="1658" spans="1:7">
      <c r="A1658" t="s">
        <v>566</v>
      </c>
      <c r="B1658">
        <v>370</v>
      </c>
      <c r="G1658">
        <v>370</v>
      </c>
    </row>
    <row r="1659" spans="1:7">
      <c r="A1659" t="s">
        <v>647</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869</v>
      </c>
      <c r="E1667">
        <v>800</v>
      </c>
      <c r="G1667">
        <v>800</v>
      </c>
    </row>
    <row r="1668" spans="1:7">
      <c r="A1668" t="s">
        <v>840</v>
      </c>
      <c r="F1668">
        <v>1633</v>
      </c>
      <c r="G1668">
        <v>1633</v>
      </c>
    </row>
    <row r="1669" spans="1:7">
      <c r="A1669" t="s">
        <v>843</v>
      </c>
      <c r="E1669">
        <v>981</v>
      </c>
      <c r="F1669">
        <v>1038</v>
      </c>
      <c r="G1669">
        <v>2019</v>
      </c>
    </row>
    <row r="1670" spans="1:7">
      <c r="A1670" t="s">
        <v>684</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C1679">
        <v>120</v>
      </c>
      <c r="E1679">
        <v>40</v>
      </c>
      <c r="G1679">
        <v>160</v>
      </c>
    </row>
    <row r="1680" spans="1:7">
      <c r="A1680" t="s">
        <v>565</v>
      </c>
      <c r="C1680">
        <v>1083</v>
      </c>
      <c r="G1680">
        <v>1083</v>
      </c>
    </row>
    <row r="1681" spans="1:7">
      <c r="A1681" t="s">
        <v>801</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862</v>
      </c>
    </row>
    <row r="1686" spans="1:7">
      <c r="A1686" t="s">
        <v>867</v>
      </c>
      <c r="D1686">
        <v>289</v>
      </c>
      <c r="G1686">
        <v>289</v>
      </c>
    </row>
    <row r="1687" spans="1:7">
      <c r="A1687" t="s">
        <v>599</v>
      </c>
      <c r="B1687">
        <v>572</v>
      </c>
      <c r="C1687">
        <v>236</v>
      </c>
      <c r="D1687">
        <v>550</v>
      </c>
      <c r="E1687">
        <v>510</v>
      </c>
      <c r="G1687">
        <v>1868</v>
      </c>
    </row>
    <row r="1688" spans="1:7">
      <c r="A1688" t="s">
        <v>701</v>
      </c>
      <c r="E1688">
        <v>3</v>
      </c>
      <c r="F1688">
        <v>402</v>
      </c>
      <c r="G1688">
        <v>405</v>
      </c>
    </row>
    <row r="1689" spans="1:7">
      <c r="A1689" t="s">
        <v>840</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699</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700</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995</v>
      </c>
    </row>
    <row r="1721" spans="1:7">
      <c r="A1721" t="s">
        <v>992</v>
      </c>
    </row>
    <row r="1722" spans="1:7">
      <c r="A1722" t="s">
        <v>998</v>
      </c>
    </row>
    <row r="1723" spans="1:7">
      <c r="A1723" t="s">
        <v>1460</v>
      </c>
    </row>
    <row r="1724" spans="1:7">
      <c r="A1724" t="s">
        <v>552</v>
      </c>
      <c r="B1724">
        <v>171</v>
      </c>
      <c r="C1724">
        <v>171</v>
      </c>
    </row>
    <row r="1725" spans="1:7">
      <c r="A1725" t="s">
        <v>566</v>
      </c>
      <c r="B1725">
        <v>214</v>
      </c>
      <c r="C1725">
        <v>214</v>
      </c>
    </row>
    <row r="1726" spans="1:7">
      <c r="A1726" t="s">
        <v>697</v>
      </c>
      <c r="B1726">
        <v>511</v>
      </c>
      <c r="C1726">
        <v>511</v>
      </c>
    </row>
    <row r="1727" spans="1:7">
      <c r="A1727" t="s">
        <v>599</v>
      </c>
      <c r="B1727">
        <v>87</v>
      </c>
      <c r="C1727">
        <v>87</v>
      </c>
    </row>
    <row r="1728" spans="1:7">
      <c r="A1728" t="s">
        <v>701</v>
      </c>
      <c r="B1728">
        <v>697</v>
      </c>
      <c r="C1728">
        <v>697</v>
      </c>
    </row>
    <row r="1729" spans="1:3">
      <c r="A1729" t="s">
        <v>802</v>
      </c>
    </row>
    <row r="1730" spans="1:3">
      <c r="A1730" t="s">
        <v>582</v>
      </c>
      <c r="B1730">
        <v>391</v>
      </c>
      <c r="C1730">
        <v>391</v>
      </c>
    </row>
    <row r="1731" spans="1:3">
      <c r="A1731" t="s">
        <v>561</v>
      </c>
    </row>
    <row r="1732" spans="1:3">
      <c r="A1732" t="s">
        <v>609</v>
      </c>
    </row>
    <row r="1733" spans="1:3">
      <c r="A1733" t="s">
        <v>612</v>
      </c>
    </row>
    <row r="1734" spans="1:3">
      <c r="A1734" t="s">
        <v>569</v>
      </c>
    </row>
    <row r="1735" spans="1:3">
      <c r="A1735" t="s">
        <v>607</v>
      </c>
    </row>
    <row r="1736" spans="1:3">
      <c r="A1736" t="s">
        <v>698</v>
      </c>
    </row>
    <row r="1737" spans="1:3">
      <c r="A1737" t="s">
        <v>571</v>
      </c>
      <c r="B1737">
        <v>2294</v>
      </c>
      <c r="C1737">
        <v>2294</v>
      </c>
    </row>
    <row r="1738" spans="1:3">
      <c r="A1738" t="s">
        <v>576</v>
      </c>
      <c r="B1738">
        <v>350</v>
      </c>
      <c r="C1738">
        <v>350</v>
      </c>
    </row>
    <row r="1739" spans="1:3">
      <c r="A1739" t="s">
        <v>583</v>
      </c>
    </row>
    <row r="1740" spans="1:3">
      <c r="A1740" t="s">
        <v>604</v>
      </c>
    </row>
    <row r="1741" spans="1:3">
      <c r="A1741" t="s">
        <v>654</v>
      </c>
      <c r="B1741">
        <v>859</v>
      </c>
      <c r="C1741">
        <v>859</v>
      </c>
    </row>
    <row r="1742" spans="1:3">
      <c r="A1742" t="s">
        <v>700</v>
      </c>
    </row>
    <row r="1743" spans="1:3">
      <c r="A1743" t="s">
        <v>648</v>
      </c>
      <c r="B1743">
        <v>648</v>
      </c>
      <c r="C1743">
        <v>648</v>
      </c>
    </row>
    <row r="1744" spans="1:3">
      <c r="A1744" t="s">
        <v>580</v>
      </c>
      <c r="B1744">
        <v>335</v>
      </c>
      <c r="C1744">
        <v>335</v>
      </c>
    </row>
    <row r="1745" spans="1:3">
      <c r="A1745" t="s">
        <v>603</v>
      </c>
    </row>
    <row r="1746" spans="1:3">
      <c r="A1746" t="s">
        <v>608</v>
      </c>
      <c r="B1746">
        <v>620</v>
      </c>
      <c r="C1746">
        <v>620</v>
      </c>
    </row>
    <row r="1747" spans="1:3">
      <c r="A1747" t="s">
        <v>623</v>
      </c>
    </row>
    <row r="1748" spans="1:3">
      <c r="A1748" t="s">
        <v>572</v>
      </c>
      <c r="B1748">
        <v>876</v>
      </c>
      <c r="C1748">
        <v>876</v>
      </c>
    </row>
    <row r="1749" spans="1:3">
      <c r="A1749" t="s">
        <v>472</v>
      </c>
      <c r="B1749">
        <v>8053</v>
      </c>
      <c r="C1749">
        <v>8053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9"/>
  <sheetViews>
    <sheetView workbookViewId="0">
      <pane ySplit="1" topLeftCell="A3376" activePane="bottomLeft" state="frozen"/>
      <selection pane="bottomLeft" activeCell="E3396" sqref="E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2" t="s">
        <v>2699</v>
      </c>
      <c r="G3381" t="s">
        <v>2003</v>
      </c>
    </row>
    <row r="3382" spans="1:7">
      <c r="A3382" s="1217" t="s">
        <v>566</v>
      </c>
      <c r="B3382" s="1217" t="s">
        <v>470</v>
      </c>
      <c r="C3382" s="23">
        <v>46195</v>
      </c>
      <c r="D3382" s="1563">
        <v>214</v>
      </c>
      <c r="G3382" t="s">
        <v>2003</v>
      </c>
    </row>
    <row r="3383" spans="1:7">
      <c r="A3383" s="1216" t="s">
        <v>569</v>
      </c>
      <c r="B3383" s="1216" t="s">
        <v>56</v>
      </c>
      <c r="C3383" s="23">
        <v>46195</v>
      </c>
      <c r="G3383" t="s">
        <v>2003</v>
      </c>
    </row>
    <row r="3384" spans="1:7">
      <c r="A3384" s="1216" t="s">
        <v>571</v>
      </c>
      <c r="B3384" s="1216" t="s">
        <v>56</v>
      </c>
      <c r="C3384" s="23">
        <v>46195</v>
      </c>
      <c r="D3384" s="88">
        <v>2294</v>
      </c>
      <c r="F3384" s="1562" t="s">
        <v>2748</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G3389" t="s">
        <v>2003</v>
      </c>
    </row>
    <row r="3390" spans="1:7">
      <c r="A3390" s="1217" t="s">
        <v>599</v>
      </c>
      <c r="B3390" s="1217" t="s">
        <v>2695</v>
      </c>
      <c r="C3390" s="23">
        <v>46195</v>
      </c>
      <c r="F3390" s="11" t="s">
        <v>2749</v>
      </c>
      <c r="G3390" t="s">
        <v>2003</v>
      </c>
    </row>
    <row r="3391" spans="1:7">
      <c r="A3391" s="1217" t="s">
        <v>599</v>
      </c>
      <c r="B3391" s="1217" t="s">
        <v>1561</v>
      </c>
      <c r="C3391" s="23">
        <v>46195</v>
      </c>
      <c r="D3391" s="11">
        <v>87</v>
      </c>
      <c r="F3391" s="11" t="s">
        <v>2750</v>
      </c>
      <c r="G3391" t="s">
        <v>2003</v>
      </c>
    </row>
    <row r="3392" spans="1:7">
      <c r="A3392" s="1429" t="s">
        <v>603</v>
      </c>
      <c r="B3392" s="1429" t="s">
        <v>2695</v>
      </c>
      <c r="C3392" s="23">
        <v>46195</v>
      </c>
      <c r="G3392" t="s">
        <v>2003</v>
      </c>
    </row>
    <row r="3393" spans="1:7">
      <c r="A3393" s="1217" t="s">
        <v>604</v>
      </c>
      <c r="B3393" s="1217" t="s">
        <v>2740</v>
      </c>
      <c r="C3393" s="23">
        <v>46195</v>
      </c>
      <c r="F3393" s="11" t="s">
        <v>2746</v>
      </c>
      <c r="G3393" t="s">
        <v>2003</v>
      </c>
    </row>
    <row r="3394" spans="1:7">
      <c r="A3394" s="1216" t="s">
        <v>607</v>
      </c>
      <c r="B3394" s="1429" t="s">
        <v>1561</v>
      </c>
      <c r="C3394" s="23">
        <v>46195</v>
      </c>
      <c r="G3394" t="s">
        <v>2003</v>
      </c>
    </row>
    <row r="3395" spans="1:7">
      <c r="A3395" s="1217" t="s">
        <v>608</v>
      </c>
      <c r="B3395" s="1217" t="s">
        <v>2292</v>
      </c>
      <c r="C3395" s="23">
        <v>46195</v>
      </c>
      <c r="D3395" s="11">
        <v>620</v>
      </c>
      <c r="G3395" t="s">
        <v>2003</v>
      </c>
    </row>
    <row r="3396" spans="1:7">
      <c r="A3396" s="1429" t="s">
        <v>609</v>
      </c>
      <c r="B3396" s="1429" t="s">
        <v>2292</v>
      </c>
      <c r="C3396" s="23">
        <v>46195</v>
      </c>
      <c r="G3396" t="s">
        <v>2003</v>
      </c>
    </row>
    <row r="3397" spans="1:7">
      <c r="A3397" s="1217" t="s">
        <v>612</v>
      </c>
      <c r="B3397" s="1217" t="s">
        <v>474</v>
      </c>
      <c r="C3397" s="23">
        <v>46195</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G3409"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28228A-D0B1-430D-AFD9-446A7324316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2026-06-22T22:40:55Z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