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9.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090" documentId="8_{E14B221E-02E2-46A3-8CEC-C736815F2DD5}" xr6:coauthVersionLast="47" xr6:coauthVersionMax="47" xr10:uidLastSave="{81C19B20-FAD1-448C-80CA-07B2D3B52BF3}"/>
  <bookViews>
    <workbookView xWindow="28680" yWindow="-120" windowWidth="29040" windowHeight="15720" tabRatio="866" firstSheet="6" activeTab="9"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4711" r:id="rId14"/>
    <pivotCache cacheId="4934" r:id="rId15"/>
    <pivotCache cacheId="4941" r:id="rId16"/>
    <pivotCache cacheId="4946"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2" i="2" l="1"/>
  <c r="Y111" i="2"/>
  <c r="Y110" i="2"/>
  <c r="Y109" i="2"/>
  <c r="Y108" i="2"/>
  <c r="Y107" i="2"/>
  <c r="Y106" i="2"/>
  <c r="Y105" i="2"/>
  <c r="Y104" i="2"/>
  <c r="Y103" i="2"/>
  <c r="Y102" i="2"/>
  <c r="Y101" i="2"/>
  <c r="Y100"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X41" i="2"/>
  <c r="Y99" i="2"/>
  <c r="Y94" i="2"/>
  <c r="Y9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98" i="2"/>
  <c r="X70" i="2"/>
  <c r="X80" i="2"/>
  <c r="X75" i="2"/>
  <c r="X90" i="2"/>
  <c r="X96" i="2"/>
  <c r="X97" i="2"/>
  <c r="X91" i="2"/>
  <c r="X69" i="2"/>
  <c r="X49" i="2"/>
  <c r="X84" i="2"/>
  <c r="X19" i="2"/>
  <c r="X93" i="2"/>
  <c r="X86" i="2"/>
  <c r="X87" i="2"/>
  <c r="X88" i="2"/>
  <c r="X17" i="2"/>
  <c r="X18" i="2"/>
  <c r="X53" i="2"/>
  <c r="X29" i="2"/>
  <c r="X51" i="2"/>
  <c r="X95" i="2"/>
  <c r="X81" i="2"/>
  <c r="X79" i="2"/>
  <c r="X77" i="2"/>
  <c r="X78" i="2"/>
  <c r="X44" i="2"/>
  <c r="X46" i="2"/>
  <c r="X38" i="2"/>
  <c r="X35" i="2"/>
  <c r="X58" i="2"/>
  <c r="X27" i="2"/>
  <c r="X36" i="2"/>
  <c r="X39" i="2"/>
  <c r="X40" i="2"/>
  <c r="X34" i="2"/>
  <c r="X32" i="2"/>
  <c r="X45" i="2"/>
  <c r="X25" i="2"/>
  <c r="X76" i="2"/>
  <c r="X60" i="2"/>
  <c r="X43" i="2"/>
  <c r="X37" i="2"/>
  <c r="X31" i="2"/>
  <c r="X26" i="2"/>
  <c r="X28" i="2"/>
  <c r="X33" i="2"/>
  <c r="X47" i="2"/>
  <c r="X48" i="2"/>
  <c r="X30" i="2"/>
  <c r="X50" i="2"/>
  <c r="X16"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<sst xmlns="http://schemas.openxmlformats.org/spreadsheetml/2006/main" count="13686" uniqueCount="1653">
  <si>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</si>
  <si>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</si>
  <si>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</si>
  <si>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</si>
  <si>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</si>
  <si>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</si>
  <si>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</si>
  <si>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</si>
  <si>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</si>
  <si>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</si>
  <si>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</si>
  <si>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</si>
  <si>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</si>
  <si>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</si>
  <si>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</si>
  <si>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</si>
  <si>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</si>
  <si>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</si>
  <si>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</si>
  <si>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</si>
  <si>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</si>
  <si>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</si>
  <si>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</si>
  <si>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</si>
  <si>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</si>
  <si>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</si>
  <si>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</si>
  <si>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</si>
  <si>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</si>
  <si>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</si>
  <si>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</si>
  <si>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</si>
  <si>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</si>
  <si>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</si>
  <si>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</si>
  <si>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</si>
  <si>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</si>
  <si>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</si>
  <si>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</si>
  <si>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</si>
  <si>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</si>
  <si>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</si>
  <si>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</si>
  <si>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</si>
  <si>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</si>
  <si>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</si>
  <si>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</si>
  <si>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</si>
  <si>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</si>
  <si>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</si>
  <si>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</si>
  <si>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</si>
  <si>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</si>
  <si>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</si>
  <si>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</si>
  <si>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</si>
  <si>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</si>
  <si>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</si>
  <si>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</si>
  <si>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</si>
  <si>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</si>
  <si>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</si>
  <si>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</si>
  <si>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</si>
  <si>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</si>
  <si>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</si>
  <si>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</si>
  <si>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</si>
  <si>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</si>
  <si>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</si>
  <si>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</si>
  <si>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</si>
  <si>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</si>
  <si>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</si>
  <si>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</si>
  <si>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</si>
  <si>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</si>
  <si>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</si>
  <si>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</si>
  <si>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</si>
  <si>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</si>
  <si>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</si>
  <si>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</si>
  <si>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</si>
  <si>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</si>
  <si>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</si>
  <si>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</si>
  <si>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</si>
  <si>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</si>
  <si>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</si>
  <si>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</si>
  <si>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</si>
  <si>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</si>
  <si>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</si>
  <si>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</si>
  <si>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</si>
  <si>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</si>
  <si>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</si>
  <si>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</si>
  <si>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</si>
  <si>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</si>
  <si>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</si>
  <si>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</si>
  <si>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</si>
  <si>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</si>
  <si>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</si>
  <si>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</si>
  <si>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</si>
  <si>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</si>
  <si>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</si>
  <si>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</si>
  <si>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</si>
  <si>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</si>
  <si>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</si>
  <si>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</si>
  <si>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</si>
  <si>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</si>
  <si>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</si>
  <si>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</si>
  <si>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</si>
  <si>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</si>
  <si>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</si>
  <si>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</si>
  <si>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</si>
  <si>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</si>
  <si>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</si>
  <si>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</si>
  <si>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</si>
  <si>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</si>
  <si>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</si>
  <si>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</si>
  <si>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</si>
  <si>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</si>
  <si>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</si>
  <si>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</si>
  <si>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</si>
  <si>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</si>
  <si>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</si>
  <si>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</si>
  <si>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</si>
  <si>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</si>
  <si>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</si>
  <si>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</si>
  <si>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</si>
  <si>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</si>
  <si>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</si>
  <si>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</si>
  <si>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</si>
  <si>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</si>
  <si>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</si>
  <si>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</si>
  <si>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</si>
  <si>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</si>
  <si>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</si>
  <si>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</si>
  <si>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</si>
  <si>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</si>
  <si>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</si>
  <si>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</si>
  <si>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</si>
  <si>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</si>
  <si>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</si>
  <si>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</si>
  <si>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</si>
  <si>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</si>
  <si>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</si>
  <si>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</si>
  <si>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</si>
  <si>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</si>
  <si>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</si>
  <si>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</si>
  <si>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</si>
  <si>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</si>
  <si>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</si>
  <si>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</si>
  <si>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</si>
  <si>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</si>
  <si>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</si>
  <si>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</si>
  <si>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</si>
  <si>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</si>
  <si>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</si>
  <si>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</si>
  <si>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</si>
  <si>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</si>
  <si>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</si>
  <si>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</si>
  <si>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</si>
  <si>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</si>
  <si>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</si>
  <si>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</si>
  <si>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</si>
  <si>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</si>
  <si>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</si>
  <si>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</si>
  <si>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</si>
  <si>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</si>
  <si>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</si>
  <si>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</si>
  <si>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</si>
  <si>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</si>
  <si>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</si>
  <si>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</si>
  <si>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</si>
  <si>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</si>
  <si>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</si>
  <si>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</si>
  <si>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</si>
  <si>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</si>
  <si>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</si>
  <si>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</si>
  <si>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</si>
  <si>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</si>
  <si>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</si>
  <si>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</si>
  <si>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</si>
  <si>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</si>
  <si>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</si>
  <si>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</si>
  <si>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</si>
  <si>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</si>
  <si>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</si>
  <si>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</si>
  <si>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</si>
  <si>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</si>
  <si>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</si>
  <si>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</si>
  <si>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</si>
  <si>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</si>
  <si>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</si>
  <si>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</si>
  <si>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</si>
  <si>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</si>
  <si>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</si>
  <si>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</si>
  <si>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</si>
  <si>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</si>
  <si>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</si>
  <si>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</si>
  <si>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</si>
  <si>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</si>
  <si>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</si>
  <si>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</si>
  <si>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</si>
  <si>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</si>
  <si>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</si>
  <si>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</si>
  <si>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</si>
  <si>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</si>
  <si>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</si>
  <si>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</si>
  <si>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</si>
  <si>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</si>
  <si>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</si>
  <si>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</si>
  <si>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</si>
  <si>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</si>
  <si>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</si>
  <si>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</si>
  <si>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</si>
  <si>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</si>
  <si>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</si>
  <si>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</si>
  <si>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</si>
  <si>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</si>
  <si>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</si>
  <si>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</si>
  <si>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</si>
  <si>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</si>
  <si>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</si>
  <si>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</si>
  <si>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</si>
  <si>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</si>
  <si>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</si>
  <si>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</si>
  <si>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</si>
  <si>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</si>
  <si>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</si>
  <si>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</si>
  <si>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</si>
  <si>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</si>
  <si>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</si>
  <si>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</si>
  <si>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</si>
  <si>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</si>
  <si>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</si>
  <si>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</si>
  <si>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</si>
  <si>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</si>
  <si>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</si>
  <si>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</si>
  <si>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</si>
  <si>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</si>
  <si>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</si>
  <si>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</si>
  <si>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</si>
  <si>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</si>
  <si>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</si>
  <si>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</si>
  <si>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</si>
  <si>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</si>
  <si>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</si>
  <si>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</si>
  <si>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</si>
  <si>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</si>
  <si>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</si>
  <si>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</si>
  <si>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</si>
  <si>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</si>
  <si>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</si>
  <si>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</si>
  <si>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</si>
  <si>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</si>
  <si>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</si>
  <si>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</si>
  <si>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</si>
  <si>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</si>
  <si>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</si>
  <si>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</si>
  <si>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</si>
  <si>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</si>
  <si>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</si>
  <si>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</si>
  <si>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</si>
  <si>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</si>
  <si>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</si>
  <si>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</si>
  <si>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</si>
  <si>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</si>
  <si>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</si>
  <si>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</si>
  <si>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</si>
  <si>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</si>
  <si>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</si>
  <si>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</si>
  <si>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</si>
  <si>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</si>
  <si>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</si>
  <si>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</si>
  <si>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</si>
  <si>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</si>
  <si>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</si>
  <si>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</si>
  <si>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</si>
  <si>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</si>
  <si>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</si>
  <si>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</si>
  <si>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</si>
  <si>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</si>
  <si>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</si>
  <si>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</si>
  <si>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</si>
  <si>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</si>
  <si>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</si>
  <si>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</si>
  <si>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</si>
  <si>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</si>
  <si>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</si>
  <si>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</si>
  <si>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</si>
  <si>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</si>
  <si>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</si>
  <si>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</si>
  <si>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</si>
  <si>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</si>
  <si>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</si>
  <si>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</si>
  <si>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</si>
  <si>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</si>
  <si>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</si>
  <si>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</si>
  <si>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</si>
  <si>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</si>
  <si>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</si>
  <si>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</si>
  <si>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</si>
  <si>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</si>
  <si>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</si>
  <si>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</si>
  <si>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</si>
  <si>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</si>
  <si>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</si>
  <si>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</si>
  <si>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</si>
  <si>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</si>
  <si>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</si>
  <si>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</si>
  <si>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</si>
  <si>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</si>
  <si>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</si>
  <si>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</si>
  <si>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</si>
  <si>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</si>
  <si>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</si>
  <si>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</si>
  <si>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</si>
  <si>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</si>
  <si>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</si>
  <si>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</si>
  <si>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</si>
  <si>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</si>
  <si>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</si>
  <si>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</si>
  <si>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</si>
  <si>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</si>
  <si>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</si>
  <si>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</si>
  <si>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</si>
  <si>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</si>
  <si>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</si>
  <si>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</si>
  <si>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</si>
  <si>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</si>
  <si>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</si>
  <si>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</si>
  <si>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</si>
  <si>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</si>
  <si>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</si>
  <si>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</si>
  <si>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</si>
  <si>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</si>
  <si>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</si>
  <si>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</si>
  <si>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</si>
  <si>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</si>
  <si>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</si>
  <si>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</si>
  <si>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</si>
  <si>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</si>
  <si>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</si>
  <si>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</si>
  <si>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</si>
  <si>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</si>
  <si>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</si>
  <si>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</si>
  <si>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</si>
  <si>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</si>
  <si>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</si>
  <si>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</si>
  <si>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</si>
  <si>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</si>
  <si>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</si>
  <si>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</si>
  <si>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</si>
  <si>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</si>
  <si>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</si>
  <si>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</si>
  <si>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</si>
  <si>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</si>
  <si>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</si>
  <si>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</si>
  <si>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</si>
  <si>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</si>
  <si>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</si>
  <si>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</si>
  <si>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</si>
  <si>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</si>
  <si>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</si>
  <si>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</si>
  <si>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</si>
  <si>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</si>
  <si>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</si>
  <si>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</si>
  <si>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</si>
  <si>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</si>
  <si>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</si>
  <si>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</si>
  <si>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</si>
  <si>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</si>
  <si>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</si>
  <si>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</si>
  <si>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</si>
  <si>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</si>
  <si>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</si>
  <si>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</si>
  <si>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</si>
  <si>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</si>
  <si>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</si>
  <si>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</si>
  <si>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</si>
  <si>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</si>
  <si>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</si>
  <si>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</si>
  <si>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</si>
  <si>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</si>
  <si>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</si>
  <si>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</si>
  <si>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</si>
  <si>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</si>
  <si>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</si>
  <si>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</si>
  <si>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</si>
  <si>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</si>
  <si>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</si>
  <si>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</si>
  <si>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</si>
  <si>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</si>
  <si>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</si>
  <si>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</si>
  <si>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</si>
  <si>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</si>
  <si>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</si>
  <si>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</si>
  <si>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</si>
  <si>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</si>
  <si>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</si>
  <si>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</si>
  <si>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</si>
  <si>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</si>
  <si>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</si>
  <si>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</si>
  <si>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</si>
  <si>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</si>
  <si>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</si>
  <si>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</si>
  <si>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</si>
  <si>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</si>
  <si>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</si>
  <si>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</si>
  <si>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</si>
  <si>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</si>
  <si>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</si>
  <si>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</si>
  <si>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</si>
  <si>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</si>
  <si>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</si>
  <si>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</si>
  <si>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</si>
  <si>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</si>
  <si>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</si>
  <si>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</si>
  <si>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</si>
  <si>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</si>
  <si>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</si>
  <si>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</si>
  <si>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</si>
  <si>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</si>
  <si>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</si>
  <si>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</si>
  <si>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</si>
  <si>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</si>
  <si>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</si>
  <si>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</si>
  <si>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</si>
  <si>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</si>
  <si>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</si>
  <si>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</si>
  <si>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</si>
  <si>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</si>
  <si>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</si>
  <si>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</si>
  <si>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</si>
  <si>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</si>
  <si>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</si>
  <si>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</si>
  <si>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</si>
  <si>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</si>
  <si>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</si>
  <si>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</si>
  <si>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</si>
  <si>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</si>
  <si>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</si>
  <si>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</si>
  <si>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</si>
  <si>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</si>
  <si>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</si>
  <si>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</si>
  <si>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</si>
  <si>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</si>
  <si>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</si>
  <si>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</si>
  <si>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</si>
  <si>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</si>
  <si>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</si>
  <si>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</si>
  <si>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</si>
  <si>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</si>
  <si>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</si>
  <si>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</si>
  <si>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</si>
  <si>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</si>
  <si>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</si>
  <si>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</si>
  <si>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</si>
  <si>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</si>
  <si>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</si>
  <si>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</si>
  <si>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</si>
  <si>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</si>
  <si>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</si>
  <si>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</si>
  <si>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</si>
  <si>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</si>
  <si>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</si>
  <si>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</si>
  <si>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</si>
  <si>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</si>
  <si>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</si>
  <si>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</si>
  <si>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</si>
  <si>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</si>
  <si>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</si>
  <si>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</si>
  <si>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</si>
  <si>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</si>
  <si>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</si>
  <si>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</si>
  <si>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</si>
  <si>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</si>
  <si>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</si>
  <si>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</si>
  <si>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</si>
  <si>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</si>
  <si>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</si>
  <si>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</si>
  <si>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</si>
  <si>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</si>
  <si>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</si>
  <si>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</si>
  <si>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</si>
  <si>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</si>
  <si>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</si>
  <si>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</si>
  <si>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</si>
  <si>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</si>
  <si>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</si>
  <si>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</si>
  <si>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</si>
  <si>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</si>
  <si>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</si>
  <si>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</si>
  <si>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</si>
  <si>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</si>
  <si>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</si>
  <si>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</si>
  <si>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</si>
  <si>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</si>
  <si>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</si>
  <si>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</si>
  <si>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</si>
  <si>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</si>
  <si>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</si>
  <si>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</si>
  <si>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</si>
  <si>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</si>
  <si>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</si>
  <si>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</si>
  <si>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</si>
  <si>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</si>
  <si>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</si>
  <si>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</si>
  <si>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</si>
  <si>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</si>
  <si>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</si>
  <si>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</si>
  <si>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</si>
  <si>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</si>
  <si>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</si>
  <si>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</si>
  <si>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</si>
  <si>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</si>
  <si>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</si>
  <si>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</si>
  <si>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</si>
  <si>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</si>
  <si>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</si>
  <si>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</si>
  <si>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</si>
  <si>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</si>
  <si>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</si>
  <si>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</si>
  <si>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</si>
  <si>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</si>
  <si>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</si>
  <si>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</si>
  <si>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</si>
  <si>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</si>
  <si>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</si>
  <si>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</si>
  <si>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</si>
  <si>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</si>
  <si>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</si>
  <si>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</si>
  <si>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</si>
  <si>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</si>
  <si>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</si>
  <si>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</si>
  <si>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</si>
  <si>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</si>
  <si>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</si>
  <si>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</si>
  <si>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</si>
  <si>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</si>
  <si>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</si>
  <si>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</si>
  <si>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</si>
  <si>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</si>
  <si>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</si>
  <si>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</si>
  <si>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</si>
  <si>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</si>
  <si>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</si>
  <si>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</si>
  <si>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</si>
  <si>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</si>
  <si>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</si>
  <si>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</si>
  <si>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</si>
  <si>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</si>
  <si>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</si>
  <si>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</si>
  <si>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</si>
  <si>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</si>
  <si>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</si>
  <si>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</si>
  <si>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</si>
  <si>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</si>
  <si>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</si>
  <si>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</si>
  <si>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</si>
  <si>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</si>
  <si>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</si>
  <si>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</si>
  <si>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</si>
  <si>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</si>
  <si>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</si>
  <si>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</si>
  <si>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</si>
  <si>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</si>
  <si>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</si>
  <si>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</si>
  <si>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</si>
  <si>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</si>
  <si>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</si>
  <si>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</si>
  <si>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</si>
  <si>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</si>
  <si>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</si>
  <si>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</si>
  <si>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</si>
  <si>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</si>
  <si>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</si>
  <si>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</si>
  <si>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</si>
  <si>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</si>
  <si>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</si>
  <si>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</si>
  <si>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</si>
  <si>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</si>
  <si>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</si>
  <si>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</si>
  <si>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</si>
  <si>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</si>
  <si>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</si>
  <si>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</si>
  <si>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</si>
  <si>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</si>
  <si>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</si>
  <si>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</si>
  <si>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</si>
  <si>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</si>
  <si>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</si>
  <si>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</si>
  <si>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</si>
  <si>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</si>
  <si>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</si>
  <si>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</si>
  <si>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</si>
  <si>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</si>
  <si>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</si>
  <si>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</si>
  <si>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</si>
  <si>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</si>
  <si>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</si>
  <si>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</si>
  <si>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</si>
  <si>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</si>
  <si>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</si>
  <si>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</si>
  <si>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</si>
  <si>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</si>
  <si>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</si>
  <si>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</si>
  <si>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</si>
  <si>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</si>
  <si>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</si>
  <si>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</si>
  <si>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</si>
  <si>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</si>
  <si>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</si>
  <si>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</si>
  <si>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</si>
  <si>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</si>
  <si>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</si>
  <si>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</si>
  <si>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</si>
  <si>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</si>
  <si>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</si>
  <si>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</si>
  <si>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</si>
  <si>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</si>
  <si>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</si>
  <si>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</si>
  <si>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</si>
  <si>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</si>
  <si>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</si>
  <si>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</si>
  <si>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</si>
  <si>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</si>
  <si>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</si>
  <si>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</si>
  <si>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</si>
  <si>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</si>
  <si>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</si>
  <si>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</si>
  <si>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</si>
  <si>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</si>
  <si>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</si>
  <si>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</si>
  <si>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</si>
  <si>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</si>
  <si>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</si>
  <si>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</si>
  <si>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</si>
  <si>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</si>
  <si>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</si>
  <si>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</si>
  <si>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</si>
  <si>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</si>
  <si>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</si>
  <si>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</si>
  <si>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</si>
  <si>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</si>
  <si>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</si>
  <si>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</si>
  <si>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</si>
  <si>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</si>
  <si>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</si>
  <si>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</si>
  <si>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</si>
  <si>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</si>
  <si>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</si>
  <si>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</si>
  <si>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</si>
  <si>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</si>
  <si>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</si>
  <si>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</si>
  <si>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</si>
  <si>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</si>
  <si>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</si>
  <si>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</si>
  <si>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</si>
  <si>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</si>
  <si>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</si>
  <si>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</si>
  <si>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</si>
  <si>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</si>
  <si>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</si>
  <si>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</si>
  <si>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</si>
  <si>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</si>
  <si>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</si>
  <si>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</si>
  <si>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</si>
  <si>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</si>
  <si>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</si>
  <si>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</si>
  <si>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</si>
  <si>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</si>
  <si>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</si>
  <si>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</si>
  <si>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</si>
  <si>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</si>
  <si>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</si>
  <si>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</si>
  <si>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</si>
  <si>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</si>
  <si>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</si>
  <si>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</si>
  <si>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</si>
  <si>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</si>
  <si>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</si>
  <si>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</si>
  <si>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</si>
  <si>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</si>
  <si>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</si>
  <si>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</si>
  <si>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</si>
  <si>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</si>
  <si>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</si>
  <si>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</si>
  <si>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</si>
  <si>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</si>
  <si>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</si>
  <si>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</si>
  <si>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</si>
  <si>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</si>
  <si>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</si>
  <si>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</si>
  <si>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</si>
  <si>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</si>
  <si>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</si>
  <si>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</si>
  <si>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</si>
  <si>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</si>
  <si>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</si>
  <si>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</si>
  <si>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</si>
  <si>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</si>
  <si>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</si>
  <si>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</si>
  <si>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</si>
  <si>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</si>
  <si>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</si>
  <si>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</si>
  <si>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</si>
  <si>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</si>
  <si>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</si>
  <si>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</si>
  <si>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</si>
  <si>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</si>
  <si>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</si>
  <si>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</si>
  <si>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</si>
  <si>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</si>
  <si>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</si>
  <si>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</si>
  <si>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</si>
  <si>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</si>
  <si>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</si>
  <si>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</si>
  <si>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</si>
  <si>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</si>
  <si>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</si>
  <si>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</si>
  <si>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</si>
  <si>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</si>
  <si>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</si>
  <si>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</si>
  <si>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</si>
  <si>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</si>
  <si>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</si>
  <si>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</si>
  <si>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</si>
  <si>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</si>
  <si>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</si>
  <si>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</si>
  <si>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</si>
  <si>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</si>
  <si>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</si>
  <si>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</si>
  <si>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</si>
  <si>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</si>
  <si>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</si>
  <si>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</si>
  <si>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</si>
  <si>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</si>
  <si>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</si>
  <si>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</si>
  <si>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</si>
  <si>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</si>
  <si>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</si>
  <si>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</si>
  <si>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</si>
  <si>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</si>
  <si>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</si>
  <si>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</si>
  <si>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</si>
  <si>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</si>
  <si>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</si>
  <si>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</si>
  <si>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</si>
  <si>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</si>
  <si>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</si>
  <si>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</si>
  <si>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</si>
  <si>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</si>
  <si>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</si>
  <si>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</si>
  <si>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</si>
  <si>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</si>
  <si>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</si>
  <si>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</si>
  <si>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</si>
  <si>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</si>
  <si>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</si>
  <si>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</si>
  <si>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</si>
  <si>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</si>
  <si>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</si>
  <si>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</si>
  <si>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</si>
  <si>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</si>
  <si>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</si>
  <si>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</si>
  <si>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</si>
  <si>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</si>
  <si>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</si>
  <si>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</si>
  <si>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</si>
  <si>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</si>
  <si>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</si>
  <si>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</si>
  <si>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</si>
  <si>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</si>
  <si>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</si>
  <si>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</si>
  <si>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</si>
  <si>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</si>
  <si>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</si>
  <si>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</si>
  <si>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</si>
  <si>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</si>
  <si>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</si>
  <si>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</si>
  <si>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</si>
  <si>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</si>
  <si>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</si>
  <si>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</si>
  <si>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</si>
  <si>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</si>
  <si>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</si>
  <si>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</si>
  <si>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</si>
  <si>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</si>
  <si>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</si>
  <si>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</si>
  <si>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</si>
  <si>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</si>
  <si>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</si>
  <si>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</si>
  <si>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</si>
  <si>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</si>
  <si>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</si>
  <si>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</si>
  <si>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</si>
  <si>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</si>
  <si>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</si>
  <si>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</si>
  <si>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</si>
  <si>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</si>
  <si>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</si>
  <si>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</si>
  <si>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</si>
  <si>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</si>
  <si>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</si>
  <si>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</si>
  <si>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</si>
  <si>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</si>
  <si>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</si>
  <si>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</si>
  <si>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</si>
  <si>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</si>
  <si>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</si>
  <si>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</si>
  <si>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</si>
  <si>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</si>
  <si>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</si>
  <si>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</si>
  <si>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</si>
  <si>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</si>
  <si>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</si>
  <si>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</si>
  <si>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</si>
  <si>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</si>
  <si>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</si>
  <si>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</si>
  <si>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</si>
  <si>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</si>
  <si>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</si>
  <si>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</si>
  <si>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</si>
  <si>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</si>
  <si>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</si>
  <si>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</si>
  <si>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</si>
  <si>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</si>
  <si>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</si>
  <si>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</si>
  <si>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</si>
  <si>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</si>
  <si>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</si>
  <si>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</si>
  <si>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</si>
  <si>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</si>
  <si>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</si>
  <si>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</si>
  <si>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</si>
  <si>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</si>
  <si>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</si>
  <si>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</si>
  <si>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</si>
  <si>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</si>
  <si>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</si>
  <si>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</si>
  <si>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</si>
  <si>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</si>
  <si>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</si>
  <si>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</si>
  <si>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</si>
  <si>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</si>
  <si>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</si>
  <si>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</si>
  <si>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</si>
  <si>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</si>
  <si>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</si>
  <si>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</si>
  <si>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</si>
  <si>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</si>
  <si>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</si>
  <si>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</si>
  <si>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</si>
  <si>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</si>
  <si>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</si>
  <si>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</si>
  <si>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</si>
  <si>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</si>
  <si>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</si>
  <si>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</si>
  <si>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</si>
  <si>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</si>
  <si>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</si>
  <si>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</si>
  <si>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</si>
  <si>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</si>
  <si>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</si>
  <si>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</si>
  <si>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</si>
  <si>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</si>
  <si>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</si>
  <si>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</si>
  <si>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</si>
  <si>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</si>
  <si>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</si>
  <si>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</si>
  <si>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</si>
  <si>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</si>
  <si>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</si>
  <si>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</si>
  <si>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</si>
  <si>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</si>
  <si>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</si>
  <si>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</si>
  <si>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</si>
  <si>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</si>
  <si>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</si>
  <si>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</si>
  <si>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</si>
  <si>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</si>
  <si>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</si>
  <si>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</si>
  <si>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</si>
  <si>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</si>
  <si>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</si>
  <si>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</si>
  <si>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</si>
  <si>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</si>
  <si>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</si>
  <si>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</si>
  <si>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</si>
  <si>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</si>
  <si>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</si>
  <si>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</si>
  <si>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</si>
  <si>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</si>
  <si>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</si>
  <si>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</si>
  <si>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</si>
  <si>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</si>
  <si>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</si>
  <si>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</si>
  <si>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</si>
  <si>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</si>
  <si>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</si>
  <si>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</si>
  <si>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</si>
  <si>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</si>
  <si>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</si>
  <si>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</si>
  <si>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</si>
  <si>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</si>
  <si>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</si>
  <si>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</si>
  <si>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</si>
  <si>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</si>
  <si>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</si>
  <si>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</si>
  <si>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</si>
  <si>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</si>
  <si>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</si>
  <si>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</si>
  <si>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</si>
  <si>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</si>
  <si>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</si>
  <si>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</si>
  <si>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</si>
  <si>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</si>
  <si>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</si>
  <si>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</si>
  <si>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</si>
  <si>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</si>
  <si>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</si>
  <si>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</si>
  <si>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</si>
  <si>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</si>
  <si>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</si>
  <si>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</si>
  <si>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</si>
  <si>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</si>
  <si>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</si>
  <si>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</si>
  <si>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</si>
  <si>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</si>
  <si>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</si>
  <si>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</si>
  <si>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</si>
  <si>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</si>
  <si>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</si>
  <si>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</si>
  <si>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</si>
  <si>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</si>
  <si>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</si>
  <si>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</si>
  <si>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</si>
  <si>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</si>
  <si>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</si>
  <si>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</si>
  <si>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</si>
  <si>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</si>
  <si>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</si>
  <si>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</si>
  <si>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</si>
  <si>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</si>
  <si>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</si>
  <si>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</si>
  <si>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</si>
  <si>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</si>
  <si>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</si>
  <si>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</si>
  <si>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</si>
  <si>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</si>
  <si>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</si>
  <si>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</si>
  <si>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</si>
  <si>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</si>
  <si>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</si>
  <si>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</si>
  <si>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</si>
  <si>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</si>
  <si>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</si>
  <si>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</si>
  <si>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</si>
  <si>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</si>
  <si>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</si>
  <si>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</si>
  <si>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</si>
  <si>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</si>
  <si>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</si>
  <si>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</si>
  <si>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</si>
  <si>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</si>
  <si>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</si>
  <si>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</si>
  <si>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</si>
  <si>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</si>
  <si>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</si>
  <si>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</si>
  <si>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</si>
  <si>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</si>
  <si>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</si>
  <si>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</si>
  <si>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</si>
  <si>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</si>
  <si>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</si>
  <si>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</si>
  <si>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</si>
  <si>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</si>
  <si>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</si>
  <si>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</si>
  <si>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</si>
  <si>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</si>
  <si>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</si>
  <si>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</si>
  <si>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</si>
  <si>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</si>
  <si>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</si>
  <si>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</si>
  <si>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</si>
  <si>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</si>
  <si>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</si>
  <si>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</si>
  <si>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</si>
  <si>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</si>
  <si>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</si>
  <si>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</si>
  <si>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</si>
  <si>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</si>
  <si>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</si>
  <si>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</si>
  <si>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</si>
  <si>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</si>
  <si>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</si>
  <si>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</si>
  <si>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</si>
  <si>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</si>
  <si>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</si>
  <si>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</si>
  <si>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</si>
  <si>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</si>
  <si>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</si>
  <si>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</si>
  <si>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</si>
  <si>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</si>
  <si>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</si>
  <si>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</si>
  <si>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</si>
  <si>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</si>
  <si>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</si>
  <si>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</si>
  <si>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</si>
  <si>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</si>
  <si>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</si>
  <si>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</si>
  <si>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</si>
  <si>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</si>
  <si>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</si>
  <si>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</si>
  <si>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</si>
  <si>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</si>
  <si>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</si>
  <si>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</si>
  <si>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</si>
  <si>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</si>
  <si>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</si>
  <si>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</si>
  <si>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</si>
  <si>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</si>
  <si>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</si>
  <si>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</si>
  <si>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</si>
  <si>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</si>
  <si>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</si>
  <si>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</si>
  <si>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</si>
  <si>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</si>
  <si>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</si>
  <si>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</si>
  <si>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</si>
  <si>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</si>
  <si>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</si>
  <si>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</si>
  <si>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</si>
  <si>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</si>
  <si>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</si>
  <si>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</si>
  <si>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</si>
  <si>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</si>
  <si>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</si>
  <si>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</si>
  <si>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</si>
  <si>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</si>
  <si>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</si>
  <si>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</si>
  <si>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</si>
  <si>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</si>
  <si>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</si>
  <si>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</si>
  <si>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</si>
  <si>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</si>
  <si>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</si>
  <si>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</si>
  <si>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</si>
  <si>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</si>
  <si>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</si>
  <si>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</si>
  <si>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</si>
  <si>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</si>
  <si>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</si>
  <si>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</si>
  <si>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</si>
  <si>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</si>
  <si>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</si>
  <si>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</si>
  <si>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</si>
  <si>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</si>
  <si>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</si>
  <si>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</si>
  <si>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</si>
  <si>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</si>
  <si>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</si>
  <si>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</si>
  <si>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</si>
  <si>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</si>
  <si>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</si>
  <si>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</si>
  <si>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</si>
  <si>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</si>
  <si>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</si>
  <si>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</si>
  <si>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</si>
  <si>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</si>
  <si>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</si>
  <si>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</si>
  <si>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</si>
  <si>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</si>
  <si>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</si>
  <si>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</si>
  <si>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</si>
  <si>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</si>
  <si>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</si>
  <si>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</si>
  <si>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</si>
  <si>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</si>
  <si>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</si>
  <si>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</si>
  <si>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</si>
  <si>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</si>
  <si>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</si>
  <si>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</si>
  <si>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</si>
  <si>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</si>
  <si>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</si>
  <si>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</si>
  <si>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</si>
  <si>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</si>
  <si>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</si>
  <si>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</si>
  <si>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</si>
  <si>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</si>
  <si>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</si>
  <si>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</si>
  <si>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</si>
  <si>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</si>
  <si>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</si>
  <si>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</si>
  <si>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</si>
  <si>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</si>
  <si>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</si>
  <si>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</si>
  <si>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</si>
  <si>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</si>
  <si>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</si>
  <si>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</si>
  <si>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</si>
  <si>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</si>
  <si>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</si>
  <si>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</si>
  <si>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</si>
  <si>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</si>
  <si>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</si>
  <si>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</si>
  <si>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</si>
  <si>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</si>
  <si>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</si>
  <si>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</si>
  <si>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</si>
  <si>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</si>
  <si>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</si>
  <si>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</si>
  <si>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</si>
  <si>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</si>
  <si>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</si>
  <si>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</si>
  <si>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</si>
  <si>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</si>
  <si>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</si>
  <si>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</si>
  <si>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</si>
  <si>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</si>
  <si>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</si>
  <si>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</si>
  <si>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</si>
  <si>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</si>
  <si>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</si>
  <si>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</si>
  <si>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</si>
  <si>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</si>
  <si>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</si>
  <si>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</si>
  <si>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</si>
  <si>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</si>
  <si>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</si>
  <si>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</si>
  <si>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</si>
  <si>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</si>
  <si>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</si>
  <si>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</si>
  <si>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</si>
  <si>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</si>
  <si>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</si>
  <si>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</si>
  <si>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</si>
  <si>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</si>
  <si>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</si>
  <si>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</si>
  <si>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</si>
  <si>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</si>
  <si>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</si>
  <si>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</si>
  <si>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</si>
  <si>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</si>
  <si>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</si>
  <si>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</si>
  <si>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</si>
  <si>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</si>
  <si>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</si>
  <si>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</si>
  <si>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</si>
  <si>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</si>
  <si>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</si>
  <si>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</si>
  <si>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</si>
  <si>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</si>
  <si>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</si>
  <si>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</si>
  <si>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</si>
  <si>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</si>
  <si>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</si>
  <si>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</si>
  <si>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</si>
  <si>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</si>
  <si>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</si>
  <si>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</si>
  <si>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</si>
  <si>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</si>
  <si>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</si>
  <si>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</si>
  <si>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</si>
  <si>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</si>
  <si>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</si>
  <si>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</si>
  <si>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</si>
  <si>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</si>
  <si>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</si>
  <si>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</si>
  <si>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</si>
  <si>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</si>
  <si>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</si>
  <si>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</si>
  <si>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</si>
  <si>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</si>
  <si>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</si>
  <si>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</si>
  <si>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</si>
  <si>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</si>
  <si>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</si>
  <si>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</si>
  <si>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</si>
  <si>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</si>
  <si>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</si>
  <si>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</si>
  <si>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</si>
  <si>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</si>
  <si>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</si>
  <si>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</si>
  <si>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</si>
  <si>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</si>
  <si>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</si>
  <si>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</si>
  <si>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</si>
  <si>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</si>
  <si>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</si>
  <si>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</si>
  <si>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</si>
  <si>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</si>
  <si>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</si>
  <si>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</si>
  <si>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</si>
  <si>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</si>
  <si>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</si>
  <si>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</si>
  <si>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</si>
  <si>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</si>
  <si>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</si>
  <si>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</si>
  <si>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</si>
  <si>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</si>
  <si>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</si>
  <si>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</si>
  <si>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</si>
  <si>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</si>
  <si>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</si>
  <si>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</si>
  <si>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</si>
  <si>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</si>
  <si>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Completed Total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</si>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</sst>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30" fillId="20" borderId="20" xfId="0" applyNumberFormat="1" applyFont="1" applyFill="1" applyBorder="1" applyAlignment="1">
      <alignment horizontal="center"/>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7" xfId="0" applyNumberFormat="1" applyBorder="1" applyAlignment="1">
      <alignment horizontal="center"/>
    </xf>
    <xf numFmtId="0" fontId="0" fillId="0" borderId="87"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5" xfId="0" applyFont="1" applyBorder="1" applyAlignment="1">
      <alignment horizontal="center" wrapText="1"/>
    </xf>
    <xf numFmtId="14" fontId="2" fillId="0" borderId="125" xfId="0" applyNumberFormat="1" applyFont="1" applyBorder="1" applyAlignment="1">
      <alignment horizontal="center"/>
    </xf>
    <xf numFmtId="0" fontId="35" fillId="0" borderId="125" xfId="0" applyFont="1" applyBorder="1" applyAlignment="1">
      <alignment horizontal="center"/>
    </xf>
    <xf numFmtId="2" fontId="0" fillId="0" borderId="125" xfId="0" applyNumberFormat="1" applyBorder="1" applyAlignment="1">
      <alignment horizontal="center"/>
    </xf>
    <xf numFmtId="0" fontId="0" fillId="0" borderId="114" xfId="0" applyBorder="1" applyAlignment="1">
      <alignment horizontal="center"/>
    </xf>
    <xf numFmtId="0" fontId="2" fillId="4" borderId="130" xfId="0" applyFont="1" applyFill="1" applyBorder="1" applyAlignment="1">
      <alignment horizontal="center"/>
    </xf>
    <xf numFmtId="0" fontId="3" fillId="4" borderId="69" xfId="0" applyFont="1" applyFill="1" applyBorder="1" applyAlignment="1">
      <alignment horizontal="center" vertical="center"/>
    </xf>
    <xf numFmtId="0" fontId="39" fillId="0" borderId="69" xfId="0" applyFont="1" applyBorder="1" applyAlignment="1">
      <alignment horizontal="center"/>
    </xf>
    <xf numFmtId="0" fontId="2" fillId="4" borderId="6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9">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559644791669"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5596450231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559645023146"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n v="100"/>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n v="100"/>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9"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sd="0" x="4"/>
        <item sd="0" x="1"/>
        <item sd="0" m="1" x="8"/>
        <item sd="0" x="0"/>
        <item sd="0" x="2"/>
        <item x="5"/>
        <item m="1" x="7"/>
        <item x="3"/>
        <item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4">
    <i>
      <x/>
    </i>
    <i>
      <x v="5"/>
      <x v="5"/>
    </i>
    <i t="default">
      <x v="5"/>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8:AD112" totalsRowShown="0" headerRowDxfId="208" tableBorderDxfId="207">
  <autoFilter ref="A68:AD112" xr:uid="{D3BF2640-0B96-4560-AD74-2CC8E3A24110}"/>
  <tableColumns count="30">
    <tableColumn id="1" xr3:uid="{E59408C3-EA28-4D9F-B4A0-B39AF1DC4A9E}" name="Market 3 NTP Number" dataDxfId="206"/>
    <tableColumn id="2" xr3:uid="{EF388A2C-C9CC-4779-A433-2E6BF9AF4418}" name="AREA" dataDxfId="205"/>
    <tableColumn id="3" xr3:uid="{3E74EBC1-CDA3-4B4F-B1C6-EC076448D786}" name="SOW TSD Date" dataDxfId="204"/>
    <tableColumn id="4" xr3:uid="{24AF1B42-A782-4484-81A0-ABE209B1BB8A}" name="Vendor Assignment" dataDxfId="203"/>
    <tableColumn id="5" xr3:uid="{8D86DAD3-551F-4EAE-86C0-2AA04D1F5860}" name="Date Assigned" dataDxfId="202"/>
    <tableColumn id="6" xr3:uid="{5643F7CE-C524-4882-AB0C-157734E3A56E}" name="Assigned Supervisor" dataDxfId="201"/>
    <tableColumn id="7" xr3:uid="{A096CBE9-497D-4A34-AF0D-E8F73BFCE069}" name="Penguin ID" dataDxfId="200"/>
    <tableColumn id="8" xr3:uid="{FE8E7AA8-B5FC-413C-8D3C-D45C37FC4053}" name="HHP" dataDxfId="199"/>
    <tableColumn id="9" xr3:uid="{4318F138-3B6E-481A-939B-CF5E04026952}" name="On Track or In Jeopardy" dataDxfId="198"/>
    <tableColumn id="10" xr3:uid="{156CBE2E-72D9-4965-9724-87EC33B201CE}" name="Permit Status" dataDxfId="197"/>
    <tableColumn id="11" xr3:uid="{D035C8F4-080B-4C2E-95C5-E73A6C8164B5}" name="Blockers/Risks" dataDxfId="196"/>
    <tableColumn id="12" xr3:uid="{782327F7-89F9-4FE5-958F-994B9C72160F}" name="Door Tag Date" dataDxfId="195"/>
    <tableColumn id="13" xr3:uid="{21BD08E4-A25D-4ACB-A575-674DB0D15C46}" name="SOW Received" dataDxfId="194"/>
    <tableColumn id="14" xr3:uid="{3B3BFDFA-81BD-4E91-B221-E518B3671B43}" name="SOW Estimated Cost" dataDxfId="193"/>
    <tableColumn id="15" xr3:uid="{DA3A6CC8-AF74-46F8-8DF7-66036C630B2C}" name="NTP Received" dataDxfId="192"/>
    <tableColumn id="16" xr3:uid="{CA1833DC-07FF-457F-8B4F-249CD657E94E}" name="Constuction Status" dataDxfId="191"/>
    <tableColumn id="17" xr3:uid="{FC724349-8B39-435C-8EAF-6906AC206D3B}" name="Locate Date" dataDxfId="190"/>
    <tableColumn id="18" xr3:uid="{900A3B92-8989-4C30-96B6-14741F8ED135}" name="QC Requested Date" dataDxfId="189"/>
    <tableColumn id="19" xr3:uid="{947B4177-E9C7-414F-A007-04AF55E4B2E5}" name="QC Walkout Date" dataDxfId="188"/>
    <tableColumn id="20" xr3:uid="{02543197-F551-4C06-8FA4-4304A6DF389D}" name="Passed QC Walkout" dataDxfId="187"/>
    <tableColumn id="21" xr3:uid="{9086DF88-3A60-42C9-A46D-C3AC9B5A20FB}" name="QC Received From Tillman" dataDxfId="186"/>
    <tableColumn id="22" xr3:uid="{A2C85B4C-7236-4D6D-B185-1597AB56C8A2}" name="Footage UG" dataDxfId="185"/>
    <tableColumn id="23" xr3:uid="{7B3666DC-8D21-4AF7-BBBA-1EBB135298C6}" name="Actual Redline Completed Footage UG" dataDxfId="184"/>
    <tableColumn id="24" xr3:uid="{0F63DF82-8D58-44CE-AD46-81FCB5B5E2E5}" name="Footage Remaining" dataDxfId="183"/>
    <tableColumn id="25" xr3:uid="{379DDEA3-89EB-4099-83E7-3171E0DEAC62}" name="UG Percentage Complete" dataDxfId="182">
      <calculatedColumnFormula>IFERROR($W69/$V69, 0)</calculatedColumnFormula>
    </tableColumn>
    <tableColumn id="26" xr3:uid="{22987563-261C-4677-834E-0A1682730EC4}" name="Construction Start Date" dataDxfId="181"/>
    <tableColumn id="27" xr3:uid="{2DF35784-C115-497C-927D-B968C2F8FEE7}" name="Fiber Placement  Percentage Complete" dataDxfId="180" dataCellStyle="Percent"/>
    <tableColumn id="28" xr3:uid="{20E88ECD-451B-4EB3-A133-7B4F9407CEA0}" name="Splicing Percentage Complete" dataDxfId="179" dataCellStyle="Percent"/>
    <tableColumn id="29" xr3:uid="{D6176D31-0082-4F97-B834-C1791D9D26A1}" name="Fiber Placement and Splice Only Footage " dataDxfId="178"/>
    <tableColumn id="30" xr3:uid="{276B123F-F8C6-4BFC-BF17-5245E3F59443}" name="Notes" dataDxfId="1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2:AD65" totalsRowShown="0" headerRowDxfId="176" tableBorderDxfId="175">
  <autoFilter ref="A22:AD65" xr:uid="{77E0B6C1-2A71-4E29-BE76-85C09ED43DBA}"/>
  <tableColumns count="30">
    <tableColumn id="1" xr3:uid="{51C67732-482D-498A-A7A5-AFCF372DE4C7}" name="Market 2 NTP Number" dataDxfId="174"/>
    <tableColumn id="2" xr3:uid="{4BA4E21A-38A9-42A9-9E98-606412E9AC4E}" name="AREA" dataDxfId="173"/>
    <tableColumn id="3" xr3:uid="{29FD0DE6-8C00-4D7D-B0C1-8ED8202312FF}" name="SOW TSD Date" dataDxfId="172"/>
    <tableColumn id="4" xr3:uid="{42EC1351-43BF-4386-B8A6-46612A569F6F}" name="Vendor Assignment" dataDxfId="171"/>
    <tableColumn id="5" xr3:uid="{97DCB067-1E39-493F-A105-CDC3E3B20D34}" name="Date Assigned" dataDxfId="170"/>
    <tableColumn id="6" xr3:uid="{B0347487-03D5-4813-B878-671A90B68BA9}" name="Assigned Supervisor" dataDxfId="169"/>
    <tableColumn id="7" xr3:uid="{8466EA11-792D-4507-A884-F4B918CE57E8}" name="Penguin ID" dataDxfId="168"/>
    <tableColumn id="8" xr3:uid="{CF923598-AAA2-4C8A-BD07-213F21CE90DF}" name="HHP" dataDxfId="167"/>
    <tableColumn id="9" xr3:uid="{BCF47215-F8A6-4403-9943-DA296373E44D}" name="On Track or In Jeopardy" dataDxfId="166"/>
    <tableColumn id="10" xr3:uid="{245A4FB6-16F0-4BE0-A1A7-1EF4177A19FF}" name="Permit Status" dataDxfId="165"/>
    <tableColumn id="11" xr3:uid="{44989875-095C-4C2A-897A-199625A67E8A}" name="Blockers/Risks" dataDxfId="164"/>
    <tableColumn id="12" xr3:uid="{41D4347F-903A-4E16-9A71-292E87BDA44A}" name="Door Tag Date" dataDxfId="163"/>
    <tableColumn id="13" xr3:uid="{F9A79A9F-0E15-4447-B6E4-D6374E74A0BB}" name="SOW Received" dataDxfId="162"/>
    <tableColumn id="14" xr3:uid="{7DD0B2BE-A2E0-4328-9954-D43F6E34B0B4}" name="SOW Estimated Cost" dataDxfId="161"/>
    <tableColumn id="15" xr3:uid="{7A795175-85C3-4626-88F8-BE9B7690013C}" name="NTP Received" dataDxfId="160"/>
    <tableColumn id="16" xr3:uid="{98EBA1D0-63CE-49C1-B872-CD2B2112B592}" name="Constuction Status" dataDxfId="159"/>
    <tableColumn id="17" xr3:uid="{C48F56CD-5349-4755-A241-504E337CC69C}" name="Locate Date" dataDxfId="158"/>
    <tableColumn id="18" xr3:uid="{A94902AC-E2D9-450C-A366-492CED37BD1B}" name="QC Requested Date" dataDxfId="157"/>
    <tableColumn id="19" xr3:uid="{7FB574E5-C7A1-4592-A427-294B99AF26C6}" name="QC Walkout Date" dataDxfId="156"/>
    <tableColumn id="20" xr3:uid="{27366415-673A-4DEF-AF89-C276288340E7}" name="Passed QC Walkout" dataDxfId="155"/>
    <tableColumn id="21" xr3:uid="{3FE35A39-16FF-4FE1-B3BA-04CB735D784B}" name="QC Received From Tillman" dataDxfId="154"/>
    <tableColumn id="22" xr3:uid="{828ED1AC-758B-42F2-A420-0C08D8291171}" name="Footage UG" dataDxfId="153"/>
    <tableColumn id="23" xr3:uid="{96F3FD97-B09C-48A1-AF5D-60140E0CD001}" name="Actual Redline Completed Footage UG"/>
    <tableColumn id="24" xr3:uid="{429D01A2-C5BB-4540-9D86-A66612BC5744}" name="Footage Remaining" dataDxfId="152"/>
    <tableColumn id="25" xr3:uid="{FD8B1D1D-A2C8-4AAD-9440-5789842CEFA4}" name="UG Percentage Complete" dataDxfId="151"/>
    <tableColumn id="26" xr3:uid="{AE25D227-7F43-45D7-B19B-6C71B0BDD8EC}" name="Construction Start Date"/>
    <tableColumn id="27" xr3:uid="{C588E151-25A7-4E7C-9BED-C236013B4520}" name="Fiber Placement  Percentage Complete" dataDxfId="150" dataCellStyle="Percent"/>
    <tableColumn id="28" xr3:uid="{B42EFEDB-5183-4740-A2F2-E76D9BC7EE8D}" name="Splicing Percentage Complete" dataDxfId="149" dataCellStyle="Percent"/>
    <tableColumn id="29" xr3:uid="{5336961D-EE48-44EA-9D4A-210596226AE5}" name="Fiber Placement and Splice Only Footage " dataDxfId="148"/>
    <tableColumn id="30" xr3:uid="{93B189C8-6E83-461A-80CB-7C669D9EC72B}" name="Notes" dataDxfId="147"/>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9" totalsRowShown="0" headerRowDxfId="146" tableBorderDxfId="145">
  <autoFilter ref="A1:AD19" xr:uid="{D5299CBC-04E9-42F0-9D02-D8115DB508F2}"/>
  <tableColumns count="30">
    <tableColumn id="1" xr3:uid="{64FB6F25-FF4B-43C6-8E57-3C50067A35C2}" name="Market 1 NTP Number" dataDxfId="144"/>
    <tableColumn id="2" xr3:uid="{5E21002F-DBE8-4648-AFBE-985A9E66490D}" name="AREA" dataDxfId="143"/>
    <tableColumn id="3" xr3:uid="{BA6C4B82-CEE7-4D5E-8E88-E817B503F0DE}" name="SOW TSD Date" dataDxfId="142"/>
    <tableColumn id="4" xr3:uid="{1DA3B123-E55E-4527-B165-373E7BBFE9C7}" name="Vendor Assignment" dataDxfId="141"/>
    <tableColumn id="5" xr3:uid="{C2D2B8CC-13A8-4F8A-BF8A-0CCB352B7F31}" name="Date Assigned" dataDxfId="140"/>
    <tableColumn id="6" xr3:uid="{AD8D2523-7A5D-40C3-8E4F-A61E1E9E838D}" name="Assigned Supervisor" dataDxfId="139"/>
    <tableColumn id="7" xr3:uid="{1BFD465E-47BD-4E49-8232-8CE9716C20CC}" name="Penguin ID" dataDxfId="138"/>
    <tableColumn id="8" xr3:uid="{A58DA81B-DB26-466C-AFA7-DE30D1E73349}" name="HHP" dataDxfId="137"/>
    <tableColumn id="9" xr3:uid="{EBBE1C2B-CE66-45C7-8E64-003CC463BF40}" name="On Track or In Jeopardy" dataDxfId="136"/>
    <tableColumn id="10" xr3:uid="{01EC7F0B-AAA2-4EF2-9059-9952C5835331}" name="Permit Status" dataDxfId="135"/>
    <tableColumn id="11" xr3:uid="{C75B4D1D-8D56-4FD8-AE81-175D92F233B8}" name="Blockers/Risks" dataDxfId="134"/>
    <tableColumn id="12" xr3:uid="{91CF9572-DE2B-4C1F-96CF-7FC4B0BA67D5}" name="Door Tag Date" dataDxfId="133"/>
    <tableColumn id="13" xr3:uid="{C1A9314E-01A5-4288-B2FD-349F9F829C7E}" name="SOW Received" dataDxfId="132"/>
    <tableColumn id="14" xr3:uid="{95DD2889-1C5E-4BD5-A142-A5574F16FF01}" name="SOW Estimated Cost" dataDxfId="131"/>
    <tableColumn id="15" xr3:uid="{A8F11637-E5F9-46F5-B815-EDC599417A5D}" name="NTP Received" dataDxfId="130"/>
    <tableColumn id="16" xr3:uid="{54013B38-5E22-457C-B98D-C5C73510826D}" name="Constuction Status" dataDxfId="129"/>
    <tableColumn id="17" xr3:uid="{292696CC-F561-415A-B5A6-92168A9AEDE4}" name="Locate Date" dataDxfId="128"/>
    <tableColumn id="18" xr3:uid="{8309047D-985E-40CE-9B10-B39BF6900703}" name="QC Requested Date" dataDxfId="127"/>
    <tableColumn id="19" xr3:uid="{BD6F24A1-4AED-4C55-AE6A-6B027351473D}" name="QC Walkout Date" dataDxfId="126"/>
    <tableColumn id="20" xr3:uid="{A24A1BD3-FDA4-4D5C-9D66-EAE0BCBA0B4E}" name="Passed QC Walkout" dataDxfId="125"/>
    <tableColumn id="21" xr3:uid="{1FBD239E-7BBE-417B-A8D4-B1F98F321995}" name="QC Received From Tillman" dataDxfId="124"/>
    <tableColumn id="22" xr3:uid="{318F2546-C7B0-4479-B835-3EE917BD588E}" name="Footage UG" dataDxfId="123"/>
    <tableColumn id="23" xr3:uid="{6EBD9A08-9B79-40CF-AC1D-AC1A0C4FDBBE}" name="Actual Redline Completed Footage UG"/>
    <tableColumn id="24" xr3:uid="{6F45E8E6-3CED-48A7-BE2A-E6FFB452560E}" name="Footage Remaining" dataDxfId="122">
      <calculatedColumnFormula>SUM(V2-W2)</calculatedColumnFormula>
    </tableColumn>
    <tableColumn id="25" xr3:uid="{D8387AF2-78FF-4CE0-8520-CF6A8E42AD4D}" name="UG Percentage Complete" dataDxfId="121">
      <calculatedColumnFormula>IFERROR($W2/$V2, 0)</calculatedColumnFormula>
    </tableColumn>
    <tableColumn id="26" xr3:uid="{33F10F09-CACC-4A06-BC37-CE6C20AEC95D}" name="Construction Start Date" dataDxfId="120"/>
    <tableColumn id="27" xr3:uid="{4C14A43C-F08E-4197-AFC8-68301ACDAA75}" name="Fiber Placement  Percentage Complete" dataDxfId="119" dataCellStyle="Percent"/>
    <tableColumn id="28" xr3:uid="{FA73F187-23D1-4A22-A26C-6B5D74B98ED7}" name="Splicing Percentage Complete" dataDxfId="118" dataCellStyle="Percent"/>
    <tableColumn id="29" xr3:uid="{80160DF7-48A8-4696-A7F5-921911BC4FBC}" name="Fiber Placement and Splice Only Footage " dataDxfId="117"/>
    <tableColumn id="30" xr3:uid="{62C1D1F0-DEB8-4EBB-BB86-A21E93EE2C1A}" name="Notes" dataDxfId="116"/>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5">
  <autoFilter ref="A115:AD131" xr:uid="{BBFCF1C5-BEB2-4363-8A06-5B159086C0C1}"/>
  <tableColumns count="30">
    <tableColumn id="1" xr3:uid="{3CB79442-4489-4937-A939-5EF5F0FC9517}" name="Market 6 NTP Number" dataDxfId="114"/>
    <tableColumn id="2" xr3:uid="{FCEB0E60-4362-4DB0-A085-CF5355536F54}" name="AREA" dataDxfId="113"/>
    <tableColumn id="3" xr3:uid="{E0B1412E-BCBB-48DE-838B-6F7B101FAA7E}" name="SOW TSD Date" dataDxfId="112"/>
    <tableColumn id="4" xr3:uid="{AF000848-4227-49AB-83E7-0D4380AE3C0A}" name="Vendor Assignment" dataDxfId="111"/>
    <tableColumn id="5" xr3:uid="{57A744BF-FE23-4E45-BF41-0F04B49A0C80}" name="Date Assigned" dataDxfId="110"/>
    <tableColumn id="6" xr3:uid="{3BF038B6-10E1-495E-979D-386686927EDD}" name="Assigned Supervisor" dataDxfId="109"/>
    <tableColumn id="7" xr3:uid="{77B4EEE5-6F2E-47AB-B640-0218BF6A2EC1}" name="Penguin ID" dataDxfId="108"/>
    <tableColumn id="8" xr3:uid="{96D6983A-8EA9-446A-B604-3EE6FB8EAB85}" name="HHP" dataDxfId="107"/>
    <tableColumn id="9" xr3:uid="{375AB7BD-8394-4119-852F-F55E38601AC4}" name="On Track or In Jeopardy" dataDxfId="106"/>
    <tableColumn id="10" xr3:uid="{36859386-6E35-46B0-BA26-19B2B8B7E926}" name="Permit Status" dataDxfId="105"/>
    <tableColumn id="11" xr3:uid="{B944B619-C064-4673-8CA6-01B1D4B7F1F5}" name="Blockers/Risks" dataDxfId="104"/>
    <tableColumn id="12" xr3:uid="{B4D6420B-7382-41A5-93F3-81A56E543B9C}" name="Door Tag Date" dataDxfId="103"/>
    <tableColumn id="13" xr3:uid="{03422A86-3207-4F63-A946-BA8A09C0C87D}" name="SOW Received" dataDxfId="102"/>
    <tableColumn id="14" xr3:uid="{AC332DFB-6D69-4178-A6C0-60AD84A9FAE9}" name="SOW Estimated Cost" dataDxfId="101"/>
    <tableColumn id="15" xr3:uid="{894123E4-BB67-4189-8CD2-EE2DA5BA39F0}" name="NTP Received" dataDxfId="100"/>
    <tableColumn id="16" xr3:uid="{76DF7F1F-7861-42B4-ABB9-12BF08068114}" name="Constuction Status" dataDxfId="99"/>
    <tableColumn id="17" xr3:uid="{0F0052D6-5C04-437C-AD52-4B2CEABEFBC4}" name="Locate Date" dataDxfId="98"/>
    <tableColumn id="18" xr3:uid="{BB4FE680-4CB4-410A-85CC-888462813605}" name="QC Requested Date" dataDxfId="97"/>
    <tableColumn id="19" xr3:uid="{514DEAB2-5291-453D-AF8E-89ED844A5FF6}" name="QC Walkout Date" dataDxfId="96"/>
    <tableColumn id="20" xr3:uid="{1A2E2ED1-EC05-4584-B9E8-C32DD718C7E1}" name="Passed QC Walkout" dataDxfId="95"/>
    <tableColumn id="21" xr3:uid="{B82634D3-4418-4CE6-90B4-FBED1925D229}" name="QC Received From Tillman" dataDxfId="94"/>
    <tableColumn id="22" xr3:uid="{5C88887E-6CCF-4A96-B337-20F2EB5E691E}" name="Footage UG" dataDxfId="93"/>
    <tableColumn id="23" xr3:uid="{D54AC167-9BAC-4FCB-9B18-0729598D3F34}" name="Actual Redline Completed Footage UG" dataDxfId="92"/>
    <tableColumn id="24" xr3:uid="{391E26E3-5734-4A9E-986C-264F0C620A97}" name="Footage Remaining" dataDxfId="91"/>
    <tableColumn id="25" xr3:uid="{46B32F0B-D8D7-45A5-8929-840D7A8ECF37}" name="UG Percentage Complete" dataDxfId="90"/>
    <tableColumn id="26" xr3:uid="{CAFF232D-BB61-4B94-BF67-491BE95F6297}" name="Construction Start Date" dataDxfId="89"/>
    <tableColumn id="27" xr3:uid="{1497D6FC-3EDD-40E7-9D45-2928C184335E}" name="Fiber Placement  Percentage Complete" dataDxfId="88" dataCellStyle="Percent"/>
    <tableColumn id="28" xr3:uid="{3000043D-7EB3-4FC8-8E06-872DEB6AF925}" name="Splicing Percentage Complete" dataDxfId="87" dataCellStyle="Percent"/>
    <tableColumn id="29" xr3:uid="{B25F6223-3342-4261-9D10-EEE1AF3FB5EA}" name="Fiber Placement and Splice Only Footage " dataDxfId="86"/>
    <tableColumn id="30" xr3:uid="{70E94F20-7C98-4FAE-AA6C-58A03DEB8367}" name="Notes" dataDxfId="85"/>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opLeftCell="A4" zoomScale="80" zoomScaleNormal="80" workbookViewId="0">
      <pane xSplit="1" topLeftCell="B85" activePane="topRight" state="frozen"/>
      <selection pane="topRight" activeCell="B107" sqref="B107:B1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3" t="s">
        <v>19</v>
      </c>
      <c r="B1" s="894" t="s">
        <v>20</v>
      </c>
      <c r="C1" s="894" t="s">
        <v>21</v>
      </c>
      <c r="D1" s="894" t="s">
        <v>22</v>
      </c>
      <c r="E1" s="894" t="s">
        <v>23</v>
      </c>
      <c r="F1" s="894" t="s">
        <v>24</v>
      </c>
      <c r="G1" s="894" t="s">
        <v>25</v>
      </c>
      <c r="H1" s="894" t="s">
        <v>26</v>
      </c>
      <c r="I1" s="894" t="s">
        <v>27</v>
      </c>
      <c r="J1" s="894" t="s">
        <v>28</v>
      </c>
      <c r="K1" s="894" t="s">
        <v>29</v>
      </c>
      <c r="L1" s="894" t="s">
        <v>30</v>
      </c>
      <c r="M1" s="894" t="s">
        <v>31</v>
      </c>
      <c r="N1" s="895" t="s">
        <v>32</v>
      </c>
      <c r="O1" s="894" t="s">
        <v>33</v>
      </c>
      <c r="P1" s="896" t="s">
        <v>34</v>
      </c>
      <c r="Q1" s="483" t="s">
        <v>35</v>
      </c>
      <c r="R1" s="483" t="s">
        <v>36</v>
      </c>
      <c r="S1" s="483" t="s">
        <v>37</v>
      </c>
      <c r="T1" s="483" t="s">
        <v>38</v>
      </c>
      <c r="U1" s="483" t="s">
        <v>39</v>
      </c>
      <c r="V1" s="483" t="s">
        <v>40</v>
      </c>
      <c r="W1" s="483" t="s">
        <v>41</v>
      </c>
      <c r="X1" s="483" t="s">
        <v>42</v>
      </c>
      <c r="Y1" s="483" t="s">
        <v>43</v>
      </c>
      <c r="Z1" s="483" t="s">
        <v>44</v>
      </c>
      <c r="AA1" s="484" t="s">
        <v>45</v>
      </c>
      <c r="AB1" s="483" t="s">
        <v>46</v>
      </c>
      <c r="AC1" s="483" t="s">
        <v>47</v>
      </c>
      <c r="AD1" s="897" t="s">
        <v>48</v>
      </c>
    </row>
    <row r="2" spans="1:121" s="90" customFormat="1" ht="24.75" customHeight="1">
      <c r="A2" s="954" t="s">
        <v>49</v>
      </c>
      <c r="B2" s="898" t="s">
        <v>50</v>
      </c>
      <c r="C2" s="487">
        <v>46053</v>
      </c>
      <c r="D2" s="485" t="s">
        <v>51</v>
      </c>
      <c r="E2" s="487" t="s">
        <v>52</v>
      </c>
      <c r="F2" s="485" t="s">
        <v>53</v>
      </c>
      <c r="G2" s="720" t="s">
        <v>54</v>
      </c>
      <c r="H2" s="489">
        <v>0</v>
      </c>
      <c r="I2" s="698" t="s">
        <v>55</v>
      </c>
      <c r="J2" s="489" t="s">
        <v>56</v>
      </c>
      <c r="K2" s="485"/>
      <c r="L2" s="487"/>
      <c r="M2" s="489" t="s">
        <v>57</v>
      </c>
      <c r="N2" s="567">
        <v>388</v>
      </c>
      <c r="O2" s="489" t="s">
        <v>57</v>
      </c>
      <c r="P2" s="831" t="s">
        <v>58</v>
      </c>
      <c r="Q2" s="491"/>
      <c r="R2" s="491"/>
      <c r="S2" s="491"/>
      <c r="T2" s="491"/>
      <c r="U2" s="491"/>
      <c r="V2" s="492">
        <v>0</v>
      </c>
      <c r="W2" s="492">
        <v>0</v>
      </c>
      <c r="X2" s="492">
        <f>SUM(V2-W2)</f>
        <v>0</v>
      </c>
      <c r="Y2" s="699">
        <f t="shared" ref="Y2:Y31" si="0">IFERROR($W2/$V2, 0)</f>
        <v>0</v>
      </c>
      <c r="Z2" s="364"/>
      <c r="AA2" s="367">
        <v>0</v>
      </c>
      <c r="AB2" s="367">
        <v>0</v>
      </c>
      <c r="AC2" s="833">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4" t="s">
        <v>59</v>
      </c>
      <c r="B3" s="898" t="s">
        <v>50</v>
      </c>
      <c r="C3" s="487">
        <v>45991</v>
      </c>
      <c r="D3" s="487" t="s">
        <v>60</v>
      </c>
      <c r="E3" s="496">
        <v>45734</v>
      </c>
      <c r="F3" s="495" t="s">
        <v>61</v>
      </c>
      <c r="G3" s="899" t="s">
        <v>62</v>
      </c>
      <c r="H3" s="498">
        <v>85</v>
      </c>
      <c r="I3" s="698" t="s">
        <v>55</v>
      </c>
      <c r="J3" s="498" t="s">
        <v>63</v>
      </c>
      <c r="K3" s="498"/>
      <c r="L3" s="496">
        <v>45735</v>
      </c>
      <c r="M3" s="498" t="s">
        <v>57</v>
      </c>
      <c r="N3" s="568">
        <v>72382.5</v>
      </c>
      <c r="O3" s="498" t="s">
        <v>57</v>
      </c>
      <c r="P3" s="902" t="s">
        <v>64</v>
      </c>
      <c r="Q3" s="499">
        <v>45743</v>
      </c>
      <c r="R3" s="499"/>
      <c r="S3" s="499"/>
      <c r="T3" s="499"/>
      <c r="U3" s="499"/>
      <c r="V3" s="41">
        <v>6041</v>
      </c>
      <c r="W3" s="501"/>
      <c r="X3" s="492">
        <f t="shared" ref="X3:X59" si="1">SUM(V3-W3)</f>
        <v>6041</v>
      </c>
      <c r="Y3" s="699">
        <f t="shared" si="0"/>
        <v>0</v>
      </c>
      <c r="Z3" s="364"/>
      <c r="AA3" s="502">
        <v>0</v>
      </c>
      <c r="AB3" s="502">
        <v>0</v>
      </c>
      <c r="AC3" s="41">
        <v>0</v>
      </c>
      <c r="AD3" s="174"/>
      <c r="CX3" s="258"/>
      <c r="CY3" s="327"/>
      <c r="DD3" s="338"/>
      <c r="DL3" s="327"/>
    </row>
    <row r="4" spans="1:121" customFormat="1" ht="24.75" customHeight="1">
      <c r="A4" s="954" t="s">
        <v>65</v>
      </c>
      <c r="B4" s="898" t="s">
        <v>50</v>
      </c>
      <c r="C4" s="487">
        <v>45991</v>
      </c>
      <c r="D4" s="487" t="s">
        <v>60</v>
      </c>
      <c r="E4" s="496">
        <v>45743</v>
      </c>
      <c r="F4" s="495" t="s">
        <v>61</v>
      </c>
      <c r="G4" s="899" t="s">
        <v>66</v>
      </c>
      <c r="H4" s="498">
        <v>89</v>
      </c>
      <c r="I4" s="698" t="s">
        <v>55</v>
      </c>
      <c r="J4" s="489" t="s">
        <v>63</v>
      </c>
      <c r="K4" s="900"/>
      <c r="L4" s="496">
        <v>45741</v>
      </c>
      <c r="M4" s="489" t="s">
        <v>57</v>
      </c>
      <c r="N4" s="567">
        <v>72131.5</v>
      </c>
      <c r="O4" s="489" t="s">
        <v>57</v>
      </c>
      <c r="P4" s="902" t="s">
        <v>64</v>
      </c>
      <c r="Q4" s="499">
        <v>45748</v>
      </c>
      <c r="R4" s="499"/>
      <c r="S4" s="499"/>
      <c r="T4" s="499"/>
      <c r="U4" s="499"/>
      <c r="V4" s="41">
        <v>6182</v>
      </c>
      <c r="W4" s="492">
        <v>3167</v>
      </c>
      <c r="X4" s="492">
        <f t="shared" si="1"/>
        <v>3015</v>
      </c>
      <c r="Y4" s="699">
        <f t="shared" si="0"/>
        <v>0.51229375606599803</v>
      </c>
      <c r="Z4" s="1129">
        <v>45891</v>
      </c>
      <c r="AA4" s="367">
        <v>0</v>
      </c>
      <c r="AB4" s="367">
        <v>0</v>
      </c>
      <c r="AC4" s="677">
        <v>0</v>
      </c>
      <c r="AD4" s="365"/>
      <c r="AE4" s="207"/>
      <c r="CX4" s="337"/>
      <c r="CY4" s="327"/>
      <c r="DD4" s="338"/>
      <c r="DL4" s="327"/>
    </row>
    <row r="5" spans="1:121" customFormat="1" ht="24.75" customHeight="1">
      <c r="A5" s="954" t="s">
        <v>67</v>
      </c>
      <c r="B5" s="898" t="s">
        <v>50</v>
      </c>
      <c r="C5" s="487">
        <v>45991</v>
      </c>
      <c r="D5" s="487" t="s">
        <v>60</v>
      </c>
      <c r="E5" s="496">
        <v>45743</v>
      </c>
      <c r="F5" s="495" t="s">
        <v>61</v>
      </c>
      <c r="G5" s="899" t="s">
        <v>68</v>
      </c>
      <c r="H5" s="498">
        <v>54</v>
      </c>
      <c r="I5" s="698" t="s">
        <v>55</v>
      </c>
      <c r="J5" s="489" t="s">
        <v>63</v>
      </c>
      <c r="K5" s="900"/>
      <c r="L5" s="496">
        <v>45741</v>
      </c>
      <c r="M5" s="489" t="s">
        <v>57</v>
      </c>
      <c r="N5" s="568">
        <v>48215.5</v>
      </c>
      <c r="O5" s="489" t="s">
        <v>57</v>
      </c>
      <c r="P5" s="902" t="s">
        <v>64</v>
      </c>
      <c r="Q5" s="499">
        <v>45744</v>
      </c>
      <c r="R5" s="499"/>
      <c r="S5" s="499"/>
      <c r="T5" s="499"/>
      <c r="U5" s="499"/>
      <c r="V5" s="504">
        <v>3796</v>
      </c>
      <c r="W5" s="503"/>
      <c r="X5" s="492">
        <f t="shared" si="1"/>
        <v>3796</v>
      </c>
      <c r="Y5" s="699">
        <f t="shared" si="0"/>
        <v>0</v>
      </c>
      <c r="Z5" s="1130"/>
      <c r="AA5" s="367">
        <v>0</v>
      </c>
      <c r="AB5" s="367">
        <v>0</v>
      </c>
      <c r="AC5" s="677">
        <v>0</v>
      </c>
      <c r="AD5" s="365"/>
      <c r="CX5" s="337"/>
      <c r="CY5" s="327"/>
      <c r="DD5" s="338"/>
      <c r="DL5" s="327"/>
    </row>
    <row r="6" spans="1:121" customFormat="1" ht="24.75" customHeight="1">
      <c r="A6" s="954" t="s">
        <v>69</v>
      </c>
      <c r="B6" s="898" t="s">
        <v>50</v>
      </c>
      <c r="C6" s="487">
        <v>45991</v>
      </c>
      <c r="D6" s="487" t="s">
        <v>60</v>
      </c>
      <c r="E6" s="496">
        <v>45743</v>
      </c>
      <c r="F6" s="495" t="s">
        <v>61</v>
      </c>
      <c r="G6" s="899" t="s">
        <v>70</v>
      </c>
      <c r="H6" s="498">
        <v>85</v>
      </c>
      <c r="I6" s="698" t="s">
        <v>55</v>
      </c>
      <c r="J6" s="489" t="s">
        <v>63</v>
      </c>
      <c r="K6" s="900"/>
      <c r="L6" s="496">
        <v>45741</v>
      </c>
      <c r="M6" s="489" t="s">
        <v>57</v>
      </c>
      <c r="N6" s="568">
        <v>84226.5</v>
      </c>
      <c r="O6" s="489" t="s">
        <v>57</v>
      </c>
      <c r="P6" s="902" t="s">
        <v>64</v>
      </c>
      <c r="Q6" s="499">
        <v>45749</v>
      </c>
      <c r="R6" s="499"/>
      <c r="S6" s="499"/>
      <c r="T6" s="499"/>
      <c r="U6" s="499"/>
      <c r="V6" s="504">
        <v>7020</v>
      </c>
      <c r="W6" s="508">
        <v>386</v>
      </c>
      <c r="X6" s="492">
        <f t="shared" si="1"/>
        <v>6634</v>
      </c>
      <c r="Y6" s="699">
        <f t="shared" si="0"/>
        <v>5.4985754985754982E-2</v>
      </c>
      <c r="Z6" s="1129">
        <v>45888</v>
      </c>
      <c r="AA6" s="367">
        <v>0</v>
      </c>
      <c r="AB6" s="367">
        <v>0</v>
      </c>
      <c r="AC6" s="677">
        <v>0</v>
      </c>
      <c r="AD6" s="365" t="s">
        <v>71</v>
      </c>
      <c r="AE6" s="207"/>
      <c r="CX6" s="337"/>
      <c r="CY6" s="327"/>
      <c r="DD6" s="338"/>
      <c r="DL6" s="327"/>
    </row>
    <row r="7" spans="1:121" ht="24.75" customHeight="1">
      <c r="A7" s="954" t="s">
        <v>72</v>
      </c>
      <c r="B7" s="898" t="s">
        <v>50</v>
      </c>
      <c r="C7" s="487">
        <v>45991</v>
      </c>
      <c r="D7" s="487" t="s">
        <v>60</v>
      </c>
      <c r="E7" s="496">
        <v>45700</v>
      </c>
      <c r="F7" s="901" t="s">
        <v>61</v>
      </c>
      <c r="G7" s="903" t="s">
        <v>73</v>
      </c>
      <c r="H7" s="498">
        <v>81</v>
      </c>
      <c r="I7" s="698" t="s">
        <v>55</v>
      </c>
      <c r="J7" s="498" t="s">
        <v>63</v>
      </c>
      <c r="K7" s="498"/>
      <c r="L7" s="496">
        <v>45702</v>
      </c>
      <c r="M7" s="904" t="s">
        <v>57</v>
      </c>
      <c r="N7" s="568">
        <v>70635</v>
      </c>
      <c r="O7" s="904" t="s">
        <v>57</v>
      </c>
      <c r="P7" s="828" t="s">
        <v>74</v>
      </c>
      <c r="Q7" s="499">
        <v>45696</v>
      </c>
      <c r="R7" s="499"/>
      <c r="S7" s="499"/>
      <c r="T7" s="499"/>
      <c r="U7" s="499"/>
      <c r="V7" s="41">
        <v>6092</v>
      </c>
      <c r="W7" s="492">
        <v>4227</v>
      </c>
      <c r="X7" s="492">
        <f t="shared" si="1"/>
        <v>1865</v>
      </c>
      <c r="Y7" s="699">
        <f t="shared" si="0"/>
        <v>0.69386080105055814</v>
      </c>
      <c r="Z7" s="499">
        <v>45747</v>
      </c>
      <c r="AA7" s="367">
        <v>0</v>
      </c>
      <c r="AB7" s="367">
        <v>0</v>
      </c>
      <c r="AC7" s="867">
        <v>0</v>
      </c>
      <c r="AD7" s="150" t="s">
        <v>75</v>
      </c>
      <c r="AE7" s="123"/>
    </row>
    <row r="8" spans="1:121" ht="24.75" customHeight="1">
      <c r="A8" s="954" t="s">
        <v>76</v>
      </c>
      <c r="B8" s="898" t="s">
        <v>50</v>
      </c>
      <c r="C8" s="487">
        <v>45991</v>
      </c>
      <c r="D8" s="495" t="s">
        <v>60</v>
      </c>
      <c r="E8" s="496">
        <v>45743</v>
      </c>
      <c r="F8" s="495" t="s">
        <v>61</v>
      </c>
      <c r="G8" s="899" t="s">
        <v>77</v>
      </c>
      <c r="H8" s="498">
        <v>87</v>
      </c>
      <c r="I8" s="698" t="s">
        <v>55</v>
      </c>
      <c r="J8" s="489" t="s">
        <v>63</v>
      </c>
      <c r="K8" s="900"/>
      <c r="L8" s="496">
        <v>45741</v>
      </c>
      <c r="M8" s="489" t="s">
        <v>57</v>
      </c>
      <c r="N8" s="568">
        <v>75191.5</v>
      </c>
      <c r="O8" s="489" t="s">
        <v>57</v>
      </c>
      <c r="P8" s="828" t="s">
        <v>64</v>
      </c>
      <c r="Q8" s="499">
        <v>45748</v>
      </c>
      <c r="R8" s="499"/>
      <c r="S8" s="499"/>
      <c r="T8" s="499"/>
      <c r="U8" s="499"/>
      <c r="V8" s="41">
        <v>6387</v>
      </c>
      <c r="W8" s="503"/>
      <c r="X8" s="492">
        <f t="shared" si="1"/>
        <v>6387</v>
      </c>
      <c r="Y8" s="699">
        <f t="shared" si="0"/>
        <v>0</v>
      </c>
      <c r="Z8" s="205"/>
      <c r="AA8" s="367">
        <v>0</v>
      </c>
      <c r="AB8" s="367">
        <v>0</v>
      </c>
      <c r="AC8" s="677">
        <v>0</v>
      </c>
      <c r="AD8" s="507" t="s">
        <v>78</v>
      </c>
      <c r="AE8" s="43"/>
    </row>
    <row r="9" spans="1:121" ht="24.75" customHeight="1">
      <c r="A9" s="954" t="s">
        <v>79</v>
      </c>
      <c r="B9" s="898" t="s">
        <v>50</v>
      </c>
      <c r="C9" s="487">
        <v>45991</v>
      </c>
      <c r="D9" s="487" t="s">
        <v>60</v>
      </c>
      <c r="E9" s="496">
        <v>45735</v>
      </c>
      <c r="F9" s="495" t="s">
        <v>61</v>
      </c>
      <c r="G9" s="899" t="s">
        <v>80</v>
      </c>
      <c r="H9" s="498">
        <v>79</v>
      </c>
      <c r="I9" s="698" t="s">
        <v>55</v>
      </c>
      <c r="J9" s="498" t="s">
        <v>63</v>
      </c>
      <c r="K9" s="498"/>
      <c r="L9" s="496">
        <v>45735</v>
      </c>
      <c r="M9" s="498" t="s">
        <v>57</v>
      </c>
      <c r="N9" s="568">
        <v>67925</v>
      </c>
      <c r="O9" s="498" t="s">
        <v>57</v>
      </c>
      <c r="P9" s="828" t="s">
        <v>74</v>
      </c>
      <c r="Q9" s="499">
        <v>45736</v>
      </c>
      <c r="R9" s="499"/>
      <c r="S9" s="499"/>
      <c r="T9" s="499"/>
      <c r="U9" s="499"/>
      <c r="V9" s="41">
        <v>5825</v>
      </c>
      <c r="W9" s="492">
        <v>1257</v>
      </c>
      <c r="X9" s="492">
        <f t="shared" si="1"/>
        <v>4568</v>
      </c>
      <c r="Y9" s="699">
        <f t="shared" si="0"/>
        <v>0.21579399141630901</v>
      </c>
      <c r="Z9" s="364" t="s">
        <v>81</v>
      </c>
      <c r="AA9" s="367">
        <v>0</v>
      </c>
      <c r="AB9" s="367">
        <v>0</v>
      </c>
      <c r="AC9" s="41">
        <v>0</v>
      </c>
      <c r="AD9" s="174"/>
      <c r="AE9" s="123"/>
    </row>
    <row r="10" spans="1:121" ht="24.75" customHeight="1">
      <c r="A10" s="954" t="s">
        <v>82</v>
      </c>
      <c r="B10" s="898" t="s">
        <v>50</v>
      </c>
      <c r="C10" s="496">
        <v>45930</v>
      </c>
      <c r="D10" s="495" t="s">
        <v>51</v>
      </c>
      <c r="E10" s="495" t="s">
        <v>52</v>
      </c>
      <c r="F10" s="495" t="s">
        <v>53</v>
      </c>
      <c r="G10" s="899" t="s">
        <v>83</v>
      </c>
      <c r="H10" s="498">
        <v>0</v>
      </c>
      <c r="I10" s="498" t="s">
        <v>55</v>
      </c>
      <c r="J10" s="498" t="s">
        <v>63</v>
      </c>
      <c r="K10" s="498"/>
      <c r="L10" s="905">
        <v>45716</v>
      </c>
      <c r="M10" s="498" t="s">
        <v>57</v>
      </c>
      <c r="N10" s="568">
        <v>582</v>
      </c>
      <c r="O10" s="498" t="s">
        <v>57</v>
      </c>
      <c r="P10" s="828" t="s">
        <v>74</v>
      </c>
      <c r="Q10" s="364" t="s">
        <v>56</v>
      </c>
      <c r="R10" s="364"/>
      <c r="S10" s="364"/>
      <c r="T10" s="364"/>
      <c r="U10" s="364"/>
      <c r="V10" s="41">
        <v>0</v>
      </c>
      <c r="W10" s="508">
        <v>0</v>
      </c>
      <c r="X10" s="492">
        <f t="shared" si="1"/>
        <v>0</v>
      </c>
      <c r="Y10" s="699">
        <f t="shared" si="0"/>
        <v>0</v>
      </c>
      <c r="Z10" s="364"/>
      <c r="AA10" s="367">
        <v>0</v>
      </c>
      <c r="AB10" s="367">
        <v>0</v>
      </c>
      <c r="AC10" s="364">
        <v>3</v>
      </c>
      <c r="AD10" s="174"/>
      <c r="AE10" s="43"/>
    </row>
    <row r="11" spans="1:121" customFormat="1" ht="24.75" customHeight="1">
      <c r="A11" s="954" t="s">
        <v>84</v>
      </c>
      <c r="B11" s="898" t="s">
        <v>50</v>
      </c>
      <c r="C11" s="487">
        <v>45991</v>
      </c>
      <c r="D11" s="487" t="s">
        <v>60</v>
      </c>
      <c r="E11" s="496">
        <v>45748</v>
      </c>
      <c r="F11" s="495" t="s">
        <v>61</v>
      </c>
      <c r="G11" s="899" t="s">
        <v>85</v>
      </c>
      <c r="H11" s="498">
        <v>0</v>
      </c>
      <c r="I11" s="498" t="s">
        <v>55</v>
      </c>
      <c r="J11" s="498" t="s">
        <v>63</v>
      </c>
      <c r="K11" s="498"/>
      <c r="L11" s="496">
        <v>45741</v>
      </c>
      <c r="M11" s="498" t="s">
        <v>57</v>
      </c>
      <c r="N11" s="568">
        <v>29634.15</v>
      </c>
      <c r="O11" s="498" t="s">
        <v>57</v>
      </c>
      <c r="P11" s="828" t="s">
        <v>74</v>
      </c>
      <c r="Q11" s="499">
        <v>45743</v>
      </c>
      <c r="R11" s="499"/>
      <c r="S11" s="499"/>
      <c r="T11" s="499"/>
      <c r="U11" s="499"/>
      <c r="V11" s="41">
        <v>1831</v>
      </c>
      <c r="W11" s="1121">
        <v>1155</v>
      </c>
      <c r="X11" s="492">
        <f t="shared" si="1"/>
        <v>676</v>
      </c>
      <c r="Y11" s="699">
        <f t="shared" si="0"/>
        <v>0.63080283997815401</v>
      </c>
      <c r="Z11" s="499">
        <v>45790</v>
      </c>
      <c r="AA11" s="367">
        <v>0</v>
      </c>
      <c r="AB11" s="367">
        <v>0</v>
      </c>
      <c r="AC11" s="41">
        <v>0</v>
      </c>
      <c r="AD11" s="174" t="s">
        <v>86</v>
      </c>
    </row>
    <row r="12" spans="1:121" customFormat="1" ht="24.75" customHeight="1">
      <c r="A12" s="954" t="s">
        <v>87</v>
      </c>
      <c r="B12" s="898" t="s">
        <v>50</v>
      </c>
      <c r="C12" s="487">
        <v>45991</v>
      </c>
      <c r="D12" s="487" t="s">
        <v>60</v>
      </c>
      <c r="E12" s="496">
        <v>45748</v>
      </c>
      <c r="F12" s="495" t="s">
        <v>61</v>
      </c>
      <c r="G12" s="899" t="s">
        <v>88</v>
      </c>
      <c r="H12" s="498">
        <v>0</v>
      </c>
      <c r="I12" s="498" t="s">
        <v>55</v>
      </c>
      <c r="J12" s="489" t="s">
        <v>63</v>
      </c>
      <c r="K12" s="900"/>
      <c r="L12" s="496">
        <v>45741</v>
      </c>
      <c r="M12" s="489" t="s">
        <v>57</v>
      </c>
      <c r="N12" s="568">
        <v>17203.45</v>
      </c>
      <c r="O12" s="489" t="s">
        <v>57</v>
      </c>
      <c r="P12" s="509" t="s">
        <v>74</v>
      </c>
      <c r="Q12" s="499">
        <v>45742</v>
      </c>
      <c r="R12" s="499"/>
      <c r="S12" s="499"/>
      <c r="T12" s="499"/>
      <c r="U12" s="499"/>
      <c r="V12" s="41">
        <v>1157</v>
      </c>
      <c r="W12" s="508">
        <v>942</v>
      </c>
      <c r="X12" s="492">
        <f t="shared" si="1"/>
        <v>215</v>
      </c>
      <c r="Y12" s="699">
        <f t="shared" si="0"/>
        <v>0.81417458945548837</v>
      </c>
      <c r="Z12" s="499">
        <v>45925</v>
      </c>
      <c r="AA12" s="367">
        <v>0</v>
      </c>
      <c r="AB12" s="367">
        <v>0</v>
      </c>
      <c r="AC12" s="677">
        <v>0</v>
      </c>
      <c r="AD12" s="507" t="s">
        <v>89</v>
      </c>
      <c r="AE12" s="164"/>
    </row>
    <row r="13" spans="1:121" customFormat="1" ht="24.75" customHeight="1">
      <c r="A13" s="954" t="s">
        <v>90</v>
      </c>
      <c r="B13" s="898" t="s">
        <v>50</v>
      </c>
      <c r="C13" s="487">
        <v>45991</v>
      </c>
      <c r="D13" s="487" t="s">
        <v>60</v>
      </c>
      <c r="E13" s="496">
        <v>45748</v>
      </c>
      <c r="F13" s="495" t="s">
        <v>61</v>
      </c>
      <c r="G13" s="899" t="s">
        <v>91</v>
      </c>
      <c r="H13" s="498">
        <v>0</v>
      </c>
      <c r="I13" s="498" t="s">
        <v>55</v>
      </c>
      <c r="J13" s="489" t="s">
        <v>63</v>
      </c>
      <c r="K13" s="900"/>
      <c r="L13" s="496">
        <v>45742</v>
      </c>
      <c r="M13" s="489" t="s">
        <v>57</v>
      </c>
      <c r="N13" s="568">
        <v>13442.35</v>
      </c>
      <c r="O13" s="489" t="s">
        <v>57</v>
      </c>
      <c r="P13" s="509" t="s">
        <v>64</v>
      </c>
      <c r="Q13" s="499">
        <v>45742</v>
      </c>
      <c r="R13" s="499"/>
      <c r="S13" s="499"/>
      <c r="T13" s="499"/>
      <c r="U13" s="499"/>
      <c r="V13" s="364">
        <v>831</v>
      </c>
      <c r="W13" s="503"/>
      <c r="X13" s="492">
        <f t="shared" si="1"/>
        <v>831</v>
      </c>
      <c r="Y13" s="699">
        <f t="shared" si="0"/>
        <v>0</v>
      </c>
      <c r="Z13" s="205"/>
      <c r="AA13" s="367">
        <v>0</v>
      </c>
      <c r="AB13" s="367">
        <v>0</v>
      </c>
      <c r="AC13" s="677">
        <v>0</v>
      </c>
      <c r="AD13" s="365" t="s">
        <v>92</v>
      </c>
      <c r="AE13" s="164"/>
    </row>
    <row r="14" spans="1:121" customFormat="1" ht="24.75" customHeight="1">
      <c r="A14" s="954" t="s">
        <v>93</v>
      </c>
      <c r="B14" s="898" t="s">
        <v>50</v>
      </c>
      <c r="C14" s="487">
        <v>45991</v>
      </c>
      <c r="D14" s="487" t="s">
        <v>60</v>
      </c>
      <c r="E14" s="496">
        <v>45700</v>
      </c>
      <c r="F14" s="496" t="s">
        <v>61</v>
      </c>
      <c r="G14" s="903"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492">
        <f t="shared" si="1"/>
        <v>1181</v>
      </c>
      <c r="Y14" s="699">
        <f t="shared" si="0"/>
        <v>0.23011734028683181</v>
      </c>
      <c r="Z14" s="499">
        <v>45736</v>
      </c>
      <c r="AA14" s="367">
        <v>0</v>
      </c>
      <c r="AB14" s="367">
        <v>0</v>
      </c>
      <c r="AC14" s="867">
        <v>0</v>
      </c>
      <c r="AD14" s="150"/>
    </row>
    <row r="15" spans="1:121" ht="24.75" customHeight="1">
      <c r="A15" s="954" t="s">
        <v>95</v>
      </c>
      <c r="B15" s="898" t="s">
        <v>50</v>
      </c>
      <c r="C15" s="487">
        <v>45991</v>
      </c>
      <c r="D15" s="487" t="s">
        <v>60</v>
      </c>
      <c r="E15" s="496">
        <v>45748</v>
      </c>
      <c r="F15" s="495" t="s">
        <v>61</v>
      </c>
      <c r="G15" s="906"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492">
        <f t="shared" si="1"/>
        <v>1778</v>
      </c>
      <c r="Y15" s="699">
        <f t="shared" si="0"/>
        <v>0.11233150274588118</v>
      </c>
      <c r="Z15" s="499">
        <v>45785</v>
      </c>
      <c r="AA15" s="367">
        <v>0</v>
      </c>
      <c r="AB15" s="367">
        <v>0</v>
      </c>
      <c r="AC15" s="41">
        <v>0</v>
      </c>
      <c r="AD15" s="174" t="s">
        <v>97</v>
      </c>
      <c r="AE15" s="163"/>
    </row>
    <row r="16" spans="1:121" s="168" customFormat="1" ht="24.75" customHeight="1">
      <c r="A16" s="954" t="s">
        <v>98</v>
      </c>
      <c r="B16" s="898" t="s">
        <v>50</v>
      </c>
      <c r="C16" s="487">
        <v>45960</v>
      </c>
      <c r="D16" s="487"/>
      <c r="E16" s="496"/>
      <c r="F16" s="495"/>
      <c r="G16" s="899"/>
      <c r="H16" s="498">
        <v>0</v>
      </c>
      <c r="I16" s="904" t="s">
        <v>55</v>
      </c>
      <c r="J16" s="498" t="s">
        <v>63</v>
      </c>
      <c r="K16" s="511"/>
      <c r="L16" s="496"/>
      <c r="M16" s="498" t="s">
        <v>99</v>
      </c>
      <c r="N16" s="568"/>
      <c r="O16" s="498" t="s">
        <v>99</v>
      </c>
      <c r="P16" s="828" t="s">
        <v>58</v>
      </c>
      <c r="Q16" s="499"/>
      <c r="R16" s="499"/>
      <c r="S16" s="499"/>
      <c r="T16" s="499"/>
      <c r="U16" s="499"/>
      <c r="V16" s="41">
        <v>11</v>
      </c>
      <c r="W16" s="492"/>
      <c r="X16" s="492">
        <f t="shared" ref="X16:X19" si="2">SUM(V16-W16)</f>
        <v>11</v>
      </c>
      <c r="Y16" s="699">
        <f t="shared" si="0"/>
        <v>0</v>
      </c>
      <c r="Z16" s="364"/>
      <c r="AA16" s="367">
        <v>0</v>
      </c>
      <c r="AB16" s="367">
        <v>0</v>
      </c>
      <c r="AC16" s="677">
        <v>0</v>
      </c>
      <c r="AD16" s="174"/>
      <c r="AE16" s="345"/>
    </row>
    <row r="17" spans="1:31" s="168" customFormat="1" ht="24.75" customHeight="1">
      <c r="A17" s="954" t="s">
        <v>100</v>
      </c>
      <c r="B17" s="898" t="s">
        <v>50</v>
      </c>
      <c r="C17" s="487">
        <v>46008</v>
      </c>
      <c r="D17" s="487" t="s">
        <v>101</v>
      </c>
      <c r="E17" s="496">
        <v>45938</v>
      </c>
      <c r="F17" s="495" t="s">
        <v>102</v>
      </c>
      <c r="G17" s="899"/>
      <c r="H17" s="498">
        <v>193</v>
      </c>
      <c r="I17" s="698" t="s">
        <v>55</v>
      </c>
      <c r="J17" s="489" t="s">
        <v>56</v>
      </c>
      <c r="K17" s="511"/>
      <c r="L17" s="496"/>
      <c r="M17" s="498" t="s">
        <v>57</v>
      </c>
      <c r="N17" s="568">
        <v>86136</v>
      </c>
      <c r="O17" s="498" t="s">
        <v>57</v>
      </c>
      <c r="P17" s="828" t="s">
        <v>64</v>
      </c>
      <c r="Q17" s="499">
        <v>45938</v>
      </c>
      <c r="R17" s="499"/>
      <c r="S17" s="499"/>
      <c r="T17" s="499"/>
      <c r="U17" s="499"/>
      <c r="V17" s="41">
        <v>7655</v>
      </c>
      <c r="W17" s="1121">
        <v>4794</v>
      </c>
      <c r="X17" s="492">
        <f t="shared" si="2"/>
        <v>2861</v>
      </c>
      <c r="Y17" s="699">
        <f t="shared" si="0"/>
        <v>0.62625734813847156</v>
      </c>
      <c r="Z17" s="499">
        <v>45943</v>
      </c>
      <c r="AA17" s="367">
        <v>0</v>
      </c>
      <c r="AB17" s="367">
        <v>0</v>
      </c>
      <c r="AC17" s="677">
        <v>0</v>
      </c>
      <c r="AD17" s="174"/>
      <c r="AE17" s="345"/>
    </row>
    <row r="18" spans="1:31" s="168" customFormat="1" ht="24.75" customHeight="1">
      <c r="A18" s="954" t="s">
        <v>103</v>
      </c>
      <c r="B18" s="898" t="s">
        <v>50</v>
      </c>
      <c r="C18" s="487">
        <v>46008</v>
      </c>
      <c r="D18" s="487" t="s">
        <v>104</v>
      </c>
      <c r="E18" s="496">
        <v>45952</v>
      </c>
      <c r="F18" s="495" t="s">
        <v>102</v>
      </c>
      <c r="G18" s="899"/>
      <c r="H18" s="498">
        <v>139</v>
      </c>
      <c r="I18" s="698" t="s">
        <v>55</v>
      </c>
      <c r="J18" s="489" t="s">
        <v>56</v>
      </c>
      <c r="K18" s="498"/>
      <c r="L18" s="496"/>
      <c r="M18" s="498" t="s">
        <v>57</v>
      </c>
      <c r="N18" s="568">
        <v>42766.5</v>
      </c>
      <c r="O18" s="498" t="s">
        <v>57</v>
      </c>
      <c r="P18" s="828" t="s">
        <v>74</v>
      </c>
      <c r="Q18" s="499">
        <v>45939</v>
      </c>
      <c r="R18" s="499"/>
      <c r="S18" s="499"/>
      <c r="T18" s="499"/>
      <c r="U18" s="499"/>
      <c r="V18" s="41">
        <v>3853</v>
      </c>
      <c r="W18" s="1121">
        <v>2222</v>
      </c>
      <c r="X18" s="492">
        <f t="shared" si="2"/>
        <v>1631</v>
      </c>
      <c r="Y18" s="699">
        <f t="shared" si="0"/>
        <v>0.57669348559563971</v>
      </c>
      <c r="Z18" s="499">
        <v>45954</v>
      </c>
      <c r="AA18" s="367">
        <v>0</v>
      </c>
      <c r="AB18" s="367">
        <v>0</v>
      </c>
      <c r="AC18" s="677">
        <v>0</v>
      </c>
      <c r="AD18" s="174"/>
      <c r="AE18" s="345"/>
    </row>
    <row r="19" spans="1:31" s="168" customFormat="1" ht="24.75" customHeight="1">
      <c r="A19" s="954" t="s">
        <v>105</v>
      </c>
      <c r="B19" s="898" t="s">
        <v>50</v>
      </c>
      <c r="C19" s="487">
        <v>46008</v>
      </c>
      <c r="D19" s="487" t="s">
        <v>106</v>
      </c>
      <c r="E19" s="496">
        <v>45958</v>
      </c>
      <c r="F19" s="495" t="s">
        <v>102</v>
      </c>
      <c r="G19" s="899"/>
      <c r="H19" s="498">
        <v>517</v>
      </c>
      <c r="I19" s="698" t="s">
        <v>55</v>
      </c>
      <c r="J19" s="489" t="s">
        <v>56</v>
      </c>
      <c r="K19" s="511"/>
      <c r="L19" s="496"/>
      <c r="M19" s="498" t="s">
        <v>57</v>
      </c>
      <c r="N19" s="568">
        <v>215088</v>
      </c>
      <c r="O19" s="498" t="s">
        <v>57</v>
      </c>
      <c r="P19" s="828" t="s">
        <v>58</v>
      </c>
      <c r="Q19" s="499"/>
      <c r="R19" s="499"/>
      <c r="S19" s="499"/>
      <c r="T19" s="499"/>
      <c r="U19" s="499"/>
      <c r="V19" s="41">
        <v>22387</v>
      </c>
      <c r="W19" s="492"/>
      <c r="X19" s="492">
        <f t="shared" si="2"/>
        <v>22387</v>
      </c>
      <c r="Y19" s="699">
        <f t="shared" si="0"/>
        <v>0</v>
      </c>
      <c r="Z19" s="364"/>
      <c r="AA19" s="367">
        <v>0</v>
      </c>
      <c r="AB19" s="367">
        <v>0</v>
      </c>
      <c r="AC19" s="677">
        <v>0</v>
      </c>
      <c r="AD19" s="174"/>
      <c r="AE19" s="345"/>
    </row>
    <row r="20" spans="1:31" s="168" customFormat="1" ht="24.75" customHeight="1">
      <c r="A20" s="485"/>
      <c r="B20" s="515"/>
      <c r="C20" s="487"/>
      <c r="D20" s="487"/>
      <c r="E20" s="496"/>
      <c r="F20" s="495"/>
      <c r="G20" s="497"/>
      <c r="H20" s="498"/>
      <c r="I20" s="490"/>
      <c r="J20" s="489"/>
      <c r="K20" s="489"/>
      <c r="L20" s="496"/>
      <c r="M20" s="498"/>
      <c r="N20" s="568"/>
      <c r="O20" s="498"/>
      <c r="P20" s="828"/>
      <c r="Q20" s="499"/>
      <c r="R20" s="499"/>
      <c r="S20" s="499"/>
      <c r="T20" s="499"/>
      <c r="U20" s="499"/>
      <c r="V20" s="41"/>
      <c r="W20" s="492"/>
      <c r="X20" s="492"/>
      <c r="Y20" s="699"/>
      <c r="Z20" s="364"/>
      <c r="AA20" s="367"/>
      <c r="AB20" s="367"/>
      <c r="AC20" s="492"/>
      <c r="AD20" s="798"/>
      <c r="AE20" s="345"/>
    </row>
    <row r="21" spans="1:31" s="168" customFormat="1" ht="24.75" customHeight="1">
      <c r="A21" s="485"/>
      <c r="B21" s="515"/>
      <c r="C21" s="487"/>
      <c r="D21" s="487"/>
      <c r="E21" s="496"/>
      <c r="F21" s="495"/>
      <c r="G21" s="497"/>
      <c r="H21" s="498"/>
      <c r="I21" s="490"/>
      <c r="J21" s="489"/>
      <c r="K21" s="489"/>
      <c r="L21" s="496"/>
      <c r="M21" s="498"/>
      <c r="N21" s="568"/>
      <c r="O21" s="498"/>
      <c r="P21" s="828"/>
      <c r="Q21" s="499"/>
      <c r="R21" s="499"/>
      <c r="S21" s="499"/>
      <c r="T21" s="499"/>
      <c r="U21" s="499"/>
      <c r="V21" s="41"/>
      <c r="W21" s="492"/>
      <c r="X21" s="492"/>
      <c r="Y21" s="699"/>
      <c r="Z21" s="364"/>
      <c r="AA21" s="367"/>
      <c r="AB21" s="367"/>
      <c r="AC21" s="492"/>
      <c r="AD21" s="798"/>
      <c r="AE21" s="345"/>
    </row>
    <row r="22" spans="1:31" s="168" customFormat="1" ht="24.75" customHeight="1">
      <c r="A22" s="953" t="s">
        <v>107</v>
      </c>
      <c r="B22" s="894" t="s">
        <v>20</v>
      </c>
      <c r="C22" s="894" t="s">
        <v>21</v>
      </c>
      <c r="D22" s="894" t="s">
        <v>22</v>
      </c>
      <c r="E22" s="894" t="s">
        <v>23</v>
      </c>
      <c r="F22" s="894" t="s">
        <v>24</v>
      </c>
      <c r="G22" s="894" t="s">
        <v>25</v>
      </c>
      <c r="H22" s="894" t="s">
        <v>26</v>
      </c>
      <c r="I22" s="894" t="s">
        <v>27</v>
      </c>
      <c r="J22" s="894" t="s">
        <v>28</v>
      </c>
      <c r="K22" s="894" t="s">
        <v>29</v>
      </c>
      <c r="L22" s="894" t="s">
        <v>30</v>
      </c>
      <c r="M22" s="894" t="s">
        <v>31</v>
      </c>
      <c r="N22" s="895" t="s">
        <v>32</v>
      </c>
      <c r="O22" s="894" t="s">
        <v>33</v>
      </c>
      <c r="P22" s="896" t="s">
        <v>34</v>
      </c>
      <c r="Q22" s="483" t="s">
        <v>35</v>
      </c>
      <c r="R22" s="483" t="s">
        <v>36</v>
      </c>
      <c r="S22" s="483" t="s">
        <v>37</v>
      </c>
      <c r="T22" s="483" t="s">
        <v>38</v>
      </c>
      <c r="U22" s="483" t="s">
        <v>39</v>
      </c>
      <c r="V22" s="483" t="s">
        <v>40</v>
      </c>
      <c r="W22" s="483" t="s">
        <v>41</v>
      </c>
      <c r="X22" s="483" t="s">
        <v>42</v>
      </c>
      <c r="Y22" s="483" t="s">
        <v>43</v>
      </c>
      <c r="Z22" s="483" t="s">
        <v>44</v>
      </c>
      <c r="AA22" s="484" t="s">
        <v>45</v>
      </c>
      <c r="AB22" s="483" t="s">
        <v>46</v>
      </c>
      <c r="AC22" s="483" t="s">
        <v>47</v>
      </c>
      <c r="AD22" s="897" t="s">
        <v>48</v>
      </c>
      <c r="AE22" s="345"/>
    </row>
    <row r="23" spans="1:31" s="168" customFormat="1" ht="24.75" customHeight="1">
      <c r="A23" s="955" t="s">
        <v>108</v>
      </c>
      <c r="B23" s="485" t="s">
        <v>109</v>
      </c>
      <c r="C23" s="487">
        <v>46052</v>
      </c>
      <c r="D23" s="487"/>
      <c r="E23" s="496"/>
      <c r="F23" s="485" t="s">
        <v>110</v>
      </c>
      <c r="G23" s="497"/>
      <c r="H23" s="489">
        <v>67</v>
      </c>
      <c r="I23" s="698" t="s">
        <v>55</v>
      </c>
      <c r="J23" s="489" t="s">
        <v>111</v>
      </c>
      <c r="K23" s="489" t="s">
        <v>112</v>
      </c>
      <c r="L23" s="496"/>
      <c r="M23" s="498" t="s">
        <v>57</v>
      </c>
      <c r="N23" s="568">
        <v>66854</v>
      </c>
      <c r="O23" s="498" t="s">
        <v>57</v>
      </c>
      <c r="P23" s="828" t="s">
        <v>58</v>
      </c>
      <c r="Q23" s="499"/>
      <c r="R23" s="499"/>
      <c r="S23" s="499"/>
      <c r="T23" s="499"/>
      <c r="U23" s="499"/>
      <c r="V23" s="41">
        <v>5534</v>
      </c>
      <c r="W23" s="492"/>
      <c r="X23" s="492">
        <v>5534</v>
      </c>
      <c r="Y23" s="699"/>
      <c r="Z23" s="499"/>
      <c r="AA23" s="367">
        <v>0</v>
      </c>
      <c r="AB23" s="367">
        <v>0</v>
      </c>
      <c r="AC23" s="677">
        <v>0</v>
      </c>
      <c r="AD23" s="798" t="s">
        <v>113</v>
      </c>
      <c r="AE23" s="345"/>
    </row>
    <row r="24" spans="1:31" s="168" customFormat="1" ht="24.75" customHeight="1">
      <c r="A24" s="955" t="s">
        <v>114</v>
      </c>
      <c r="B24" s="485" t="s">
        <v>109</v>
      </c>
      <c r="C24" s="487">
        <v>46052</v>
      </c>
      <c r="D24" s="487"/>
      <c r="E24" s="496"/>
      <c r="F24" s="485" t="s">
        <v>110</v>
      </c>
      <c r="G24" s="497"/>
      <c r="H24" s="489">
        <v>55</v>
      </c>
      <c r="I24" s="698" t="s">
        <v>55</v>
      </c>
      <c r="J24" s="489" t="s">
        <v>111</v>
      </c>
      <c r="K24" s="489" t="s">
        <v>112</v>
      </c>
      <c r="L24" s="496"/>
      <c r="M24" s="498" t="s">
        <v>57</v>
      </c>
      <c r="N24" s="568">
        <v>44782</v>
      </c>
      <c r="O24" s="498" t="s">
        <v>57</v>
      </c>
      <c r="P24" s="828" t="s">
        <v>58</v>
      </c>
      <c r="Q24" s="499"/>
      <c r="R24" s="499"/>
      <c r="S24" s="499"/>
      <c r="T24" s="499"/>
      <c r="U24" s="499"/>
      <c r="V24" s="41">
        <v>3690</v>
      </c>
      <c r="W24" s="492"/>
      <c r="X24" s="41">
        <v>3690</v>
      </c>
      <c r="Y24" s="699"/>
      <c r="Z24" s="499"/>
      <c r="AA24" s="367">
        <v>0</v>
      </c>
      <c r="AB24" s="367">
        <v>0</v>
      </c>
      <c r="AC24" s="677">
        <v>0</v>
      </c>
      <c r="AD24" s="798" t="s">
        <v>115</v>
      </c>
      <c r="AE24" s="345"/>
    </row>
    <row r="25" spans="1:31" ht="24.75" customHeight="1">
      <c r="A25" s="955"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1" t="s">
        <v>58</v>
      </c>
      <c r="Q25" s="491">
        <v>45936</v>
      </c>
      <c r="R25" s="579"/>
      <c r="S25" s="579"/>
      <c r="T25" s="579"/>
      <c r="U25" s="579"/>
      <c r="V25" s="492">
        <v>2845</v>
      </c>
      <c r="W25" s="492"/>
      <c r="X25" s="492">
        <f t="shared" ref="X25:X30" si="3">SUM(V25-W25)</f>
        <v>2845</v>
      </c>
      <c r="Y25" s="699">
        <f t="shared" si="0"/>
        <v>0</v>
      </c>
      <c r="Z25" s="364"/>
      <c r="AA25" s="367">
        <v>0</v>
      </c>
      <c r="AB25" s="367">
        <v>0</v>
      </c>
      <c r="AC25" s="677">
        <v>0</v>
      </c>
      <c r="AD25" s="494" t="s">
        <v>117</v>
      </c>
      <c r="AE25" s="123"/>
    </row>
    <row r="26" spans="1:31" ht="24.75" customHeight="1">
      <c r="A26" s="955"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1" t="s">
        <v>58</v>
      </c>
      <c r="Q26" s="491">
        <v>45936</v>
      </c>
      <c r="R26" s="579"/>
      <c r="S26" s="579"/>
      <c r="T26" s="579"/>
      <c r="U26" s="579"/>
      <c r="V26" s="492">
        <v>2783</v>
      </c>
      <c r="W26" s="492"/>
      <c r="X26" s="492">
        <f t="shared" si="3"/>
        <v>2783</v>
      </c>
      <c r="Y26" s="699">
        <f t="shared" si="0"/>
        <v>0</v>
      </c>
      <c r="Z26" s="364"/>
      <c r="AA26" s="367">
        <v>0</v>
      </c>
      <c r="AB26" s="367">
        <v>0</v>
      </c>
      <c r="AC26" s="677">
        <v>0</v>
      </c>
      <c r="AD26" s="494" t="s">
        <v>119</v>
      </c>
      <c r="AE26" s="123"/>
    </row>
    <row r="27" spans="1:31" ht="24.75" customHeight="1">
      <c r="A27" s="955"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1" t="s">
        <v>58</v>
      </c>
      <c r="Q27" s="491"/>
      <c r="R27" s="579"/>
      <c r="S27" s="579"/>
      <c r="T27" s="579"/>
      <c r="U27" s="579"/>
      <c r="V27" s="492">
        <v>2027</v>
      </c>
      <c r="W27" s="492"/>
      <c r="X27" s="492">
        <f t="shared" si="3"/>
        <v>2027</v>
      </c>
      <c r="Y27" s="699">
        <f t="shared" si="0"/>
        <v>0</v>
      </c>
      <c r="Z27" s="364"/>
      <c r="AA27" s="367">
        <v>0</v>
      </c>
      <c r="AB27" s="367">
        <v>0</v>
      </c>
      <c r="AC27" s="677">
        <v>0</v>
      </c>
      <c r="AD27" s="494" t="s">
        <v>121</v>
      </c>
      <c r="AE27" s="123"/>
    </row>
    <row r="28" spans="1:31" ht="24.75" customHeight="1">
      <c r="A28" s="955"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1" t="s">
        <v>58</v>
      </c>
      <c r="Q28" s="907"/>
      <c r="R28" s="579"/>
      <c r="S28" s="579"/>
      <c r="T28" s="579"/>
      <c r="U28" s="579"/>
      <c r="V28" s="492">
        <v>6130</v>
      </c>
      <c r="W28" s="492"/>
      <c r="X28" s="492">
        <f t="shared" si="3"/>
        <v>6130</v>
      </c>
      <c r="Y28" s="699">
        <f t="shared" si="0"/>
        <v>0</v>
      </c>
      <c r="Z28" s="364"/>
      <c r="AA28" s="367">
        <v>0</v>
      </c>
      <c r="AB28" s="367">
        <v>0</v>
      </c>
      <c r="AC28" s="677">
        <v>0</v>
      </c>
      <c r="AD28" s="494" t="s">
        <v>124</v>
      </c>
      <c r="AE28" s="123"/>
    </row>
    <row r="29" spans="1:31" ht="24.75" customHeight="1">
      <c r="A29" s="955"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1" t="s">
        <v>58</v>
      </c>
      <c r="Q29" s="491"/>
      <c r="R29" s="579"/>
      <c r="S29" s="579"/>
      <c r="T29" s="579"/>
      <c r="U29" s="579"/>
      <c r="V29" s="492">
        <v>2414</v>
      </c>
      <c r="W29" s="492"/>
      <c r="X29" s="492">
        <f t="shared" si="3"/>
        <v>2414</v>
      </c>
      <c r="Y29" s="699">
        <f t="shared" si="0"/>
        <v>0</v>
      </c>
      <c r="Z29" s="364"/>
      <c r="AA29" s="367">
        <v>0</v>
      </c>
      <c r="AB29" s="367">
        <v>0</v>
      </c>
      <c r="AC29" s="677">
        <v>0</v>
      </c>
      <c r="AD29" s="494" t="s">
        <v>126</v>
      </c>
      <c r="AE29" s="123"/>
    </row>
    <row r="30" spans="1:31" ht="24.75" customHeight="1">
      <c r="A30" s="955"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1" t="s">
        <v>58</v>
      </c>
      <c r="Q30" s="491"/>
      <c r="R30" s="579"/>
      <c r="S30" s="579"/>
      <c r="T30" s="579"/>
      <c r="U30" s="579"/>
      <c r="V30" s="492">
        <v>1820</v>
      </c>
      <c r="W30" s="492"/>
      <c r="X30" s="492">
        <f t="shared" si="3"/>
        <v>1820</v>
      </c>
      <c r="Y30" s="699">
        <f t="shared" si="0"/>
        <v>0</v>
      </c>
      <c r="Z30" s="364"/>
      <c r="AA30" s="367">
        <v>0</v>
      </c>
      <c r="AB30" s="367">
        <v>0</v>
      </c>
      <c r="AC30" s="677">
        <v>0</v>
      </c>
      <c r="AD30" s="494" t="s">
        <v>128</v>
      </c>
      <c r="AE30" s="123"/>
    </row>
    <row r="31" spans="1:31" ht="24.75" customHeight="1">
      <c r="A31" s="954"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1" t="s">
        <v>74</v>
      </c>
      <c r="Q31" s="491">
        <v>45933</v>
      </c>
      <c r="R31" s="579"/>
      <c r="S31" s="579"/>
      <c r="T31" s="579"/>
      <c r="U31" s="579"/>
      <c r="V31" s="492">
        <v>2071</v>
      </c>
      <c r="W31" s="1121">
        <v>1678</v>
      </c>
      <c r="X31" s="492">
        <f t="shared" ref="X31:X41" si="4">SUM(V31-W31)</f>
        <v>393</v>
      </c>
      <c r="Y31" s="699">
        <f t="shared" si="0"/>
        <v>0.81023660067600189</v>
      </c>
      <c r="Z31" s="364"/>
      <c r="AA31" s="367">
        <v>0</v>
      </c>
      <c r="AB31" s="367">
        <v>0</v>
      </c>
      <c r="AC31" s="833">
        <v>0</v>
      </c>
      <c r="AD31" s="494" t="s">
        <v>132</v>
      </c>
      <c r="AE31" s="123"/>
    </row>
    <row r="32" spans="1:31" ht="24.75" customHeight="1">
      <c r="A32" s="954"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1" t="s">
        <v>74</v>
      </c>
      <c r="Q32" s="491">
        <v>45933</v>
      </c>
      <c r="R32" s="579"/>
      <c r="S32" s="579"/>
      <c r="T32" s="579"/>
      <c r="U32" s="579"/>
      <c r="V32" s="492">
        <v>3378</v>
      </c>
      <c r="W32" s="1121">
        <v>1509</v>
      </c>
      <c r="X32" s="492">
        <f t="shared" si="4"/>
        <v>1869</v>
      </c>
      <c r="Y32" s="699">
        <f t="shared" ref="Y32:Y62" si="5">IFERROR($W32/$V32, 0)</f>
        <v>0.44671403197158083</v>
      </c>
      <c r="Z32" s="364"/>
      <c r="AA32" s="367">
        <v>0</v>
      </c>
      <c r="AB32" s="367">
        <v>0</v>
      </c>
      <c r="AC32" s="833">
        <v>0</v>
      </c>
      <c r="AD32" s="1061" t="s">
        <v>135</v>
      </c>
      <c r="AE32" s="123"/>
    </row>
    <row r="33" spans="1:31" ht="24.75" customHeight="1">
      <c r="A33" s="955" t="s">
        <v>136</v>
      </c>
      <c r="B33" s="485" t="s">
        <v>109</v>
      </c>
      <c r="C33" s="496">
        <v>45976</v>
      </c>
      <c r="D33" s="487"/>
      <c r="E33" s="487"/>
      <c r="F33" s="485" t="s">
        <v>123</v>
      </c>
      <c r="G33" s="720"/>
      <c r="H33" s="489">
        <v>61</v>
      </c>
      <c r="I33" s="698" t="s">
        <v>55</v>
      </c>
      <c r="J33" s="489" t="s">
        <v>111</v>
      </c>
      <c r="K33" s="489" t="s">
        <v>112</v>
      </c>
      <c r="L33" s="487"/>
      <c r="M33" s="489" t="s">
        <v>57</v>
      </c>
      <c r="N33" s="567">
        <v>35050</v>
      </c>
      <c r="O33" s="489" t="s">
        <v>57</v>
      </c>
      <c r="P33" s="831" t="s">
        <v>58</v>
      </c>
      <c r="Q33" s="491"/>
      <c r="R33" s="579"/>
      <c r="S33" s="579"/>
      <c r="T33" s="579"/>
      <c r="U33" s="579"/>
      <c r="V33" s="492">
        <v>2527</v>
      </c>
      <c r="W33" s="492"/>
      <c r="X33" s="492">
        <f t="shared" si="4"/>
        <v>2527</v>
      </c>
      <c r="Y33" s="699">
        <f t="shared" si="5"/>
        <v>0</v>
      </c>
      <c r="Z33" s="364"/>
      <c r="AA33" s="367">
        <v>0</v>
      </c>
      <c r="AB33" s="367">
        <v>0</v>
      </c>
      <c r="AC33" s="833">
        <v>0</v>
      </c>
      <c r="AD33" s="494" t="s">
        <v>137</v>
      </c>
      <c r="AE33" s="123"/>
    </row>
    <row r="34" spans="1:31" ht="24.75" customHeight="1">
      <c r="A34" s="955" t="s">
        <v>138</v>
      </c>
      <c r="B34" s="485" t="s">
        <v>109</v>
      </c>
      <c r="C34" s="496">
        <v>45976</v>
      </c>
      <c r="D34" s="487"/>
      <c r="E34" s="487"/>
      <c r="F34" s="485" t="s">
        <v>123</v>
      </c>
      <c r="G34" s="720"/>
      <c r="H34" s="489">
        <v>69</v>
      </c>
      <c r="I34" s="698" t="s">
        <v>55</v>
      </c>
      <c r="J34" s="489" t="s">
        <v>111</v>
      </c>
      <c r="K34" s="489" t="s">
        <v>112</v>
      </c>
      <c r="L34" s="487"/>
      <c r="M34" s="489" t="s">
        <v>57</v>
      </c>
      <c r="N34" s="567">
        <v>37418</v>
      </c>
      <c r="O34" s="489" t="s">
        <v>57</v>
      </c>
      <c r="P34" s="831" t="s">
        <v>58</v>
      </c>
      <c r="Q34" s="491"/>
      <c r="R34" s="579"/>
      <c r="S34" s="579"/>
      <c r="T34" s="579"/>
      <c r="U34" s="579"/>
      <c r="V34" s="492">
        <v>2851</v>
      </c>
      <c r="W34" s="492"/>
      <c r="X34" s="492">
        <f t="shared" si="4"/>
        <v>2851</v>
      </c>
      <c r="Y34" s="699">
        <f t="shared" si="5"/>
        <v>0</v>
      </c>
      <c r="Z34" s="364"/>
      <c r="AA34" s="367">
        <v>0</v>
      </c>
      <c r="AB34" s="367">
        <v>0</v>
      </c>
      <c r="AC34" s="833">
        <v>0</v>
      </c>
      <c r="AD34" s="494" t="s">
        <v>139</v>
      </c>
      <c r="AE34" s="123"/>
    </row>
    <row r="35" spans="1:31" ht="24.75" customHeight="1">
      <c r="A35" s="954" t="s">
        <v>140</v>
      </c>
      <c r="B35" s="485" t="s">
        <v>109</v>
      </c>
      <c r="C35" s="496">
        <v>45976</v>
      </c>
      <c r="D35" s="487"/>
      <c r="E35" s="487"/>
      <c r="F35" s="485" t="s">
        <v>123</v>
      </c>
      <c r="G35" s="720"/>
      <c r="H35" s="489">
        <v>48</v>
      </c>
      <c r="I35" s="698" t="s">
        <v>55</v>
      </c>
      <c r="J35" s="489" t="s">
        <v>111</v>
      </c>
      <c r="K35" s="489"/>
      <c r="L35" s="487">
        <v>45954</v>
      </c>
      <c r="M35" s="489" t="s">
        <v>57</v>
      </c>
      <c r="N35" s="567">
        <v>54228.7</v>
      </c>
      <c r="O35" s="489" t="s">
        <v>57</v>
      </c>
      <c r="P35" s="831" t="s">
        <v>58</v>
      </c>
      <c r="Q35" s="491">
        <v>45953</v>
      </c>
      <c r="R35" s="579"/>
      <c r="S35" s="579"/>
      <c r="T35" s="579"/>
      <c r="U35" s="579"/>
      <c r="V35" s="492">
        <v>4342</v>
      </c>
      <c r="W35" s="492"/>
      <c r="X35" s="492">
        <f t="shared" si="4"/>
        <v>4342</v>
      </c>
      <c r="Y35" s="699">
        <f t="shared" si="5"/>
        <v>0</v>
      </c>
      <c r="Z35" s="364"/>
      <c r="AA35" s="367">
        <v>0</v>
      </c>
      <c r="AB35" s="367">
        <v>0</v>
      </c>
      <c r="AC35" s="833">
        <v>0</v>
      </c>
      <c r="AD35" s="494" t="s">
        <v>141</v>
      </c>
      <c r="AE35" s="123"/>
    </row>
    <row r="36" spans="1:31" ht="24.75" customHeight="1">
      <c r="A36" s="955"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1" t="s">
        <v>58</v>
      </c>
      <c r="Q36" s="491"/>
      <c r="R36" s="579"/>
      <c r="S36" s="579"/>
      <c r="T36" s="579"/>
      <c r="U36" s="579"/>
      <c r="V36" s="492">
        <v>2691</v>
      </c>
      <c r="W36" s="492"/>
      <c r="X36" s="492">
        <f t="shared" si="4"/>
        <v>2691</v>
      </c>
      <c r="Y36" s="699">
        <f t="shared" si="5"/>
        <v>0</v>
      </c>
      <c r="Z36" s="364"/>
      <c r="AA36" s="367">
        <v>0</v>
      </c>
      <c r="AB36" s="367">
        <v>0</v>
      </c>
      <c r="AC36" s="833">
        <v>0</v>
      </c>
      <c r="AD36" s="494" t="s">
        <v>139</v>
      </c>
      <c r="AE36" s="123"/>
    </row>
    <row r="37" spans="1:31" ht="24.75" customHeight="1">
      <c r="A37" s="955"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1" t="s">
        <v>58</v>
      </c>
      <c r="Q37" s="491"/>
      <c r="R37" s="579"/>
      <c r="S37" s="579"/>
      <c r="T37" s="579"/>
      <c r="U37" s="579"/>
      <c r="V37" s="492">
        <v>5030</v>
      </c>
      <c r="W37" s="492"/>
      <c r="X37" s="492">
        <f t="shared" si="4"/>
        <v>5030</v>
      </c>
      <c r="Y37" s="699">
        <f t="shared" si="5"/>
        <v>0</v>
      </c>
      <c r="Z37" s="364"/>
      <c r="AA37" s="367">
        <v>0</v>
      </c>
      <c r="AB37" s="367">
        <v>0</v>
      </c>
      <c r="AC37" s="833">
        <v>0</v>
      </c>
      <c r="AD37" s="494" t="s">
        <v>124</v>
      </c>
      <c r="AE37" s="123"/>
    </row>
    <row r="38" spans="1:31" ht="24.75" customHeight="1">
      <c r="A38" s="955"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1" t="s">
        <v>58</v>
      </c>
      <c r="Q38" s="491"/>
      <c r="R38" s="579"/>
      <c r="S38" s="579"/>
      <c r="T38" s="579"/>
      <c r="U38" s="579"/>
      <c r="V38" s="492">
        <v>6325</v>
      </c>
      <c r="W38" s="492"/>
      <c r="X38" s="492">
        <f t="shared" si="4"/>
        <v>6325</v>
      </c>
      <c r="Y38" s="699">
        <f t="shared" si="5"/>
        <v>0</v>
      </c>
      <c r="Z38" s="364"/>
      <c r="AA38" s="367">
        <v>0</v>
      </c>
      <c r="AB38" s="367">
        <v>0</v>
      </c>
      <c r="AC38" s="833">
        <v>0</v>
      </c>
      <c r="AD38" s="494" t="s">
        <v>145</v>
      </c>
      <c r="AE38" s="123"/>
    </row>
    <row r="39" spans="1:31" ht="24.75" customHeight="1">
      <c r="A39" s="955"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1" t="s">
        <v>58</v>
      </c>
      <c r="Q39" s="491"/>
      <c r="R39" s="579"/>
      <c r="S39" s="579"/>
      <c r="T39" s="579"/>
      <c r="U39" s="579"/>
      <c r="V39" s="492">
        <v>4731</v>
      </c>
      <c r="W39" s="492"/>
      <c r="X39" s="492">
        <f t="shared" si="4"/>
        <v>4731</v>
      </c>
      <c r="Y39" s="699">
        <f t="shared" si="5"/>
        <v>0</v>
      </c>
      <c r="Z39" s="364"/>
      <c r="AA39" s="367">
        <v>0</v>
      </c>
      <c r="AB39" s="367">
        <v>0</v>
      </c>
      <c r="AC39" s="833">
        <v>0</v>
      </c>
      <c r="AD39" s="494" t="s">
        <v>139</v>
      </c>
      <c r="AE39" s="123"/>
    </row>
    <row r="40" spans="1:31" ht="24.75" customHeight="1">
      <c r="A40" s="955"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1" t="s">
        <v>58</v>
      </c>
      <c r="Q40" s="491"/>
      <c r="R40" s="579"/>
      <c r="S40" s="579"/>
      <c r="T40" s="579"/>
      <c r="U40" s="579"/>
      <c r="V40" s="492">
        <v>3183</v>
      </c>
      <c r="W40" s="492"/>
      <c r="X40" s="492">
        <f t="shared" si="4"/>
        <v>3183</v>
      </c>
      <c r="Y40" s="699">
        <f t="shared" si="5"/>
        <v>0</v>
      </c>
      <c r="Z40" s="364"/>
      <c r="AA40" s="367">
        <v>0</v>
      </c>
      <c r="AB40" s="367">
        <v>0</v>
      </c>
      <c r="AC40" s="833">
        <v>0</v>
      </c>
      <c r="AD40" s="494" t="s">
        <v>139</v>
      </c>
      <c r="AE40" s="123"/>
    </row>
    <row r="41" spans="1:31" ht="24.75" customHeight="1">
      <c r="A41" s="954"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1" t="s">
        <v>74</v>
      </c>
      <c r="Q41" s="491">
        <v>45936</v>
      </c>
      <c r="R41" s="579"/>
      <c r="S41" s="579"/>
      <c r="T41" s="579"/>
      <c r="U41" s="579"/>
      <c r="V41" s="492">
        <v>5483</v>
      </c>
      <c r="W41" s="492">
        <v>5364</v>
      </c>
      <c r="X41" s="492">
        <f t="shared" si="4"/>
        <v>119</v>
      </c>
      <c r="Y41" s="699">
        <f t="shared" si="5"/>
        <v>0.97829655298194418</v>
      </c>
      <c r="Z41" s="499">
        <v>45951</v>
      </c>
      <c r="AA41" s="367">
        <v>0</v>
      </c>
      <c r="AB41" s="367">
        <v>0</v>
      </c>
      <c r="AC41" s="677">
        <v>0</v>
      </c>
      <c r="AD41" s="494" t="s">
        <v>149</v>
      </c>
      <c r="AE41" s="123"/>
    </row>
    <row r="42" spans="1:31" ht="24.75" customHeight="1">
      <c r="A42" s="955" t="s">
        <v>150</v>
      </c>
      <c r="B42" s="485" t="s">
        <v>109</v>
      </c>
      <c r="C42" s="487">
        <v>45991</v>
      </c>
      <c r="D42" s="487"/>
      <c r="E42" s="487"/>
      <c r="F42" s="485" t="s">
        <v>110</v>
      </c>
      <c r="G42" s="488"/>
      <c r="H42" s="489">
        <v>69</v>
      </c>
      <c r="I42" s="698" t="s">
        <v>55</v>
      </c>
      <c r="J42" s="489" t="s">
        <v>111</v>
      </c>
      <c r="K42" s="489" t="s">
        <v>112</v>
      </c>
      <c r="L42" s="487"/>
      <c r="M42" s="489" t="s">
        <v>57</v>
      </c>
      <c r="N42" s="567">
        <v>75672.100000000006</v>
      </c>
      <c r="O42" s="489" t="s">
        <v>57</v>
      </c>
      <c r="P42" s="831" t="s">
        <v>58</v>
      </c>
      <c r="Q42" s="491"/>
      <c r="R42" s="491"/>
      <c r="S42" s="491"/>
      <c r="T42" s="491"/>
      <c r="U42" s="491"/>
      <c r="V42" s="492">
        <v>5917</v>
      </c>
      <c r="W42" s="492"/>
      <c r="X42" s="492">
        <v>5917</v>
      </c>
      <c r="Y42" s="699"/>
      <c r="Z42" s="364"/>
      <c r="AA42" s="367">
        <v>0</v>
      </c>
      <c r="AB42" s="367">
        <v>0</v>
      </c>
      <c r="AC42" s="833">
        <v>0</v>
      </c>
      <c r="AD42" s="494" t="s">
        <v>151</v>
      </c>
      <c r="AE42" s="123"/>
    </row>
    <row r="43" spans="1:31" ht="24.75" customHeight="1">
      <c r="A43" s="955"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1" t="s">
        <v>58</v>
      </c>
      <c r="Q43" s="491"/>
      <c r="R43" s="579"/>
      <c r="S43" s="579"/>
      <c r="T43" s="579"/>
      <c r="U43" s="579"/>
      <c r="V43" s="492">
        <v>5324</v>
      </c>
      <c r="W43" s="492"/>
      <c r="X43" s="492">
        <f t="shared" ref="X43:X51" si="6">SUM(V43-W43)</f>
        <v>5324</v>
      </c>
      <c r="Y43" s="699">
        <f t="shared" si="5"/>
        <v>0</v>
      </c>
      <c r="Z43" s="364"/>
      <c r="AA43" s="367">
        <v>0</v>
      </c>
      <c r="AB43" s="367">
        <v>0</v>
      </c>
      <c r="AC43" s="833">
        <v>0</v>
      </c>
      <c r="AD43" s="494" t="s">
        <v>124</v>
      </c>
      <c r="AE43" s="123"/>
    </row>
    <row r="44" spans="1:31" ht="24.75" customHeight="1">
      <c r="A44" s="955"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1" t="s">
        <v>58</v>
      </c>
      <c r="Q44" s="491"/>
      <c r="R44" s="579"/>
      <c r="S44" s="579"/>
      <c r="T44" s="579"/>
      <c r="U44" s="579"/>
      <c r="V44" s="492">
        <v>6025</v>
      </c>
      <c r="W44" s="492"/>
      <c r="X44" s="492">
        <f t="shared" si="6"/>
        <v>6025</v>
      </c>
      <c r="Y44" s="699">
        <f t="shared" si="5"/>
        <v>0</v>
      </c>
      <c r="Z44" s="364"/>
      <c r="AA44" s="367">
        <v>0</v>
      </c>
      <c r="AB44" s="367">
        <v>0</v>
      </c>
      <c r="AC44" s="833">
        <v>0</v>
      </c>
      <c r="AD44" s="494" t="s">
        <v>154</v>
      </c>
      <c r="AE44" s="123"/>
    </row>
    <row r="45" spans="1:31" ht="24.75" customHeight="1">
      <c r="A45" s="955"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1" t="s">
        <v>58</v>
      </c>
      <c r="Q45" s="491"/>
      <c r="R45" s="579"/>
      <c r="S45" s="579"/>
      <c r="T45" s="579"/>
      <c r="U45" s="579"/>
      <c r="V45" s="492">
        <v>4814</v>
      </c>
      <c r="W45" s="492"/>
      <c r="X45" s="492">
        <f t="shared" si="6"/>
        <v>4814</v>
      </c>
      <c r="Y45" s="699">
        <f t="shared" si="5"/>
        <v>0</v>
      </c>
      <c r="Z45" s="364"/>
      <c r="AA45" s="367">
        <v>0</v>
      </c>
      <c r="AB45" s="367">
        <v>0</v>
      </c>
      <c r="AC45" s="833">
        <v>0</v>
      </c>
      <c r="AD45" s="494" t="s">
        <v>156</v>
      </c>
      <c r="AE45" s="123"/>
    </row>
    <row r="46" spans="1:31" ht="24.75" customHeight="1">
      <c r="A46" s="955"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1" t="s">
        <v>58</v>
      </c>
      <c r="Q46" s="491"/>
      <c r="R46" s="579"/>
      <c r="S46" s="579"/>
      <c r="T46" s="579"/>
      <c r="U46" s="579"/>
      <c r="V46" s="492">
        <v>5053</v>
      </c>
      <c r="W46" s="492"/>
      <c r="X46" s="492">
        <f t="shared" si="6"/>
        <v>5053</v>
      </c>
      <c r="Y46" s="699">
        <f t="shared" si="5"/>
        <v>0</v>
      </c>
      <c r="Z46" s="364"/>
      <c r="AA46" s="367">
        <v>0</v>
      </c>
      <c r="AB46" s="367">
        <v>0</v>
      </c>
      <c r="AC46" s="833">
        <v>0</v>
      </c>
      <c r="AD46" s="494" t="s">
        <v>145</v>
      </c>
      <c r="AE46" s="123"/>
    </row>
    <row r="47" spans="1:31" ht="24.75" customHeight="1">
      <c r="A47" s="955"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1" t="s">
        <v>58</v>
      </c>
      <c r="Q47" s="491"/>
      <c r="R47" s="579"/>
      <c r="S47" s="579"/>
      <c r="T47" s="579"/>
      <c r="U47" s="579"/>
      <c r="V47" s="492">
        <v>1111</v>
      </c>
      <c r="W47" s="492"/>
      <c r="X47" s="492">
        <f t="shared" si="6"/>
        <v>1111</v>
      </c>
      <c r="Y47" s="699">
        <f t="shared" si="5"/>
        <v>0</v>
      </c>
      <c r="Z47" s="364"/>
      <c r="AA47" s="367">
        <v>0</v>
      </c>
      <c r="AB47" s="367">
        <v>0</v>
      </c>
      <c r="AC47" s="677">
        <v>0</v>
      </c>
      <c r="AD47" s="494" t="s">
        <v>128</v>
      </c>
      <c r="AE47" s="123"/>
    </row>
    <row r="48" spans="1:31" ht="24.75" customHeight="1">
      <c r="A48" s="955"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1" t="s">
        <v>58</v>
      </c>
      <c r="Q48" s="491"/>
      <c r="R48" s="579"/>
      <c r="S48" s="579"/>
      <c r="T48" s="579"/>
      <c r="U48" s="579"/>
      <c r="V48" s="492">
        <v>1547</v>
      </c>
      <c r="W48" s="492"/>
      <c r="X48" s="492">
        <f t="shared" si="6"/>
        <v>1547</v>
      </c>
      <c r="Y48" s="699">
        <f t="shared" si="5"/>
        <v>0</v>
      </c>
      <c r="Z48" s="364"/>
      <c r="AA48" s="367">
        <v>0</v>
      </c>
      <c r="AB48" s="367">
        <v>0</v>
      </c>
      <c r="AC48" s="677">
        <v>0</v>
      </c>
      <c r="AD48" s="494" t="s">
        <v>128</v>
      </c>
      <c r="AE48" s="123"/>
    </row>
    <row r="49" spans="1:32" ht="24.75" customHeight="1">
      <c r="A49" s="954"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1" t="s">
        <v>74</v>
      </c>
      <c r="Q49" s="491">
        <v>45933</v>
      </c>
      <c r="R49" s="579"/>
      <c r="S49" s="579"/>
      <c r="T49" s="579"/>
      <c r="U49" s="579"/>
      <c r="V49" s="492">
        <v>4104</v>
      </c>
      <c r="W49" s="492">
        <v>3928</v>
      </c>
      <c r="X49" s="492">
        <f>SUM(V49-W49)</f>
        <v>176</v>
      </c>
      <c r="Y49" s="699">
        <f t="shared" si="5"/>
        <v>0.9571150097465887</v>
      </c>
      <c r="Z49" s="499">
        <v>45938</v>
      </c>
      <c r="AA49" s="367">
        <v>0</v>
      </c>
      <c r="AB49" s="367">
        <v>0</v>
      </c>
      <c r="AC49" s="677">
        <v>0</v>
      </c>
      <c r="AD49" s="494" t="s">
        <v>162</v>
      </c>
      <c r="AE49" s="123"/>
    </row>
    <row r="50" spans="1:32" ht="24.75" customHeight="1">
      <c r="A50" s="955"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1" t="s">
        <v>58</v>
      </c>
      <c r="Q50" s="491"/>
      <c r="R50" s="491"/>
      <c r="S50" s="491"/>
      <c r="T50" s="491"/>
      <c r="U50" s="491"/>
      <c r="V50" s="435">
        <v>923</v>
      </c>
      <c r="W50" s="435"/>
      <c r="X50" s="492">
        <f t="shared" si="6"/>
        <v>923</v>
      </c>
      <c r="Y50" s="699">
        <f t="shared" si="5"/>
        <v>0</v>
      </c>
      <c r="Z50" s="205"/>
      <c r="AA50" s="367">
        <v>0</v>
      </c>
      <c r="AB50" s="367">
        <v>0</v>
      </c>
      <c r="AC50" s="492">
        <v>0</v>
      </c>
      <c r="AD50" s="174" t="s">
        <v>128</v>
      </c>
    </row>
    <row r="51" spans="1:32" ht="24.75" customHeight="1">
      <c r="A51" s="955"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1" t="s">
        <v>58</v>
      </c>
      <c r="Q51" s="491"/>
      <c r="R51" s="491"/>
      <c r="S51" s="491"/>
      <c r="T51" s="491"/>
      <c r="U51" s="491"/>
      <c r="V51" s="435">
        <v>1347</v>
      </c>
      <c r="W51" s="435"/>
      <c r="X51" s="492">
        <f t="shared" si="6"/>
        <v>1347</v>
      </c>
      <c r="Y51" s="699">
        <f t="shared" si="5"/>
        <v>0</v>
      </c>
      <c r="Z51" s="364"/>
      <c r="AA51" s="367">
        <v>0</v>
      </c>
      <c r="AB51" s="367">
        <v>0</v>
      </c>
      <c r="AC51" s="833">
        <v>0</v>
      </c>
      <c r="AD51" s="494" t="s">
        <v>165</v>
      </c>
    </row>
    <row r="52" spans="1:32" ht="24.75" customHeight="1">
      <c r="A52" s="955"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1" t="s">
        <v>58</v>
      </c>
      <c r="Q52" s="907"/>
      <c r="R52" s="491"/>
      <c r="S52" s="491"/>
      <c r="T52" s="491"/>
      <c r="U52" s="491"/>
      <c r="V52" s="514">
        <v>226</v>
      </c>
      <c r="W52" s="514"/>
      <c r="X52" s="492">
        <f t="shared" si="1"/>
        <v>226</v>
      </c>
      <c r="Y52" s="699">
        <f t="shared" si="5"/>
        <v>0</v>
      </c>
      <c r="Z52" s="205"/>
      <c r="AA52" s="367">
        <v>0</v>
      </c>
      <c r="AB52" s="367">
        <v>0</v>
      </c>
      <c r="AC52" s="492">
        <v>0</v>
      </c>
      <c r="AD52" s="409" t="s">
        <v>168</v>
      </c>
    </row>
    <row r="53" spans="1:32" ht="24.75" customHeight="1">
      <c r="A53" s="955"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1" t="s">
        <v>58</v>
      </c>
      <c r="Q53" s="491"/>
      <c r="R53" s="491"/>
      <c r="S53" s="491"/>
      <c r="T53" s="491"/>
      <c r="U53" s="491"/>
      <c r="V53" s="435">
        <v>911</v>
      </c>
      <c r="W53" s="435"/>
      <c r="X53" s="492">
        <f>SUM(V53-W53)</f>
        <v>911</v>
      </c>
      <c r="Y53" s="699">
        <f t="shared" si="5"/>
        <v>0</v>
      </c>
      <c r="Z53" s="364"/>
      <c r="AA53" s="367">
        <v>0</v>
      </c>
      <c r="AB53" s="367">
        <v>0</v>
      </c>
      <c r="AC53" s="677">
        <v>0</v>
      </c>
      <c r="AD53" s="494" t="s">
        <v>126</v>
      </c>
    </row>
    <row r="54" spans="1:32" ht="24.75" customHeight="1">
      <c r="A54" s="955" t="s">
        <v>170</v>
      </c>
      <c r="B54" s="485" t="s">
        <v>109</v>
      </c>
      <c r="C54" s="487">
        <v>45687</v>
      </c>
      <c r="D54" s="487"/>
      <c r="E54" s="487"/>
      <c r="F54" s="485" t="s">
        <v>131</v>
      </c>
      <c r="G54" s="488"/>
      <c r="H54" s="489">
        <v>0</v>
      </c>
      <c r="I54" s="489" t="s">
        <v>55</v>
      </c>
      <c r="J54" s="489" t="s">
        <v>111</v>
      </c>
      <c r="K54" s="489" t="s">
        <v>112</v>
      </c>
      <c r="L54" s="487"/>
      <c r="M54" s="489" t="s">
        <v>57</v>
      </c>
      <c r="N54" s="567">
        <v>72842</v>
      </c>
      <c r="O54" s="489" t="s">
        <v>57</v>
      </c>
      <c r="P54" s="831" t="s">
        <v>58</v>
      </c>
      <c r="Q54" s="491"/>
      <c r="R54" s="491"/>
      <c r="S54" s="491"/>
      <c r="T54" s="491"/>
      <c r="U54" s="491"/>
      <c r="V54" s="492">
        <v>5780</v>
      </c>
      <c r="W54" s="492"/>
      <c r="X54" s="492">
        <v>5780</v>
      </c>
      <c r="Y54" s="699"/>
      <c r="Z54" s="364"/>
      <c r="AA54" s="367">
        <v>0</v>
      </c>
      <c r="AB54" s="367">
        <v>0</v>
      </c>
      <c r="AC54" s="677">
        <v>0</v>
      </c>
      <c r="AD54" s="494" t="s">
        <v>113</v>
      </c>
    </row>
    <row r="55" spans="1:32" ht="24.75" customHeight="1">
      <c r="A55" s="955"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1" t="s">
        <v>58</v>
      </c>
      <c r="Q55" s="491"/>
      <c r="R55" s="491"/>
      <c r="S55" s="491"/>
      <c r="T55" s="491"/>
      <c r="U55" s="491"/>
      <c r="V55" s="514">
        <v>1433</v>
      </c>
      <c r="W55" s="514"/>
      <c r="X55" s="492">
        <f t="shared" si="1"/>
        <v>1433</v>
      </c>
      <c r="Y55" s="699">
        <f t="shared" si="5"/>
        <v>0</v>
      </c>
      <c r="Z55" s="205"/>
      <c r="AA55" s="367">
        <v>0</v>
      </c>
      <c r="AB55" s="367">
        <v>0</v>
      </c>
      <c r="AC55" s="492">
        <v>0</v>
      </c>
      <c r="AD55" s="409" t="s">
        <v>173</v>
      </c>
    </row>
    <row r="56" spans="1:32" ht="24.75" customHeight="1">
      <c r="A56" s="955"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1" t="s">
        <v>64</v>
      </c>
      <c r="Q56" s="491">
        <v>45866</v>
      </c>
      <c r="R56" s="491"/>
      <c r="S56" s="491"/>
      <c r="T56" s="491"/>
      <c r="U56" s="491"/>
      <c r="V56" s="435">
        <v>1403</v>
      </c>
      <c r="W56" s="435"/>
      <c r="X56" s="492">
        <f t="shared" si="1"/>
        <v>1403</v>
      </c>
      <c r="Y56" s="699">
        <f t="shared" si="5"/>
        <v>0</v>
      </c>
      <c r="Z56" s="205"/>
      <c r="AA56" s="367">
        <v>0</v>
      </c>
      <c r="AB56" s="367">
        <v>0</v>
      </c>
      <c r="AC56" s="492">
        <v>0</v>
      </c>
      <c r="AD56" s="174" t="s">
        <v>176</v>
      </c>
    </row>
    <row r="57" spans="1:32" ht="24.75" customHeight="1">
      <c r="A57" s="955"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1" t="s">
        <v>58</v>
      </c>
      <c r="Q57" s="491"/>
      <c r="R57" s="491"/>
      <c r="S57" s="491"/>
      <c r="T57" s="491"/>
      <c r="U57" s="491"/>
      <c r="V57" s="435">
        <v>465</v>
      </c>
      <c r="W57" s="435"/>
      <c r="X57" s="492">
        <v>465</v>
      </c>
      <c r="Y57" s="699">
        <f t="shared" si="5"/>
        <v>0</v>
      </c>
      <c r="Z57" s="364"/>
      <c r="AA57" s="367">
        <v>0</v>
      </c>
      <c r="AB57" s="367">
        <v>0</v>
      </c>
      <c r="AC57" s="677">
        <v>0</v>
      </c>
      <c r="AD57" s="494" t="s">
        <v>121</v>
      </c>
      <c r="AF57" s="402"/>
    </row>
    <row r="58" spans="1:32" ht="24.75" customHeight="1">
      <c r="A58" s="955"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1" t="s">
        <v>58</v>
      </c>
      <c r="Q58" s="491"/>
      <c r="R58" s="491"/>
      <c r="S58" s="491"/>
      <c r="T58" s="491"/>
      <c r="U58" s="491"/>
      <c r="V58" s="435">
        <v>2710</v>
      </c>
      <c r="W58" s="435"/>
      <c r="X58" s="492">
        <f>SUM(V58-W58)</f>
        <v>2710</v>
      </c>
      <c r="Y58" s="699">
        <f t="shared" si="5"/>
        <v>0</v>
      </c>
      <c r="Z58" s="364"/>
      <c r="AA58" s="367">
        <v>0</v>
      </c>
      <c r="AB58" s="367">
        <v>0</v>
      </c>
      <c r="AC58" s="677">
        <v>0</v>
      </c>
      <c r="AD58" s="494" t="s">
        <v>179</v>
      </c>
      <c r="AF58" s="402"/>
    </row>
    <row r="59" spans="1:32" ht="24.75" customHeight="1">
      <c r="A59" s="954"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1" t="s">
        <v>58</v>
      </c>
      <c r="Q59" s="491">
        <v>45953</v>
      </c>
      <c r="R59" s="491"/>
      <c r="S59" s="491"/>
      <c r="T59" s="491"/>
      <c r="U59" s="491"/>
      <c r="V59" s="514">
        <v>4544</v>
      </c>
      <c r="W59" s="514"/>
      <c r="X59" s="492">
        <f t="shared" si="1"/>
        <v>4544</v>
      </c>
      <c r="Y59" s="699">
        <f t="shared" si="5"/>
        <v>0</v>
      </c>
      <c r="Z59" s="205"/>
      <c r="AA59" s="367">
        <v>0</v>
      </c>
      <c r="AB59" s="367">
        <v>0</v>
      </c>
      <c r="AC59" s="492">
        <v>0</v>
      </c>
      <c r="AD59" s="409" t="s">
        <v>183</v>
      </c>
      <c r="AF59" s="402"/>
    </row>
    <row r="60" spans="1:32" ht="24.75" customHeight="1">
      <c r="A60" s="954"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1" t="s">
        <v>58</v>
      </c>
      <c r="Q60" s="491"/>
      <c r="R60" s="491"/>
      <c r="S60" s="491"/>
      <c r="T60" s="491"/>
      <c r="U60" s="491"/>
      <c r="V60" s="435">
        <v>0</v>
      </c>
      <c r="W60" s="435"/>
      <c r="X60" s="492">
        <f t="shared" ref="X60" si="7">SUM(V60-W60)</f>
        <v>0</v>
      </c>
      <c r="Y60" s="699">
        <f t="shared" si="5"/>
        <v>0</v>
      </c>
      <c r="Z60" s="205"/>
      <c r="AA60" s="367">
        <v>0</v>
      </c>
      <c r="AB60" s="367">
        <v>0</v>
      </c>
      <c r="AC60" s="492">
        <v>0</v>
      </c>
      <c r="AD60" s="174" t="s">
        <v>186</v>
      </c>
      <c r="AF60" s="402"/>
    </row>
    <row r="61" spans="1:32" ht="24.75" customHeight="1">
      <c r="A61" s="955"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1" t="s">
        <v>58</v>
      </c>
      <c r="Q61" s="491">
        <v>45939</v>
      </c>
      <c r="R61" s="491"/>
      <c r="S61" s="491"/>
      <c r="T61" s="491"/>
      <c r="U61" s="491"/>
      <c r="V61" s="435">
        <v>7421</v>
      </c>
      <c r="W61" s="435"/>
      <c r="X61" s="492">
        <f>SUM(V61-W61)</f>
        <v>7421</v>
      </c>
      <c r="Y61" s="699">
        <f t="shared" si="5"/>
        <v>0</v>
      </c>
      <c r="Z61" s="205"/>
      <c r="AA61" s="367">
        <v>0</v>
      </c>
      <c r="AB61" s="367">
        <v>0</v>
      </c>
      <c r="AC61" s="492">
        <v>0</v>
      </c>
      <c r="AD61" s="174" t="s">
        <v>188</v>
      </c>
      <c r="AE61" s="173"/>
      <c r="AF61" s="402"/>
    </row>
    <row r="62" spans="1:32" ht="24.75" customHeight="1">
      <c r="A62" s="955"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1" t="s">
        <v>64</v>
      </c>
      <c r="Q62" s="491">
        <v>45950</v>
      </c>
      <c r="R62" s="491"/>
      <c r="S62" s="491"/>
      <c r="T62" s="491"/>
      <c r="U62" s="491"/>
      <c r="V62" s="435">
        <v>3078</v>
      </c>
      <c r="W62" s="435"/>
      <c r="X62" s="492">
        <f>SUM(V62-W62)</f>
        <v>3078</v>
      </c>
      <c r="Y62" s="699">
        <f t="shared" si="5"/>
        <v>0</v>
      </c>
      <c r="Z62" s="205"/>
      <c r="AA62" s="367">
        <v>0</v>
      </c>
      <c r="AB62" s="367">
        <v>0</v>
      </c>
      <c r="AC62" s="492">
        <v>0</v>
      </c>
      <c r="AD62" s="174" t="s">
        <v>190</v>
      </c>
      <c r="AE62" s="173"/>
      <c r="AF62" s="402"/>
    </row>
    <row r="63" spans="1:32" ht="24.75" customHeight="1">
      <c r="A63" s="954" t="s">
        <v>191</v>
      </c>
      <c r="B63" s="485" t="s">
        <v>109</v>
      </c>
      <c r="C63" s="496">
        <v>45960</v>
      </c>
      <c r="D63" s="487" t="s">
        <v>192</v>
      </c>
      <c r="E63" s="487">
        <v>45939</v>
      </c>
      <c r="F63" s="485" t="s">
        <v>123</v>
      </c>
      <c r="G63" s="720"/>
      <c r="H63" s="489">
        <v>385</v>
      </c>
      <c r="I63" s="698" t="s">
        <v>55</v>
      </c>
      <c r="J63" s="489" t="s">
        <v>56</v>
      </c>
      <c r="K63" s="489"/>
      <c r="L63" s="487">
        <v>45937</v>
      </c>
      <c r="M63" s="489" t="s">
        <v>57</v>
      </c>
      <c r="N63" s="567">
        <v>210533.1</v>
      </c>
      <c r="O63" s="489" t="s">
        <v>57</v>
      </c>
      <c r="P63" s="831" t="s">
        <v>64</v>
      </c>
      <c r="Q63" s="491">
        <v>45936</v>
      </c>
      <c r="R63" s="491"/>
      <c r="S63" s="491"/>
      <c r="T63" s="491"/>
      <c r="U63" s="491"/>
      <c r="V63" s="435">
        <v>19287</v>
      </c>
      <c r="W63" s="1122">
        <v>17597</v>
      </c>
      <c r="X63" s="492">
        <f>SUM(V63-W63)</f>
        <v>1690</v>
      </c>
      <c r="Y63" s="699">
        <f t="shared" ref="Y63:Y112" si="8">IFERROR($W63/$V63, 0)</f>
        <v>0.91237621195623997</v>
      </c>
      <c r="Z63" s="499">
        <v>45944</v>
      </c>
      <c r="AA63" s="367">
        <v>0</v>
      </c>
      <c r="AB63" s="367">
        <v>0</v>
      </c>
      <c r="AC63" s="492">
        <v>0</v>
      </c>
      <c r="AD63" s="174" t="s">
        <v>193</v>
      </c>
      <c r="AE63" s="173"/>
      <c r="AF63" s="402"/>
    </row>
    <row r="64" spans="1:32" ht="24.75" customHeight="1">
      <c r="A64" s="954" t="s">
        <v>194</v>
      </c>
      <c r="B64" s="485" t="s">
        <v>109</v>
      </c>
      <c r="C64" s="487">
        <v>45989</v>
      </c>
      <c r="D64" s="487" t="s">
        <v>192</v>
      </c>
      <c r="E64" s="487"/>
      <c r="F64" s="485" t="s">
        <v>131</v>
      </c>
      <c r="G64" s="488"/>
      <c r="H64" s="489">
        <v>303</v>
      </c>
      <c r="I64" s="698" t="s">
        <v>55</v>
      </c>
      <c r="J64" s="489" t="s">
        <v>56</v>
      </c>
      <c r="K64" s="489"/>
      <c r="L64" s="487">
        <v>45953</v>
      </c>
      <c r="M64" s="489" t="s">
        <v>57</v>
      </c>
      <c r="N64" s="567">
        <v>168480.8</v>
      </c>
      <c r="O64" s="489" t="s">
        <v>57</v>
      </c>
      <c r="P64" s="831" t="s">
        <v>64</v>
      </c>
      <c r="Q64" s="491">
        <v>45953</v>
      </c>
      <c r="R64" s="491"/>
      <c r="S64" s="491"/>
      <c r="T64" s="491"/>
      <c r="U64" s="491"/>
      <c r="V64" s="492">
        <v>16290</v>
      </c>
      <c r="W64" s="492"/>
      <c r="X64" s="492">
        <v>16290</v>
      </c>
      <c r="Y64" s="699"/>
      <c r="Z64" s="364"/>
      <c r="AA64" s="367">
        <v>0</v>
      </c>
      <c r="AB64" s="367">
        <v>0</v>
      </c>
      <c r="AC64" s="492">
        <v>0</v>
      </c>
      <c r="AD64" s="798" t="s">
        <v>195</v>
      </c>
      <c r="AE64" s="173"/>
      <c r="AF64" s="402"/>
    </row>
    <row r="65" spans="1:56" ht="24.75" customHeight="1">
      <c r="A65" s="954" t="s">
        <v>196</v>
      </c>
      <c r="B65" s="485" t="s">
        <v>109</v>
      </c>
      <c r="C65" s="487">
        <v>46017</v>
      </c>
      <c r="D65" s="487" t="s">
        <v>197</v>
      </c>
      <c r="E65" s="487">
        <v>45936</v>
      </c>
      <c r="F65" s="485" t="s">
        <v>110</v>
      </c>
      <c r="G65" s="488"/>
      <c r="H65" s="489">
        <v>157</v>
      </c>
      <c r="I65" s="698" t="s">
        <v>55</v>
      </c>
      <c r="J65" s="489" t="s">
        <v>56</v>
      </c>
      <c r="K65" s="489"/>
      <c r="L65" s="487">
        <v>45943</v>
      </c>
      <c r="M65" s="489" t="s">
        <v>57</v>
      </c>
      <c r="N65" s="567">
        <v>64059.5</v>
      </c>
      <c r="O65" s="489" t="s">
        <v>57</v>
      </c>
      <c r="P65" s="831" t="s">
        <v>64</v>
      </c>
      <c r="Q65" s="491">
        <v>45943</v>
      </c>
      <c r="R65" s="491"/>
      <c r="S65" s="491"/>
      <c r="T65" s="491"/>
      <c r="U65" s="491"/>
      <c r="V65" s="492">
        <v>5576</v>
      </c>
      <c r="W65" s="492"/>
      <c r="X65" s="492">
        <v>5576</v>
      </c>
      <c r="Y65" s="699"/>
      <c r="Z65" s="364"/>
      <c r="AA65" s="367">
        <v>0</v>
      </c>
      <c r="AB65" s="367">
        <v>0</v>
      </c>
      <c r="AC65" s="492">
        <v>0</v>
      </c>
      <c r="AD65" s="798" t="s">
        <v>198</v>
      </c>
      <c r="AE65" s="173"/>
      <c r="AF65" s="402"/>
    </row>
    <row r="66" spans="1:56" ht="24.75" customHeight="1">
      <c r="A66" s="485"/>
      <c r="B66" s="1124"/>
      <c r="C66" s="487"/>
      <c r="D66" s="487"/>
      <c r="E66" s="487"/>
      <c r="F66" s="485"/>
      <c r="G66" s="488"/>
      <c r="H66" s="489"/>
      <c r="I66" s="490"/>
      <c r="J66" s="489"/>
      <c r="K66" s="489"/>
      <c r="L66" s="487"/>
      <c r="M66" s="489"/>
      <c r="N66" s="567"/>
      <c r="O66" s="489"/>
      <c r="P66" s="831"/>
      <c r="Q66" s="491"/>
      <c r="R66" s="491"/>
      <c r="S66" s="491"/>
      <c r="T66" s="491"/>
      <c r="U66" s="491"/>
      <c r="V66" s="492"/>
      <c r="W66" s="492"/>
      <c r="X66" s="492"/>
      <c r="Y66" s="699"/>
      <c r="Z66" s="364"/>
      <c r="AA66" s="367"/>
      <c r="AB66" s="367"/>
      <c r="AC66" s="492"/>
      <c r="AD66" s="798"/>
      <c r="AE66" s="173"/>
      <c r="AF66" s="402"/>
    </row>
    <row r="67" spans="1:56" ht="24.75" customHeight="1">
      <c r="A67" s="485"/>
      <c r="B67" s="1124"/>
      <c r="C67" s="487"/>
      <c r="D67" s="487"/>
      <c r="E67" s="487"/>
      <c r="F67" s="485"/>
      <c r="G67" s="488"/>
      <c r="H67" s="489"/>
      <c r="I67" s="490"/>
      <c r="J67" s="489"/>
      <c r="K67" s="489"/>
      <c r="L67" s="487"/>
      <c r="M67" s="489"/>
      <c r="N67" s="567"/>
      <c r="O67" s="489"/>
      <c r="P67" s="831"/>
      <c r="Q67" s="491"/>
      <c r="R67" s="491"/>
      <c r="S67" s="491"/>
      <c r="T67" s="491"/>
      <c r="U67" s="491"/>
      <c r="V67" s="492"/>
      <c r="W67" s="492"/>
      <c r="X67" s="492"/>
      <c r="Y67" s="699"/>
      <c r="Z67" s="364"/>
      <c r="AA67" s="367"/>
      <c r="AB67" s="367"/>
      <c r="AC67" s="492"/>
      <c r="AD67" s="798"/>
      <c r="AE67" s="173"/>
      <c r="AF67" s="402"/>
    </row>
    <row r="68" spans="1:56" ht="24.75" customHeight="1">
      <c r="A68" s="953" t="s">
        <v>199</v>
      </c>
      <c r="B68" s="894" t="s">
        <v>20</v>
      </c>
      <c r="C68" s="894" t="s">
        <v>21</v>
      </c>
      <c r="D68" s="894" t="s">
        <v>22</v>
      </c>
      <c r="E68" s="894" t="s">
        <v>23</v>
      </c>
      <c r="F68" s="894" t="s">
        <v>24</v>
      </c>
      <c r="G68" s="894" t="s">
        <v>25</v>
      </c>
      <c r="H68" s="894" t="s">
        <v>26</v>
      </c>
      <c r="I68" s="894" t="s">
        <v>27</v>
      </c>
      <c r="J68" s="894" t="s">
        <v>28</v>
      </c>
      <c r="K68" s="894" t="s">
        <v>29</v>
      </c>
      <c r="L68" s="894" t="s">
        <v>30</v>
      </c>
      <c r="M68" s="894" t="s">
        <v>31</v>
      </c>
      <c r="N68" s="895" t="s">
        <v>32</v>
      </c>
      <c r="O68" s="894" t="s">
        <v>33</v>
      </c>
      <c r="P68" s="896" t="s">
        <v>34</v>
      </c>
      <c r="Q68" s="483" t="s">
        <v>35</v>
      </c>
      <c r="R68" s="483" t="s">
        <v>36</v>
      </c>
      <c r="S68" s="483" t="s">
        <v>37</v>
      </c>
      <c r="T68" s="483" t="s">
        <v>38</v>
      </c>
      <c r="U68" s="483" t="s">
        <v>39</v>
      </c>
      <c r="V68" s="483" t="s">
        <v>40</v>
      </c>
      <c r="W68" s="483" t="s">
        <v>41</v>
      </c>
      <c r="X68" s="483" t="s">
        <v>42</v>
      </c>
      <c r="Y68" s="483" t="s">
        <v>43</v>
      </c>
      <c r="Z68" s="483" t="s">
        <v>44</v>
      </c>
      <c r="AA68" s="484" t="s">
        <v>45</v>
      </c>
      <c r="AB68" s="483" t="s">
        <v>46</v>
      </c>
      <c r="AC68" s="483" t="s">
        <v>47</v>
      </c>
      <c r="AD68" s="897" t="s">
        <v>48</v>
      </c>
      <c r="AE68" s="173"/>
      <c r="AF68" s="402"/>
    </row>
    <row r="69" spans="1:56" ht="24.75" customHeight="1">
      <c r="A69" s="954" t="s">
        <v>200</v>
      </c>
      <c r="B69" s="908" t="s">
        <v>201</v>
      </c>
      <c r="C69" s="487">
        <v>45991</v>
      </c>
      <c r="D69" s="487"/>
      <c r="E69" s="487"/>
      <c r="F69" s="487"/>
      <c r="G69" s="720"/>
      <c r="H69" s="489">
        <v>0</v>
      </c>
      <c r="I69" s="698" t="s">
        <v>55</v>
      </c>
      <c r="J69" s="489" t="s">
        <v>63</v>
      </c>
      <c r="K69" s="498"/>
      <c r="L69" s="487"/>
      <c r="M69" s="489" t="s">
        <v>57</v>
      </c>
      <c r="N69" s="567">
        <v>82825</v>
      </c>
      <c r="O69" s="489" t="s">
        <v>57</v>
      </c>
      <c r="P69" s="831" t="s">
        <v>64</v>
      </c>
      <c r="Q69" s="491">
        <v>45932</v>
      </c>
      <c r="R69" s="491"/>
      <c r="S69" s="491"/>
      <c r="T69" s="491"/>
      <c r="U69" s="491"/>
      <c r="V69" s="435">
        <v>6210</v>
      </c>
      <c r="W69" s="435"/>
      <c r="X69" s="492">
        <f>SUM(V69-W69)</f>
        <v>6210</v>
      </c>
      <c r="Y69" s="699">
        <f t="shared" si="8"/>
        <v>0</v>
      </c>
      <c r="Z69" s="364"/>
      <c r="AA69" s="367">
        <v>0</v>
      </c>
      <c r="AB69" s="367">
        <v>0</v>
      </c>
      <c r="AC69" s="41">
        <v>0</v>
      </c>
      <c r="AD69" s="798" t="s">
        <v>202</v>
      </c>
      <c r="AE69" s="173"/>
      <c r="AF69" s="402"/>
    </row>
    <row r="70" spans="1:56" ht="24.75" customHeight="1">
      <c r="A70" s="954" t="s">
        <v>203</v>
      </c>
      <c r="B70" s="908" t="s">
        <v>201</v>
      </c>
      <c r="C70" s="487">
        <v>45976</v>
      </c>
      <c r="D70" s="487"/>
      <c r="E70" s="487"/>
      <c r="F70" s="487"/>
      <c r="G70" s="720"/>
      <c r="H70" s="489">
        <v>7</v>
      </c>
      <c r="I70" s="698" t="s">
        <v>55</v>
      </c>
      <c r="J70" s="489" t="s">
        <v>63</v>
      </c>
      <c r="K70" s="498"/>
      <c r="L70" s="487"/>
      <c r="M70" s="489" t="s">
        <v>57</v>
      </c>
      <c r="N70" s="567">
        <v>34736.85</v>
      </c>
      <c r="O70" s="489" t="s">
        <v>57</v>
      </c>
      <c r="P70" s="831" t="s">
        <v>64</v>
      </c>
      <c r="Q70" s="491">
        <v>45932</v>
      </c>
      <c r="R70" s="491"/>
      <c r="S70" s="491"/>
      <c r="T70" s="491"/>
      <c r="U70" s="491"/>
      <c r="V70" s="435">
        <v>2601</v>
      </c>
      <c r="W70" s="435"/>
      <c r="X70" s="492">
        <f>SUM(V70-W70)</f>
        <v>2601</v>
      </c>
      <c r="Y70" s="699">
        <f t="shared" si="8"/>
        <v>0</v>
      </c>
      <c r="Z70" s="364"/>
      <c r="AA70" s="367">
        <v>0</v>
      </c>
      <c r="AB70" s="367">
        <v>0</v>
      </c>
      <c r="AC70" s="41">
        <v>2601</v>
      </c>
      <c r="AD70" s="494" t="s">
        <v>204</v>
      </c>
      <c r="AE70" s="173"/>
      <c r="AF70" s="402"/>
    </row>
    <row r="71" spans="1:56" ht="24.75" customHeight="1">
      <c r="A71" s="955" t="s">
        <v>205</v>
      </c>
      <c r="B71" s="908" t="s">
        <v>201</v>
      </c>
      <c r="C71" s="487">
        <v>45991</v>
      </c>
      <c r="D71" s="495"/>
      <c r="E71" s="496">
        <v>45716</v>
      </c>
      <c r="F71" s="495" t="s">
        <v>206</v>
      </c>
      <c r="G71" s="899" t="s">
        <v>207</v>
      </c>
      <c r="H71" s="498">
        <v>0</v>
      </c>
      <c r="I71" s="904" t="s">
        <v>55</v>
      </c>
      <c r="J71" s="498" t="s">
        <v>63</v>
      </c>
      <c r="K71" s="498" t="s">
        <v>208</v>
      </c>
      <c r="L71" s="487">
        <v>45716</v>
      </c>
      <c r="M71" s="498" t="s">
        <v>57</v>
      </c>
      <c r="N71" s="568">
        <v>14013.5</v>
      </c>
      <c r="O71" s="498" t="s">
        <v>57</v>
      </c>
      <c r="P71" s="828" t="s">
        <v>64</v>
      </c>
      <c r="Q71" s="499">
        <v>45721</v>
      </c>
      <c r="R71" s="499"/>
      <c r="S71" s="499"/>
      <c r="T71" s="499"/>
      <c r="U71" s="499"/>
      <c r="V71" s="41">
        <v>150</v>
      </c>
      <c r="W71" s="501"/>
      <c r="X71" s="492">
        <f t="shared" ref="X71:X95" si="9">SUM(V71-W71)</f>
        <v>150</v>
      </c>
      <c r="Y71" s="699">
        <f t="shared" si="8"/>
        <v>0</v>
      </c>
      <c r="Z71" s="364"/>
      <c r="AA71" s="367">
        <v>0</v>
      </c>
      <c r="AB71" s="367">
        <v>0</v>
      </c>
      <c r="AC71" s="41">
        <v>0</v>
      </c>
      <c r="AD71" s="174" t="s">
        <v>209</v>
      </c>
      <c r="AE71" s="173"/>
      <c r="AF71" s="402"/>
    </row>
    <row r="72" spans="1:56" ht="24.75" customHeight="1">
      <c r="A72" s="954" t="s">
        <v>210</v>
      </c>
      <c r="B72" s="908" t="s">
        <v>201</v>
      </c>
      <c r="C72" s="487">
        <v>45999</v>
      </c>
      <c r="D72" s="495"/>
      <c r="E72" s="496"/>
      <c r="F72" s="495"/>
      <c r="G72" s="497"/>
      <c r="H72" s="498">
        <v>0</v>
      </c>
      <c r="I72" s="698" t="s">
        <v>55</v>
      </c>
      <c r="J72" s="489" t="s">
        <v>63</v>
      </c>
      <c r="K72" s="489"/>
      <c r="L72" s="487"/>
      <c r="M72" s="498" t="s">
        <v>57</v>
      </c>
      <c r="N72" s="568">
        <v>4911.8999999999996</v>
      </c>
      <c r="O72" s="498" t="s">
        <v>57</v>
      </c>
      <c r="P72" s="828" t="s">
        <v>58</v>
      </c>
      <c r="Q72" s="499"/>
      <c r="R72" s="499"/>
      <c r="S72" s="499"/>
      <c r="T72" s="499"/>
      <c r="U72" s="499"/>
      <c r="V72" s="41">
        <v>294</v>
      </c>
      <c r="W72" s="492"/>
      <c r="X72" s="492">
        <v>294</v>
      </c>
      <c r="Y72" s="699"/>
      <c r="Z72" s="364"/>
      <c r="AA72" s="367">
        <v>0</v>
      </c>
      <c r="AB72" s="367">
        <v>0</v>
      </c>
      <c r="AC72" s="41">
        <v>0</v>
      </c>
      <c r="AD72" s="798" t="s">
        <v>211</v>
      </c>
      <c r="AE72" s="173"/>
      <c r="AF72" s="402"/>
    </row>
    <row r="73" spans="1:56" ht="24.75" customHeight="1">
      <c r="A73" s="954" t="s">
        <v>212</v>
      </c>
      <c r="B73" s="908" t="s">
        <v>201</v>
      </c>
      <c r="C73" s="487">
        <v>46021</v>
      </c>
      <c r="D73" s="487"/>
      <c r="E73" s="487"/>
      <c r="F73" s="487"/>
      <c r="G73" s="488"/>
      <c r="H73" s="489">
        <v>82</v>
      </c>
      <c r="I73" s="489" t="s">
        <v>55</v>
      </c>
      <c r="J73" s="489" t="s">
        <v>63</v>
      </c>
      <c r="K73" s="489"/>
      <c r="L73" s="487"/>
      <c r="M73" s="489" t="s">
        <v>57</v>
      </c>
      <c r="N73" s="567">
        <v>56294</v>
      </c>
      <c r="O73" s="489" t="s">
        <v>57</v>
      </c>
      <c r="P73" s="831" t="s">
        <v>58</v>
      </c>
      <c r="Q73" s="491"/>
      <c r="R73" s="491"/>
      <c r="S73" s="491"/>
      <c r="T73" s="491"/>
      <c r="U73" s="491"/>
      <c r="V73" s="492">
        <v>4146</v>
      </c>
      <c r="W73" s="492"/>
      <c r="X73" s="492">
        <v>4146</v>
      </c>
      <c r="Y73" s="699"/>
      <c r="Z73" s="499"/>
      <c r="AA73" s="367">
        <v>0</v>
      </c>
      <c r="AB73" s="367">
        <v>0</v>
      </c>
      <c r="AC73" s="492">
        <v>0</v>
      </c>
      <c r="AD73" s="798"/>
      <c r="AE73" s="173"/>
    </row>
    <row r="74" spans="1:56" ht="24.75" customHeight="1">
      <c r="A74" s="954" t="s">
        <v>213</v>
      </c>
      <c r="B74" s="908" t="s">
        <v>201</v>
      </c>
      <c r="C74" s="487">
        <v>46021</v>
      </c>
      <c r="D74" s="487"/>
      <c r="E74" s="487"/>
      <c r="F74" s="487"/>
      <c r="G74" s="488"/>
      <c r="H74" s="489">
        <v>54</v>
      </c>
      <c r="I74" s="489" t="s">
        <v>55</v>
      </c>
      <c r="J74" s="489" t="s">
        <v>63</v>
      </c>
      <c r="K74" s="489"/>
      <c r="L74" s="487"/>
      <c r="M74" s="489" t="s">
        <v>57</v>
      </c>
      <c r="N74" s="567">
        <v>58240</v>
      </c>
      <c r="O74" s="489" t="s">
        <v>57</v>
      </c>
      <c r="P74" s="831" t="s">
        <v>58</v>
      </c>
      <c r="Q74" s="491"/>
      <c r="R74" s="491"/>
      <c r="S74" s="491"/>
      <c r="T74" s="491"/>
      <c r="U74" s="491"/>
      <c r="V74" s="492">
        <v>4594</v>
      </c>
      <c r="W74" s="492"/>
      <c r="X74" s="492">
        <v>4594</v>
      </c>
      <c r="Y74" s="699"/>
      <c r="Z74" s="499"/>
      <c r="AA74" s="367">
        <v>0</v>
      </c>
      <c r="AB74" s="367">
        <v>0</v>
      </c>
      <c r="AC74" s="41">
        <v>0</v>
      </c>
      <c r="AD74" s="494" t="s">
        <v>214</v>
      </c>
      <c r="AE74" s="173"/>
    </row>
    <row r="75" spans="1:56" ht="24.75" customHeight="1">
      <c r="A75" s="954" t="s">
        <v>215</v>
      </c>
      <c r="B75" s="908" t="s">
        <v>201</v>
      </c>
      <c r="C75" s="487">
        <v>45960</v>
      </c>
      <c r="D75" s="496" t="s">
        <v>216</v>
      </c>
      <c r="E75" s="496">
        <v>45950</v>
      </c>
      <c r="F75" s="495" t="s">
        <v>206</v>
      </c>
      <c r="G75" s="903"/>
      <c r="H75" s="909">
        <v>82</v>
      </c>
      <c r="I75" s="904" t="s">
        <v>55</v>
      </c>
      <c r="J75" s="909" t="s">
        <v>63</v>
      </c>
      <c r="K75" s="511"/>
      <c r="L75" s="496">
        <v>45902</v>
      </c>
      <c r="M75" s="904" t="s">
        <v>57</v>
      </c>
      <c r="N75" s="910">
        <v>87830</v>
      </c>
      <c r="O75" s="904" t="s">
        <v>57</v>
      </c>
      <c r="P75" s="828" t="s">
        <v>74</v>
      </c>
      <c r="Q75" s="499">
        <v>45898</v>
      </c>
      <c r="R75" s="499"/>
      <c r="S75" s="499"/>
      <c r="T75" s="499"/>
      <c r="U75" s="499"/>
      <c r="V75" s="1131">
        <v>7022</v>
      </c>
      <c r="W75" s="1126">
        <v>423</v>
      </c>
      <c r="X75" s="492">
        <f>SUM(V75-W75)</f>
        <v>6599</v>
      </c>
      <c r="Y75" s="699">
        <f t="shared" si="8"/>
        <v>6.0239248077470803E-2</v>
      </c>
      <c r="Z75" s="364"/>
      <c r="AA75" s="367">
        <v>0</v>
      </c>
      <c r="AB75" s="367">
        <v>0</v>
      </c>
      <c r="AC75" s="41">
        <v>0</v>
      </c>
      <c r="AD75" s="798" t="s">
        <v>217</v>
      </c>
    </row>
    <row r="76" spans="1:56" ht="24.75" customHeight="1">
      <c r="A76" s="954" t="s">
        <v>218</v>
      </c>
      <c r="B76" s="908" t="s">
        <v>201</v>
      </c>
      <c r="C76" s="487">
        <v>45960</v>
      </c>
      <c r="D76" s="496" t="s">
        <v>216</v>
      </c>
      <c r="E76" s="496">
        <v>45930</v>
      </c>
      <c r="F76" s="495" t="s">
        <v>206</v>
      </c>
      <c r="G76" s="903"/>
      <c r="H76" s="909">
        <v>80</v>
      </c>
      <c r="I76" s="904" t="s">
        <v>55</v>
      </c>
      <c r="J76" s="909" t="s">
        <v>63</v>
      </c>
      <c r="K76" s="904"/>
      <c r="L76" s="496">
        <v>45902</v>
      </c>
      <c r="M76" s="904" t="s">
        <v>57</v>
      </c>
      <c r="N76" s="910">
        <v>90173</v>
      </c>
      <c r="O76" s="904" t="s">
        <v>57</v>
      </c>
      <c r="P76" s="828" t="s">
        <v>74</v>
      </c>
      <c r="Q76" s="499">
        <v>45898</v>
      </c>
      <c r="R76" s="499"/>
      <c r="S76" s="499"/>
      <c r="T76" s="499"/>
      <c r="U76" s="499"/>
      <c r="V76" s="1131">
        <v>7009</v>
      </c>
      <c r="W76" s="1122">
        <v>6575</v>
      </c>
      <c r="X76" s="492">
        <f t="shared" si="9"/>
        <v>434</v>
      </c>
      <c r="Y76" s="699">
        <f t="shared" si="8"/>
        <v>0.93807961192752176</v>
      </c>
      <c r="Z76" s="499">
        <v>45944</v>
      </c>
      <c r="AA76" s="367">
        <v>0</v>
      </c>
      <c r="AB76" s="367">
        <v>0</v>
      </c>
      <c r="AC76" s="41">
        <v>0</v>
      </c>
      <c r="AD76" s="494"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4" t="s">
        <v>219</v>
      </c>
      <c r="B77" s="908" t="s">
        <v>201</v>
      </c>
      <c r="C77" s="487">
        <v>45989</v>
      </c>
      <c r="D77" s="496"/>
      <c r="E77" s="496"/>
      <c r="F77" s="495"/>
      <c r="G77" s="903"/>
      <c r="H77" s="909">
        <v>69</v>
      </c>
      <c r="I77" s="489" t="s">
        <v>55</v>
      </c>
      <c r="J77" s="489" t="s">
        <v>63</v>
      </c>
      <c r="K77" s="489"/>
      <c r="L77" s="496">
        <v>45925</v>
      </c>
      <c r="M77" s="904" t="s">
        <v>57</v>
      </c>
      <c r="N77" s="910">
        <v>51632</v>
      </c>
      <c r="O77" s="904" t="s">
        <v>57</v>
      </c>
      <c r="P77" s="828" t="s">
        <v>64</v>
      </c>
      <c r="Q77" s="499">
        <v>45932</v>
      </c>
      <c r="R77" s="499"/>
      <c r="S77" s="499"/>
      <c r="T77" s="499"/>
      <c r="U77" s="499"/>
      <c r="V77" s="1131">
        <v>3997</v>
      </c>
      <c r="W77" s="435"/>
      <c r="X77" s="492">
        <f t="shared" si="9"/>
        <v>3997</v>
      </c>
      <c r="Y77" s="699">
        <f t="shared" si="8"/>
        <v>0</v>
      </c>
      <c r="Z77" s="364"/>
      <c r="AA77" s="367">
        <v>0</v>
      </c>
      <c r="AB77" s="367">
        <v>0</v>
      </c>
      <c r="AC77" s="677">
        <v>0</v>
      </c>
      <c r="AD77" s="494"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4" t="s">
        <v>221</v>
      </c>
      <c r="B78" s="908" t="s">
        <v>201</v>
      </c>
      <c r="C78" s="487">
        <v>45989</v>
      </c>
      <c r="D78" s="496"/>
      <c r="E78" s="496"/>
      <c r="F78" s="495"/>
      <c r="G78" s="903"/>
      <c r="H78" s="909">
        <v>74</v>
      </c>
      <c r="I78" s="489" t="s">
        <v>55</v>
      </c>
      <c r="J78" s="489" t="s">
        <v>63</v>
      </c>
      <c r="K78" s="489"/>
      <c r="L78" s="496"/>
      <c r="M78" s="904" t="s">
        <v>57</v>
      </c>
      <c r="N78" s="910">
        <v>47064</v>
      </c>
      <c r="O78" s="904" t="s">
        <v>57</v>
      </c>
      <c r="P78" s="828" t="s">
        <v>64</v>
      </c>
      <c r="Q78" s="499">
        <v>45932</v>
      </c>
      <c r="R78" s="499"/>
      <c r="S78" s="499"/>
      <c r="T78" s="499"/>
      <c r="U78" s="499"/>
      <c r="V78" s="1131">
        <v>4366</v>
      </c>
      <c r="W78" s="435"/>
      <c r="X78" s="492">
        <f t="shared" si="9"/>
        <v>4366</v>
      </c>
      <c r="Y78" s="699">
        <f t="shared" si="8"/>
        <v>0</v>
      </c>
      <c r="Z78" s="364"/>
      <c r="AA78" s="367">
        <v>0</v>
      </c>
      <c r="AB78" s="367">
        <v>0</v>
      </c>
      <c r="AC78" s="677">
        <v>0</v>
      </c>
      <c r="AD78" s="494"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4" t="s">
        <v>222</v>
      </c>
      <c r="B79" s="908" t="s">
        <v>201</v>
      </c>
      <c r="C79" s="487">
        <v>45989</v>
      </c>
      <c r="D79" s="496"/>
      <c r="E79" s="496"/>
      <c r="F79" s="495"/>
      <c r="G79" s="903"/>
      <c r="H79" s="909">
        <v>81</v>
      </c>
      <c r="I79" s="489" t="s">
        <v>55</v>
      </c>
      <c r="J79" s="489" t="s">
        <v>63</v>
      </c>
      <c r="K79" s="489"/>
      <c r="L79" s="496"/>
      <c r="M79" s="904" t="s">
        <v>57</v>
      </c>
      <c r="N79" s="910">
        <v>68962</v>
      </c>
      <c r="O79" s="904" t="s">
        <v>57</v>
      </c>
      <c r="P79" s="828" t="s">
        <v>64</v>
      </c>
      <c r="Q79" s="499">
        <v>45932</v>
      </c>
      <c r="R79" s="499"/>
      <c r="S79" s="499"/>
      <c r="T79" s="499"/>
      <c r="U79" s="499"/>
      <c r="V79" s="1131">
        <v>5333</v>
      </c>
      <c r="W79" s="435"/>
      <c r="X79" s="492">
        <f t="shared" si="9"/>
        <v>5333</v>
      </c>
      <c r="Y79" s="699">
        <f t="shared" si="8"/>
        <v>0</v>
      </c>
      <c r="Z79" s="364"/>
      <c r="AA79" s="367">
        <v>0</v>
      </c>
      <c r="AB79" s="367">
        <v>0</v>
      </c>
      <c r="AC79" s="677">
        <v>0</v>
      </c>
      <c r="AD79" s="494"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4" t="s">
        <v>223</v>
      </c>
      <c r="B80" s="908" t="s">
        <v>201</v>
      </c>
      <c r="C80" s="487">
        <v>45960</v>
      </c>
      <c r="D80" s="496" t="s">
        <v>224</v>
      </c>
      <c r="E80" s="496">
        <v>45950</v>
      </c>
      <c r="F80" s="495" t="s">
        <v>225</v>
      </c>
      <c r="G80" s="903"/>
      <c r="H80" s="909">
        <v>80</v>
      </c>
      <c r="I80" s="904" t="s">
        <v>55</v>
      </c>
      <c r="J80" s="909" t="s">
        <v>63</v>
      </c>
      <c r="K80" s="904"/>
      <c r="L80" s="496">
        <v>45905</v>
      </c>
      <c r="M80" s="904" t="s">
        <v>57</v>
      </c>
      <c r="N80" s="910">
        <v>66674.3</v>
      </c>
      <c r="O80" s="904" t="s">
        <v>57</v>
      </c>
      <c r="P80" s="828" t="s">
        <v>64</v>
      </c>
      <c r="Q80" s="499">
        <v>45922</v>
      </c>
      <c r="R80" s="499"/>
      <c r="S80" s="499"/>
      <c r="T80" s="499"/>
      <c r="U80" s="499"/>
      <c r="V80" s="1131">
        <v>4672</v>
      </c>
      <c r="W80" s="1122">
        <v>3247</v>
      </c>
      <c r="X80" s="492">
        <f>SUM(V80-W80)</f>
        <v>1425</v>
      </c>
      <c r="Y80" s="699">
        <f t="shared" si="8"/>
        <v>0.69499143835616439</v>
      </c>
      <c r="Z80" s="364"/>
      <c r="AA80" s="367">
        <v>0</v>
      </c>
      <c r="AB80" s="367">
        <v>0</v>
      </c>
      <c r="AC80" s="41">
        <v>0</v>
      </c>
      <c r="AD80" s="494"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6" t="s">
        <v>227</v>
      </c>
      <c r="B81" s="908" t="s">
        <v>201</v>
      </c>
      <c r="C81" s="487">
        <v>45989</v>
      </c>
      <c r="D81" s="496"/>
      <c r="E81" s="496"/>
      <c r="F81" s="495"/>
      <c r="G81" s="903"/>
      <c r="H81" s="909">
        <v>48</v>
      </c>
      <c r="I81" s="489" t="s">
        <v>55</v>
      </c>
      <c r="J81" s="489" t="s">
        <v>63</v>
      </c>
      <c r="K81" s="489"/>
      <c r="L81" s="496"/>
      <c r="M81" s="904" t="s">
        <v>57</v>
      </c>
      <c r="N81" s="910">
        <v>39064</v>
      </c>
      <c r="O81" s="904" t="s">
        <v>57</v>
      </c>
      <c r="P81" s="828" t="s">
        <v>64</v>
      </c>
      <c r="Q81" s="499">
        <v>45932</v>
      </c>
      <c r="R81" s="499"/>
      <c r="S81" s="499"/>
      <c r="T81" s="499"/>
      <c r="U81" s="499"/>
      <c r="V81" s="1131">
        <v>2982</v>
      </c>
      <c r="W81" s="435"/>
      <c r="X81" s="492">
        <f t="shared" si="9"/>
        <v>2982</v>
      </c>
      <c r="Y81" s="699">
        <f t="shared" si="8"/>
        <v>0</v>
      </c>
      <c r="Z81" s="364"/>
      <c r="AA81" s="367">
        <v>0</v>
      </c>
      <c r="AB81" s="367">
        <v>0</v>
      </c>
      <c r="AC81" s="677">
        <v>0</v>
      </c>
      <c r="AD81" s="494" t="s">
        <v>228</v>
      </c>
      <c r="AE81" s="102"/>
    </row>
    <row r="82" spans="1:31" ht="24.75" customHeight="1">
      <c r="A82" s="955" t="s">
        <v>229</v>
      </c>
      <c r="B82" s="908" t="s">
        <v>201</v>
      </c>
      <c r="C82" s="487">
        <v>46172</v>
      </c>
      <c r="D82" s="496"/>
      <c r="E82" s="496"/>
      <c r="F82" s="495"/>
      <c r="G82" s="1046"/>
      <c r="H82" s="498">
        <v>52</v>
      </c>
      <c r="I82" s="904" t="s">
        <v>55</v>
      </c>
      <c r="J82" s="909" t="s">
        <v>63</v>
      </c>
      <c r="K82" s="489" t="s">
        <v>230</v>
      </c>
      <c r="L82" s="496"/>
      <c r="M82" s="904" t="s">
        <v>57</v>
      </c>
      <c r="N82" s="568">
        <v>61830</v>
      </c>
      <c r="O82" s="904" t="s">
        <v>57</v>
      </c>
      <c r="P82" s="828" t="s">
        <v>58</v>
      </c>
      <c r="Q82" s="499"/>
      <c r="R82" s="499"/>
      <c r="S82" s="499"/>
      <c r="T82" s="499"/>
      <c r="U82" s="499"/>
      <c r="V82" s="41">
        <v>5149</v>
      </c>
      <c r="W82" s="492"/>
      <c r="X82" s="492">
        <v>5149</v>
      </c>
      <c r="Y82" s="699"/>
      <c r="Z82" s="364"/>
      <c r="AA82" s="367">
        <v>0</v>
      </c>
      <c r="AB82" s="367">
        <v>0</v>
      </c>
      <c r="AC82" s="677">
        <v>0</v>
      </c>
      <c r="AD82" s="798" t="s">
        <v>231</v>
      </c>
      <c r="AE82" s="102"/>
    </row>
    <row r="83" spans="1:31" ht="24.75" customHeight="1">
      <c r="A83" s="955" t="s">
        <v>232</v>
      </c>
      <c r="B83" s="908" t="s">
        <v>201</v>
      </c>
      <c r="C83" s="487">
        <v>46172</v>
      </c>
      <c r="D83" s="496"/>
      <c r="E83" s="496"/>
      <c r="F83" s="495"/>
      <c r="G83" s="1046"/>
      <c r="H83" s="498">
        <v>56</v>
      </c>
      <c r="I83" s="904" t="s">
        <v>55</v>
      </c>
      <c r="J83" s="909" t="s">
        <v>63</v>
      </c>
      <c r="K83" s="489" t="s">
        <v>230</v>
      </c>
      <c r="L83" s="496"/>
      <c r="M83" s="904" t="s">
        <v>57</v>
      </c>
      <c r="N83" s="568">
        <v>75665</v>
      </c>
      <c r="O83" s="904" t="s">
        <v>57</v>
      </c>
      <c r="P83" s="828" t="s">
        <v>58</v>
      </c>
      <c r="Q83" s="499"/>
      <c r="R83" s="499"/>
      <c r="S83" s="499"/>
      <c r="T83" s="499"/>
      <c r="U83" s="499"/>
      <c r="V83" s="41">
        <v>6249</v>
      </c>
      <c r="W83" s="492"/>
      <c r="X83" s="41">
        <v>6249</v>
      </c>
      <c r="Y83" s="699"/>
      <c r="Z83" s="364"/>
      <c r="AA83" s="367">
        <v>0</v>
      </c>
      <c r="AB83" s="367">
        <v>0</v>
      </c>
      <c r="AC83" s="677">
        <v>0</v>
      </c>
      <c r="AD83" s="494" t="s">
        <v>233</v>
      </c>
      <c r="AE83" s="102"/>
    </row>
    <row r="84" spans="1:31" ht="24.75" customHeight="1">
      <c r="A84" s="955" t="s">
        <v>234</v>
      </c>
      <c r="B84" s="908" t="s">
        <v>201</v>
      </c>
      <c r="C84" s="487">
        <v>46172</v>
      </c>
      <c r="D84" s="496"/>
      <c r="E84" s="496"/>
      <c r="F84" s="495"/>
      <c r="G84" s="903"/>
      <c r="H84" s="909">
        <v>70</v>
      </c>
      <c r="I84" s="904" t="s">
        <v>55</v>
      </c>
      <c r="J84" s="909" t="s">
        <v>63</v>
      </c>
      <c r="K84" s="489" t="s">
        <v>230</v>
      </c>
      <c r="L84" s="496"/>
      <c r="M84" s="904" t="s">
        <v>57</v>
      </c>
      <c r="N84" s="910">
        <v>80624</v>
      </c>
      <c r="O84" s="904" t="s">
        <v>57</v>
      </c>
      <c r="P84" s="828" t="s">
        <v>58</v>
      </c>
      <c r="Q84" s="499"/>
      <c r="R84" s="499"/>
      <c r="S84" s="499"/>
      <c r="T84" s="499"/>
      <c r="U84" s="499"/>
      <c r="V84" s="1131">
        <v>6762</v>
      </c>
      <c r="W84" s="435"/>
      <c r="X84" s="492">
        <f t="shared" si="9"/>
        <v>6762</v>
      </c>
      <c r="Y84" s="699">
        <f t="shared" si="8"/>
        <v>0</v>
      </c>
      <c r="Z84" s="364"/>
      <c r="AA84" s="367">
        <v>0</v>
      </c>
      <c r="AB84" s="367">
        <v>0</v>
      </c>
      <c r="AC84" s="677">
        <v>0</v>
      </c>
      <c r="AD84" s="494" t="s">
        <v>235</v>
      </c>
      <c r="AE84" s="102"/>
    </row>
    <row r="85" spans="1:31" ht="24.75" customHeight="1">
      <c r="A85" s="955" t="s">
        <v>236</v>
      </c>
      <c r="B85" s="908" t="s">
        <v>201</v>
      </c>
      <c r="C85" s="487">
        <v>46172</v>
      </c>
      <c r="D85" s="496"/>
      <c r="E85" s="496"/>
      <c r="F85" s="495"/>
      <c r="G85" s="1046"/>
      <c r="H85" s="498">
        <v>30</v>
      </c>
      <c r="I85" s="904" t="s">
        <v>55</v>
      </c>
      <c r="J85" s="909" t="s">
        <v>63</v>
      </c>
      <c r="K85" s="489" t="s">
        <v>230</v>
      </c>
      <c r="L85" s="496"/>
      <c r="M85" s="904" t="s">
        <v>57</v>
      </c>
      <c r="N85" s="568">
        <v>45160</v>
      </c>
      <c r="O85" s="904" t="s">
        <v>57</v>
      </c>
      <c r="P85" s="828" t="s">
        <v>58</v>
      </c>
      <c r="Q85" s="499"/>
      <c r="R85" s="499"/>
      <c r="S85" s="499"/>
      <c r="T85" s="499"/>
      <c r="U85" s="499"/>
      <c r="V85" s="41">
        <v>3700</v>
      </c>
      <c r="W85" s="492"/>
      <c r="X85" s="492">
        <v>3700</v>
      </c>
      <c r="Y85" s="699"/>
      <c r="Z85" s="364"/>
      <c r="AA85" s="367">
        <v>0</v>
      </c>
      <c r="AB85" s="367">
        <v>0</v>
      </c>
      <c r="AC85" s="677">
        <v>0</v>
      </c>
      <c r="AD85" s="494" t="s">
        <v>237</v>
      </c>
      <c r="AE85" s="102"/>
    </row>
    <row r="86" spans="1:31" ht="24.75" customHeight="1">
      <c r="A86" s="955" t="s">
        <v>238</v>
      </c>
      <c r="B86" s="908" t="s">
        <v>201</v>
      </c>
      <c r="C86" s="487">
        <v>46172</v>
      </c>
      <c r="D86" s="496"/>
      <c r="E86" s="496"/>
      <c r="F86" s="495"/>
      <c r="G86" s="903"/>
      <c r="H86" s="909">
        <v>48</v>
      </c>
      <c r="I86" s="904" t="s">
        <v>55</v>
      </c>
      <c r="J86" s="909" t="s">
        <v>63</v>
      </c>
      <c r="K86" s="489" t="s">
        <v>230</v>
      </c>
      <c r="L86" s="496"/>
      <c r="M86" s="904" t="s">
        <v>57</v>
      </c>
      <c r="N86" s="910">
        <v>54814</v>
      </c>
      <c r="O86" s="904" t="s">
        <v>57</v>
      </c>
      <c r="P86" s="828" t="s">
        <v>58</v>
      </c>
      <c r="Q86" s="499"/>
      <c r="R86" s="499"/>
      <c r="S86" s="499"/>
      <c r="T86" s="499"/>
      <c r="U86" s="499"/>
      <c r="V86" s="1131">
        <v>4515</v>
      </c>
      <c r="W86" s="435"/>
      <c r="X86" s="492">
        <f t="shared" si="9"/>
        <v>4515</v>
      </c>
      <c r="Y86" s="699">
        <f t="shared" si="8"/>
        <v>0</v>
      </c>
      <c r="Z86" s="364"/>
      <c r="AA86" s="367">
        <v>0</v>
      </c>
      <c r="AB86" s="367">
        <v>0</v>
      </c>
      <c r="AC86" s="677">
        <v>0</v>
      </c>
      <c r="AD86" s="494" t="s">
        <v>239</v>
      </c>
      <c r="AE86" s="102"/>
    </row>
    <row r="87" spans="1:31" ht="24.75" customHeight="1">
      <c r="A87" s="955" t="s">
        <v>240</v>
      </c>
      <c r="B87" s="908" t="s">
        <v>201</v>
      </c>
      <c r="C87" s="487">
        <v>46172</v>
      </c>
      <c r="D87" s="496"/>
      <c r="E87" s="496"/>
      <c r="F87" s="495"/>
      <c r="G87" s="903"/>
      <c r="H87" s="909">
        <v>60</v>
      </c>
      <c r="I87" s="904" t="s">
        <v>55</v>
      </c>
      <c r="J87" s="909" t="s">
        <v>63</v>
      </c>
      <c r="K87" s="489" t="s">
        <v>230</v>
      </c>
      <c r="L87" s="496"/>
      <c r="M87" s="904" t="s">
        <v>57</v>
      </c>
      <c r="N87" s="910">
        <v>76865.5</v>
      </c>
      <c r="O87" s="904" t="s">
        <v>57</v>
      </c>
      <c r="P87" s="828" t="s">
        <v>58</v>
      </c>
      <c r="Q87" s="499"/>
      <c r="R87" s="499"/>
      <c r="S87" s="499"/>
      <c r="T87" s="499"/>
      <c r="U87" s="499"/>
      <c r="V87" s="1131">
        <v>5795</v>
      </c>
      <c r="W87" s="435"/>
      <c r="X87" s="492">
        <f t="shared" si="9"/>
        <v>5795</v>
      </c>
      <c r="Y87" s="699">
        <f t="shared" si="8"/>
        <v>0</v>
      </c>
      <c r="Z87" s="364"/>
      <c r="AA87" s="367">
        <v>0</v>
      </c>
      <c r="AB87" s="367">
        <v>0</v>
      </c>
      <c r="AC87" s="677">
        <v>0</v>
      </c>
      <c r="AD87" s="494" t="s">
        <v>239</v>
      </c>
      <c r="AE87" s="102"/>
    </row>
    <row r="88" spans="1:31" ht="24.75" customHeight="1">
      <c r="A88" s="955" t="s">
        <v>241</v>
      </c>
      <c r="B88" s="908" t="s">
        <v>201</v>
      </c>
      <c r="C88" s="487">
        <v>46172</v>
      </c>
      <c r="D88" s="496"/>
      <c r="E88" s="496"/>
      <c r="F88" s="495"/>
      <c r="G88" s="903"/>
      <c r="H88" s="909">
        <v>72</v>
      </c>
      <c r="I88" s="904" t="s">
        <v>55</v>
      </c>
      <c r="J88" s="909" t="s">
        <v>63</v>
      </c>
      <c r="K88" s="489" t="s">
        <v>230</v>
      </c>
      <c r="L88" s="496"/>
      <c r="M88" s="904" t="s">
        <v>57</v>
      </c>
      <c r="N88" s="910">
        <v>85035</v>
      </c>
      <c r="O88" s="904" t="s">
        <v>57</v>
      </c>
      <c r="P88" s="828" t="s">
        <v>58</v>
      </c>
      <c r="Q88" s="499"/>
      <c r="R88" s="499"/>
      <c r="S88" s="499"/>
      <c r="T88" s="499"/>
      <c r="U88" s="499"/>
      <c r="V88" s="1131">
        <v>7140</v>
      </c>
      <c r="W88" s="435"/>
      <c r="X88" s="492">
        <f t="shared" si="9"/>
        <v>7140</v>
      </c>
      <c r="Y88" s="699">
        <f t="shared" si="8"/>
        <v>0</v>
      </c>
      <c r="Z88" s="364"/>
      <c r="AA88" s="367">
        <v>0</v>
      </c>
      <c r="AB88" s="367">
        <v>0</v>
      </c>
      <c r="AC88" s="677">
        <v>0</v>
      </c>
      <c r="AD88" s="494" t="s">
        <v>239</v>
      </c>
      <c r="AE88" s="102"/>
    </row>
    <row r="89" spans="1:31" ht="24.75" customHeight="1">
      <c r="A89" s="955" t="s">
        <v>242</v>
      </c>
      <c r="B89" s="908" t="s">
        <v>201</v>
      </c>
      <c r="C89" s="487">
        <v>46172</v>
      </c>
      <c r="D89" s="496"/>
      <c r="E89" s="496"/>
      <c r="F89" s="495"/>
      <c r="G89" s="1046"/>
      <c r="H89" s="498">
        <v>20</v>
      </c>
      <c r="I89" s="904" t="s">
        <v>55</v>
      </c>
      <c r="J89" s="909" t="s">
        <v>63</v>
      </c>
      <c r="K89" s="489" t="s">
        <v>230</v>
      </c>
      <c r="L89" s="496"/>
      <c r="M89" s="904" t="s">
        <v>57</v>
      </c>
      <c r="N89" s="568">
        <v>23501</v>
      </c>
      <c r="O89" s="904" t="s">
        <v>57</v>
      </c>
      <c r="P89" s="828" t="s">
        <v>58</v>
      </c>
      <c r="Q89" s="499"/>
      <c r="R89" s="499"/>
      <c r="S89" s="499"/>
      <c r="T89" s="499"/>
      <c r="U89" s="499"/>
      <c r="V89" s="41">
        <v>1831</v>
      </c>
      <c r="W89" s="492"/>
      <c r="X89" s="41">
        <v>1831</v>
      </c>
      <c r="Y89" s="699"/>
      <c r="Z89" s="364"/>
      <c r="AA89" s="367">
        <v>0</v>
      </c>
      <c r="AB89" s="367">
        <v>0</v>
      </c>
      <c r="AC89" s="677">
        <v>0</v>
      </c>
      <c r="AD89" s="494" t="s">
        <v>233</v>
      </c>
      <c r="AE89" s="102"/>
    </row>
    <row r="90" spans="1:31" ht="24.75" customHeight="1">
      <c r="A90" s="955" t="s">
        <v>243</v>
      </c>
      <c r="B90" s="908" t="s">
        <v>201</v>
      </c>
      <c r="C90" s="487">
        <v>46111</v>
      </c>
      <c r="D90" s="496"/>
      <c r="E90" s="496"/>
      <c r="F90" s="495"/>
      <c r="G90" s="903"/>
      <c r="H90" s="498">
        <v>0</v>
      </c>
      <c r="I90" s="489" t="s">
        <v>55</v>
      </c>
      <c r="J90" s="489" t="s">
        <v>111</v>
      </c>
      <c r="K90" s="489" t="s">
        <v>112</v>
      </c>
      <c r="L90" s="496"/>
      <c r="M90" s="498" t="s">
        <v>57</v>
      </c>
      <c r="N90" s="568">
        <v>11518.95</v>
      </c>
      <c r="O90" s="498" t="s">
        <v>57</v>
      </c>
      <c r="P90" s="828" t="s">
        <v>58</v>
      </c>
      <c r="Q90" s="499"/>
      <c r="R90" s="499"/>
      <c r="S90" s="499"/>
      <c r="T90" s="499"/>
      <c r="U90" s="499"/>
      <c r="V90" s="1132">
        <v>881</v>
      </c>
      <c r="W90" s="492"/>
      <c r="X90" s="492">
        <f>SUM(V90-W90)</f>
        <v>881</v>
      </c>
      <c r="Y90" s="699">
        <f t="shared" si="8"/>
        <v>0</v>
      </c>
      <c r="Z90" s="364"/>
      <c r="AA90" s="367">
        <v>0</v>
      </c>
      <c r="AB90" s="367">
        <v>0</v>
      </c>
      <c r="AC90" s="677">
        <v>0</v>
      </c>
      <c r="AD90" s="494" t="s">
        <v>244</v>
      </c>
      <c r="AE90" s="102"/>
    </row>
    <row r="91" spans="1:31" ht="24.75" customHeight="1">
      <c r="A91" s="954" t="s">
        <v>245</v>
      </c>
      <c r="B91" s="908" t="s">
        <v>201</v>
      </c>
      <c r="C91" s="487">
        <v>45960</v>
      </c>
      <c r="D91" s="495"/>
      <c r="E91" s="496"/>
      <c r="F91" s="495"/>
      <c r="G91" s="899"/>
      <c r="H91" s="498">
        <v>0</v>
      </c>
      <c r="I91" s="904" t="s">
        <v>55</v>
      </c>
      <c r="J91" s="498" t="s">
        <v>63</v>
      </c>
      <c r="K91" s="511"/>
      <c r="L91" s="496"/>
      <c r="M91" s="498" t="s">
        <v>57</v>
      </c>
      <c r="N91" s="568">
        <v>29960</v>
      </c>
      <c r="O91" s="498" t="s">
        <v>57</v>
      </c>
      <c r="P91" s="828" t="s">
        <v>58</v>
      </c>
      <c r="Q91" s="499">
        <v>45922</v>
      </c>
      <c r="R91" s="499"/>
      <c r="S91" s="499"/>
      <c r="T91" s="499"/>
      <c r="U91" s="499"/>
      <c r="V91" s="926">
        <v>2372</v>
      </c>
      <c r="W91" s="492"/>
      <c r="X91" s="492">
        <f t="shared" ref="X91" si="10">SUM(V91-W91)</f>
        <v>2372</v>
      </c>
      <c r="Y91" s="699">
        <f t="shared" si="8"/>
        <v>0</v>
      </c>
      <c r="Z91" s="364"/>
      <c r="AA91" s="367">
        <v>0</v>
      </c>
      <c r="AB91" s="367">
        <v>0</v>
      </c>
      <c r="AC91" s="41">
        <v>0</v>
      </c>
      <c r="AD91" s="174" t="s">
        <v>246</v>
      </c>
      <c r="AE91" s="102"/>
    </row>
    <row r="92" spans="1:31" ht="24.75" customHeight="1">
      <c r="A92" s="954" t="s">
        <v>247</v>
      </c>
      <c r="B92" s="908" t="s">
        <v>201</v>
      </c>
      <c r="C92" s="487">
        <v>46111</v>
      </c>
      <c r="D92" s="495"/>
      <c r="E92" s="496"/>
      <c r="F92" s="495"/>
      <c r="G92" s="497"/>
      <c r="H92" s="498">
        <v>0</v>
      </c>
      <c r="I92" s="904" t="s">
        <v>55</v>
      </c>
      <c r="J92" s="498" t="s">
        <v>63</v>
      </c>
      <c r="K92" s="489"/>
      <c r="L92" s="496"/>
      <c r="M92" s="498" t="s">
        <v>57</v>
      </c>
      <c r="N92" s="568">
        <v>3995.4</v>
      </c>
      <c r="O92" s="498" t="s">
        <v>57</v>
      </c>
      <c r="P92" s="828" t="s">
        <v>58</v>
      </c>
      <c r="Q92" s="499"/>
      <c r="R92" s="499"/>
      <c r="S92" s="499"/>
      <c r="T92" s="499"/>
      <c r="U92" s="499"/>
      <c r="V92" s="41">
        <v>294</v>
      </c>
      <c r="W92" s="492"/>
      <c r="X92" s="492">
        <v>294</v>
      </c>
      <c r="Y92" s="699">
        <f t="shared" si="8"/>
        <v>0</v>
      </c>
      <c r="Z92" s="364"/>
      <c r="AA92" s="367">
        <v>0</v>
      </c>
      <c r="AB92" s="367">
        <v>0</v>
      </c>
      <c r="AC92" s="41">
        <v>0</v>
      </c>
      <c r="AD92" s="798" t="s">
        <v>248</v>
      </c>
      <c r="AE92" s="102"/>
    </row>
    <row r="93" spans="1:31" ht="24.75" customHeight="1">
      <c r="A93" s="954" t="s">
        <v>249</v>
      </c>
      <c r="B93" s="908" t="s">
        <v>201</v>
      </c>
      <c r="C93" s="487">
        <v>45960</v>
      </c>
      <c r="D93" s="495" t="s">
        <v>224</v>
      </c>
      <c r="E93" s="496">
        <v>45944</v>
      </c>
      <c r="F93" s="495" t="s">
        <v>225</v>
      </c>
      <c r="G93" s="899"/>
      <c r="H93" s="498">
        <v>0</v>
      </c>
      <c r="I93" s="904" t="s">
        <v>55</v>
      </c>
      <c r="J93" s="498" t="s">
        <v>63</v>
      </c>
      <c r="K93" s="511"/>
      <c r="L93" s="496"/>
      <c r="M93" s="498" t="s">
        <v>57</v>
      </c>
      <c r="N93" s="568">
        <v>50539.6</v>
      </c>
      <c r="O93" s="498" t="s">
        <v>57</v>
      </c>
      <c r="P93" s="828" t="s">
        <v>58</v>
      </c>
      <c r="Q93" s="499">
        <v>45932</v>
      </c>
      <c r="R93" s="499"/>
      <c r="S93" s="499"/>
      <c r="T93" s="499"/>
      <c r="U93" s="499"/>
      <c r="V93" s="926">
        <v>4084</v>
      </c>
      <c r="W93" s="492">
        <v>2175</v>
      </c>
      <c r="X93" s="492">
        <f t="shared" si="9"/>
        <v>1909</v>
      </c>
      <c r="Y93" s="699">
        <f t="shared" si="8"/>
        <v>0.53256611165523993</v>
      </c>
      <c r="Z93" s="364"/>
      <c r="AA93" s="367">
        <v>0</v>
      </c>
      <c r="AB93" s="367">
        <v>0</v>
      </c>
      <c r="AC93" s="41">
        <v>0</v>
      </c>
      <c r="AD93" s="174" t="s">
        <v>250</v>
      </c>
      <c r="AE93" s="102"/>
    </row>
    <row r="94" spans="1:31" ht="24.75" customHeight="1">
      <c r="A94" s="954" t="s">
        <v>251</v>
      </c>
      <c r="B94" s="908" t="s">
        <v>201</v>
      </c>
      <c r="C94" s="487">
        <v>46002</v>
      </c>
      <c r="D94" s="495"/>
      <c r="E94" s="496"/>
      <c r="F94" s="495"/>
      <c r="G94" s="497"/>
      <c r="H94" s="498">
        <v>0</v>
      </c>
      <c r="I94" s="904" t="s">
        <v>55</v>
      </c>
      <c r="J94" s="498" t="s">
        <v>63</v>
      </c>
      <c r="K94" s="489"/>
      <c r="L94" s="496"/>
      <c r="M94" s="498" t="s">
        <v>57</v>
      </c>
      <c r="N94" s="568">
        <v>1675.2</v>
      </c>
      <c r="O94" s="498" t="s">
        <v>57</v>
      </c>
      <c r="P94" s="828" t="s">
        <v>58</v>
      </c>
      <c r="Q94" s="499"/>
      <c r="R94" s="499"/>
      <c r="S94" s="499"/>
      <c r="T94" s="499"/>
      <c r="U94" s="499"/>
      <c r="V94" s="41">
        <v>123</v>
      </c>
      <c r="W94" s="492"/>
      <c r="X94" s="492">
        <v>123</v>
      </c>
      <c r="Y94" s="699">
        <f t="shared" si="8"/>
        <v>0</v>
      </c>
      <c r="Z94" s="364"/>
      <c r="AA94" s="367">
        <v>0</v>
      </c>
      <c r="AB94" s="367">
        <v>0</v>
      </c>
      <c r="AC94" s="41">
        <v>0</v>
      </c>
      <c r="AD94" s="798" t="s">
        <v>248</v>
      </c>
      <c r="AE94" s="102"/>
    </row>
    <row r="95" spans="1:31" ht="24.75" customHeight="1">
      <c r="A95" s="954" t="s">
        <v>252</v>
      </c>
      <c r="B95" s="908" t="s">
        <v>201</v>
      </c>
      <c r="C95" s="487" t="s">
        <v>253</v>
      </c>
      <c r="D95" s="495" t="s">
        <v>60</v>
      </c>
      <c r="E95" s="496"/>
      <c r="F95" s="495"/>
      <c r="G95" s="899"/>
      <c r="H95" s="498">
        <v>0</v>
      </c>
      <c r="I95" s="489" t="s">
        <v>55</v>
      </c>
      <c r="J95" s="498" t="s">
        <v>63</v>
      </c>
      <c r="K95" s="489"/>
      <c r="L95" s="496"/>
      <c r="M95" s="498" t="s">
        <v>57</v>
      </c>
      <c r="N95" s="568">
        <v>2670.65</v>
      </c>
      <c r="O95" s="498" t="s">
        <v>57</v>
      </c>
      <c r="P95" s="828" t="s">
        <v>58</v>
      </c>
      <c r="Q95" s="499"/>
      <c r="R95" s="499"/>
      <c r="S95" s="499"/>
      <c r="T95" s="499"/>
      <c r="U95" s="499"/>
      <c r="V95" s="1132">
        <v>209</v>
      </c>
      <c r="W95" s="492"/>
      <c r="X95" s="492">
        <f t="shared" si="9"/>
        <v>209</v>
      </c>
      <c r="Y95" s="699">
        <f t="shared" si="8"/>
        <v>0</v>
      </c>
      <c r="Z95" s="364"/>
      <c r="AA95" s="367">
        <v>0</v>
      </c>
      <c r="AB95" s="367">
        <v>0</v>
      </c>
      <c r="AC95" s="677">
        <v>0</v>
      </c>
      <c r="AD95" s="494" t="s">
        <v>202</v>
      </c>
      <c r="AE95" s="102"/>
    </row>
    <row r="96" spans="1:31" ht="24.75" customHeight="1">
      <c r="A96" s="954" t="s">
        <v>254</v>
      </c>
      <c r="B96" s="908" t="s">
        <v>201</v>
      </c>
      <c r="C96" s="487">
        <v>45960</v>
      </c>
      <c r="D96" s="495" t="s">
        <v>60</v>
      </c>
      <c r="E96" s="496">
        <v>45867</v>
      </c>
      <c r="F96" s="495" t="s">
        <v>206</v>
      </c>
      <c r="G96" s="899" t="s">
        <v>255</v>
      </c>
      <c r="H96" s="498">
        <v>0</v>
      </c>
      <c r="I96" s="904" t="s">
        <v>55</v>
      </c>
      <c r="J96" s="498" t="s">
        <v>63</v>
      </c>
      <c r="K96" s="489"/>
      <c r="L96" s="496"/>
      <c r="M96" s="498" t="s">
        <v>57</v>
      </c>
      <c r="N96" s="568">
        <v>144972.5</v>
      </c>
      <c r="O96" s="498" t="s">
        <v>57</v>
      </c>
      <c r="P96" s="828" t="s">
        <v>74</v>
      </c>
      <c r="Q96" s="499">
        <v>45867</v>
      </c>
      <c r="R96" s="499"/>
      <c r="S96" s="499"/>
      <c r="T96" s="499"/>
      <c r="U96" s="499"/>
      <c r="V96" s="926">
        <v>4825</v>
      </c>
      <c r="W96" s="492">
        <v>2733</v>
      </c>
      <c r="X96" s="492">
        <f>SUM(V96-W96)</f>
        <v>2092</v>
      </c>
      <c r="Y96" s="699">
        <f t="shared" si="8"/>
        <v>0.56642487046632128</v>
      </c>
      <c r="Z96" s="499">
        <v>45884</v>
      </c>
      <c r="AA96" s="367">
        <v>0</v>
      </c>
      <c r="AB96" s="367">
        <v>0</v>
      </c>
      <c r="AC96" s="41">
        <v>0</v>
      </c>
      <c r="AD96" s="494"/>
      <c r="AE96" s="102"/>
    </row>
    <row r="97" spans="1:31" ht="24.75" customHeight="1">
      <c r="A97" s="955" t="s">
        <v>256</v>
      </c>
      <c r="B97" s="908" t="s">
        <v>201</v>
      </c>
      <c r="C97" s="487">
        <v>45960</v>
      </c>
      <c r="D97" s="495" t="s">
        <v>224</v>
      </c>
      <c r="E97" s="496">
        <v>45923</v>
      </c>
      <c r="F97" s="495" t="s">
        <v>225</v>
      </c>
      <c r="G97" s="899"/>
      <c r="H97" s="498">
        <v>0</v>
      </c>
      <c r="I97" s="904" t="s">
        <v>55</v>
      </c>
      <c r="J97" s="498" t="s">
        <v>63</v>
      </c>
      <c r="K97" s="489"/>
      <c r="L97" s="496"/>
      <c r="M97" s="498" t="s">
        <v>57</v>
      </c>
      <c r="N97" s="568">
        <v>139581.6</v>
      </c>
      <c r="O97" s="498" t="s">
        <v>57</v>
      </c>
      <c r="P97" s="828" t="s">
        <v>58</v>
      </c>
      <c r="Q97" s="499">
        <v>45918</v>
      </c>
      <c r="R97" s="499"/>
      <c r="S97" s="499"/>
      <c r="T97" s="499"/>
      <c r="U97" s="499"/>
      <c r="V97" s="926">
        <v>11150</v>
      </c>
      <c r="W97" s="492"/>
      <c r="X97" s="492">
        <f t="shared" ref="X97" si="11">SUM(V97-W97)</f>
        <v>11150</v>
      </c>
      <c r="Y97" s="699">
        <f t="shared" si="8"/>
        <v>0</v>
      </c>
      <c r="Z97" s="364"/>
      <c r="AA97" s="367">
        <v>0</v>
      </c>
      <c r="AB97" s="367">
        <v>0</v>
      </c>
      <c r="AC97" s="41">
        <v>0</v>
      </c>
      <c r="AD97" s="174" t="s">
        <v>246</v>
      </c>
      <c r="AE97" s="102"/>
    </row>
    <row r="98" spans="1:31" ht="24.75" customHeight="1">
      <c r="A98" s="954" t="s">
        <v>257</v>
      </c>
      <c r="B98" s="908" t="s">
        <v>201</v>
      </c>
      <c r="C98" s="487">
        <v>46172</v>
      </c>
      <c r="D98" s="495"/>
      <c r="E98" s="496"/>
      <c r="F98" s="495"/>
      <c r="G98" s="899"/>
      <c r="H98" s="498">
        <v>0</v>
      </c>
      <c r="I98" s="904" t="s">
        <v>55</v>
      </c>
      <c r="J98" s="498" t="s">
        <v>63</v>
      </c>
      <c r="K98" s="489"/>
      <c r="L98" s="496"/>
      <c r="M98" s="498" t="s">
        <v>57</v>
      </c>
      <c r="N98" s="568">
        <v>73653.899999999994</v>
      </c>
      <c r="O98" s="498" t="s">
        <v>57</v>
      </c>
      <c r="P98" s="828" t="s">
        <v>58</v>
      </c>
      <c r="Q98" s="499"/>
      <c r="R98" s="499"/>
      <c r="S98" s="499"/>
      <c r="T98" s="499"/>
      <c r="U98" s="499"/>
      <c r="V98" s="926">
        <v>5394</v>
      </c>
      <c r="W98" s="492"/>
      <c r="X98" s="492">
        <f>SUM(V98-W98)</f>
        <v>5394</v>
      </c>
      <c r="Y98" s="699">
        <f t="shared" si="8"/>
        <v>0</v>
      </c>
      <c r="Z98" s="364"/>
      <c r="AA98" s="367">
        <v>0</v>
      </c>
      <c r="AB98" s="367">
        <v>0</v>
      </c>
      <c r="AC98" s="41">
        <v>0</v>
      </c>
      <c r="AD98" s="174"/>
      <c r="AE98" s="102"/>
    </row>
    <row r="99" spans="1:31" ht="24.75" customHeight="1">
      <c r="A99" s="954" t="s">
        <v>258</v>
      </c>
      <c r="B99" s="908" t="s">
        <v>201</v>
      </c>
      <c r="C99" s="487">
        <v>46111</v>
      </c>
      <c r="D99" s="495"/>
      <c r="E99" s="496"/>
      <c r="F99" s="495"/>
      <c r="G99" s="497"/>
      <c r="H99" s="498">
        <v>0</v>
      </c>
      <c r="I99" s="904" t="s">
        <v>55</v>
      </c>
      <c r="J99" s="498" t="s">
        <v>63</v>
      </c>
      <c r="K99" s="489"/>
      <c r="L99" s="496"/>
      <c r="M99" s="498" t="s">
        <v>57</v>
      </c>
      <c r="N99" s="568">
        <v>6526.35</v>
      </c>
      <c r="O99" s="498" t="s">
        <v>57</v>
      </c>
      <c r="P99" s="828" t="s">
        <v>58</v>
      </c>
      <c r="Q99" s="499"/>
      <c r="R99" s="499"/>
      <c r="S99" s="499"/>
      <c r="T99" s="499"/>
      <c r="U99" s="499"/>
      <c r="V99" s="41">
        <v>411</v>
      </c>
      <c r="W99" s="492"/>
      <c r="X99" s="492">
        <v>411</v>
      </c>
      <c r="Y99" s="699">
        <f t="shared" si="8"/>
        <v>0</v>
      </c>
      <c r="Z99" s="364"/>
      <c r="AA99" s="367">
        <v>0</v>
      </c>
      <c r="AB99" s="367">
        <v>0</v>
      </c>
      <c r="AC99" s="41">
        <v>0</v>
      </c>
      <c r="AD99" s="798" t="s">
        <v>231</v>
      </c>
      <c r="AE99" s="102"/>
    </row>
    <row r="100" spans="1:31" ht="24.75" customHeight="1">
      <c r="A100" s="954" t="s">
        <v>259</v>
      </c>
      <c r="B100" s="515" t="s">
        <v>260</v>
      </c>
      <c r="C100" s="487">
        <v>46021</v>
      </c>
      <c r="D100" s="495"/>
      <c r="E100" s="496"/>
      <c r="F100" s="495"/>
      <c r="G100" s="497"/>
      <c r="H100" s="498">
        <v>35</v>
      </c>
      <c r="I100" s="904" t="s">
        <v>55</v>
      </c>
      <c r="J100" s="498" t="s">
        <v>63</v>
      </c>
      <c r="K100" s="489"/>
      <c r="L100" s="496"/>
      <c r="M100" s="498" t="s">
        <v>57</v>
      </c>
      <c r="N100" s="568">
        <v>35942</v>
      </c>
      <c r="O100" s="498" t="s">
        <v>57</v>
      </c>
      <c r="P100" s="828" t="s">
        <v>58</v>
      </c>
      <c r="Q100" s="499"/>
      <c r="R100" s="499"/>
      <c r="S100" s="499"/>
      <c r="T100" s="499"/>
      <c r="U100" s="499"/>
      <c r="V100" s="41">
        <v>2801</v>
      </c>
      <c r="W100" s="492"/>
      <c r="X100" s="41">
        <v>2801</v>
      </c>
      <c r="Y100" s="699">
        <f t="shared" si="8"/>
        <v>0</v>
      </c>
      <c r="Z100" s="364"/>
      <c r="AA100" s="367">
        <v>0</v>
      </c>
      <c r="AB100" s="367">
        <v>0</v>
      </c>
      <c r="AC100" s="41">
        <v>0</v>
      </c>
      <c r="AD100" s="798" t="s">
        <v>261</v>
      </c>
      <c r="AE100" s="102"/>
    </row>
    <row r="101" spans="1:31" ht="24.75" customHeight="1">
      <c r="A101" s="955" t="s">
        <v>262</v>
      </c>
      <c r="B101" s="515" t="s">
        <v>260</v>
      </c>
      <c r="C101" s="487">
        <v>46021</v>
      </c>
      <c r="D101" s="495"/>
      <c r="E101" s="496"/>
      <c r="F101" s="495"/>
      <c r="G101" s="497"/>
      <c r="H101" s="498">
        <v>30</v>
      </c>
      <c r="I101" s="904" t="s">
        <v>55</v>
      </c>
      <c r="J101" s="909" t="s">
        <v>63</v>
      </c>
      <c r="K101" s="489" t="s">
        <v>230</v>
      </c>
      <c r="L101" s="496"/>
      <c r="M101" s="498" t="s">
        <v>99</v>
      </c>
      <c r="N101" s="568"/>
      <c r="O101" s="498" t="s">
        <v>99</v>
      </c>
      <c r="P101" s="828" t="s">
        <v>58</v>
      </c>
      <c r="Q101" s="499"/>
      <c r="R101" s="499"/>
      <c r="S101" s="499"/>
      <c r="T101" s="499"/>
      <c r="U101" s="499"/>
      <c r="V101" s="41">
        <v>2580</v>
      </c>
      <c r="W101" s="492"/>
      <c r="X101" s="41">
        <v>2580</v>
      </c>
      <c r="Y101" s="699">
        <f t="shared" si="8"/>
        <v>0</v>
      </c>
      <c r="Z101" s="364"/>
      <c r="AA101" s="367">
        <v>0</v>
      </c>
      <c r="AB101" s="367">
        <v>0</v>
      </c>
      <c r="AC101" s="41">
        <v>0</v>
      </c>
      <c r="AD101" s="798"/>
      <c r="AE101" s="102"/>
    </row>
    <row r="102" spans="1:31" ht="24.75" customHeight="1">
      <c r="A102" s="955" t="s">
        <v>263</v>
      </c>
      <c r="B102" s="515" t="s">
        <v>260</v>
      </c>
      <c r="C102" s="487">
        <v>46021</v>
      </c>
      <c r="D102" s="495"/>
      <c r="E102" s="496"/>
      <c r="F102" s="495"/>
      <c r="G102" s="497"/>
      <c r="H102" s="498">
        <v>86</v>
      </c>
      <c r="I102" s="904" t="s">
        <v>55</v>
      </c>
      <c r="J102" s="909" t="s">
        <v>63</v>
      </c>
      <c r="K102" s="489" t="s">
        <v>230</v>
      </c>
      <c r="L102" s="496"/>
      <c r="M102" s="498" t="s">
        <v>99</v>
      </c>
      <c r="N102" s="568"/>
      <c r="O102" s="498" t="s">
        <v>99</v>
      </c>
      <c r="P102" s="828" t="s">
        <v>58</v>
      </c>
      <c r="Q102" s="499"/>
      <c r="R102" s="499"/>
      <c r="S102" s="499"/>
      <c r="T102" s="499"/>
      <c r="U102" s="499"/>
      <c r="V102" s="41">
        <v>9272</v>
      </c>
      <c r="W102" s="492"/>
      <c r="X102" s="41">
        <v>9272</v>
      </c>
      <c r="Y102" s="699">
        <f t="shared" si="8"/>
        <v>0</v>
      </c>
      <c r="Z102" s="364"/>
      <c r="AA102" s="367">
        <v>0</v>
      </c>
      <c r="AB102" s="367">
        <v>0</v>
      </c>
      <c r="AC102" s="41">
        <v>0</v>
      </c>
      <c r="AD102" s="798"/>
      <c r="AE102" s="102"/>
    </row>
    <row r="103" spans="1:31" ht="24.75" customHeight="1">
      <c r="A103" s="955" t="s">
        <v>264</v>
      </c>
      <c r="B103" s="515" t="s">
        <v>260</v>
      </c>
      <c r="C103" s="487">
        <v>46021</v>
      </c>
      <c r="D103" s="495"/>
      <c r="E103" s="496"/>
      <c r="F103" s="495"/>
      <c r="G103" s="497"/>
      <c r="H103" s="498">
        <v>73</v>
      </c>
      <c r="I103" s="904" t="s">
        <v>55</v>
      </c>
      <c r="J103" s="909" t="s">
        <v>63</v>
      </c>
      <c r="K103" s="489" t="s">
        <v>230</v>
      </c>
      <c r="L103" s="496"/>
      <c r="M103" s="498" t="s">
        <v>99</v>
      </c>
      <c r="N103" s="568"/>
      <c r="O103" s="498" t="s">
        <v>99</v>
      </c>
      <c r="P103" s="828" t="s">
        <v>58</v>
      </c>
      <c r="Q103" s="499"/>
      <c r="R103" s="499"/>
      <c r="S103" s="499"/>
      <c r="T103" s="499"/>
      <c r="U103" s="499"/>
      <c r="V103" s="41">
        <v>6263</v>
      </c>
      <c r="W103" s="492"/>
      <c r="X103" s="41">
        <v>6263</v>
      </c>
      <c r="Y103" s="699">
        <f t="shared" si="8"/>
        <v>0</v>
      </c>
      <c r="Z103" s="364"/>
      <c r="AA103" s="367">
        <v>0</v>
      </c>
      <c r="AB103" s="367">
        <v>0</v>
      </c>
      <c r="AC103" s="41">
        <v>0</v>
      </c>
      <c r="AD103" s="798"/>
      <c r="AE103" s="102"/>
    </row>
    <row r="104" spans="1:31" ht="24.75" customHeight="1">
      <c r="A104" s="955" t="s">
        <v>265</v>
      </c>
      <c r="B104" s="515" t="s">
        <v>260</v>
      </c>
      <c r="C104" s="487">
        <v>46021</v>
      </c>
      <c r="D104" s="495"/>
      <c r="E104" s="496"/>
      <c r="F104" s="495"/>
      <c r="G104" s="497"/>
      <c r="H104" s="498">
        <v>80</v>
      </c>
      <c r="I104" s="904" t="s">
        <v>55</v>
      </c>
      <c r="J104" s="909" t="s">
        <v>63</v>
      </c>
      <c r="K104" s="489" t="s">
        <v>230</v>
      </c>
      <c r="L104" s="496"/>
      <c r="M104" s="498" t="s">
        <v>99</v>
      </c>
      <c r="N104" s="568"/>
      <c r="O104" s="498" t="s">
        <v>99</v>
      </c>
      <c r="P104" s="828" t="s">
        <v>58</v>
      </c>
      <c r="Q104" s="499"/>
      <c r="R104" s="499"/>
      <c r="S104" s="499"/>
      <c r="T104" s="499"/>
      <c r="U104" s="499"/>
      <c r="V104" s="41">
        <v>5052</v>
      </c>
      <c r="W104" s="492"/>
      <c r="X104" s="41">
        <v>5052</v>
      </c>
      <c r="Y104" s="699">
        <f t="shared" si="8"/>
        <v>0</v>
      </c>
      <c r="Z104" s="364"/>
      <c r="AA104" s="367">
        <v>0</v>
      </c>
      <c r="AB104" s="367">
        <v>0</v>
      </c>
      <c r="AC104" s="41">
        <v>0</v>
      </c>
      <c r="AD104" s="798"/>
      <c r="AE104" s="102"/>
    </row>
    <row r="105" spans="1:31" ht="24.75" customHeight="1">
      <c r="A105" s="955" t="s">
        <v>266</v>
      </c>
      <c r="B105" s="515" t="s">
        <v>260</v>
      </c>
      <c r="C105" s="487">
        <v>46021</v>
      </c>
      <c r="D105" s="495"/>
      <c r="E105" s="496"/>
      <c r="F105" s="495"/>
      <c r="G105" s="497"/>
      <c r="H105" s="498">
        <v>88</v>
      </c>
      <c r="I105" s="904" t="s">
        <v>55</v>
      </c>
      <c r="J105" s="909" t="s">
        <v>63</v>
      </c>
      <c r="K105" s="489" t="s">
        <v>230</v>
      </c>
      <c r="L105" s="496"/>
      <c r="M105" s="498" t="s">
        <v>99</v>
      </c>
      <c r="N105" s="568"/>
      <c r="O105" s="498" t="s">
        <v>99</v>
      </c>
      <c r="P105" s="828" t="s">
        <v>58</v>
      </c>
      <c r="Q105" s="499"/>
      <c r="R105" s="499"/>
      <c r="S105" s="499"/>
      <c r="T105" s="499"/>
      <c r="U105" s="499"/>
      <c r="V105" s="41">
        <v>6613</v>
      </c>
      <c r="W105" s="492"/>
      <c r="X105" s="41">
        <v>6613</v>
      </c>
      <c r="Y105" s="699">
        <f t="shared" si="8"/>
        <v>0</v>
      </c>
      <c r="Z105" s="364"/>
      <c r="AA105" s="367">
        <v>0</v>
      </c>
      <c r="AB105" s="367">
        <v>0</v>
      </c>
      <c r="AC105" s="41">
        <v>0</v>
      </c>
      <c r="AD105" s="798"/>
      <c r="AE105" s="102"/>
    </row>
    <row r="106" spans="1:31" ht="24.75" customHeight="1">
      <c r="A106" s="954" t="s">
        <v>267</v>
      </c>
      <c r="B106" s="515" t="s">
        <v>260</v>
      </c>
      <c r="C106" s="487">
        <v>46021</v>
      </c>
      <c r="D106" s="495"/>
      <c r="E106" s="496"/>
      <c r="F106" s="495"/>
      <c r="G106" s="497"/>
      <c r="H106" s="498">
        <v>61</v>
      </c>
      <c r="I106" s="904" t="s">
        <v>55</v>
      </c>
      <c r="J106" s="498" t="s">
        <v>63</v>
      </c>
      <c r="K106" s="489"/>
      <c r="L106" s="496"/>
      <c r="M106" s="498" t="s">
        <v>57</v>
      </c>
      <c r="N106" s="568">
        <v>56650</v>
      </c>
      <c r="O106" s="498" t="s">
        <v>57</v>
      </c>
      <c r="P106" s="828" t="s">
        <v>58</v>
      </c>
      <c r="Q106" s="499"/>
      <c r="R106" s="499"/>
      <c r="S106" s="499"/>
      <c r="T106" s="499"/>
      <c r="U106" s="499"/>
      <c r="V106" s="41">
        <v>4641</v>
      </c>
      <c r="W106" s="492"/>
      <c r="X106" s="41">
        <v>4641</v>
      </c>
      <c r="Y106" s="699">
        <f t="shared" si="8"/>
        <v>0</v>
      </c>
      <c r="Z106" s="364"/>
      <c r="AA106" s="367">
        <v>0</v>
      </c>
      <c r="AB106" s="367">
        <v>0</v>
      </c>
      <c r="AC106" s="41">
        <v>0</v>
      </c>
      <c r="AD106" s="798" t="s">
        <v>261</v>
      </c>
      <c r="AE106" s="102"/>
    </row>
    <row r="107" spans="1:31" ht="24.75" customHeight="1">
      <c r="A107" s="954" t="s">
        <v>268</v>
      </c>
      <c r="B107" s="515" t="s">
        <v>260</v>
      </c>
      <c r="C107" s="487">
        <v>46021</v>
      </c>
      <c r="D107" s="495"/>
      <c r="E107" s="496"/>
      <c r="F107" s="495"/>
      <c r="G107" s="497"/>
      <c r="H107" s="498">
        <v>82</v>
      </c>
      <c r="I107" s="904" t="s">
        <v>55</v>
      </c>
      <c r="J107" s="498" t="s">
        <v>63</v>
      </c>
      <c r="K107" s="489"/>
      <c r="L107" s="496"/>
      <c r="M107" s="498" t="s">
        <v>57</v>
      </c>
      <c r="N107" s="568">
        <v>101871</v>
      </c>
      <c r="O107" s="498" t="s">
        <v>57</v>
      </c>
      <c r="P107" s="828" t="s">
        <v>58</v>
      </c>
      <c r="Q107" s="499"/>
      <c r="R107" s="499"/>
      <c r="S107" s="499"/>
      <c r="T107" s="499"/>
      <c r="U107" s="499"/>
      <c r="V107" s="41">
        <v>8100</v>
      </c>
      <c r="W107" s="492"/>
      <c r="X107" s="41">
        <v>8100</v>
      </c>
      <c r="Y107" s="699">
        <f t="shared" si="8"/>
        <v>0</v>
      </c>
      <c r="Z107" s="364"/>
      <c r="AA107" s="367">
        <v>0</v>
      </c>
      <c r="AB107" s="367">
        <v>0</v>
      </c>
      <c r="AC107" s="41">
        <v>0</v>
      </c>
      <c r="AD107" s="798" t="s">
        <v>261</v>
      </c>
      <c r="AE107" s="102"/>
    </row>
    <row r="108" spans="1:31" ht="24.75" customHeight="1">
      <c r="A108" s="955" t="s">
        <v>269</v>
      </c>
      <c r="B108" s="515" t="s">
        <v>260</v>
      </c>
      <c r="C108" s="487">
        <v>46021</v>
      </c>
      <c r="D108" s="495"/>
      <c r="E108" s="496"/>
      <c r="F108" s="495"/>
      <c r="G108" s="497"/>
      <c r="H108" s="498">
        <v>86</v>
      </c>
      <c r="I108" s="904" t="s">
        <v>55</v>
      </c>
      <c r="J108" s="909" t="s">
        <v>63</v>
      </c>
      <c r="K108" s="489" t="s">
        <v>230</v>
      </c>
      <c r="L108" s="496"/>
      <c r="M108" s="498" t="s">
        <v>99</v>
      </c>
      <c r="N108" s="568"/>
      <c r="O108" s="498" t="s">
        <v>99</v>
      </c>
      <c r="P108" s="828" t="s">
        <v>58</v>
      </c>
      <c r="Q108" s="499"/>
      <c r="R108" s="499"/>
      <c r="S108" s="499"/>
      <c r="T108" s="499"/>
      <c r="U108" s="499"/>
      <c r="V108" s="41">
        <v>8265</v>
      </c>
      <c r="W108" s="492"/>
      <c r="X108" s="41">
        <v>8265</v>
      </c>
      <c r="Y108" s="699">
        <f t="shared" si="8"/>
        <v>0</v>
      </c>
      <c r="Z108" s="364"/>
      <c r="AA108" s="367">
        <v>0</v>
      </c>
      <c r="AB108" s="367">
        <v>0</v>
      </c>
      <c r="AC108" s="41">
        <v>0</v>
      </c>
      <c r="AD108" s="798"/>
      <c r="AE108" s="102"/>
    </row>
    <row r="109" spans="1:31" ht="24.75" customHeight="1">
      <c r="A109" s="954" t="s">
        <v>270</v>
      </c>
      <c r="B109" s="515" t="s">
        <v>260</v>
      </c>
      <c r="C109" s="487">
        <v>46021</v>
      </c>
      <c r="D109" s="495"/>
      <c r="E109" s="496"/>
      <c r="F109" s="495"/>
      <c r="G109" s="497"/>
      <c r="H109" s="498">
        <v>77</v>
      </c>
      <c r="I109" s="904" t="s">
        <v>55</v>
      </c>
      <c r="J109" s="498" t="s">
        <v>63</v>
      </c>
      <c r="K109" s="489"/>
      <c r="L109" s="496"/>
      <c r="M109" s="498" t="s">
        <v>57</v>
      </c>
      <c r="N109" s="568">
        <v>90786</v>
      </c>
      <c r="O109" s="498" t="s">
        <v>57</v>
      </c>
      <c r="P109" s="828" t="s">
        <v>58</v>
      </c>
      <c r="Q109" s="499"/>
      <c r="R109" s="499"/>
      <c r="S109" s="499"/>
      <c r="T109" s="499"/>
      <c r="U109" s="499"/>
      <c r="V109" s="41">
        <v>8013</v>
      </c>
      <c r="W109" s="492"/>
      <c r="X109" s="41">
        <v>8013</v>
      </c>
      <c r="Y109" s="699">
        <f t="shared" si="8"/>
        <v>0</v>
      </c>
      <c r="Z109" s="364"/>
      <c r="AA109" s="367">
        <v>0</v>
      </c>
      <c r="AB109" s="367">
        <v>0</v>
      </c>
      <c r="AC109" s="41">
        <v>0</v>
      </c>
      <c r="AD109" s="798" t="s">
        <v>261</v>
      </c>
      <c r="AE109" s="102"/>
    </row>
    <row r="110" spans="1:31" ht="24.75" customHeight="1">
      <c r="A110" s="954" t="s">
        <v>271</v>
      </c>
      <c r="B110" s="515" t="s">
        <v>260</v>
      </c>
      <c r="C110" s="487">
        <v>46021</v>
      </c>
      <c r="D110" s="495"/>
      <c r="E110" s="496"/>
      <c r="F110" s="495"/>
      <c r="G110" s="497"/>
      <c r="H110" s="498">
        <v>75</v>
      </c>
      <c r="I110" s="904" t="s">
        <v>55</v>
      </c>
      <c r="J110" s="498" t="s">
        <v>63</v>
      </c>
      <c r="K110" s="489"/>
      <c r="L110" s="496"/>
      <c r="M110" s="498" t="s">
        <v>57</v>
      </c>
      <c r="N110" s="568">
        <v>82330</v>
      </c>
      <c r="O110" s="498" t="s">
        <v>57</v>
      </c>
      <c r="P110" s="828" t="s">
        <v>58</v>
      </c>
      <c r="Q110" s="499"/>
      <c r="R110" s="499"/>
      <c r="S110" s="499"/>
      <c r="T110" s="499"/>
      <c r="U110" s="499"/>
      <c r="V110" s="41">
        <v>7126</v>
      </c>
      <c r="W110" s="492"/>
      <c r="X110" s="41">
        <v>7126</v>
      </c>
      <c r="Y110" s="699">
        <f t="shared" si="8"/>
        <v>0</v>
      </c>
      <c r="Z110" s="364"/>
      <c r="AA110" s="367">
        <v>0</v>
      </c>
      <c r="AB110" s="367">
        <v>0</v>
      </c>
      <c r="AC110" s="41">
        <v>0</v>
      </c>
      <c r="AD110" s="798" t="s">
        <v>261</v>
      </c>
      <c r="AE110" s="102"/>
    </row>
    <row r="111" spans="1:31" ht="24.75" customHeight="1">
      <c r="A111" s="954" t="s">
        <v>272</v>
      </c>
      <c r="B111" s="515" t="s">
        <v>260</v>
      </c>
      <c r="C111" s="487">
        <v>46021</v>
      </c>
      <c r="D111" s="495"/>
      <c r="E111" s="496"/>
      <c r="F111" s="495"/>
      <c r="G111" s="497"/>
      <c r="H111" s="498">
        <v>78</v>
      </c>
      <c r="I111" s="904" t="s">
        <v>55</v>
      </c>
      <c r="J111" s="498" t="s">
        <v>63</v>
      </c>
      <c r="K111" s="489"/>
      <c r="L111" s="496"/>
      <c r="M111" s="498" t="s">
        <v>57</v>
      </c>
      <c r="N111" s="568">
        <v>84477</v>
      </c>
      <c r="O111" s="498" t="s">
        <v>57</v>
      </c>
      <c r="P111" s="828" t="s">
        <v>58</v>
      </c>
      <c r="Q111" s="499"/>
      <c r="R111" s="499"/>
      <c r="S111" s="499"/>
      <c r="T111" s="499"/>
      <c r="U111" s="499"/>
      <c r="V111" s="41">
        <v>6758</v>
      </c>
      <c r="W111" s="492"/>
      <c r="X111" s="41">
        <v>6758</v>
      </c>
      <c r="Y111" s="699">
        <f t="shared" si="8"/>
        <v>0</v>
      </c>
      <c r="Z111" s="364"/>
      <c r="AA111" s="367">
        <v>0</v>
      </c>
      <c r="AB111" s="367">
        <v>0</v>
      </c>
      <c r="AC111" s="41">
        <v>0</v>
      </c>
      <c r="AD111" s="798" t="s">
        <v>261</v>
      </c>
      <c r="AE111" s="102"/>
    </row>
    <row r="112" spans="1:31" ht="24.75" customHeight="1">
      <c r="A112" s="1138" t="s">
        <v>273</v>
      </c>
      <c r="B112" s="1133" t="s">
        <v>260</v>
      </c>
      <c r="C112" s="1007">
        <v>46021</v>
      </c>
      <c r="D112" s="1011"/>
      <c r="E112" s="1134"/>
      <c r="F112" s="1011"/>
      <c r="G112" s="1135"/>
      <c r="H112" s="1118">
        <v>26</v>
      </c>
      <c r="I112" s="1117" t="s">
        <v>55</v>
      </c>
      <c r="J112" s="1118" t="s">
        <v>63</v>
      </c>
      <c r="K112" s="1009"/>
      <c r="L112" s="1134"/>
      <c r="M112" s="1118" t="s">
        <v>57</v>
      </c>
      <c r="N112" s="1136">
        <v>35576</v>
      </c>
      <c r="O112" s="1118" t="s">
        <v>57</v>
      </c>
      <c r="P112" s="1137" t="s">
        <v>58</v>
      </c>
      <c r="Q112" s="628"/>
      <c r="R112" s="628"/>
      <c r="S112" s="628"/>
      <c r="T112" s="628"/>
      <c r="U112" s="628"/>
      <c r="V112" s="1120">
        <v>3150</v>
      </c>
      <c r="W112" s="629"/>
      <c r="X112" s="1120">
        <v>3150</v>
      </c>
      <c r="Y112" s="942">
        <f t="shared" si="8"/>
        <v>0</v>
      </c>
      <c r="Z112" s="1014"/>
      <c r="AA112" s="630">
        <v>0</v>
      </c>
      <c r="AB112" s="630">
        <v>0</v>
      </c>
      <c r="AC112" s="1120">
        <v>0</v>
      </c>
      <c r="AD112" s="986" t="s">
        <v>261</v>
      </c>
      <c r="AE112" s="102"/>
    </row>
    <row r="113" spans="1:31" ht="24.75" customHeight="1">
      <c r="A113" s="954"/>
      <c r="B113" s="515"/>
      <c r="C113" s="487"/>
      <c r="D113" s="495"/>
      <c r="E113" s="913"/>
      <c r="F113" s="495"/>
      <c r="G113" s="497"/>
      <c r="H113" s="498"/>
      <c r="I113" s="505"/>
      <c r="J113" s="498"/>
      <c r="K113" s="407"/>
      <c r="L113" s="913"/>
      <c r="M113" s="498"/>
      <c r="N113" s="568"/>
      <c r="O113" s="498"/>
      <c r="P113" s="72"/>
      <c r="Q113" s="499"/>
      <c r="R113" s="499"/>
      <c r="S113" s="499"/>
      <c r="T113" s="499"/>
      <c r="U113" s="499"/>
      <c r="V113" s="41"/>
      <c r="W113" s="492"/>
      <c r="X113" s="1127"/>
      <c r="Y113" s="1128"/>
      <c r="Z113" s="72"/>
      <c r="AA113" s="367"/>
      <c r="AB113" s="367"/>
      <c r="AC113" s="41"/>
      <c r="AD113" s="494"/>
      <c r="AE113" s="102"/>
    </row>
    <row r="114" spans="1:31" ht="24.75" customHeight="1">
      <c r="A114" s="1111"/>
      <c r="B114" s="1112"/>
      <c r="C114" s="987"/>
      <c r="D114" s="681"/>
      <c r="E114" s="388"/>
      <c r="F114" s="387"/>
      <c r="G114" s="667"/>
      <c r="H114" s="387"/>
      <c r="I114" s="390"/>
      <c r="J114" s="389"/>
      <c r="K114" s="682"/>
      <c r="L114" s="51"/>
      <c r="M114" s="387"/>
      <c r="N114" s="683"/>
      <c r="O114" s="52"/>
      <c r="P114" s="102"/>
      <c r="Q114" s="684"/>
      <c r="R114" s="685"/>
      <c r="S114" s="685"/>
      <c r="T114" s="685"/>
      <c r="U114" s="685"/>
      <c r="V114" s="686"/>
      <c r="W114" s="686"/>
      <c r="X114" s="951"/>
      <c r="Y114" s="952"/>
      <c r="Z114" s="55"/>
      <c r="AA114" s="149"/>
      <c r="AB114" s="149"/>
      <c r="AC114" s="686"/>
      <c r="AD114" s="455"/>
      <c r="AE114" s="402"/>
    </row>
    <row r="115" spans="1:31" ht="24.75" customHeight="1">
      <c r="A115" s="1139" t="s">
        <v>274</v>
      </c>
      <c r="B115" s="1116" t="s">
        <v>20</v>
      </c>
      <c r="C115" s="1116" t="s">
        <v>21</v>
      </c>
      <c r="D115" s="1109" t="s">
        <v>22</v>
      </c>
      <c r="E115" s="1102" t="s">
        <v>23</v>
      </c>
      <c r="F115" s="1102" t="s">
        <v>24</v>
      </c>
      <c r="G115" s="1102" t="s">
        <v>25</v>
      </c>
      <c r="H115" s="1102" t="s">
        <v>26</v>
      </c>
      <c r="I115" s="1102" t="s">
        <v>27</v>
      </c>
      <c r="J115" s="1102" t="s">
        <v>28</v>
      </c>
      <c r="K115" s="1102" t="s">
        <v>29</v>
      </c>
      <c r="L115" s="1102" t="s">
        <v>30</v>
      </c>
      <c r="M115" s="1102" t="s">
        <v>31</v>
      </c>
      <c r="N115" s="1103" t="s">
        <v>32</v>
      </c>
      <c r="O115" s="894" t="s">
        <v>33</v>
      </c>
      <c r="P115" s="1104" t="s">
        <v>34</v>
      </c>
      <c r="Q115" s="1105" t="s">
        <v>35</v>
      </c>
      <c r="R115" s="1105" t="s">
        <v>36</v>
      </c>
      <c r="S115" s="1105" t="s">
        <v>37</v>
      </c>
      <c r="T115" s="1105" t="s">
        <v>38</v>
      </c>
      <c r="U115" s="1105" t="s">
        <v>39</v>
      </c>
      <c r="V115" s="1105" t="s">
        <v>40</v>
      </c>
      <c r="W115" s="1105" t="s">
        <v>41</v>
      </c>
      <c r="X115" s="950" t="s">
        <v>42</v>
      </c>
      <c r="Y115" s="950" t="s">
        <v>43</v>
      </c>
      <c r="Z115" s="1106" t="s">
        <v>44</v>
      </c>
      <c r="AA115" s="1107" t="s">
        <v>45</v>
      </c>
      <c r="AB115" s="1105" t="s">
        <v>46</v>
      </c>
      <c r="AC115" s="1105" t="s">
        <v>47</v>
      </c>
      <c r="AD115" s="1108" t="s">
        <v>48</v>
      </c>
      <c r="AE115" s="402"/>
    </row>
    <row r="116" spans="1:31" ht="24.75" customHeight="1">
      <c r="A116" s="1140" t="s">
        <v>275</v>
      </c>
      <c r="B116" s="470" t="s">
        <v>276</v>
      </c>
      <c r="C116" s="388">
        <v>45687</v>
      </c>
      <c r="D116" s="1110"/>
      <c r="E116" s="388"/>
      <c r="F116" s="387"/>
      <c r="G116" s="667"/>
      <c r="H116" s="389">
        <v>89</v>
      </c>
      <c r="I116" s="1117" t="s">
        <v>55</v>
      </c>
      <c r="J116" s="1118" t="s">
        <v>63</v>
      </c>
      <c r="K116" s="682"/>
      <c r="L116" s="51"/>
      <c r="M116" s="1118" t="s">
        <v>57</v>
      </c>
      <c r="N116" s="916">
        <v>84750.5</v>
      </c>
      <c r="O116" s="52" t="s">
        <v>57</v>
      </c>
      <c r="P116" s="102" t="s">
        <v>58</v>
      </c>
      <c r="Q116" s="684"/>
      <c r="R116" s="685"/>
      <c r="S116" s="685"/>
      <c r="T116" s="685"/>
      <c r="U116" s="685"/>
      <c r="V116" s="108">
        <v>6935</v>
      </c>
      <c r="W116" s="686"/>
      <c r="X116" s="108">
        <v>6935</v>
      </c>
      <c r="Y116" s="952"/>
      <c r="Z116" s="55"/>
      <c r="AA116" s="630">
        <v>0</v>
      </c>
      <c r="AB116" s="630">
        <v>0</v>
      </c>
      <c r="AC116" s="1120">
        <v>0</v>
      </c>
      <c r="AD116" s="455" t="s">
        <v>277</v>
      </c>
      <c r="AE116" s="402"/>
    </row>
    <row r="117" spans="1:31" ht="24.75" customHeight="1">
      <c r="A117" s="1140" t="s">
        <v>278</v>
      </c>
      <c r="B117" s="470" t="s">
        <v>276</v>
      </c>
      <c r="C117" s="388">
        <v>45687</v>
      </c>
      <c r="D117" s="1110"/>
      <c r="E117" s="388"/>
      <c r="F117" s="387"/>
      <c r="G117" s="667"/>
      <c r="H117" s="389">
        <v>59</v>
      </c>
      <c r="I117" s="1117" t="s">
        <v>55</v>
      </c>
      <c r="J117" s="1118" t="s">
        <v>63</v>
      </c>
      <c r="K117" s="682"/>
      <c r="L117" s="51"/>
      <c r="M117" s="1118" t="s">
        <v>57</v>
      </c>
      <c r="N117" s="916">
        <v>65066.5</v>
      </c>
      <c r="O117" s="52" t="s">
        <v>57</v>
      </c>
      <c r="P117" s="102" t="s">
        <v>58</v>
      </c>
      <c r="Q117" s="684"/>
      <c r="R117" s="685"/>
      <c r="S117" s="685"/>
      <c r="T117" s="685"/>
      <c r="U117" s="685"/>
      <c r="V117" s="108">
        <v>5421</v>
      </c>
      <c r="W117" s="686"/>
      <c r="X117" s="108">
        <v>5421</v>
      </c>
      <c r="Y117" s="952"/>
      <c r="Z117" s="55"/>
      <c r="AA117" s="630">
        <v>0</v>
      </c>
      <c r="AB117" s="630">
        <v>0</v>
      </c>
      <c r="AC117" s="1120">
        <v>0</v>
      </c>
      <c r="AD117" s="455" t="s">
        <v>277</v>
      </c>
      <c r="AE117" s="402"/>
    </row>
    <row r="118" spans="1:31" ht="24.75" customHeight="1">
      <c r="A118" s="1140" t="s">
        <v>279</v>
      </c>
      <c r="B118" s="470" t="s">
        <v>276</v>
      </c>
      <c r="C118" s="388">
        <v>45687</v>
      </c>
      <c r="D118" s="1110"/>
      <c r="E118" s="388"/>
      <c r="F118" s="387"/>
      <c r="G118" s="667"/>
      <c r="H118" s="389">
        <v>89</v>
      </c>
      <c r="I118" s="1117" t="s">
        <v>55</v>
      </c>
      <c r="J118" s="1118" t="s">
        <v>63</v>
      </c>
      <c r="K118" s="682"/>
      <c r="L118" s="51"/>
      <c r="M118" s="1118" t="s">
        <v>57</v>
      </c>
      <c r="N118" s="916">
        <v>81602</v>
      </c>
      <c r="O118" s="52" t="s">
        <v>57</v>
      </c>
      <c r="P118" s="102" t="s">
        <v>58</v>
      </c>
      <c r="Q118" s="684"/>
      <c r="R118" s="685"/>
      <c r="S118" s="685"/>
      <c r="T118" s="685"/>
      <c r="U118" s="685"/>
      <c r="V118" s="108">
        <v>6752</v>
      </c>
      <c r="W118" s="686"/>
      <c r="X118" s="108">
        <v>6752</v>
      </c>
      <c r="Y118" s="952"/>
      <c r="Z118" s="55"/>
      <c r="AA118" s="630">
        <v>0</v>
      </c>
      <c r="AB118" s="630">
        <v>0</v>
      </c>
      <c r="AC118" s="1120">
        <v>0</v>
      </c>
      <c r="AD118" s="455" t="s">
        <v>277</v>
      </c>
      <c r="AE118" s="402"/>
    </row>
    <row r="119" spans="1:31" ht="24.75" customHeight="1">
      <c r="A119" s="1140" t="s">
        <v>280</v>
      </c>
      <c r="B119" s="470" t="s">
        <v>276</v>
      </c>
      <c r="C119" s="388">
        <v>45687</v>
      </c>
      <c r="D119" s="1110"/>
      <c r="E119" s="388"/>
      <c r="F119" s="387"/>
      <c r="G119" s="667"/>
      <c r="H119" s="389">
        <v>88</v>
      </c>
      <c r="I119" s="1117" t="s">
        <v>55</v>
      </c>
      <c r="J119" s="1118" t="s">
        <v>63</v>
      </c>
      <c r="K119" s="682"/>
      <c r="L119" s="51"/>
      <c r="M119" s="1118" t="s">
        <v>57</v>
      </c>
      <c r="N119" s="916">
        <v>88231.9</v>
      </c>
      <c r="O119" s="52" t="s">
        <v>57</v>
      </c>
      <c r="P119" s="102" t="s">
        <v>58</v>
      </c>
      <c r="Q119" s="684"/>
      <c r="R119" s="685"/>
      <c r="S119" s="685"/>
      <c r="T119" s="685"/>
      <c r="U119" s="685"/>
      <c r="V119" s="108">
        <v>7274</v>
      </c>
      <c r="W119" s="686"/>
      <c r="X119" s="108">
        <v>7274</v>
      </c>
      <c r="Y119" s="952"/>
      <c r="Z119" s="55"/>
      <c r="AA119" s="630">
        <v>0</v>
      </c>
      <c r="AB119" s="630">
        <v>0</v>
      </c>
      <c r="AC119" s="1120">
        <v>0</v>
      </c>
      <c r="AD119" s="455" t="s">
        <v>277</v>
      </c>
      <c r="AE119" s="402"/>
    </row>
    <row r="120" spans="1:31" ht="24.75" customHeight="1">
      <c r="A120" s="1140" t="s">
        <v>281</v>
      </c>
      <c r="B120" s="470" t="s">
        <v>276</v>
      </c>
      <c r="C120" s="388">
        <v>45687</v>
      </c>
      <c r="D120" s="1110"/>
      <c r="E120" s="388"/>
      <c r="F120" s="387"/>
      <c r="G120" s="667"/>
      <c r="H120" s="389">
        <v>87</v>
      </c>
      <c r="I120" s="1117" t="s">
        <v>55</v>
      </c>
      <c r="J120" s="1118" t="s">
        <v>63</v>
      </c>
      <c r="K120" s="682"/>
      <c r="L120" s="51"/>
      <c r="M120" s="1118" t="s">
        <v>57</v>
      </c>
      <c r="N120" s="916">
        <v>93578</v>
      </c>
      <c r="O120" s="52" t="s">
        <v>57</v>
      </c>
      <c r="P120" s="102" t="s">
        <v>58</v>
      </c>
      <c r="Q120" s="684"/>
      <c r="R120" s="685"/>
      <c r="S120" s="685"/>
      <c r="T120" s="685"/>
      <c r="U120" s="685"/>
      <c r="V120" s="108">
        <v>7782</v>
      </c>
      <c r="W120" s="686"/>
      <c r="X120" s="108">
        <v>7782</v>
      </c>
      <c r="Y120" s="952"/>
      <c r="Z120" s="55"/>
      <c r="AA120" s="630">
        <v>0</v>
      </c>
      <c r="AB120" s="630">
        <v>0</v>
      </c>
      <c r="AC120" s="1120">
        <v>0</v>
      </c>
      <c r="AD120" s="455" t="s">
        <v>277</v>
      </c>
      <c r="AE120" s="402"/>
    </row>
    <row r="121" spans="1:31" ht="24.75" customHeight="1">
      <c r="A121" s="1140" t="s">
        <v>282</v>
      </c>
      <c r="B121" s="470" t="s">
        <v>276</v>
      </c>
      <c r="C121" s="388">
        <v>45687</v>
      </c>
      <c r="D121" s="1110"/>
      <c r="E121" s="388"/>
      <c r="F121" s="387"/>
      <c r="G121" s="667"/>
      <c r="H121" s="389">
        <v>90</v>
      </c>
      <c r="I121" s="1117" t="s">
        <v>55</v>
      </c>
      <c r="J121" s="1118" t="s">
        <v>63</v>
      </c>
      <c r="K121" s="682"/>
      <c r="L121" s="51"/>
      <c r="M121" s="1118" t="s">
        <v>57</v>
      </c>
      <c r="N121" s="916">
        <v>84896</v>
      </c>
      <c r="O121" s="52" t="s">
        <v>57</v>
      </c>
      <c r="P121" s="102" t="s">
        <v>58</v>
      </c>
      <c r="Q121" s="684"/>
      <c r="R121" s="685"/>
      <c r="S121" s="685"/>
      <c r="T121" s="685"/>
      <c r="U121" s="685"/>
      <c r="V121" s="108">
        <v>7060</v>
      </c>
      <c r="W121" s="686"/>
      <c r="X121" s="108">
        <v>7060</v>
      </c>
      <c r="Y121" s="952"/>
      <c r="Z121" s="55"/>
      <c r="AA121" s="630">
        <v>0</v>
      </c>
      <c r="AB121" s="630">
        <v>0</v>
      </c>
      <c r="AC121" s="1120">
        <v>0</v>
      </c>
      <c r="AD121" s="455" t="s">
        <v>277</v>
      </c>
      <c r="AE121" s="402"/>
    </row>
    <row r="122" spans="1:31" ht="24.75" customHeight="1">
      <c r="A122" s="1140" t="s">
        <v>283</v>
      </c>
      <c r="B122" s="470" t="s">
        <v>276</v>
      </c>
      <c r="C122" s="388">
        <v>45687</v>
      </c>
      <c r="D122" s="1110"/>
      <c r="E122" s="388"/>
      <c r="F122" s="387"/>
      <c r="G122" s="667"/>
      <c r="H122" s="389">
        <v>90</v>
      </c>
      <c r="I122" s="1117" t="s">
        <v>55</v>
      </c>
      <c r="J122" s="1118" t="s">
        <v>63</v>
      </c>
      <c r="K122" s="682"/>
      <c r="L122" s="51"/>
      <c r="M122" s="1118" t="s">
        <v>57</v>
      </c>
      <c r="N122" s="916">
        <v>91897</v>
      </c>
      <c r="O122" s="52" t="s">
        <v>57</v>
      </c>
      <c r="P122" s="102" t="s">
        <v>58</v>
      </c>
      <c r="Q122" s="684"/>
      <c r="R122" s="685"/>
      <c r="S122" s="685"/>
      <c r="T122" s="685"/>
      <c r="U122" s="685"/>
      <c r="V122" s="108">
        <v>7457</v>
      </c>
      <c r="W122" s="686"/>
      <c r="X122" s="108">
        <v>7457</v>
      </c>
      <c r="Y122" s="952"/>
      <c r="Z122" s="55"/>
      <c r="AA122" s="630">
        <v>0</v>
      </c>
      <c r="AB122" s="630">
        <v>0</v>
      </c>
      <c r="AC122" s="1120">
        <v>0</v>
      </c>
      <c r="AD122" s="455" t="s">
        <v>277</v>
      </c>
      <c r="AE122" s="402"/>
    </row>
    <row r="123" spans="1:31" ht="24.75" customHeight="1">
      <c r="A123" s="1140" t="s">
        <v>284</v>
      </c>
      <c r="B123" s="470" t="s">
        <v>276</v>
      </c>
      <c r="C123" s="388">
        <v>45687</v>
      </c>
      <c r="D123" s="1110"/>
      <c r="E123" s="388"/>
      <c r="F123" s="387"/>
      <c r="G123" s="667"/>
      <c r="H123" s="389">
        <v>90</v>
      </c>
      <c r="I123" s="1117" t="s">
        <v>55</v>
      </c>
      <c r="J123" s="1118" t="s">
        <v>63</v>
      </c>
      <c r="K123" s="682"/>
      <c r="L123" s="51"/>
      <c r="M123" s="1118" t="s">
        <v>57</v>
      </c>
      <c r="N123" s="916">
        <v>96685</v>
      </c>
      <c r="O123" s="52" t="s">
        <v>57</v>
      </c>
      <c r="P123" s="102" t="s">
        <v>58</v>
      </c>
      <c r="Q123" s="684"/>
      <c r="R123" s="685"/>
      <c r="S123" s="685"/>
      <c r="T123" s="685"/>
      <c r="U123" s="685"/>
      <c r="V123" s="108">
        <v>8042</v>
      </c>
      <c r="W123" s="686"/>
      <c r="X123" s="108">
        <v>8042</v>
      </c>
      <c r="Y123" s="952"/>
      <c r="Z123" s="55"/>
      <c r="AA123" s="630">
        <v>0</v>
      </c>
      <c r="AB123" s="630">
        <v>0</v>
      </c>
      <c r="AC123" s="1120">
        <v>0</v>
      </c>
      <c r="AD123" s="455" t="s">
        <v>277</v>
      </c>
      <c r="AE123" s="402"/>
    </row>
    <row r="124" spans="1:31" ht="24.75" customHeight="1">
      <c r="A124" s="1140" t="s">
        <v>285</v>
      </c>
      <c r="B124" s="470" t="s">
        <v>276</v>
      </c>
      <c r="C124" s="388">
        <v>45687</v>
      </c>
      <c r="D124" s="1110"/>
      <c r="E124" s="388"/>
      <c r="F124" s="387"/>
      <c r="G124" s="667"/>
      <c r="H124" s="389">
        <v>90</v>
      </c>
      <c r="I124" s="1117" t="s">
        <v>55</v>
      </c>
      <c r="J124" s="1118" t="s">
        <v>63</v>
      </c>
      <c r="K124" s="682"/>
      <c r="L124" s="51"/>
      <c r="M124" s="1118" t="s">
        <v>57</v>
      </c>
      <c r="N124" s="916">
        <v>85815</v>
      </c>
      <c r="O124" s="52" t="s">
        <v>57</v>
      </c>
      <c r="P124" s="102" t="s">
        <v>58</v>
      </c>
      <c r="Q124" s="684"/>
      <c r="R124" s="685"/>
      <c r="S124" s="685"/>
      <c r="T124" s="685"/>
      <c r="U124" s="685"/>
      <c r="V124" s="108">
        <v>6981</v>
      </c>
      <c r="W124" s="686"/>
      <c r="X124" s="108">
        <v>6981</v>
      </c>
      <c r="Y124" s="952"/>
      <c r="Z124" s="55"/>
      <c r="AA124" s="630">
        <v>0</v>
      </c>
      <c r="AB124" s="630">
        <v>0</v>
      </c>
      <c r="AC124" s="1120">
        <v>0</v>
      </c>
      <c r="AD124" s="455" t="s">
        <v>277</v>
      </c>
      <c r="AE124" s="402"/>
    </row>
    <row r="125" spans="1:31" ht="24.75" customHeight="1">
      <c r="A125" s="1140" t="s">
        <v>286</v>
      </c>
      <c r="B125" s="470" t="s">
        <v>276</v>
      </c>
      <c r="C125" s="388">
        <v>45687</v>
      </c>
      <c r="D125" s="1110"/>
      <c r="E125" s="388"/>
      <c r="F125" s="387"/>
      <c r="G125" s="667"/>
      <c r="H125" s="389">
        <v>89</v>
      </c>
      <c r="I125" s="1117" t="s">
        <v>55</v>
      </c>
      <c r="J125" s="1118" t="s">
        <v>63</v>
      </c>
      <c r="K125" s="682"/>
      <c r="L125" s="51"/>
      <c r="M125" s="1118" t="s">
        <v>57</v>
      </c>
      <c r="N125" s="916">
        <v>83615</v>
      </c>
      <c r="O125" s="52" t="s">
        <v>57</v>
      </c>
      <c r="P125" s="102" t="s">
        <v>58</v>
      </c>
      <c r="Q125" s="684"/>
      <c r="R125" s="685"/>
      <c r="S125" s="685"/>
      <c r="T125" s="685"/>
      <c r="U125" s="685"/>
      <c r="V125" s="108">
        <v>7010</v>
      </c>
      <c r="W125" s="686"/>
      <c r="X125" s="108">
        <v>7010</v>
      </c>
      <c r="Y125" s="952"/>
      <c r="Z125" s="55"/>
      <c r="AA125" s="630">
        <v>0</v>
      </c>
      <c r="AB125" s="630">
        <v>0</v>
      </c>
      <c r="AC125" s="1120">
        <v>0</v>
      </c>
      <c r="AD125" s="455" t="s">
        <v>277</v>
      </c>
      <c r="AE125" s="402"/>
    </row>
    <row r="126" spans="1:31" ht="24.75" customHeight="1">
      <c r="A126" s="1140" t="s">
        <v>287</v>
      </c>
      <c r="B126" s="470" t="s">
        <v>276</v>
      </c>
      <c r="C126" s="388">
        <v>45687</v>
      </c>
      <c r="D126" s="1110"/>
      <c r="E126" s="388"/>
      <c r="F126" s="387"/>
      <c r="G126" s="667"/>
      <c r="H126" s="389">
        <v>88</v>
      </c>
      <c r="I126" s="1117" t="s">
        <v>55</v>
      </c>
      <c r="J126" s="1118" t="s">
        <v>63</v>
      </c>
      <c r="K126" s="682"/>
      <c r="L126" s="51"/>
      <c r="M126" s="1118" t="s">
        <v>57</v>
      </c>
      <c r="N126" s="916">
        <v>78736.5</v>
      </c>
      <c r="O126" s="52" t="s">
        <v>57</v>
      </c>
      <c r="P126" s="102" t="s">
        <v>58</v>
      </c>
      <c r="Q126" s="684"/>
      <c r="R126" s="685"/>
      <c r="S126" s="685"/>
      <c r="T126" s="685"/>
      <c r="U126" s="685"/>
      <c r="V126" s="108">
        <v>6403</v>
      </c>
      <c r="W126" s="686"/>
      <c r="X126" s="108">
        <v>6403</v>
      </c>
      <c r="Y126" s="952"/>
      <c r="Z126" s="55"/>
      <c r="AA126" s="630">
        <v>0</v>
      </c>
      <c r="AB126" s="630">
        <v>0</v>
      </c>
      <c r="AC126" s="1120">
        <v>0</v>
      </c>
      <c r="AD126" s="455" t="s">
        <v>277</v>
      </c>
      <c r="AE126" s="402"/>
    </row>
    <row r="127" spans="1:31" ht="24.75" customHeight="1">
      <c r="A127" s="1140" t="s">
        <v>288</v>
      </c>
      <c r="B127" s="470" t="s">
        <v>276</v>
      </c>
      <c r="C127" s="388">
        <v>45687</v>
      </c>
      <c r="D127" s="1110"/>
      <c r="E127" s="388"/>
      <c r="F127" s="387"/>
      <c r="G127" s="667"/>
      <c r="H127" s="389">
        <v>86</v>
      </c>
      <c r="I127" s="1117" t="s">
        <v>55</v>
      </c>
      <c r="J127" s="1118" t="s">
        <v>63</v>
      </c>
      <c r="K127" s="682"/>
      <c r="L127" s="51"/>
      <c r="M127" s="1118" t="s">
        <v>57</v>
      </c>
      <c r="N127" s="916">
        <v>80698</v>
      </c>
      <c r="O127" s="52" t="s">
        <v>57</v>
      </c>
      <c r="P127" s="102" t="s">
        <v>58</v>
      </c>
      <c r="Q127" s="684"/>
      <c r="R127" s="685"/>
      <c r="S127" s="685"/>
      <c r="T127" s="685"/>
      <c r="U127" s="685"/>
      <c r="V127" s="108">
        <v>6739</v>
      </c>
      <c r="W127" s="686"/>
      <c r="X127" s="108">
        <v>6739</v>
      </c>
      <c r="Y127" s="952"/>
      <c r="Z127" s="55"/>
      <c r="AA127" s="630">
        <v>0</v>
      </c>
      <c r="AB127" s="630">
        <v>0</v>
      </c>
      <c r="AC127" s="1120">
        <v>0</v>
      </c>
      <c r="AD127" s="455" t="s">
        <v>277</v>
      </c>
      <c r="AE127" s="402"/>
    </row>
    <row r="128" spans="1:31" ht="24.75" customHeight="1">
      <c r="A128" s="1140" t="s">
        <v>289</v>
      </c>
      <c r="B128" s="470" t="s">
        <v>276</v>
      </c>
      <c r="C128" s="388">
        <v>45687</v>
      </c>
      <c r="D128" s="1110"/>
      <c r="E128" s="388"/>
      <c r="F128" s="387"/>
      <c r="G128" s="667"/>
      <c r="H128" s="389">
        <v>87</v>
      </c>
      <c r="I128" s="1117" t="s">
        <v>55</v>
      </c>
      <c r="J128" s="1118" t="s">
        <v>63</v>
      </c>
      <c r="K128" s="682"/>
      <c r="L128" s="51"/>
      <c r="M128" s="1118" t="s">
        <v>57</v>
      </c>
      <c r="N128" s="916">
        <v>79552</v>
      </c>
      <c r="O128" s="52" t="s">
        <v>57</v>
      </c>
      <c r="P128" s="102" t="s">
        <v>58</v>
      </c>
      <c r="Q128" s="684"/>
      <c r="R128" s="685"/>
      <c r="S128" s="685"/>
      <c r="T128" s="685"/>
      <c r="U128" s="685"/>
      <c r="V128" s="108">
        <v>6577</v>
      </c>
      <c r="W128" s="686"/>
      <c r="X128" s="108">
        <v>6577</v>
      </c>
      <c r="Y128" s="952"/>
      <c r="Z128" s="55"/>
      <c r="AA128" s="630">
        <v>0</v>
      </c>
      <c r="AB128" s="630">
        <v>0</v>
      </c>
      <c r="AC128" s="1120">
        <v>0</v>
      </c>
      <c r="AD128" s="455" t="s">
        <v>277</v>
      </c>
      <c r="AE128" s="402"/>
    </row>
    <row r="129" spans="1:31" ht="24.75" customHeight="1">
      <c r="A129" s="1140" t="s">
        <v>290</v>
      </c>
      <c r="B129" s="470" t="s">
        <v>276</v>
      </c>
      <c r="C129" s="388">
        <v>45687</v>
      </c>
      <c r="D129" s="1110"/>
      <c r="E129" s="388"/>
      <c r="F129" s="387"/>
      <c r="G129" s="667"/>
      <c r="H129" s="389">
        <v>85</v>
      </c>
      <c r="I129" s="1117" t="s">
        <v>55</v>
      </c>
      <c r="J129" s="1118" t="s">
        <v>63</v>
      </c>
      <c r="K129" s="682"/>
      <c r="L129" s="51"/>
      <c r="M129" s="1118" t="s">
        <v>57</v>
      </c>
      <c r="N129" s="916">
        <v>84770</v>
      </c>
      <c r="O129" s="52" t="s">
        <v>57</v>
      </c>
      <c r="P129" s="102" t="s">
        <v>58</v>
      </c>
      <c r="Q129" s="684"/>
      <c r="R129" s="685"/>
      <c r="S129" s="685"/>
      <c r="T129" s="685"/>
      <c r="U129" s="685"/>
      <c r="V129" s="108">
        <v>6965</v>
      </c>
      <c r="W129" s="686"/>
      <c r="X129" s="108">
        <v>6965</v>
      </c>
      <c r="Y129" s="952"/>
      <c r="Z129" s="55"/>
      <c r="AA129" s="630">
        <v>0</v>
      </c>
      <c r="AB129" s="630">
        <v>0</v>
      </c>
      <c r="AC129" s="1120">
        <v>0</v>
      </c>
      <c r="AD129" s="455" t="s">
        <v>277</v>
      </c>
      <c r="AE129" s="402"/>
    </row>
    <row r="130" spans="1:31" ht="24.75" customHeight="1">
      <c r="A130" s="1140" t="s">
        <v>291</v>
      </c>
      <c r="B130" s="470" t="s">
        <v>276</v>
      </c>
      <c r="C130" s="388">
        <v>45687</v>
      </c>
      <c r="D130" s="1110"/>
      <c r="E130" s="388"/>
      <c r="F130" s="387"/>
      <c r="G130" s="667"/>
      <c r="H130" s="389">
        <v>87</v>
      </c>
      <c r="I130" s="1117" t="s">
        <v>55</v>
      </c>
      <c r="J130" s="1118" t="s">
        <v>63</v>
      </c>
      <c r="K130" s="682"/>
      <c r="L130" s="51"/>
      <c r="M130" s="1118" t="s">
        <v>57</v>
      </c>
      <c r="N130" s="916">
        <v>87875</v>
      </c>
      <c r="O130" s="52" t="s">
        <v>57</v>
      </c>
      <c r="P130" s="102" t="s">
        <v>58</v>
      </c>
      <c r="Q130" s="684"/>
      <c r="R130" s="685"/>
      <c r="S130" s="685"/>
      <c r="T130" s="685"/>
      <c r="U130" s="685"/>
      <c r="V130" s="108">
        <v>7319</v>
      </c>
      <c r="W130" s="686"/>
      <c r="X130" s="108">
        <v>7319</v>
      </c>
      <c r="Y130" s="952"/>
      <c r="Z130" s="55"/>
      <c r="AA130" s="630">
        <v>0</v>
      </c>
      <c r="AB130" s="630">
        <v>0</v>
      </c>
      <c r="AC130" s="1120">
        <v>0</v>
      </c>
      <c r="AD130" s="455" t="s">
        <v>277</v>
      </c>
      <c r="AE130" s="402"/>
    </row>
    <row r="131" spans="1:31" ht="24.75" customHeight="1">
      <c r="A131" s="1141" t="s">
        <v>292</v>
      </c>
      <c r="B131" s="470" t="s">
        <v>276</v>
      </c>
      <c r="C131" s="388">
        <v>45687</v>
      </c>
      <c r="D131" s="1110"/>
      <c r="E131" s="388"/>
      <c r="F131" s="387"/>
      <c r="G131" s="667"/>
      <c r="H131" s="389">
        <v>0</v>
      </c>
      <c r="I131" s="1117" t="s">
        <v>55</v>
      </c>
      <c r="J131" s="1118" t="s">
        <v>63</v>
      </c>
      <c r="K131" s="682"/>
      <c r="L131" s="51"/>
      <c r="M131" s="1118" t="s">
        <v>57</v>
      </c>
      <c r="N131" s="916">
        <v>54043.5</v>
      </c>
      <c r="O131" s="52" t="s">
        <v>57</v>
      </c>
      <c r="P131" s="102" t="s">
        <v>58</v>
      </c>
      <c r="Q131" s="684"/>
      <c r="R131" s="685"/>
      <c r="S131" s="685"/>
      <c r="T131" s="685"/>
      <c r="U131" s="685"/>
      <c r="V131" s="108">
        <v>4140</v>
      </c>
      <c r="W131" s="686"/>
      <c r="X131" s="108">
        <v>4140</v>
      </c>
      <c r="Y131" s="952"/>
      <c r="Z131" s="55"/>
      <c r="AA131" s="630">
        <v>0</v>
      </c>
      <c r="AB131" s="630">
        <v>0</v>
      </c>
      <c r="AC131" s="1120">
        <v>0</v>
      </c>
      <c r="AD131" s="455" t="s">
        <v>277</v>
      </c>
      <c r="AE131" s="402"/>
    </row>
    <row r="132" spans="1:31" ht="24.75" customHeight="1">
      <c r="A132" s="1113"/>
      <c r="B132" s="1114"/>
      <c r="C132" s="1115"/>
      <c r="D132" s="681"/>
      <c r="E132" s="388"/>
      <c r="F132" s="387"/>
      <c r="G132" s="667"/>
      <c r="H132" s="387"/>
      <c r="I132" s="390"/>
      <c r="J132" s="389"/>
      <c r="K132" s="682"/>
      <c r="L132" s="51"/>
      <c r="M132" s="387"/>
      <c r="N132" s="683"/>
      <c r="O132" s="1119"/>
      <c r="P132" s="102"/>
      <c r="Q132" s="684"/>
      <c r="R132" s="685"/>
      <c r="S132" s="685"/>
      <c r="T132" s="685"/>
      <c r="U132" s="685"/>
      <c r="V132" s="686"/>
      <c r="W132" s="686"/>
      <c r="X132" s="951"/>
      <c r="Y132" s="952"/>
      <c r="Z132" s="55"/>
      <c r="AA132" s="149"/>
      <c r="AB132" s="149"/>
      <c r="AC132" s="686"/>
      <c r="AD132" s="455"/>
      <c r="AE132" s="402"/>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6 E14 R6 Q7:U9 E31 D116:D132 Q3:U5 L2:L21 Q14:U21 Q23:U67 L23:L67 L69:L114 Q69:U114 D114 L116:L1048576 Q116:U1048576" xr:uid="{1D31F93E-3D68-4310-94BF-578ADAD65882}"/>
    <dataValidation type="list" allowBlank="1" showInputMessage="1" showErrorMessage="1" sqref="J94 J88 J91:J92 J116:J132 J2:J21 J23:J67 J69:J80 J96:J100 J106:J107 J109:J114" xr:uid="{5598570D-D2DE-4A6E-ABB1-14F4B3480632}">
      <formula1>"Received, Pending, Not Required"</formula1>
    </dataValidation>
    <dataValidation type="list" allowBlank="1" showInputMessage="1" showErrorMessage="1" sqref="I5 I3 I7:I13 I88 I15:I21 I50:I67 I69:I80 I116:I1048576 I90:I100 I106:I107 I109:I114" xr:uid="{BDA55F74-4FDA-49CF-8062-F3046665EBCB}">
      <formula1>"On Track, In Jeopardy, Completed on Track, Completed, Completed -Missed TSD"</formula1>
    </dataValidation>
    <dataValidation type="list" allowBlank="1" showInputMessage="1" showErrorMessage="1" sqref="I6 I4 I14 I2 I81:I87 I89 I23:I49 I101:I105 I108" xr:uid="{B676ED09-FB47-4D85-B41D-60012AA8BA0B}">
      <formula1>"On Track, In Jeopardy, Completed on Track, Completed, Completed -Missed TSD, On Hold Per Tillman"</formula1>
    </dataValidation>
    <dataValidation type="list" allowBlank="1" showInputMessage="1" showErrorMessage="1" sqref="K76 K2:K21 K23:K67 K69:K74 K116:K1048576 K80:K114"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116:P1048576 P69: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topLeftCell="A12"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293</v>
      </c>
      <c r="B1" s="431"/>
      <c r="C1" s="431"/>
      <c r="D1" s="431"/>
      <c r="E1" s="432"/>
      <c r="F1" s="430"/>
      <c r="G1" s="430"/>
      <c r="H1" s="431"/>
      <c r="I1" s="431"/>
      <c r="J1" s="431"/>
      <c r="K1" s="431"/>
      <c r="L1" s="430"/>
      <c r="M1" s="431"/>
      <c r="N1" s="573"/>
      <c r="O1" s="676"/>
      <c r="P1" s="687"/>
      <c r="Q1" s="687"/>
      <c r="R1" s="687"/>
      <c r="S1" s="687"/>
      <c r="T1" s="687"/>
      <c r="U1" s="687"/>
      <c r="V1" s="1038"/>
      <c r="W1" s="687"/>
      <c r="X1" s="687"/>
      <c r="Y1" s="687"/>
      <c r="Z1" s="687"/>
      <c r="AA1" s="687"/>
      <c r="AB1" s="687"/>
      <c r="AC1" s="687"/>
      <c r="AD1" s="688"/>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6" t="s">
        <v>295</v>
      </c>
      <c r="B3" s="908" t="s">
        <v>201</v>
      </c>
      <c r="C3" s="487">
        <v>45960</v>
      </c>
      <c r="D3" s="487" t="s">
        <v>296</v>
      </c>
      <c r="E3" s="487">
        <v>45909</v>
      </c>
      <c r="F3" s="487" t="s">
        <v>297</v>
      </c>
      <c r="G3" s="720"/>
      <c r="H3" s="489">
        <v>0</v>
      </c>
      <c r="I3" s="489" t="s">
        <v>298</v>
      </c>
      <c r="J3" s="489" t="s">
        <v>63</v>
      </c>
      <c r="K3" s="489"/>
      <c r="L3" s="487">
        <v>45905</v>
      </c>
      <c r="M3" s="489" t="s">
        <v>57</v>
      </c>
      <c r="N3" s="567">
        <v>98170.1</v>
      </c>
      <c r="O3" s="489" t="s">
        <v>57</v>
      </c>
      <c r="P3" s="655" t="s">
        <v>299</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300</v>
      </c>
    </row>
    <row r="4" spans="1:30" ht="39.75" customHeight="1">
      <c r="A4" s="1026" t="s">
        <v>301</v>
      </c>
      <c r="B4" s="908" t="s">
        <v>201</v>
      </c>
      <c r="C4" s="487">
        <v>45960</v>
      </c>
      <c r="D4" s="487" t="s">
        <v>302</v>
      </c>
      <c r="E4" s="487">
        <v>45897</v>
      </c>
      <c r="F4" s="485" t="s">
        <v>225</v>
      </c>
      <c r="G4" s="720"/>
      <c r="H4" s="489">
        <v>0</v>
      </c>
      <c r="I4" s="698" t="s">
        <v>298</v>
      </c>
      <c r="J4" s="489" t="s">
        <v>63</v>
      </c>
      <c r="K4" s="489"/>
      <c r="L4" s="487">
        <v>45891</v>
      </c>
      <c r="M4" s="489" t="s">
        <v>57</v>
      </c>
      <c r="N4" s="567">
        <v>184994.5</v>
      </c>
      <c r="O4" s="489" t="s">
        <v>57</v>
      </c>
      <c r="P4" s="655" t="s">
        <v>299</v>
      </c>
      <c r="Q4" s="491">
        <v>45891</v>
      </c>
      <c r="R4" s="499"/>
      <c r="S4" s="499"/>
      <c r="T4" s="499"/>
      <c r="U4" s="1084"/>
      <c r="V4" s="435">
        <v>14790</v>
      </c>
      <c r="W4" s="533">
        <v>14871</v>
      </c>
      <c r="X4" s="108">
        <f t="shared" si="0"/>
        <v>-81</v>
      </c>
      <c r="Y4" s="694">
        <f t="shared" si="1"/>
        <v>1.0054766734279919</v>
      </c>
      <c r="Z4" s="715">
        <v>45910</v>
      </c>
      <c r="AA4" s="367">
        <v>0</v>
      </c>
      <c r="AB4" s="367">
        <v>0</v>
      </c>
      <c r="AC4" s="492">
        <v>0</v>
      </c>
      <c r="AD4" s="174" t="s">
        <v>303</v>
      </c>
    </row>
    <row r="5" spans="1:30" ht="39.75" customHeight="1">
      <c r="A5" s="1026" t="s">
        <v>304</v>
      </c>
      <c r="B5" s="908" t="s">
        <v>201</v>
      </c>
      <c r="C5" s="487">
        <v>45960</v>
      </c>
      <c r="D5" s="487" t="s">
        <v>216</v>
      </c>
      <c r="E5" s="487">
        <v>45852</v>
      </c>
      <c r="F5" s="673" t="s">
        <v>206</v>
      </c>
      <c r="G5" s="720" t="s">
        <v>305</v>
      </c>
      <c r="H5" s="489">
        <v>0</v>
      </c>
      <c r="I5" s="489" t="s">
        <v>298</v>
      </c>
      <c r="J5" s="489" t="s">
        <v>63</v>
      </c>
      <c r="K5" s="489"/>
      <c r="L5" s="487">
        <v>45852</v>
      </c>
      <c r="M5" s="489" t="s">
        <v>57</v>
      </c>
      <c r="N5" s="567">
        <v>42837.2</v>
      </c>
      <c r="O5" s="489" t="s">
        <v>57</v>
      </c>
      <c r="P5" s="655" t="s">
        <v>299</v>
      </c>
      <c r="Q5" s="491">
        <v>45852</v>
      </c>
      <c r="R5" s="491"/>
      <c r="S5" s="491"/>
      <c r="T5" s="491"/>
      <c r="U5" s="491"/>
      <c r="V5" s="514">
        <v>3432</v>
      </c>
      <c r="W5" s="533">
        <v>3518</v>
      </c>
      <c r="X5" s="108">
        <f t="shared" si="0"/>
        <v>-86</v>
      </c>
      <c r="Y5" s="694">
        <f t="shared" si="1"/>
        <v>1.0250582750582751</v>
      </c>
      <c r="Z5" s="715">
        <v>45866</v>
      </c>
      <c r="AA5" s="367">
        <v>0</v>
      </c>
      <c r="AB5" s="367">
        <v>0</v>
      </c>
      <c r="AC5" s="492">
        <v>0</v>
      </c>
      <c r="AD5" s="1080"/>
    </row>
    <row r="6" spans="1:30" ht="39.75" customHeight="1">
      <c r="A6" s="1026" t="s">
        <v>306</v>
      </c>
      <c r="B6" s="908" t="s">
        <v>201</v>
      </c>
      <c r="C6" s="487">
        <v>45960</v>
      </c>
      <c r="D6" s="487" t="s">
        <v>60</v>
      </c>
      <c r="E6" s="487">
        <v>45905</v>
      </c>
      <c r="F6" s="487" t="s">
        <v>297</v>
      </c>
      <c r="G6" s="720"/>
      <c r="H6" s="489">
        <v>0</v>
      </c>
      <c r="I6" s="698" t="s">
        <v>298</v>
      </c>
      <c r="J6" s="489" t="s">
        <v>63</v>
      </c>
      <c r="K6" s="498"/>
      <c r="L6" s="487">
        <v>45943</v>
      </c>
      <c r="M6" s="489" t="s">
        <v>57</v>
      </c>
      <c r="N6" s="567">
        <v>2167.3000000000002</v>
      </c>
      <c r="O6" s="489" t="s">
        <v>57</v>
      </c>
      <c r="P6" s="655" t="s">
        <v>299</v>
      </c>
      <c r="Q6" s="491">
        <v>45908</v>
      </c>
      <c r="R6" s="491"/>
      <c r="S6" s="491"/>
      <c r="T6" s="491"/>
      <c r="U6" s="491"/>
      <c r="V6" s="435">
        <v>158</v>
      </c>
      <c r="W6" s="608">
        <v>279</v>
      </c>
      <c r="X6" s="108">
        <f t="shared" si="0"/>
        <v>-121</v>
      </c>
      <c r="Y6" s="694">
        <f t="shared" si="1"/>
        <v>1.7658227848101267</v>
      </c>
      <c r="Z6" s="72" t="s">
        <v>307</v>
      </c>
      <c r="AA6" s="367">
        <v>0</v>
      </c>
      <c r="AB6" s="367">
        <v>0</v>
      </c>
      <c r="AC6" s="41">
        <v>0</v>
      </c>
      <c r="AD6" s="174" t="s">
        <v>308</v>
      </c>
    </row>
    <row r="7" spans="1:30" ht="39.75" customHeight="1">
      <c r="A7" s="919" t="s">
        <v>309</v>
      </c>
      <c r="B7" s="515" t="s">
        <v>201</v>
      </c>
      <c r="C7" s="487">
        <v>45991</v>
      </c>
      <c r="D7" s="495" t="s">
        <v>310</v>
      </c>
      <c r="E7" s="496">
        <v>45716</v>
      </c>
      <c r="F7" s="495" t="s">
        <v>297</v>
      </c>
      <c r="G7" s="497" t="s">
        <v>311</v>
      </c>
      <c r="H7" s="498">
        <v>31</v>
      </c>
      <c r="I7" s="505" t="s">
        <v>298</v>
      </c>
      <c r="J7" s="498" t="s">
        <v>63</v>
      </c>
      <c r="K7" s="511"/>
      <c r="L7" s="487">
        <v>45716</v>
      </c>
      <c r="M7" s="498" t="s">
        <v>57</v>
      </c>
      <c r="N7" s="568">
        <v>28777</v>
      </c>
      <c r="O7" s="498" t="s">
        <v>57</v>
      </c>
      <c r="P7" s="655" t="s">
        <v>299</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19" t="s">
        <v>312</v>
      </c>
      <c r="B8" s="515" t="s">
        <v>201</v>
      </c>
      <c r="C8" s="487">
        <v>45991</v>
      </c>
      <c r="D8" s="495" t="s">
        <v>313</v>
      </c>
      <c r="E8" s="496">
        <v>45716</v>
      </c>
      <c r="F8" s="495" t="s">
        <v>206</v>
      </c>
      <c r="G8" s="497" t="s">
        <v>314</v>
      </c>
      <c r="H8" s="498">
        <v>44</v>
      </c>
      <c r="I8" s="505" t="s">
        <v>298</v>
      </c>
      <c r="J8" s="498" t="s">
        <v>63</v>
      </c>
      <c r="K8" s="498"/>
      <c r="L8" s="496">
        <v>45716</v>
      </c>
      <c r="M8" s="498" t="s">
        <v>57</v>
      </c>
      <c r="N8" s="568">
        <v>57973.5</v>
      </c>
      <c r="O8" s="498" t="s">
        <v>57</v>
      </c>
      <c r="P8" s="655" t="s">
        <v>299</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6" t="s">
        <v>315</v>
      </c>
      <c r="B9" s="908" t="s">
        <v>201</v>
      </c>
      <c r="C9" s="487">
        <v>45991</v>
      </c>
      <c r="D9" s="495" t="s">
        <v>216</v>
      </c>
      <c r="E9" s="496">
        <v>45880</v>
      </c>
      <c r="F9" s="495" t="s">
        <v>206</v>
      </c>
      <c r="G9" s="899" t="s">
        <v>316</v>
      </c>
      <c r="H9" s="498">
        <v>57</v>
      </c>
      <c r="I9" s="904" t="s">
        <v>298</v>
      </c>
      <c r="J9" s="498" t="s">
        <v>63</v>
      </c>
      <c r="K9" s="511"/>
      <c r="L9" s="496">
        <v>45863</v>
      </c>
      <c r="M9" s="498" t="s">
        <v>57</v>
      </c>
      <c r="N9" s="568">
        <v>49223.7</v>
      </c>
      <c r="O9" s="498" t="s">
        <v>57</v>
      </c>
      <c r="P9" s="655" t="s">
        <v>299</v>
      </c>
      <c r="Q9" s="499">
        <v>45863</v>
      </c>
      <c r="R9" s="499"/>
      <c r="S9" s="499"/>
      <c r="T9" s="499"/>
      <c r="U9" s="499"/>
      <c r="V9" s="492">
        <v>3394</v>
      </c>
      <c r="W9" s="533">
        <v>3394</v>
      </c>
      <c r="X9" s="108">
        <f t="shared" si="0"/>
        <v>0</v>
      </c>
      <c r="Y9" s="694">
        <f t="shared" si="1"/>
        <v>1</v>
      </c>
      <c r="Z9" s="715">
        <v>45916</v>
      </c>
      <c r="AA9" s="367">
        <v>0</v>
      </c>
      <c r="AB9" s="367">
        <v>0</v>
      </c>
      <c r="AC9" s="41">
        <v>0</v>
      </c>
      <c r="AD9" s="174" t="s">
        <v>317</v>
      </c>
    </row>
    <row r="10" spans="1:30" ht="39.75" customHeight="1">
      <c r="A10" s="1026" t="s">
        <v>318</v>
      </c>
      <c r="B10" s="908" t="s">
        <v>201</v>
      </c>
      <c r="C10" s="487">
        <v>45991</v>
      </c>
      <c r="D10" s="495" t="s">
        <v>216</v>
      </c>
      <c r="E10" s="496">
        <v>45880</v>
      </c>
      <c r="F10" s="495" t="s">
        <v>206</v>
      </c>
      <c r="G10" s="899" t="s">
        <v>319</v>
      </c>
      <c r="H10" s="498">
        <v>75</v>
      </c>
      <c r="I10" s="904" t="s">
        <v>298</v>
      </c>
      <c r="J10" s="498" t="s">
        <v>63</v>
      </c>
      <c r="K10" s="511"/>
      <c r="L10" s="496">
        <v>45879</v>
      </c>
      <c r="M10" s="498" t="s">
        <v>57</v>
      </c>
      <c r="N10" s="568">
        <v>68151.75</v>
      </c>
      <c r="O10" s="498" t="s">
        <v>57</v>
      </c>
      <c r="P10" s="655" t="s">
        <v>299</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6" t="s">
        <v>320</v>
      </c>
      <c r="B11" s="908" t="s">
        <v>201</v>
      </c>
      <c r="C11" s="487">
        <v>45960</v>
      </c>
      <c r="D11" s="496" t="s">
        <v>224</v>
      </c>
      <c r="E11" s="496">
        <v>45937</v>
      </c>
      <c r="F11" s="495" t="s">
        <v>225</v>
      </c>
      <c r="G11" s="903"/>
      <c r="H11" s="909">
        <v>82</v>
      </c>
      <c r="I11" s="904" t="s">
        <v>298</v>
      </c>
      <c r="J11" s="909" t="s">
        <v>63</v>
      </c>
      <c r="K11" s="489"/>
      <c r="L11" s="496">
        <v>45903</v>
      </c>
      <c r="M11" s="904" t="s">
        <v>57</v>
      </c>
      <c r="N11" s="910">
        <v>93666.75</v>
      </c>
      <c r="O11" s="904" t="s">
        <v>57</v>
      </c>
      <c r="P11" s="655" t="s">
        <v>299</v>
      </c>
      <c r="Q11" s="499">
        <v>45897</v>
      </c>
      <c r="R11" s="499"/>
      <c r="S11" s="499"/>
      <c r="T11" s="499"/>
      <c r="U11" s="499"/>
      <c r="V11" s="1036">
        <v>7883</v>
      </c>
      <c r="W11" s="608">
        <v>7909</v>
      </c>
      <c r="X11" s="108">
        <f>SUM(V11-W11)</f>
        <v>-26</v>
      </c>
      <c r="Y11" s="694">
        <f t="shared" si="1"/>
        <v>1.0032982367119117</v>
      </c>
      <c r="Z11" s="715">
        <v>45945</v>
      </c>
      <c r="AA11" s="367">
        <v>0</v>
      </c>
      <c r="AB11" s="367">
        <v>0</v>
      </c>
      <c r="AC11" s="41">
        <v>0</v>
      </c>
      <c r="AD11" s="494" t="s">
        <v>217</v>
      </c>
    </row>
    <row r="12" spans="1:30" ht="39.75" customHeight="1">
      <c r="A12" s="520" t="s">
        <v>321</v>
      </c>
      <c r="B12" s="515" t="s">
        <v>201</v>
      </c>
      <c r="C12" s="487">
        <v>45991</v>
      </c>
      <c r="D12" s="495" t="s">
        <v>313</v>
      </c>
      <c r="E12" s="496">
        <v>45866</v>
      </c>
      <c r="F12" s="495" t="s">
        <v>206</v>
      </c>
      <c r="G12" s="497" t="s">
        <v>322</v>
      </c>
      <c r="H12" s="498">
        <v>0</v>
      </c>
      <c r="I12" s="505" t="s">
        <v>298</v>
      </c>
      <c r="J12" s="498" t="s">
        <v>63</v>
      </c>
      <c r="K12" s="511"/>
      <c r="L12" s="496">
        <v>45863</v>
      </c>
      <c r="M12" s="498" t="s">
        <v>57</v>
      </c>
      <c r="N12" s="568">
        <v>143407.25</v>
      </c>
      <c r="O12" s="498" t="s">
        <v>57</v>
      </c>
      <c r="P12" s="655" t="s">
        <v>299</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19" t="s">
        <v>323</v>
      </c>
      <c r="B13" s="485" t="s">
        <v>109</v>
      </c>
      <c r="C13" s="487">
        <v>45868</v>
      </c>
      <c r="D13" s="512" t="s">
        <v>130</v>
      </c>
      <c r="E13" s="487">
        <v>45786</v>
      </c>
      <c r="F13" s="512" t="s">
        <v>110</v>
      </c>
      <c r="G13" s="485" t="s">
        <v>324</v>
      </c>
      <c r="H13" s="489">
        <v>0</v>
      </c>
      <c r="I13" s="489" t="s">
        <v>298</v>
      </c>
      <c r="J13" s="489" t="s">
        <v>63</v>
      </c>
      <c r="K13" s="1043"/>
      <c r="L13" s="487">
        <v>45786</v>
      </c>
      <c r="M13" s="489" t="s">
        <v>57</v>
      </c>
      <c r="N13" s="567">
        <v>133172.15</v>
      </c>
      <c r="O13" s="489" t="s">
        <v>57</v>
      </c>
      <c r="P13" s="655" t="s">
        <v>299</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325</v>
      </c>
    </row>
    <row r="14" spans="1:30" ht="39.75" customHeight="1">
      <c r="A14" s="1026" t="s">
        <v>326</v>
      </c>
      <c r="B14" s="485" t="s">
        <v>109</v>
      </c>
      <c r="C14" s="496">
        <v>45960</v>
      </c>
      <c r="D14" s="487" t="s">
        <v>60</v>
      </c>
      <c r="E14" s="496">
        <v>45918</v>
      </c>
      <c r="F14" s="485" t="s">
        <v>110</v>
      </c>
      <c r="G14" s="899"/>
      <c r="H14" s="498">
        <v>0</v>
      </c>
      <c r="I14" s="698" t="s">
        <v>298</v>
      </c>
      <c r="J14" s="489" t="s">
        <v>63</v>
      </c>
      <c r="K14" s="489"/>
      <c r="L14" s="496">
        <v>45918</v>
      </c>
      <c r="M14" s="498" t="s">
        <v>57</v>
      </c>
      <c r="N14" s="568">
        <v>9611.9500000000007</v>
      </c>
      <c r="O14" s="498" t="s">
        <v>57</v>
      </c>
      <c r="P14" s="655" t="s">
        <v>299</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327</v>
      </c>
    </row>
    <row r="15" spans="1:30" ht="39.75" customHeight="1">
      <c r="A15" s="520" t="s">
        <v>328</v>
      </c>
      <c r="B15" s="485" t="s">
        <v>109</v>
      </c>
      <c r="C15" s="487">
        <v>45868</v>
      </c>
      <c r="D15" s="487" t="s">
        <v>60</v>
      </c>
      <c r="E15" s="487">
        <v>45793</v>
      </c>
      <c r="F15" s="512" t="s">
        <v>110</v>
      </c>
      <c r="G15" s="485" t="s">
        <v>329</v>
      </c>
      <c r="H15" s="489">
        <v>0</v>
      </c>
      <c r="I15" s="489" t="s">
        <v>298</v>
      </c>
      <c r="J15" s="489" t="s">
        <v>63</v>
      </c>
      <c r="K15" s="1043"/>
      <c r="L15" s="487">
        <v>45793</v>
      </c>
      <c r="M15" s="489" t="s">
        <v>57</v>
      </c>
      <c r="N15" s="567">
        <v>53589.8</v>
      </c>
      <c r="O15" s="489" t="s">
        <v>57</v>
      </c>
      <c r="P15" s="655" t="s">
        <v>299</v>
      </c>
      <c r="Q15" s="491">
        <v>45793</v>
      </c>
      <c r="R15" s="491" t="s">
        <v>330</v>
      </c>
      <c r="S15" s="491"/>
      <c r="T15" s="491"/>
      <c r="U15" s="491">
        <v>45917</v>
      </c>
      <c r="V15" s="492">
        <v>8305</v>
      </c>
      <c r="W15" s="656">
        <v>8818</v>
      </c>
      <c r="X15" s="108">
        <f t="shared" si="0"/>
        <v>-513</v>
      </c>
      <c r="Y15" s="22">
        <f t="shared" si="1"/>
        <v>1.0617700180614087</v>
      </c>
      <c r="Z15" s="689">
        <v>45810</v>
      </c>
      <c r="AA15" s="367">
        <v>1</v>
      </c>
      <c r="AB15" s="367">
        <v>1</v>
      </c>
      <c r="AC15" s="677">
        <v>0</v>
      </c>
      <c r="AD15" s="429" t="s">
        <v>331</v>
      </c>
    </row>
    <row r="16" spans="1:30" ht="39.75" customHeight="1">
      <c r="A16" s="919" t="s">
        <v>332</v>
      </c>
      <c r="B16" s="485" t="s">
        <v>109</v>
      </c>
      <c r="C16" s="496">
        <v>45930</v>
      </c>
      <c r="D16" s="487" t="s">
        <v>130</v>
      </c>
      <c r="E16" s="512">
        <v>45882</v>
      </c>
      <c r="F16" s="512" t="s">
        <v>123</v>
      </c>
      <c r="G16" s="485" t="s">
        <v>333</v>
      </c>
      <c r="H16" s="489">
        <v>85</v>
      </c>
      <c r="I16" s="489" t="s">
        <v>298</v>
      </c>
      <c r="J16" s="489" t="s">
        <v>63</v>
      </c>
      <c r="K16" s="489"/>
      <c r="L16" s="487">
        <v>45882</v>
      </c>
      <c r="M16" s="489" t="s">
        <v>57</v>
      </c>
      <c r="N16" s="567">
        <v>59869.5</v>
      </c>
      <c r="O16" s="489" t="s">
        <v>57</v>
      </c>
      <c r="P16" s="655" t="s">
        <v>299</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334</v>
      </c>
    </row>
    <row r="17" spans="1:30" ht="39.75" customHeight="1">
      <c r="A17" s="919" t="s">
        <v>335</v>
      </c>
      <c r="B17" s="485" t="s">
        <v>109</v>
      </c>
      <c r="C17" s="496">
        <v>45930</v>
      </c>
      <c r="D17" s="487" t="s">
        <v>130</v>
      </c>
      <c r="E17" s="487">
        <v>45896</v>
      </c>
      <c r="F17" s="485" t="s">
        <v>123</v>
      </c>
      <c r="G17" s="485" t="s">
        <v>336</v>
      </c>
      <c r="H17" s="489">
        <v>66</v>
      </c>
      <c r="I17" s="489" t="s">
        <v>298</v>
      </c>
      <c r="J17" s="489" t="s">
        <v>63</v>
      </c>
      <c r="K17" s="489"/>
      <c r="L17" s="487">
        <v>45897</v>
      </c>
      <c r="M17" s="489" t="s">
        <v>57</v>
      </c>
      <c r="N17" s="567">
        <v>44896.1</v>
      </c>
      <c r="O17" s="489" t="s">
        <v>57</v>
      </c>
      <c r="P17" s="655" t="s">
        <v>299</v>
      </c>
      <c r="Q17" s="491">
        <v>45897</v>
      </c>
      <c r="R17" s="503"/>
      <c r="S17" s="503"/>
      <c r="T17" s="503"/>
      <c r="U17" s="503"/>
      <c r="V17" s="492">
        <v>2385</v>
      </c>
      <c r="W17" s="656">
        <v>2385</v>
      </c>
      <c r="X17" s="108">
        <f t="shared" si="0"/>
        <v>0</v>
      </c>
      <c r="Y17" s="22">
        <f t="shared" si="1"/>
        <v>1</v>
      </c>
      <c r="Z17" s="715">
        <v>45918</v>
      </c>
      <c r="AA17" s="367">
        <v>1</v>
      </c>
      <c r="AB17" s="367">
        <v>1</v>
      </c>
      <c r="AC17" s="677">
        <v>0</v>
      </c>
      <c r="AD17" s="429" t="s">
        <v>337</v>
      </c>
    </row>
    <row r="18" spans="1:30" ht="39.75" customHeight="1">
      <c r="A18" s="1026" t="s">
        <v>338</v>
      </c>
      <c r="B18" s="485" t="s">
        <v>109</v>
      </c>
      <c r="C18" s="496">
        <v>45945</v>
      </c>
      <c r="D18" s="487" t="s">
        <v>130</v>
      </c>
      <c r="E18" s="487">
        <v>45945</v>
      </c>
      <c r="F18" s="485" t="s">
        <v>131</v>
      </c>
      <c r="G18" s="720"/>
      <c r="H18" s="489">
        <v>59</v>
      </c>
      <c r="I18" s="698" t="s">
        <v>298</v>
      </c>
      <c r="J18" s="489" t="s">
        <v>63</v>
      </c>
      <c r="K18" s="489"/>
      <c r="L18" s="487">
        <v>45933</v>
      </c>
      <c r="M18" s="489" t="s">
        <v>57</v>
      </c>
      <c r="N18" s="567">
        <v>44697.599999999999</v>
      </c>
      <c r="O18" s="489" t="s">
        <v>57</v>
      </c>
      <c r="P18" s="655" t="s">
        <v>299</v>
      </c>
      <c r="Q18" s="491">
        <v>45933</v>
      </c>
      <c r="R18" s="579"/>
      <c r="S18" s="579"/>
      <c r="T18" s="579"/>
      <c r="U18" s="579"/>
      <c r="V18" s="492">
        <v>3495</v>
      </c>
      <c r="W18" s="656">
        <v>3448</v>
      </c>
      <c r="X18" s="108">
        <f t="shared" si="0"/>
        <v>47</v>
      </c>
      <c r="Y18" s="694">
        <f t="shared" si="1"/>
        <v>0.98655221745350496</v>
      </c>
      <c r="Z18" s="715">
        <v>45945</v>
      </c>
      <c r="AA18" s="367">
        <v>0</v>
      </c>
      <c r="AB18" s="367">
        <v>0</v>
      </c>
      <c r="AC18" s="833">
        <v>0</v>
      </c>
      <c r="AD18" s="494" t="s">
        <v>339</v>
      </c>
    </row>
    <row r="19" spans="1:30" ht="39.75" customHeight="1">
      <c r="A19" s="1026" t="s">
        <v>340</v>
      </c>
      <c r="B19" s="485" t="s">
        <v>109</v>
      </c>
      <c r="C19" s="496">
        <v>45960</v>
      </c>
      <c r="D19" s="487" t="s">
        <v>134</v>
      </c>
      <c r="E19" s="487">
        <v>45950</v>
      </c>
      <c r="F19" s="485" t="s">
        <v>131</v>
      </c>
      <c r="G19" s="720"/>
      <c r="H19" s="489">
        <v>82</v>
      </c>
      <c r="I19" s="698" t="s">
        <v>298</v>
      </c>
      <c r="J19" s="489" t="s">
        <v>63</v>
      </c>
      <c r="K19" s="489"/>
      <c r="L19" s="487">
        <v>45933</v>
      </c>
      <c r="M19" s="489" t="s">
        <v>57</v>
      </c>
      <c r="N19" s="567">
        <v>58864</v>
      </c>
      <c r="O19" s="489" t="s">
        <v>57</v>
      </c>
      <c r="P19" s="655" t="s">
        <v>299</v>
      </c>
      <c r="Q19" s="491">
        <v>45933</v>
      </c>
      <c r="R19" s="579"/>
      <c r="S19" s="579"/>
      <c r="T19" s="579"/>
      <c r="U19" s="579"/>
      <c r="V19" s="492">
        <v>4747</v>
      </c>
      <c r="W19" s="656">
        <v>4925</v>
      </c>
      <c r="X19" s="108">
        <f t="shared" si="0"/>
        <v>-178</v>
      </c>
      <c r="Y19" s="694">
        <f t="shared" si="1"/>
        <v>1.0374973667579523</v>
      </c>
      <c r="Z19" s="715">
        <v>45951</v>
      </c>
      <c r="AA19" s="367">
        <v>0</v>
      </c>
      <c r="AB19" s="367">
        <v>0</v>
      </c>
      <c r="AC19" s="833">
        <v>0</v>
      </c>
      <c r="AD19" s="494" t="s">
        <v>341</v>
      </c>
    </row>
    <row r="20" spans="1:30" ht="39.75" customHeight="1">
      <c r="A20" s="520" t="s">
        <v>342</v>
      </c>
      <c r="B20" s="485" t="s">
        <v>109</v>
      </c>
      <c r="C20" s="496">
        <v>45945</v>
      </c>
      <c r="D20" s="487" t="s">
        <v>130</v>
      </c>
      <c r="E20" s="487">
        <v>45932</v>
      </c>
      <c r="F20" s="485" t="s">
        <v>123</v>
      </c>
      <c r="G20" s="720"/>
      <c r="H20" s="489">
        <v>34</v>
      </c>
      <c r="I20" s="698" t="s">
        <v>298</v>
      </c>
      <c r="J20" s="489" t="s">
        <v>63</v>
      </c>
      <c r="K20" s="489"/>
      <c r="L20" s="487">
        <v>45933</v>
      </c>
      <c r="M20" s="489" t="s">
        <v>57</v>
      </c>
      <c r="N20" s="567">
        <v>29646</v>
      </c>
      <c r="O20" s="489" t="s">
        <v>57</v>
      </c>
      <c r="P20" s="655" t="s">
        <v>299</v>
      </c>
      <c r="Q20" s="491">
        <v>45933</v>
      </c>
      <c r="R20" s="579"/>
      <c r="S20" s="579"/>
      <c r="T20" s="579"/>
      <c r="U20" s="579"/>
      <c r="V20" s="492">
        <v>2188</v>
      </c>
      <c r="W20" s="656">
        <v>2278</v>
      </c>
      <c r="X20" s="108">
        <f>SUM(V20-W20)</f>
        <v>-90</v>
      </c>
      <c r="Y20" s="694">
        <f>IFERROR($W20/$V20, 0)</f>
        <v>1.0411334552102376</v>
      </c>
      <c r="Z20" s="715">
        <v>45931</v>
      </c>
      <c r="AA20" s="367">
        <v>1</v>
      </c>
      <c r="AB20" s="367">
        <v>1</v>
      </c>
      <c r="AC20" s="833">
        <v>0</v>
      </c>
      <c r="AD20" s="959" t="s">
        <v>343</v>
      </c>
    </row>
    <row r="21" spans="1:30" ht="39.75" customHeight="1">
      <c r="A21" s="1026" t="s">
        <v>344</v>
      </c>
      <c r="B21" s="485" t="s">
        <v>109</v>
      </c>
      <c r="C21" s="496">
        <v>45960</v>
      </c>
      <c r="D21" s="487" t="s">
        <v>130</v>
      </c>
      <c r="E21" s="487">
        <v>45936</v>
      </c>
      <c r="F21" s="485" t="s">
        <v>110</v>
      </c>
      <c r="G21" s="720"/>
      <c r="H21" s="489">
        <v>75</v>
      </c>
      <c r="I21" s="698" t="s">
        <v>298</v>
      </c>
      <c r="J21" s="489" t="s">
        <v>63</v>
      </c>
      <c r="K21" s="489"/>
      <c r="L21" s="487">
        <v>45936</v>
      </c>
      <c r="M21" s="489" t="s">
        <v>57</v>
      </c>
      <c r="N21" s="567">
        <v>38796</v>
      </c>
      <c r="O21" s="489" t="s">
        <v>57</v>
      </c>
      <c r="P21" s="655" t="s">
        <v>299</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345</v>
      </c>
    </row>
    <row r="22" spans="1:30" ht="39.75" customHeight="1">
      <c r="A22" s="1026" t="s">
        <v>346</v>
      </c>
      <c r="B22" s="485" t="s">
        <v>109</v>
      </c>
      <c r="C22" s="512">
        <v>45838</v>
      </c>
      <c r="D22" s="512" t="s">
        <v>130</v>
      </c>
      <c r="E22" s="496">
        <v>45786</v>
      </c>
      <c r="F22" s="512" t="s">
        <v>123</v>
      </c>
      <c r="G22" s="1041" t="s">
        <v>347</v>
      </c>
      <c r="H22" s="489">
        <v>0</v>
      </c>
      <c r="I22" s="490" t="s">
        <v>298</v>
      </c>
      <c r="J22" s="489" t="s">
        <v>63</v>
      </c>
      <c r="K22" s="489"/>
      <c r="L22" s="487">
        <v>45790</v>
      </c>
      <c r="M22" s="489" t="s">
        <v>57</v>
      </c>
      <c r="N22" s="567">
        <v>63283</v>
      </c>
      <c r="O22" s="489" t="s">
        <v>57</v>
      </c>
      <c r="P22" s="655" t="s">
        <v>299</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348</v>
      </c>
    </row>
    <row r="23" spans="1:30" ht="39.75" customHeight="1">
      <c r="A23" s="1026" t="s">
        <v>349</v>
      </c>
      <c r="B23" s="485" t="s">
        <v>109</v>
      </c>
      <c r="C23" s="496">
        <v>45930</v>
      </c>
      <c r="D23" s="487" t="s">
        <v>350</v>
      </c>
      <c r="E23" s="487">
        <v>45916</v>
      </c>
      <c r="F23" s="485" t="s">
        <v>110</v>
      </c>
      <c r="G23" s="720"/>
      <c r="H23" s="489">
        <v>84</v>
      </c>
      <c r="I23" s="698" t="s">
        <v>298</v>
      </c>
      <c r="J23" s="489" t="s">
        <v>56</v>
      </c>
      <c r="K23" s="489"/>
      <c r="L23" s="485" t="s">
        <v>299</v>
      </c>
      <c r="M23" s="489" t="s">
        <v>57</v>
      </c>
      <c r="N23" s="567">
        <v>30892</v>
      </c>
      <c r="O23" s="489" t="s">
        <v>57</v>
      </c>
      <c r="P23" s="655" t="s">
        <v>299</v>
      </c>
      <c r="Q23" s="491">
        <v>45911</v>
      </c>
      <c r="R23" s="491"/>
      <c r="S23" s="491"/>
      <c r="T23" s="491"/>
      <c r="U23" s="491"/>
      <c r="V23" s="833">
        <v>2811</v>
      </c>
      <c r="W23" s="847">
        <v>2732</v>
      </c>
      <c r="X23" s="108">
        <f>SUM(V23-W23)</f>
        <v>79</v>
      </c>
      <c r="Y23" s="22">
        <f>IFERROR($W23/$V23, 0)</f>
        <v>0.97189612237637857</v>
      </c>
      <c r="Z23" s="715">
        <v>45922</v>
      </c>
      <c r="AA23" s="367">
        <v>1</v>
      </c>
      <c r="AB23" s="367">
        <v>1</v>
      </c>
      <c r="AC23" s="492">
        <v>0</v>
      </c>
      <c r="AD23" s="701" t="s">
        <v>351</v>
      </c>
    </row>
    <row r="24" spans="1:30" ht="39.75" customHeight="1">
      <c r="A24" s="657" t="s">
        <v>352</v>
      </c>
      <c r="B24" s="486" t="s">
        <v>50</v>
      </c>
      <c r="C24" s="496">
        <v>45742</v>
      </c>
      <c r="D24" s="496" t="s">
        <v>353</v>
      </c>
      <c r="E24" s="447">
        <v>45680</v>
      </c>
      <c r="F24" s="495" t="s">
        <v>61</v>
      </c>
      <c r="G24" s="516" t="s">
        <v>354</v>
      </c>
      <c r="H24" s="498">
        <v>79</v>
      </c>
      <c r="I24" s="505" t="s">
        <v>355</v>
      </c>
      <c r="J24" s="498" t="s">
        <v>63</v>
      </c>
      <c r="K24" s="498"/>
      <c r="L24" s="485" t="s">
        <v>299</v>
      </c>
      <c r="M24" s="505" t="s">
        <v>57</v>
      </c>
      <c r="N24" s="568">
        <v>64790.5</v>
      </c>
      <c r="O24" s="505" t="s">
        <v>57</v>
      </c>
      <c r="P24" s="655" t="s">
        <v>299</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7">
        <v>0</v>
      </c>
      <c r="AD24" s="177" t="s">
        <v>356</v>
      </c>
    </row>
    <row r="25" spans="1:30" ht="39.75" customHeight="1">
      <c r="A25" s="1026" t="s">
        <v>357</v>
      </c>
      <c r="B25" s="898" t="s">
        <v>50</v>
      </c>
      <c r="C25" s="487">
        <v>45991</v>
      </c>
      <c r="D25" s="487" t="s">
        <v>60</v>
      </c>
      <c r="E25" s="496">
        <v>45743</v>
      </c>
      <c r="F25" s="495" t="s">
        <v>61</v>
      </c>
      <c r="G25" s="899" t="s">
        <v>358</v>
      </c>
      <c r="H25" s="498">
        <v>69</v>
      </c>
      <c r="I25" s="698" t="s">
        <v>298</v>
      </c>
      <c r="J25" s="489" t="s">
        <v>63</v>
      </c>
      <c r="K25" s="900"/>
      <c r="L25" s="496">
        <v>45741</v>
      </c>
      <c r="M25" s="489" t="s">
        <v>57</v>
      </c>
      <c r="N25" s="567">
        <v>67734.5</v>
      </c>
      <c r="O25" s="489" t="s">
        <v>57</v>
      </c>
      <c r="P25" s="655" t="s">
        <v>299</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23"/>
    </row>
    <row r="26" spans="1:30" ht="39.75" customHeight="1">
      <c r="A26" s="919" t="s">
        <v>359</v>
      </c>
      <c r="B26" s="486" t="s">
        <v>50</v>
      </c>
      <c r="C26" s="487">
        <v>45991</v>
      </c>
      <c r="D26" s="495" t="s">
        <v>360</v>
      </c>
      <c r="E26" s="447">
        <v>45735</v>
      </c>
      <c r="F26" s="495" t="s">
        <v>61</v>
      </c>
      <c r="G26" s="497" t="s">
        <v>361</v>
      </c>
      <c r="H26" s="498">
        <v>70</v>
      </c>
      <c r="I26" s="490" t="s">
        <v>298</v>
      </c>
      <c r="J26" s="498" t="s">
        <v>63</v>
      </c>
      <c r="K26" s="498"/>
      <c r="L26" s="487">
        <v>45716</v>
      </c>
      <c r="M26" s="498" t="s">
        <v>57</v>
      </c>
      <c r="N26" s="568">
        <v>56262.5</v>
      </c>
      <c r="O26" s="498" t="s">
        <v>57</v>
      </c>
      <c r="P26" s="750" t="s">
        <v>299</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1" t="s">
        <v>362</v>
      </c>
    </row>
    <row r="27" spans="1:30" ht="39.75" customHeight="1">
      <c r="A27" s="1026" t="s">
        <v>363</v>
      </c>
      <c r="B27" s="898" t="s">
        <v>50</v>
      </c>
      <c r="C27" s="487">
        <v>45991</v>
      </c>
      <c r="D27" s="487" t="s">
        <v>60</v>
      </c>
      <c r="E27" s="496">
        <v>45779</v>
      </c>
      <c r="F27" s="495" t="s">
        <v>61</v>
      </c>
      <c r="G27" s="899" t="s">
        <v>364</v>
      </c>
      <c r="H27" s="498">
        <v>0</v>
      </c>
      <c r="I27" s="498" t="s">
        <v>298</v>
      </c>
      <c r="J27" s="489" t="s">
        <v>63</v>
      </c>
      <c r="K27" s="900"/>
      <c r="L27" s="496">
        <v>45742</v>
      </c>
      <c r="M27" s="489" t="s">
        <v>57</v>
      </c>
      <c r="N27" s="568">
        <v>23800.25</v>
      </c>
      <c r="O27" s="489" t="s">
        <v>57</v>
      </c>
      <c r="P27" s="1101" t="s">
        <v>299</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2"/>
      <c r="B28" s="168"/>
      <c r="C28" s="168"/>
      <c r="D28" s="168"/>
      <c r="E28" s="168"/>
      <c r="F28" s="962"/>
      <c r="G28" s="962"/>
      <c r="H28" s="168"/>
      <c r="I28" s="168"/>
      <c r="J28" s="168"/>
      <c r="K28" s="168"/>
      <c r="L28" s="962"/>
      <c r="M28" s="168"/>
      <c r="N28" s="963"/>
      <c r="O28" s="168"/>
      <c r="P28" s="168"/>
      <c r="Q28" s="168"/>
      <c r="R28" s="168"/>
      <c r="S28" s="168"/>
      <c r="T28" s="168"/>
      <c r="U28" s="964"/>
      <c r="V28" s="962"/>
      <c r="W28" s="168"/>
      <c r="X28" s="964"/>
      <c r="Y28" s="964"/>
      <c r="Z28" s="964"/>
      <c r="AA28" s="964"/>
      <c r="AB28" s="964"/>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365</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5" t="s">
        <v>48</v>
      </c>
    </row>
    <row r="3" spans="1:30" ht="39.75" customHeight="1">
      <c r="A3" s="921" t="s">
        <v>366</v>
      </c>
      <c r="B3" s="515" t="s">
        <v>201</v>
      </c>
      <c r="C3" s="487">
        <v>45868</v>
      </c>
      <c r="D3" s="495" t="s">
        <v>367</v>
      </c>
      <c r="E3" s="496">
        <v>45716</v>
      </c>
      <c r="F3" s="495" t="s">
        <v>206</v>
      </c>
      <c r="G3" s="625" t="s">
        <v>368</v>
      </c>
      <c r="H3" s="498">
        <v>0</v>
      </c>
      <c r="I3" s="505" t="s">
        <v>298</v>
      </c>
      <c r="J3" s="498" t="s">
        <v>63</v>
      </c>
      <c r="K3" s="511"/>
      <c r="L3" s="487">
        <v>45716</v>
      </c>
      <c r="M3" s="498" t="s">
        <v>57</v>
      </c>
      <c r="N3" s="568">
        <v>64932.55</v>
      </c>
      <c r="O3" s="498" t="s">
        <v>57</v>
      </c>
      <c r="P3" s="855" t="s">
        <v>299</v>
      </c>
      <c r="Q3" s="499">
        <v>45721</v>
      </c>
      <c r="R3" s="499"/>
      <c r="S3" s="499"/>
      <c r="T3" s="499"/>
      <c r="U3" s="508" t="s">
        <v>369</v>
      </c>
      <c r="V3" s="41">
        <v>5151</v>
      </c>
      <c r="W3" s="783">
        <v>5207</v>
      </c>
      <c r="X3" s="108">
        <f>SUM(V3-W3)</f>
        <v>-56</v>
      </c>
      <c r="Y3" s="22">
        <f>IFERROR($W3/$V3, 0)</f>
        <v>1.0108716754028344</v>
      </c>
      <c r="Z3" s="715">
        <v>45748</v>
      </c>
      <c r="AA3" s="367">
        <v>1</v>
      </c>
      <c r="AB3" s="367">
        <v>1</v>
      </c>
      <c r="AC3" s="41">
        <v>0</v>
      </c>
      <c r="AD3" s="957"/>
    </row>
    <row r="4" spans="1:30" ht="39.75" customHeight="1">
      <c r="A4" s="972" t="s">
        <v>370</v>
      </c>
      <c r="B4" s="515" t="s">
        <v>201</v>
      </c>
      <c r="C4" s="487">
        <v>45991</v>
      </c>
      <c r="D4" s="496" t="s">
        <v>313</v>
      </c>
      <c r="E4" s="447">
        <v>45707</v>
      </c>
      <c r="F4" s="495" t="s">
        <v>206</v>
      </c>
      <c r="G4" s="516" t="s">
        <v>371</v>
      </c>
      <c r="H4" s="505">
        <v>0</v>
      </c>
      <c r="I4" s="505" t="s">
        <v>298</v>
      </c>
      <c r="J4" s="505" t="s">
        <v>63</v>
      </c>
      <c r="K4" s="505"/>
      <c r="L4" s="496">
        <v>45708</v>
      </c>
      <c r="M4" s="505" t="s">
        <v>57</v>
      </c>
      <c r="N4" s="569">
        <v>87944.4</v>
      </c>
      <c r="O4" s="505" t="s">
        <v>57</v>
      </c>
      <c r="P4" s="855" t="s">
        <v>299</v>
      </c>
      <c r="Q4" s="499">
        <v>45709</v>
      </c>
      <c r="R4" s="499"/>
      <c r="S4" s="499"/>
      <c r="T4" s="499"/>
      <c r="U4" s="508" t="s">
        <v>369</v>
      </c>
      <c r="V4" s="517">
        <v>7008</v>
      </c>
      <c r="W4" s="782">
        <v>7258</v>
      </c>
      <c r="X4" s="108">
        <f t="shared" ref="X4" si="0">SUM(V4-W4)</f>
        <v>-250</v>
      </c>
      <c r="Y4" s="22">
        <f t="shared" ref="Y4" si="1">IFERROR($W4/$V4, 0)</f>
        <v>1.0356735159817352</v>
      </c>
      <c r="Z4" s="715">
        <v>45747</v>
      </c>
      <c r="AA4" s="493">
        <v>1</v>
      </c>
      <c r="AB4" s="493">
        <v>1</v>
      </c>
      <c r="AC4" s="867">
        <v>0</v>
      </c>
      <c r="AD4" s="958" t="s">
        <v>372</v>
      </c>
    </row>
    <row r="5" spans="1:30" ht="39.75" customHeight="1">
      <c r="A5" s="921" t="s">
        <v>373</v>
      </c>
      <c r="B5" s="908" t="s">
        <v>201</v>
      </c>
      <c r="C5" s="496">
        <v>45807</v>
      </c>
      <c r="D5" s="485" t="s">
        <v>367</v>
      </c>
      <c r="E5" s="495" t="s">
        <v>52</v>
      </c>
      <c r="F5" s="485" t="s">
        <v>206</v>
      </c>
      <c r="G5" s="899" t="s">
        <v>374</v>
      </c>
      <c r="H5" s="489">
        <v>84</v>
      </c>
      <c r="I5" s="904" t="s">
        <v>298</v>
      </c>
      <c r="J5" s="498" t="s">
        <v>63</v>
      </c>
      <c r="K5" s="922"/>
      <c r="L5" s="487">
        <v>45716</v>
      </c>
      <c r="M5" s="498" t="s">
        <v>57</v>
      </c>
      <c r="N5" s="567">
        <v>2812.95</v>
      </c>
      <c r="O5" s="498" t="s">
        <v>57</v>
      </c>
      <c r="P5" s="855" t="s">
        <v>299</v>
      </c>
      <c r="Q5" s="499">
        <v>45792</v>
      </c>
      <c r="R5" s="499">
        <v>45947</v>
      </c>
      <c r="S5" s="364"/>
      <c r="T5" s="364"/>
      <c r="U5" s="508" t="s">
        <v>369</v>
      </c>
      <c r="V5" s="41">
        <v>285</v>
      </c>
      <c r="W5" s="923">
        <v>285</v>
      </c>
      <c r="X5" s="492">
        <f>SUM(V5-W5)</f>
        <v>0</v>
      </c>
      <c r="Y5" s="699">
        <f>IFERROR($W5/$V5, 0)</f>
        <v>1</v>
      </c>
      <c r="Z5" s="499">
        <v>45798</v>
      </c>
      <c r="AA5" s="699">
        <v>1</v>
      </c>
      <c r="AB5" s="699">
        <v>1</v>
      </c>
      <c r="AC5" s="492">
        <v>3451</v>
      </c>
      <c r="AD5" s="701"/>
    </row>
    <row r="6" spans="1:30" ht="39.75" customHeight="1">
      <c r="A6" s="924" t="s">
        <v>375</v>
      </c>
      <c r="B6" s="515" t="s">
        <v>201</v>
      </c>
      <c r="C6" s="487">
        <v>45991</v>
      </c>
      <c r="D6" s="495" t="s">
        <v>60</v>
      </c>
      <c r="E6" s="496">
        <v>45880</v>
      </c>
      <c r="F6" s="495" t="s">
        <v>297</v>
      </c>
      <c r="G6" s="497" t="s">
        <v>376</v>
      </c>
      <c r="H6" s="498">
        <v>0</v>
      </c>
      <c r="I6" s="505" t="s">
        <v>298</v>
      </c>
      <c r="J6" s="498" t="s">
        <v>63</v>
      </c>
      <c r="K6" s="511"/>
      <c r="L6" s="496">
        <v>45881</v>
      </c>
      <c r="M6" s="498" t="s">
        <v>57</v>
      </c>
      <c r="N6" s="568">
        <v>4815.6499999999996</v>
      </c>
      <c r="O6" s="498" t="s">
        <v>57</v>
      </c>
      <c r="P6" s="855" t="s">
        <v>299</v>
      </c>
      <c r="Q6" s="499">
        <v>45881</v>
      </c>
      <c r="R6" s="499">
        <v>45947</v>
      </c>
      <c r="S6" s="499"/>
      <c r="T6" s="499"/>
      <c r="U6" s="508" t="s">
        <v>369</v>
      </c>
      <c r="V6" s="41">
        <v>321</v>
      </c>
      <c r="W6" s="783">
        <v>367</v>
      </c>
      <c r="X6" s="108">
        <f>SUM(V6-W6)</f>
        <v>-46</v>
      </c>
      <c r="Y6" s="22">
        <f>IFERROR($W6/$V6, 0)</f>
        <v>1.1433021806853583</v>
      </c>
      <c r="Z6" s="715">
        <v>45905</v>
      </c>
      <c r="AA6" s="367">
        <v>0</v>
      </c>
      <c r="AB6" s="367">
        <v>0</v>
      </c>
      <c r="AC6" s="41">
        <v>0</v>
      </c>
      <c r="AD6" s="540"/>
    </row>
    <row r="7" spans="1:30" ht="39.75" customHeight="1">
      <c r="A7" s="1044" t="s">
        <v>377</v>
      </c>
      <c r="B7" s="911" t="s">
        <v>201</v>
      </c>
      <c r="C7" s="912">
        <v>45955</v>
      </c>
      <c r="D7" s="913" t="s">
        <v>130</v>
      </c>
      <c r="E7" s="913">
        <v>45919</v>
      </c>
      <c r="F7" s="913" t="s">
        <v>225</v>
      </c>
      <c r="G7" s="914" t="s">
        <v>378</v>
      </c>
      <c r="H7" s="407">
        <v>0</v>
      </c>
      <c r="I7" s="915" t="s">
        <v>298</v>
      </c>
      <c r="J7" s="407" t="s">
        <v>63</v>
      </c>
      <c r="K7" s="407"/>
      <c r="L7" s="913" t="s">
        <v>52</v>
      </c>
      <c r="M7" s="407" t="s">
        <v>57</v>
      </c>
      <c r="N7" s="916">
        <v>4646.75</v>
      </c>
      <c r="O7" s="407" t="s">
        <v>99</v>
      </c>
      <c r="P7" s="1013" t="s">
        <v>299</v>
      </c>
      <c r="Q7" s="626"/>
      <c r="R7" s="626">
        <v>45947</v>
      </c>
      <c r="S7" s="626"/>
      <c r="T7" s="626"/>
      <c r="U7" s="508" t="s">
        <v>369</v>
      </c>
      <c r="V7" s="1037">
        <v>117</v>
      </c>
      <c r="W7" s="1045">
        <v>117</v>
      </c>
      <c r="X7" s="108">
        <f t="shared" ref="X7:X34" si="2">SUM(V7-W7)</f>
        <v>0</v>
      </c>
      <c r="Y7" s="694">
        <f t="shared" ref="Y7:Y34" si="3">IFERROR($W7/$V7, 0)</f>
        <v>1</v>
      </c>
      <c r="Z7" s="971">
        <v>45946</v>
      </c>
      <c r="AA7" s="630">
        <v>0</v>
      </c>
      <c r="AB7" s="630">
        <v>0</v>
      </c>
      <c r="AC7" s="917">
        <v>0</v>
      </c>
      <c r="AD7" s="918"/>
    </row>
    <row r="8" spans="1:30" ht="39.75" customHeight="1">
      <c r="A8" s="1058" t="s">
        <v>379</v>
      </c>
      <c r="B8" s="513" t="s">
        <v>109</v>
      </c>
      <c r="C8" s="528">
        <v>45930</v>
      </c>
      <c r="D8" s="528" t="s">
        <v>60</v>
      </c>
      <c r="E8" s="528">
        <v>45918</v>
      </c>
      <c r="F8" s="513" t="s">
        <v>110</v>
      </c>
      <c r="G8" s="1040"/>
      <c r="H8" s="527">
        <v>0</v>
      </c>
      <c r="I8" s="1042" t="s">
        <v>298</v>
      </c>
      <c r="J8" s="527" t="s">
        <v>63</v>
      </c>
      <c r="K8" s="527"/>
      <c r="L8" s="521">
        <v>45918</v>
      </c>
      <c r="M8" s="527" t="s">
        <v>57</v>
      </c>
      <c r="N8" s="570">
        <v>10840.25</v>
      </c>
      <c r="O8" s="527" t="s">
        <v>57</v>
      </c>
      <c r="P8" s="1059" t="s">
        <v>299</v>
      </c>
      <c r="Q8" s="499">
        <v>45912</v>
      </c>
      <c r="R8" s="491"/>
      <c r="S8" s="491"/>
      <c r="T8" s="491"/>
      <c r="U8" s="508" t="s">
        <v>369</v>
      </c>
      <c r="V8" s="492">
        <v>865</v>
      </c>
      <c r="W8" s="783">
        <v>851</v>
      </c>
      <c r="X8" s="108">
        <f t="shared" si="2"/>
        <v>14</v>
      </c>
      <c r="Y8" s="694">
        <f t="shared" si="3"/>
        <v>0.98381502890173411</v>
      </c>
      <c r="Z8" s="689">
        <v>45924</v>
      </c>
      <c r="AA8" s="524">
        <v>1</v>
      </c>
      <c r="AB8" s="524">
        <v>1</v>
      </c>
      <c r="AC8" s="677">
        <v>0</v>
      </c>
      <c r="AD8" s="960" t="s">
        <v>380</v>
      </c>
    </row>
    <row r="9" spans="1:30" ht="39.75" customHeight="1">
      <c r="A9" s="924" t="s">
        <v>381</v>
      </c>
      <c r="B9" s="485" t="s">
        <v>109</v>
      </c>
      <c r="C9" s="496">
        <v>45899</v>
      </c>
      <c r="D9" s="536" t="s">
        <v>382</v>
      </c>
      <c r="E9" s="496">
        <v>45889</v>
      </c>
      <c r="F9" s="512" t="s">
        <v>123</v>
      </c>
      <c r="G9" s="497"/>
      <c r="H9" s="498">
        <v>76</v>
      </c>
      <c r="I9" s="505" t="s">
        <v>298</v>
      </c>
      <c r="J9" s="498" t="s">
        <v>63</v>
      </c>
      <c r="K9" s="511"/>
      <c r="L9" s="496">
        <v>45888</v>
      </c>
      <c r="M9" s="498" t="s">
        <v>57</v>
      </c>
      <c r="N9" s="568">
        <v>53902</v>
      </c>
      <c r="O9" s="498" t="s">
        <v>57</v>
      </c>
      <c r="P9" s="855" t="s">
        <v>299</v>
      </c>
      <c r="Q9" s="499">
        <v>45887</v>
      </c>
      <c r="R9" s="499"/>
      <c r="S9" s="499"/>
      <c r="T9" s="499"/>
      <c r="U9" s="508" t="s">
        <v>369</v>
      </c>
      <c r="V9" s="41">
        <v>3566</v>
      </c>
      <c r="W9" s="783">
        <v>3704</v>
      </c>
      <c r="X9" s="108">
        <f t="shared" si="2"/>
        <v>-138</v>
      </c>
      <c r="Y9" s="22">
        <f t="shared" si="3"/>
        <v>1.0386988222097588</v>
      </c>
      <c r="Z9" s="715">
        <v>45904</v>
      </c>
      <c r="AA9" s="367">
        <v>1</v>
      </c>
      <c r="AB9" s="367">
        <v>1</v>
      </c>
      <c r="AC9" s="677">
        <v>0</v>
      </c>
      <c r="AD9" s="540" t="s">
        <v>383</v>
      </c>
    </row>
    <row r="10" spans="1:30" ht="39.75" customHeight="1">
      <c r="A10" s="924" t="s">
        <v>384</v>
      </c>
      <c r="B10" s="485" t="s">
        <v>109</v>
      </c>
      <c r="C10" s="496">
        <v>45930</v>
      </c>
      <c r="D10" s="487" t="s">
        <v>130</v>
      </c>
      <c r="E10" s="487">
        <v>45896</v>
      </c>
      <c r="F10" s="512" t="s">
        <v>123</v>
      </c>
      <c r="G10" s="485" t="s">
        <v>385</v>
      </c>
      <c r="H10" s="489">
        <v>72</v>
      </c>
      <c r="I10" s="489" t="s">
        <v>298</v>
      </c>
      <c r="J10" s="489" t="s">
        <v>63</v>
      </c>
      <c r="K10" s="489"/>
      <c r="L10" s="487">
        <v>45897</v>
      </c>
      <c r="M10" s="489" t="s">
        <v>57</v>
      </c>
      <c r="N10" s="567">
        <v>50874.95</v>
      </c>
      <c r="O10" s="489" t="s">
        <v>57</v>
      </c>
      <c r="P10" s="855" t="s">
        <v>299</v>
      </c>
      <c r="Q10" s="491">
        <v>45897</v>
      </c>
      <c r="R10" s="503"/>
      <c r="S10" s="503"/>
      <c r="T10" s="503"/>
      <c r="U10" s="508" t="s">
        <v>369</v>
      </c>
      <c r="V10" s="492">
        <v>3012</v>
      </c>
      <c r="W10" s="783">
        <v>3012</v>
      </c>
      <c r="X10" s="492">
        <f t="shared" si="2"/>
        <v>0</v>
      </c>
      <c r="Y10" s="699">
        <f t="shared" si="3"/>
        <v>1</v>
      </c>
      <c r="Z10" s="499">
        <v>45916</v>
      </c>
      <c r="AA10" s="367">
        <v>1</v>
      </c>
      <c r="AB10" s="367">
        <v>1</v>
      </c>
      <c r="AC10" s="677">
        <v>0</v>
      </c>
      <c r="AD10" s="178" t="s">
        <v>386</v>
      </c>
    </row>
    <row r="11" spans="1:30" ht="39.75" customHeight="1">
      <c r="A11" s="921" t="s">
        <v>387</v>
      </c>
      <c r="B11" s="485" t="s">
        <v>109</v>
      </c>
      <c r="C11" s="496">
        <v>45930</v>
      </c>
      <c r="D11" s="487" t="s">
        <v>130</v>
      </c>
      <c r="E11" s="673">
        <v>45910</v>
      </c>
      <c r="F11" s="673" t="s">
        <v>123</v>
      </c>
      <c r="G11" s="485" t="s">
        <v>388</v>
      </c>
      <c r="H11" s="489">
        <v>87</v>
      </c>
      <c r="I11" s="489" t="s">
        <v>298</v>
      </c>
      <c r="J11" s="489" t="s">
        <v>63</v>
      </c>
      <c r="K11" s="489"/>
      <c r="L11" s="487">
        <v>45912</v>
      </c>
      <c r="M11" s="489" t="s">
        <v>57</v>
      </c>
      <c r="N11" s="567">
        <v>60115.95</v>
      </c>
      <c r="O11" s="489" t="s">
        <v>57</v>
      </c>
      <c r="P11" s="855" t="s">
        <v>299</v>
      </c>
      <c r="Q11" s="491">
        <v>45908</v>
      </c>
      <c r="R11" s="491"/>
      <c r="S11" s="491"/>
      <c r="T11" s="491"/>
      <c r="U11" s="508" t="s">
        <v>369</v>
      </c>
      <c r="V11" s="492">
        <v>4774</v>
      </c>
      <c r="W11" s="783">
        <v>4605</v>
      </c>
      <c r="X11" s="108">
        <f t="shared" si="2"/>
        <v>169</v>
      </c>
      <c r="Y11" s="22">
        <f t="shared" si="3"/>
        <v>0.96459991621281949</v>
      </c>
      <c r="Z11" s="715">
        <v>45930</v>
      </c>
      <c r="AA11" s="367">
        <v>1</v>
      </c>
      <c r="AB11" s="367">
        <v>1</v>
      </c>
      <c r="AC11" s="677">
        <v>0</v>
      </c>
      <c r="AD11" s="429" t="s">
        <v>389</v>
      </c>
    </row>
    <row r="12" spans="1:30" ht="39.75" customHeight="1">
      <c r="A12" s="924" t="s">
        <v>390</v>
      </c>
      <c r="B12" s="485" t="s">
        <v>109</v>
      </c>
      <c r="C12" s="496">
        <v>45930</v>
      </c>
      <c r="D12" s="487" t="s">
        <v>130</v>
      </c>
      <c r="E12" s="673">
        <v>45910</v>
      </c>
      <c r="F12" s="485" t="s">
        <v>110</v>
      </c>
      <c r="G12" s="485" t="s">
        <v>391</v>
      </c>
      <c r="H12" s="489">
        <v>80</v>
      </c>
      <c r="I12" s="489" t="s">
        <v>298</v>
      </c>
      <c r="J12" s="489" t="s">
        <v>63</v>
      </c>
      <c r="K12" s="489"/>
      <c r="L12" s="487">
        <v>45903</v>
      </c>
      <c r="M12" s="489" t="s">
        <v>57</v>
      </c>
      <c r="N12" s="567">
        <v>59116.7</v>
      </c>
      <c r="O12" s="489" t="s">
        <v>57</v>
      </c>
      <c r="P12" s="855" t="s">
        <v>299</v>
      </c>
      <c r="Q12" s="491">
        <v>45903</v>
      </c>
      <c r="R12" s="503"/>
      <c r="S12" s="503"/>
      <c r="T12" s="491"/>
      <c r="U12" s="508" t="s">
        <v>369</v>
      </c>
      <c r="V12" s="492">
        <v>4833</v>
      </c>
      <c r="W12" s="783">
        <v>4446</v>
      </c>
      <c r="X12" s="108">
        <f t="shared" si="2"/>
        <v>387</v>
      </c>
      <c r="Y12" s="22">
        <f t="shared" si="3"/>
        <v>0.91992551210428308</v>
      </c>
      <c r="Z12" s="715">
        <v>45923</v>
      </c>
      <c r="AA12" s="367">
        <v>1</v>
      </c>
      <c r="AB12" s="367">
        <v>1</v>
      </c>
      <c r="AC12" s="677">
        <v>0</v>
      </c>
      <c r="AD12" s="429" t="s">
        <v>392</v>
      </c>
    </row>
    <row r="13" spans="1:30" ht="39.75" customHeight="1">
      <c r="A13" s="921" t="s">
        <v>393</v>
      </c>
      <c r="B13" s="485" t="s">
        <v>109</v>
      </c>
      <c r="C13" s="496">
        <v>45930</v>
      </c>
      <c r="D13" s="487" t="s">
        <v>130</v>
      </c>
      <c r="E13" s="673">
        <v>45910</v>
      </c>
      <c r="F13" s="673" t="s">
        <v>123</v>
      </c>
      <c r="G13" s="720" t="s">
        <v>394</v>
      </c>
      <c r="H13" s="489">
        <v>67</v>
      </c>
      <c r="I13" s="698" t="s">
        <v>298</v>
      </c>
      <c r="J13" s="489" t="s">
        <v>63</v>
      </c>
      <c r="K13" s="489"/>
      <c r="L13" s="487">
        <v>45903</v>
      </c>
      <c r="M13" s="489" t="s">
        <v>57</v>
      </c>
      <c r="N13" s="567">
        <v>40406</v>
      </c>
      <c r="O13" s="489" t="s">
        <v>57</v>
      </c>
      <c r="P13" s="855" t="s">
        <v>299</v>
      </c>
      <c r="Q13" s="491">
        <v>45903</v>
      </c>
      <c r="R13" s="579"/>
      <c r="S13" s="579"/>
      <c r="T13" s="579"/>
      <c r="U13" s="508" t="s">
        <v>369</v>
      </c>
      <c r="V13" s="492">
        <v>3895</v>
      </c>
      <c r="W13" s="783">
        <v>3809</v>
      </c>
      <c r="X13" s="108">
        <f t="shared" si="2"/>
        <v>86</v>
      </c>
      <c r="Y13" s="694">
        <f t="shared" si="3"/>
        <v>0.97792041078305525</v>
      </c>
      <c r="Z13" s="715">
        <v>45924</v>
      </c>
      <c r="AA13" s="367">
        <v>1</v>
      </c>
      <c r="AB13" s="367">
        <v>1</v>
      </c>
      <c r="AC13" s="677">
        <v>0</v>
      </c>
      <c r="AD13" s="959" t="s">
        <v>395</v>
      </c>
    </row>
    <row r="14" spans="1:30" ht="39.75" customHeight="1">
      <c r="A14" s="924" t="s">
        <v>396</v>
      </c>
      <c r="B14" s="485" t="s">
        <v>109</v>
      </c>
      <c r="C14" s="496">
        <v>45930</v>
      </c>
      <c r="D14" s="487" t="s">
        <v>130</v>
      </c>
      <c r="E14" s="673">
        <v>45910</v>
      </c>
      <c r="F14" s="485" t="s">
        <v>110</v>
      </c>
      <c r="G14" s="720"/>
      <c r="H14" s="489">
        <v>54</v>
      </c>
      <c r="I14" s="698" t="s">
        <v>298</v>
      </c>
      <c r="J14" s="489" t="s">
        <v>63</v>
      </c>
      <c r="K14" s="489"/>
      <c r="L14" s="487">
        <v>45903</v>
      </c>
      <c r="M14" s="489" t="s">
        <v>57</v>
      </c>
      <c r="N14" s="567">
        <v>27186</v>
      </c>
      <c r="O14" s="489" t="s">
        <v>57</v>
      </c>
      <c r="P14" s="855" t="s">
        <v>299</v>
      </c>
      <c r="Q14" s="491">
        <v>45903</v>
      </c>
      <c r="R14" s="579"/>
      <c r="S14" s="579"/>
      <c r="T14" s="579"/>
      <c r="U14" s="508" t="s">
        <v>369</v>
      </c>
      <c r="V14" s="492">
        <v>2084</v>
      </c>
      <c r="W14" s="783">
        <v>2039</v>
      </c>
      <c r="X14" s="108">
        <f t="shared" si="2"/>
        <v>45</v>
      </c>
      <c r="Y14" s="694">
        <f t="shared" si="3"/>
        <v>0.97840690978886757</v>
      </c>
      <c r="Z14" s="715">
        <v>45918</v>
      </c>
      <c r="AA14" s="367">
        <v>1</v>
      </c>
      <c r="AB14" s="367">
        <v>1</v>
      </c>
      <c r="AC14" s="677">
        <v>0</v>
      </c>
      <c r="AD14" s="960" t="s">
        <v>397</v>
      </c>
    </row>
    <row r="15" spans="1:30" ht="39.75" customHeight="1">
      <c r="A15" s="924" t="s">
        <v>398</v>
      </c>
      <c r="B15" s="485" t="s">
        <v>109</v>
      </c>
      <c r="C15" s="496">
        <v>45930</v>
      </c>
      <c r="D15" s="487" t="s">
        <v>130</v>
      </c>
      <c r="E15" s="487">
        <v>45896</v>
      </c>
      <c r="F15" s="512" t="s">
        <v>123</v>
      </c>
      <c r="G15" s="488"/>
      <c r="H15" s="489">
        <v>87</v>
      </c>
      <c r="I15" s="490" t="s">
        <v>298</v>
      </c>
      <c r="J15" s="489" t="s">
        <v>63</v>
      </c>
      <c r="K15" s="489"/>
      <c r="L15" s="487">
        <v>45897</v>
      </c>
      <c r="M15" s="489" t="s">
        <v>57</v>
      </c>
      <c r="N15" s="567">
        <v>52204</v>
      </c>
      <c r="O15" s="489" t="s">
        <v>57</v>
      </c>
      <c r="P15" s="855" t="s">
        <v>299</v>
      </c>
      <c r="Q15" s="491">
        <v>45896</v>
      </c>
      <c r="R15" s="503"/>
      <c r="S15" s="503"/>
      <c r="T15" s="503"/>
      <c r="U15" s="508" t="s">
        <v>369</v>
      </c>
      <c r="V15" s="492">
        <v>4048</v>
      </c>
      <c r="W15" s="783">
        <v>5120</v>
      </c>
      <c r="X15" s="108">
        <f t="shared" si="2"/>
        <v>-1072</v>
      </c>
      <c r="Y15" s="22">
        <f t="shared" si="3"/>
        <v>1.2648221343873518</v>
      </c>
      <c r="Z15" s="715">
        <v>45910</v>
      </c>
      <c r="AA15" s="367">
        <v>1</v>
      </c>
      <c r="AB15" s="367">
        <v>1</v>
      </c>
      <c r="AC15" s="920">
        <v>0</v>
      </c>
      <c r="AD15" s="959" t="s">
        <v>399</v>
      </c>
    </row>
    <row r="16" spans="1:30" ht="39.75" customHeight="1">
      <c r="A16" s="1029" t="s">
        <v>400</v>
      </c>
      <c r="B16" s="485" t="s">
        <v>109</v>
      </c>
      <c r="C16" s="496">
        <v>45930</v>
      </c>
      <c r="D16" s="487" t="s">
        <v>130</v>
      </c>
      <c r="E16" s="487">
        <v>45915</v>
      </c>
      <c r="F16" s="673" t="s">
        <v>123</v>
      </c>
      <c r="G16" s="720"/>
      <c r="H16" s="489">
        <v>53</v>
      </c>
      <c r="I16" s="698" t="s">
        <v>298</v>
      </c>
      <c r="J16" s="489" t="s">
        <v>63</v>
      </c>
      <c r="K16" s="489"/>
      <c r="L16" s="487">
        <v>45912</v>
      </c>
      <c r="M16" s="489" t="s">
        <v>57</v>
      </c>
      <c r="N16" s="567">
        <v>47676</v>
      </c>
      <c r="O16" s="489" t="s">
        <v>57</v>
      </c>
      <c r="P16" s="855" t="s">
        <v>299</v>
      </c>
      <c r="Q16" s="491">
        <v>45912</v>
      </c>
      <c r="R16" s="579"/>
      <c r="S16" s="579"/>
      <c r="T16" s="579"/>
      <c r="U16" s="508" t="s">
        <v>369</v>
      </c>
      <c r="V16" s="492">
        <v>4022</v>
      </c>
      <c r="W16" s="783">
        <v>3933</v>
      </c>
      <c r="X16" s="108">
        <f t="shared" si="2"/>
        <v>89</v>
      </c>
      <c r="Y16" s="694">
        <f t="shared" si="3"/>
        <v>0.97787170561909498</v>
      </c>
      <c r="Z16" s="715">
        <v>45931</v>
      </c>
      <c r="AA16" s="367">
        <v>1</v>
      </c>
      <c r="AB16" s="367">
        <v>1</v>
      </c>
      <c r="AC16" s="677">
        <v>0</v>
      </c>
      <c r="AD16" s="798" t="s">
        <v>401</v>
      </c>
    </row>
    <row r="17" spans="1:30" ht="39.75" customHeight="1">
      <c r="A17" s="924" t="s">
        <v>402</v>
      </c>
      <c r="B17" s="485" t="s">
        <v>109</v>
      </c>
      <c r="C17" s="496">
        <v>45960</v>
      </c>
      <c r="D17" s="487" t="s">
        <v>130</v>
      </c>
      <c r="E17" s="487">
        <v>45915</v>
      </c>
      <c r="F17" s="673" t="s">
        <v>123</v>
      </c>
      <c r="G17" s="720"/>
      <c r="H17" s="489">
        <v>82</v>
      </c>
      <c r="I17" s="698" t="s">
        <v>298</v>
      </c>
      <c r="J17" s="489" t="s">
        <v>63</v>
      </c>
      <c r="K17" s="489"/>
      <c r="L17" s="487">
        <v>45912</v>
      </c>
      <c r="M17" s="489" t="s">
        <v>57</v>
      </c>
      <c r="N17" s="567">
        <v>82621.149999999994</v>
      </c>
      <c r="O17" s="489" t="s">
        <v>57</v>
      </c>
      <c r="P17" s="855" t="s">
        <v>299</v>
      </c>
      <c r="Q17" s="491">
        <v>45912</v>
      </c>
      <c r="R17" s="491"/>
      <c r="S17" s="491"/>
      <c r="T17" s="491"/>
      <c r="U17" s="508" t="s">
        <v>369</v>
      </c>
      <c r="V17" s="492">
        <v>5653</v>
      </c>
      <c r="W17" s="783">
        <v>5653</v>
      </c>
      <c r="X17" s="108">
        <f t="shared" si="2"/>
        <v>0</v>
      </c>
      <c r="Y17" s="694">
        <f t="shared" si="3"/>
        <v>1</v>
      </c>
      <c r="Z17" s="715">
        <v>45932</v>
      </c>
      <c r="AA17" s="367">
        <v>1</v>
      </c>
      <c r="AB17" s="367">
        <v>1</v>
      </c>
      <c r="AC17" s="833">
        <v>0</v>
      </c>
      <c r="AD17" s="959" t="s">
        <v>403</v>
      </c>
    </row>
    <row r="18" spans="1:30" ht="39.75" customHeight="1">
      <c r="A18" s="921" t="s">
        <v>404</v>
      </c>
      <c r="B18" s="719" t="s">
        <v>109</v>
      </c>
      <c r="C18" s="496">
        <v>45930</v>
      </c>
      <c r="D18" s="673" t="s">
        <v>60</v>
      </c>
      <c r="E18" s="487">
        <v>45902</v>
      </c>
      <c r="F18" s="485" t="s">
        <v>110</v>
      </c>
      <c r="G18" s="799"/>
      <c r="H18" s="489">
        <v>0</v>
      </c>
      <c r="I18" s="698" t="s">
        <v>298</v>
      </c>
      <c r="J18" s="489" t="s">
        <v>63</v>
      </c>
      <c r="K18" s="489"/>
      <c r="L18" s="496">
        <v>45902</v>
      </c>
      <c r="M18" s="489" t="s">
        <v>57</v>
      </c>
      <c r="N18" s="567">
        <v>5604.6</v>
      </c>
      <c r="O18" s="489" t="s">
        <v>57</v>
      </c>
      <c r="P18" s="855" t="s">
        <v>299</v>
      </c>
      <c r="Q18" s="499">
        <v>45902</v>
      </c>
      <c r="R18" s="491"/>
      <c r="S18" s="491"/>
      <c r="T18" s="491"/>
      <c r="U18" s="508" t="s">
        <v>369</v>
      </c>
      <c r="V18" s="492">
        <v>328</v>
      </c>
      <c r="W18" s="783">
        <v>335</v>
      </c>
      <c r="X18" s="492">
        <f t="shared" si="2"/>
        <v>-7</v>
      </c>
      <c r="Y18" s="493">
        <f t="shared" si="3"/>
        <v>1.0213414634146341</v>
      </c>
      <c r="Z18" s="499">
        <v>45922</v>
      </c>
      <c r="AA18" s="367">
        <v>1</v>
      </c>
      <c r="AB18" s="367">
        <v>1</v>
      </c>
      <c r="AC18" s="492">
        <v>0</v>
      </c>
      <c r="AD18" s="798" t="s">
        <v>405</v>
      </c>
    </row>
    <row r="19" spans="1:30" ht="39.75" customHeight="1">
      <c r="A19" s="1058" t="s">
        <v>406</v>
      </c>
      <c r="B19" s="1039" t="s">
        <v>109</v>
      </c>
      <c r="C19" s="521">
        <v>45960</v>
      </c>
      <c r="D19" s="487" t="s">
        <v>60</v>
      </c>
      <c r="E19" s="528">
        <v>45945</v>
      </c>
      <c r="F19" s="513" t="s">
        <v>110</v>
      </c>
      <c r="G19" s="1040"/>
      <c r="H19" s="527">
        <v>0</v>
      </c>
      <c r="I19" s="527" t="s">
        <v>298</v>
      </c>
      <c r="J19" s="527" t="s">
        <v>63</v>
      </c>
      <c r="K19" s="527"/>
      <c r="L19" s="528">
        <v>45936</v>
      </c>
      <c r="M19" s="527" t="s">
        <v>57</v>
      </c>
      <c r="N19" s="570">
        <v>4235.8</v>
      </c>
      <c r="O19" s="527" t="s">
        <v>57</v>
      </c>
      <c r="P19" s="1059" t="s">
        <v>299</v>
      </c>
      <c r="Q19" s="491">
        <v>45939</v>
      </c>
      <c r="R19" s="491"/>
      <c r="S19" s="491"/>
      <c r="T19" s="491"/>
      <c r="U19" s="508" t="s">
        <v>369</v>
      </c>
      <c r="V19" s="435">
        <v>228</v>
      </c>
      <c r="W19" s="1060">
        <v>240</v>
      </c>
      <c r="X19" s="108">
        <f t="shared" si="2"/>
        <v>-12</v>
      </c>
      <c r="Y19" s="694">
        <f t="shared" si="3"/>
        <v>1.0526315789473684</v>
      </c>
      <c r="Z19" s="715">
        <v>45945</v>
      </c>
      <c r="AA19" s="367">
        <v>1</v>
      </c>
      <c r="AB19" s="367">
        <v>1</v>
      </c>
      <c r="AC19" s="492">
        <v>0</v>
      </c>
      <c r="AD19" s="540" t="s">
        <v>407</v>
      </c>
    </row>
    <row r="20" spans="1:30" ht="39.75" customHeight="1">
      <c r="A20" s="921" t="s">
        <v>408</v>
      </c>
      <c r="B20" s="932" t="s">
        <v>109</v>
      </c>
      <c r="C20" s="496">
        <v>45930</v>
      </c>
      <c r="D20" s="673" t="s">
        <v>60</v>
      </c>
      <c r="E20" s="487">
        <v>45902</v>
      </c>
      <c r="F20" s="485" t="s">
        <v>110</v>
      </c>
      <c r="G20" s="485"/>
      <c r="H20" s="489">
        <v>0</v>
      </c>
      <c r="I20" s="489" t="s">
        <v>298</v>
      </c>
      <c r="J20" s="489" t="s">
        <v>63</v>
      </c>
      <c r="K20" s="489"/>
      <c r="L20" s="487">
        <v>45902</v>
      </c>
      <c r="M20" s="489" t="s">
        <v>57</v>
      </c>
      <c r="N20" s="567">
        <v>12695</v>
      </c>
      <c r="O20" s="489" t="s">
        <v>57</v>
      </c>
      <c r="P20" s="855" t="s">
        <v>299</v>
      </c>
      <c r="Q20" s="491">
        <v>45902</v>
      </c>
      <c r="R20" s="491"/>
      <c r="S20" s="491"/>
      <c r="T20" s="491"/>
      <c r="U20" s="508" t="s">
        <v>369</v>
      </c>
      <c r="V20" s="833">
        <v>1010</v>
      </c>
      <c r="W20" s="975">
        <v>978</v>
      </c>
      <c r="X20" s="492">
        <f t="shared" si="2"/>
        <v>32</v>
      </c>
      <c r="Y20" s="699">
        <f t="shared" si="3"/>
        <v>0.96831683168316829</v>
      </c>
      <c r="Z20" s="499">
        <v>45911</v>
      </c>
      <c r="AA20" s="367">
        <v>1</v>
      </c>
      <c r="AB20" s="367">
        <v>1</v>
      </c>
      <c r="AC20" s="492">
        <v>0</v>
      </c>
      <c r="AD20" s="798" t="s">
        <v>409</v>
      </c>
    </row>
    <row r="21" spans="1:30" ht="39.75" customHeight="1">
      <c r="A21" s="921" t="s">
        <v>410</v>
      </c>
      <c r="B21" s="485" t="s">
        <v>109</v>
      </c>
      <c r="C21" s="496">
        <v>45960</v>
      </c>
      <c r="D21" s="487" t="s">
        <v>411</v>
      </c>
      <c r="E21" s="487">
        <v>45915</v>
      </c>
      <c r="F21" s="485" t="s">
        <v>412</v>
      </c>
      <c r="G21" s="720"/>
      <c r="H21" s="489">
        <v>384</v>
      </c>
      <c r="I21" s="698" t="s">
        <v>298</v>
      </c>
      <c r="J21" s="489" t="s">
        <v>56</v>
      </c>
      <c r="K21" s="489"/>
      <c r="L21" s="487">
        <v>45905</v>
      </c>
      <c r="M21" s="489" t="s">
        <v>57</v>
      </c>
      <c r="N21" s="567">
        <v>145985.5</v>
      </c>
      <c r="O21" s="489" t="s">
        <v>57</v>
      </c>
      <c r="P21" s="855" t="s">
        <v>299</v>
      </c>
      <c r="Q21" s="491">
        <v>45906</v>
      </c>
      <c r="R21" s="491"/>
      <c r="S21" s="491"/>
      <c r="T21" s="491"/>
      <c r="U21" s="508" t="s">
        <v>369</v>
      </c>
      <c r="V21" s="833">
        <v>14150</v>
      </c>
      <c r="W21" s="975">
        <v>15469</v>
      </c>
      <c r="X21" s="108">
        <f t="shared" si="2"/>
        <v>-1319</v>
      </c>
      <c r="Y21" s="694">
        <f t="shared" si="3"/>
        <v>1.0932155477031802</v>
      </c>
      <c r="Z21" s="715">
        <v>45926</v>
      </c>
      <c r="AA21" s="367">
        <v>1</v>
      </c>
      <c r="AB21" s="367">
        <v>1</v>
      </c>
      <c r="AC21" s="492">
        <v>0</v>
      </c>
      <c r="AD21" s="957" t="s">
        <v>413</v>
      </c>
    </row>
    <row r="22" spans="1:30" ht="39.75" customHeight="1">
      <c r="A22" s="921" t="s">
        <v>414</v>
      </c>
      <c r="B22" s="898" t="s">
        <v>50</v>
      </c>
      <c r="C22" s="673">
        <v>45838</v>
      </c>
      <c r="D22" s="495" t="s">
        <v>415</v>
      </c>
      <c r="E22" s="496">
        <v>45727</v>
      </c>
      <c r="F22" s="495" t="s">
        <v>61</v>
      </c>
      <c r="G22" s="925" t="s">
        <v>416</v>
      </c>
      <c r="H22" s="498">
        <v>71</v>
      </c>
      <c r="I22" s="904" t="s">
        <v>298</v>
      </c>
      <c r="J22" s="498" t="s">
        <v>63</v>
      </c>
      <c r="K22" s="511"/>
      <c r="L22" s="496">
        <v>45728</v>
      </c>
      <c r="M22" s="498" t="s">
        <v>57</v>
      </c>
      <c r="N22" s="568">
        <v>60843.5</v>
      </c>
      <c r="O22" s="498" t="s">
        <v>57</v>
      </c>
      <c r="P22" s="855" t="s">
        <v>299</v>
      </c>
      <c r="Q22" s="499">
        <v>45722</v>
      </c>
      <c r="R22" s="499">
        <v>45917</v>
      </c>
      <c r="S22" s="499">
        <v>45939</v>
      </c>
      <c r="T22" s="499"/>
      <c r="U22" s="508" t="s">
        <v>369</v>
      </c>
      <c r="V22" s="926">
        <v>4979</v>
      </c>
      <c r="W22" s="783">
        <v>5020</v>
      </c>
      <c r="X22" s="492">
        <f t="shared" si="2"/>
        <v>-41</v>
      </c>
      <c r="Y22" s="699">
        <f t="shared" si="3"/>
        <v>1.0082345852580838</v>
      </c>
      <c r="Z22" s="499">
        <v>45741</v>
      </c>
      <c r="AA22" s="699">
        <v>1</v>
      </c>
      <c r="AB22" s="699">
        <v>1</v>
      </c>
      <c r="AC22" s="364">
        <v>0</v>
      </c>
      <c r="AD22" s="701" t="s">
        <v>417</v>
      </c>
    </row>
    <row r="23" spans="1:30" ht="39.75" customHeight="1">
      <c r="A23" s="1027" t="s">
        <v>418</v>
      </c>
      <c r="B23" s="535" t="s">
        <v>50</v>
      </c>
      <c r="C23" s="521">
        <v>45772</v>
      </c>
      <c r="D23" s="536" t="s">
        <v>419</v>
      </c>
      <c r="E23" s="536">
        <v>45693</v>
      </c>
      <c r="F23" s="526" t="s">
        <v>61</v>
      </c>
      <c r="G23" s="537" t="s">
        <v>420</v>
      </c>
      <c r="H23" s="529">
        <v>86</v>
      </c>
      <c r="I23" s="531" t="s">
        <v>298</v>
      </c>
      <c r="J23" s="529" t="s">
        <v>63</v>
      </c>
      <c r="K23" s="529"/>
      <c r="L23" s="536">
        <v>45714</v>
      </c>
      <c r="M23" s="529" t="s">
        <v>57</v>
      </c>
      <c r="N23" s="571">
        <v>94170.5</v>
      </c>
      <c r="O23" s="529" t="s">
        <v>57</v>
      </c>
      <c r="P23" s="1028" t="s">
        <v>299</v>
      </c>
      <c r="Q23" s="499">
        <v>45693</v>
      </c>
      <c r="R23" s="499">
        <v>45869</v>
      </c>
      <c r="S23" s="499">
        <v>45903</v>
      </c>
      <c r="T23" s="499"/>
      <c r="U23" s="508" t="s">
        <v>369</v>
      </c>
      <c r="V23" s="517">
        <v>7980</v>
      </c>
      <c r="W23" s="782">
        <v>7901</v>
      </c>
      <c r="X23" s="108">
        <f t="shared" si="2"/>
        <v>79</v>
      </c>
      <c r="Y23" s="22">
        <f t="shared" si="3"/>
        <v>0.99010025062656637</v>
      </c>
      <c r="Z23" s="715">
        <v>45713</v>
      </c>
      <c r="AA23" s="493">
        <v>1</v>
      </c>
      <c r="AB23" s="493">
        <v>1</v>
      </c>
      <c r="AC23" s="867">
        <v>0</v>
      </c>
      <c r="AD23" s="177" t="s">
        <v>421</v>
      </c>
    </row>
    <row r="24" spans="1:30" ht="39.75" customHeight="1">
      <c r="A24" s="1027" t="s">
        <v>422</v>
      </c>
      <c r="B24" s="535" t="s">
        <v>50</v>
      </c>
      <c r="C24" s="521">
        <v>45772</v>
      </c>
      <c r="D24" s="536" t="s">
        <v>419</v>
      </c>
      <c r="E24" s="536">
        <v>45698</v>
      </c>
      <c r="F24" s="521" t="s">
        <v>61</v>
      </c>
      <c r="G24" s="537" t="s">
        <v>423</v>
      </c>
      <c r="H24" s="529">
        <v>89</v>
      </c>
      <c r="I24" s="529" t="s">
        <v>298</v>
      </c>
      <c r="J24" s="529" t="s">
        <v>63</v>
      </c>
      <c r="K24" s="529"/>
      <c r="L24" s="536">
        <v>45695</v>
      </c>
      <c r="M24" s="529" t="s">
        <v>57</v>
      </c>
      <c r="N24" s="572">
        <v>89698.5</v>
      </c>
      <c r="O24" s="529" t="s">
        <v>57</v>
      </c>
      <c r="P24" s="1028" t="s">
        <v>299</v>
      </c>
      <c r="Q24" s="499">
        <v>45694</v>
      </c>
      <c r="R24" s="499">
        <v>45917</v>
      </c>
      <c r="S24" s="499">
        <v>45936</v>
      </c>
      <c r="T24" s="499"/>
      <c r="U24" s="508" t="s">
        <v>369</v>
      </c>
      <c r="V24" s="517">
        <v>7562</v>
      </c>
      <c r="W24" s="782">
        <v>7556</v>
      </c>
      <c r="X24" s="108">
        <f t="shared" si="2"/>
        <v>6</v>
      </c>
      <c r="Y24" s="22">
        <f t="shared" si="3"/>
        <v>0.99920655911134626</v>
      </c>
      <c r="Z24" s="715">
        <v>45709</v>
      </c>
      <c r="AA24" s="493">
        <v>1</v>
      </c>
      <c r="AB24" s="493">
        <v>1</v>
      </c>
      <c r="AC24" s="867">
        <v>0</v>
      </c>
      <c r="AD24" s="205" t="s">
        <v>424</v>
      </c>
    </row>
    <row r="25" spans="1:30" ht="39.75" customHeight="1">
      <c r="A25" s="927" t="s">
        <v>425</v>
      </c>
      <c r="B25" s="898" t="s">
        <v>50</v>
      </c>
      <c r="C25" s="496">
        <v>45772</v>
      </c>
      <c r="D25" s="496" t="s">
        <v>415</v>
      </c>
      <c r="E25" s="901">
        <v>45686</v>
      </c>
      <c r="F25" s="495" t="s">
        <v>61</v>
      </c>
      <c r="G25" s="928" t="s">
        <v>426</v>
      </c>
      <c r="H25" s="904">
        <v>77</v>
      </c>
      <c r="I25" s="698" t="s">
        <v>298</v>
      </c>
      <c r="J25" s="904" t="s">
        <v>63</v>
      </c>
      <c r="K25" s="904"/>
      <c r="L25" s="901">
        <v>45686</v>
      </c>
      <c r="M25" s="904" t="s">
        <v>57</v>
      </c>
      <c r="N25" s="929">
        <v>61924</v>
      </c>
      <c r="O25" s="904" t="s">
        <v>57</v>
      </c>
      <c r="P25" s="855" t="s">
        <v>299</v>
      </c>
      <c r="Q25" s="499">
        <v>45692</v>
      </c>
      <c r="R25" s="499">
        <v>45847</v>
      </c>
      <c r="S25" s="499">
        <v>45852</v>
      </c>
      <c r="T25" s="499"/>
      <c r="U25" s="508" t="s">
        <v>369</v>
      </c>
      <c r="V25" s="930">
        <v>5005</v>
      </c>
      <c r="W25" s="931">
        <v>4996</v>
      </c>
      <c r="X25" s="492">
        <f t="shared" si="2"/>
        <v>9</v>
      </c>
      <c r="Y25" s="699">
        <f t="shared" si="3"/>
        <v>0.99820179820179822</v>
      </c>
      <c r="Z25" s="499">
        <v>45708</v>
      </c>
      <c r="AA25" s="699">
        <v>1</v>
      </c>
      <c r="AB25" s="699">
        <v>1</v>
      </c>
      <c r="AC25" s="867">
        <v>0</v>
      </c>
      <c r="AD25" s="934" t="s">
        <v>427</v>
      </c>
    </row>
    <row r="26" spans="1:30" ht="39.75" customHeight="1">
      <c r="A26" s="927" t="s">
        <v>428</v>
      </c>
      <c r="B26" s="898" t="s">
        <v>50</v>
      </c>
      <c r="C26" s="496">
        <v>45772</v>
      </c>
      <c r="D26" s="901" t="s">
        <v>429</v>
      </c>
      <c r="E26" s="901">
        <v>45694</v>
      </c>
      <c r="F26" s="901" t="s">
        <v>61</v>
      </c>
      <c r="G26" s="928" t="s">
        <v>430</v>
      </c>
      <c r="H26" s="904">
        <v>84</v>
      </c>
      <c r="I26" s="698" t="s">
        <v>298</v>
      </c>
      <c r="J26" s="904" t="s">
        <v>63</v>
      </c>
      <c r="K26" s="904"/>
      <c r="L26" s="901">
        <v>45698</v>
      </c>
      <c r="M26" s="904" t="s">
        <v>57</v>
      </c>
      <c r="N26" s="929">
        <v>63402.5</v>
      </c>
      <c r="O26" s="904" t="s">
        <v>57</v>
      </c>
      <c r="P26" s="855" t="s">
        <v>299</v>
      </c>
      <c r="Q26" s="499">
        <v>45695</v>
      </c>
      <c r="R26" s="499">
        <v>45847</v>
      </c>
      <c r="S26" s="499">
        <v>45852</v>
      </c>
      <c r="T26" s="499"/>
      <c r="U26" s="508" t="s">
        <v>369</v>
      </c>
      <c r="V26" s="926">
        <v>4979</v>
      </c>
      <c r="W26" s="931">
        <v>4984</v>
      </c>
      <c r="X26" s="492">
        <f t="shared" si="2"/>
        <v>-5</v>
      </c>
      <c r="Y26" s="699">
        <f t="shared" si="3"/>
        <v>1.0010042177144005</v>
      </c>
      <c r="Z26" s="499">
        <v>45714</v>
      </c>
      <c r="AA26" s="699">
        <v>1</v>
      </c>
      <c r="AB26" s="699">
        <v>1</v>
      </c>
      <c r="AC26" s="867">
        <v>0</v>
      </c>
      <c r="AD26" s="150" t="s">
        <v>431</v>
      </c>
    </row>
    <row r="27" spans="1:30" ht="39.75" customHeight="1">
      <c r="A27" s="921" t="s">
        <v>432</v>
      </c>
      <c r="B27" s="932" t="s">
        <v>50</v>
      </c>
      <c r="C27" s="673">
        <v>45688</v>
      </c>
      <c r="D27" s="673" t="s">
        <v>419</v>
      </c>
      <c r="E27" s="673">
        <v>45695</v>
      </c>
      <c r="F27" s="487" t="s">
        <v>61</v>
      </c>
      <c r="G27" s="933" t="s">
        <v>433</v>
      </c>
      <c r="H27" s="489">
        <v>88</v>
      </c>
      <c r="I27" s="698" t="s">
        <v>355</v>
      </c>
      <c r="J27" s="489" t="s">
        <v>63</v>
      </c>
      <c r="K27" s="904"/>
      <c r="L27" s="485" t="s">
        <v>299</v>
      </c>
      <c r="M27" s="698" t="s">
        <v>57</v>
      </c>
      <c r="N27" s="567">
        <v>43130</v>
      </c>
      <c r="O27" s="698" t="s">
        <v>57</v>
      </c>
      <c r="P27" s="855" t="s">
        <v>299</v>
      </c>
      <c r="Q27" s="491">
        <v>45691</v>
      </c>
      <c r="R27" s="491">
        <v>45870</v>
      </c>
      <c r="S27" s="491">
        <v>45908</v>
      </c>
      <c r="T27" s="491"/>
      <c r="U27" s="508" t="s">
        <v>369</v>
      </c>
      <c r="V27" s="492">
        <v>2931</v>
      </c>
      <c r="W27" s="783">
        <v>3257</v>
      </c>
      <c r="X27" s="492">
        <f t="shared" si="2"/>
        <v>-326</v>
      </c>
      <c r="Y27" s="699">
        <f t="shared" si="3"/>
        <v>1.11122483793927</v>
      </c>
      <c r="Z27" s="491">
        <v>45750</v>
      </c>
      <c r="AA27" s="523">
        <v>1</v>
      </c>
      <c r="AB27" s="523">
        <v>1</v>
      </c>
      <c r="AC27" s="677">
        <v>0</v>
      </c>
      <c r="AD27" s="979" t="s">
        <v>434</v>
      </c>
    </row>
    <row r="28" spans="1:30" ht="39.75" customHeight="1">
      <c r="A28" s="921" t="s">
        <v>435</v>
      </c>
      <c r="B28" s="898" t="s">
        <v>50</v>
      </c>
      <c r="C28" s="901">
        <v>45688</v>
      </c>
      <c r="D28" s="496" t="s">
        <v>60</v>
      </c>
      <c r="E28" s="901">
        <v>45686</v>
      </c>
      <c r="F28" s="901" t="s">
        <v>61</v>
      </c>
      <c r="G28" s="928" t="s">
        <v>436</v>
      </c>
      <c r="H28" s="498">
        <v>88</v>
      </c>
      <c r="I28" s="904" t="s">
        <v>355</v>
      </c>
      <c r="J28" s="498" t="s">
        <v>63</v>
      </c>
      <c r="K28" s="498"/>
      <c r="L28" s="905">
        <v>45706</v>
      </c>
      <c r="M28" s="904" t="s">
        <v>57</v>
      </c>
      <c r="N28" s="568">
        <v>69212.5</v>
      </c>
      <c r="O28" s="904" t="s">
        <v>57</v>
      </c>
      <c r="P28" s="855" t="s">
        <v>299</v>
      </c>
      <c r="Q28" s="499">
        <v>45679</v>
      </c>
      <c r="R28" s="499">
        <v>45917</v>
      </c>
      <c r="S28" s="499">
        <v>45918</v>
      </c>
      <c r="T28" s="499"/>
      <c r="U28" s="508" t="s">
        <v>369</v>
      </c>
      <c r="V28" s="41">
        <v>5661</v>
      </c>
      <c r="W28" s="783">
        <v>5752</v>
      </c>
      <c r="X28" s="492">
        <f t="shared" si="2"/>
        <v>-91</v>
      </c>
      <c r="Y28" s="699">
        <f t="shared" si="3"/>
        <v>1.0160748984278396</v>
      </c>
      <c r="Z28" s="499">
        <v>45681</v>
      </c>
      <c r="AA28" s="699">
        <v>1</v>
      </c>
      <c r="AB28" s="699">
        <v>1</v>
      </c>
      <c r="AC28" s="867">
        <v>0</v>
      </c>
      <c r="AD28" s="150" t="s">
        <v>437</v>
      </c>
    </row>
    <row r="29" spans="1:30" ht="39.75" customHeight="1">
      <c r="A29" s="921" t="s">
        <v>438</v>
      </c>
      <c r="B29" s="898" t="s">
        <v>50</v>
      </c>
      <c r="C29" s="496">
        <v>45772</v>
      </c>
      <c r="D29" s="495" t="s">
        <v>429</v>
      </c>
      <c r="E29" s="496">
        <v>45743</v>
      </c>
      <c r="F29" s="495" t="s">
        <v>61</v>
      </c>
      <c r="G29" s="899" t="s">
        <v>439</v>
      </c>
      <c r="H29" s="498">
        <v>57</v>
      </c>
      <c r="I29" s="904" t="s">
        <v>298</v>
      </c>
      <c r="J29" s="489" t="s">
        <v>63</v>
      </c>
      <c r="K29" s="900"/>
      <c r="L29" s="496">
        <v>45741</v>
      </c>
      <c r="M29" s="489" t="s">
        <v>57</v>
      </c>
      <c r="N29" s="568">
        <v>49071</v>
      </c>
      <c r="O29" s="489" t="s">
        <v>57</v>
      </c>
      <c r="P29" s="855" t="s">
        <v>299</v>
      </c>
      <c r="Q29" s="499">
        <v>45745</v>
      </c>
      <c r="R29" s="499">
        <v>45832</v>
      </c>
      <c r="S29" s="499">
        <v>45839</v>
      </c>
      <c r="T29" s="499"/>
      <c r="U29" s="508" t="s">
        <v>369</v>
      </c>
      <c r="V29" s="41">
        <v>3967</v>
      </c>
      <c r="W29" s="783">
        <v>3936</v>
      </c>
      <c r="X29" s="492">
        <f t="shared" si="2"/>
        <v>31</v>
      </c>
      <c r="Y29" s="699">
        <f t="shared" si="3"/>
        <v>0.99218553062767834</v>
      </c>
      <c r="Z29" s="499">
        <v>45756</v>
      </c>
      <c r="AA29" s="699">
        <v>1</v>
      </c>
      <c r="AB29" s="699">
        <v>1</v>
      </c>
      <c r="AC29" s="677">
        <v>0</v>
      </c>
      <c r="AD29" s="978" t="s">
        <v>440</v>
      </c>
    </row>
    <row r="30" spans="1:30" ht="39.75" customHeight="1">
      <c r="A30" s="921" t="s">
        <v>441</v>
      </c>
      <c r="B30" s="898" t="s">
        <v>50</v>
      </c>
      <c r="C30" s="487">
        <v>45960</v>
      </c>
      <c r="D30" s="485" t="s">
        <v>224</v>
      </c>
      <c r="E30" s="487">
        <v>45927</v>
      </c>
      <c r="F30" s="485" t="s">
        <v>102</v>
      </c>
      <c r="G30" s="720" t="s">
        <v>442</v>
      </c>
      <c r="H30" s="489">
        <v>86</v>
      </c>
      <c r="I30" s="698" t="s">
        <v>298</v>
      </c>
      <c r="J30" s="489" t="s">
        <v>63</v>
      </c>
      <c r="K30" s="498"/>
      <c r="L30" s="487">
        <v>45917</v>
      </c>
      <c r="M30" s="489" t="s">
        <v>57</v>
      </c>
      <c r="N30" s="567">
        <v>45500</v>
      </c>
      <c r="O30" s="489" t="s">
        <v>57</v>
      </c>
      <c r="P30" s="855" t="s">
        <v>299</v>
      </c>
      <c r="Q30" s="491">
        <v>45917</v>
      </c>
      <c r="R30" s="491">
        <v>45944</v>
      </c>
      <c r="S30" s="491">
        <v>45951</v>
      </c>
      <c r="T30" s="491"/>
      <c r="U30" s="508" t="s">
        <v>369</v>
      </c>
      <c r="V30" s="492">
        <v>3242</v>
      </c>
      <c r="W30" s="783">
        <v>3228</v>
      </c>
      <c r="X30" s="108">
        <f t="shared" si="2"/>
        <v>14</v>
      </c>
      <c r="Y30" s="694">
        <f t="shared" si="3"/>
        <v>0.99568167797655771</v>
      </c>
      <c r="Z30" s="715">
        <v>45930</v>
      </c>
      <c r="AA30" s="367">
        <v>0</v>
      </c>
      <c r="AB30" s="367">
        <v>0</v>
      </c>
      <c r="AC30" s="833">
        <v>0</v>
      </c>
      <c r="AD30" s="978"/>
    </row>
    <row r="31" spans="1:30" ht="39.75" customHeight="1">
      <c r="A31" s="921" t="s">
        <v>443</v>
      </c>
      <c r="B31" s="898" t="s">
        <v>50</v>
      </c>
      <c r="C31" s="487">
        <v>45991</v>
      </c>
      <c r="D31" s="487" t="s">
        <v>444</v>
      </c>
      <c r="E31" s="496">
        <v>45743</v>
      </c>
      <c r="F31" s="495" t="s">
        <v>61</v>
      </c>
      <c r="G31" s="899" t="s">
        <v>445</v>
      </c>
      <c r="H31" s="498">
        <v>60</v>
      </c>
      <c r="I31" s="698" t="s">
        <v>298</v>
      </c>
      <c r="J31" s="489" t="s">
        <v>63</v>
      </c>
      <c r="K31" s="900"/>
      <c r="L31" s="496">
        <v>45741</v>
      </c>
      <c r="M31" s="489" t="s">
        <v>57</v>
      </c>
      <c r="N31" s="568">
        <v>47849</v>
      </c>
      <c r="O31" s="489" t="s">
        <v>57</v>
      </c>
      <c r="P31" s="855" t="s">
        <v>299</v>
      </c>
      <c r="Q31" s="499">
        <v>45744</v>
      </c>
      <c r="R31" s="499">
        <v>45915</v>
      </c>
      <c r="S31" s="499">
        <v>45922</v>
      </c>
      <c r="T31" s="499">
        <v>45925</v>
      </c>
      <c r="U31" s="508" t="s">
        <v>369</v>
      </c>
      <c r="V31" s="41">
        <v>4194</v>
      </c>
      <c r="W31" s="783">
        <v>4448</v>
      </c>
      <c r="X31" s="492">
        <f t="shared" si="2"/>
        <v>-254</v>
      </c>
      <c r="Y31" s="699">
        <f t="shared" si="3"/>
        <v>1.0605627086313782</v>
      </c>
      <c r="Z31" s="499">
        <v>45784</v>
      </c>
      <c r="AA31" s="367">
        <v>0</v>
      </c>
      <c r="AB31" s="367">
        <v>0</v>
      </c>
      <c r="AC31" s="677">
        <v>0</v>
      </c>
      <c r="AD31" s="980" t="s">
        <v>446</v>
      </c>
    </row>
    <row r="32" spans="1:30" ht="39.75" customHeight="1">
      <c r="A32" s="1029" t="s">
        <v>447</v>
      </c>
      <c r="B32" s="898" t="s">
        <v>50</v>
      </c>
      <c r="C32" s="487">
        <v>45991</v>
      </c>
      <c r="D32" s="487" t="s">
        <v>60</v>
      </c>
      <c r="E32" s="496">
        <v>45743</v>
      </c>
      <c r="F32" s="495" t="s">
        <v>61</v>
      </c>
      <c r="G32" s="899" t="s">
        <v>448</v>
      </c>
      <c r="H32" s="498">
        <v>70</v>
      </c>
      <c r="I32" s="698" t="s">
        <v>298</v>
      </c>
      <c r="J32" s="489" t="s">
        <v>63</v>
      </c>
      <c r="K32" s="900"/>
      <c r="L32" s="496">
        <v>45741</v>
      </c>
      <c r="M32" s="489" t="s">
        <v>57</v>
      </c>
      <c r="N32" s="568">
        <v>67735.5</v>
      </c>
      <c r="O32" s="489" t="s">
        <v>57</v>
      </c>
      <c r="P32" s="855" t="s">
        <v>299</v>
      </c>
      <c r="Q32" s="499">
        <v>45779</v>
      </c>
      <c r="R32" s="499"/>
      <c r="S32" s="499"/>
      <c r="T32" s="499"/>
      <c r="U32" s="508" t="s">
        <v>369</v>
      </c>
      <c r="V32" s="41">
        <v>6152</v>
      </c>
      <c r="W32" s="783">
        <v>5723</v>
      </c>
      <c r="X32" s="108">
        <f>SUM(V32-W32)</f>
        <v>429</v>
      </c>
      <c r="Y32" s="694">
        <f>IFERROR($W32/$V32, 0)</f>
        <v>0.9302665799739922</v>
      </c>
      <c r="Z32" s="715">
        <v>45792</v>
      </c>
      <c r="AA32" s="367">
        <v>0</v>
      </c>
      <c r="AB32" s="367">
        <v>0</v>
      </c>
      <c r="AC32" s="677">
        <v>0</v>
      </c>
      <c r="AD32" s="365" t="s">
        <v>449</v>
      </c>
    </row>
    <row r="33" spans="1:30" ht="39.75" customHeight="1">
      <c r="A33" s="972" t="s">
        <v>450</v>
      </c>
      <c r="B33" s="898" t="s">
        <v>50</v>
      </c>
      <c r="C33" s="901">
        <v>45716</v>
      </c>
      <c r="D33" s="901" t="s">
        <v>60</v>
      </c>
      <c r="E33" s="901">
        <v>45701</v>
      </c>
      <c r="F33" s="495" t="s">
        <v>61</v>
      </c>
      <c r="G33" s="928" t="s">
        <v>371</v>
      </c>
      <c r="H33" s="904">
        <v>0</v>
      </c>
      <c r="I33" s="904" t="s">
        <v>299</v>
      </c>
      <c r="J33" s="904" t="s">
        <v>63</v>
      </c>
      <c r="K33" s="904"/>
      <c r="L33" s="901">
        <v>45705</v>
      </c>
      <c r="M33" s="904" t="s">
        <v>57</v>
      </c>
      <c r="N33" s="929">
        <v>1295</v>
      </c>
      <c r="O33" s="904" t="s">
        <v>57</v>
      </c>
      <c r="P33" s="855" t="s">
        <v>299</v>
      </c>
      <c r="Q33" s="538">
        <v>45706</v>
      </c>
      <c r="R33" s="538">
        <v>45826</v>
      </c>
      <c r="S33" s="538"/>
      <c r="T33" s="538"/>
      <c r="U33" s="508" t="s">
        <v>369</v>
      </c>
      <c r="V33" s="930">
        <v>153</v>
      </c>
      <c r="W33" s="782">
        <v>153</v>
      </c>
      <c r="X33" s="108">
        <f t="shared" si="2"/>
        <v>0</v>
      </c>
      <c r="Y33" s="694">
        <f t="shared" si="3"/>
        <v>1</v>
      </c>
      <c r="Z33" s="715">
        <v>45754</v>
      </c>
      <c r="AA33" s="493">
        <v>1</v>
      </c>
      <c r="AB33" s="493">
        <v>1</v>
      </c>
      <c r="AC33" s="867">
        <v>0</v>
      </c>
      <c r="AD33" s="177" t="s">
        <v>451</v>
      </c>
    </row>
    <row r="34" spans="1:30" ht="39.75" customHeight="1">
      <c r="A34" s="935" t="s">
        <v>452</v>
      </c>
      <c r="B34" s="973" t="s">
        <v>50</v>
      </c>
      <c r="C34" s="937">
        <v>45924</v>
      </c>
      <c r="D34" s="936" t="s">
        <v>130</v>
      </c>
      <c r="E34" s="937">
        <v>45772</v>
      </c>
      <c r="F34" s="938" t="s">
        <v>61</v>
      </c>
      <c r="G34" s="938" t="s">
        <v>453</v>
      </c>
      <c r="H34" s="939">
        <v>0</v>
      </c>
      <c r="I34" s="939" t="s">
        <v>298</v>
      </c>
      <c r="J34" s="939" t="s">
        <v>63</v>
      </c>
      <c r="K34" s="938"/>
      <c r="L34" s="946" t="s">
        <v>52</v>
      </c>
      <c r="M34" s="939" t="s">
        <v>57</v>
      </c>
      <c r="N34" s="940">
        <v>4397.6499999999996</v>
      </c>
      <c r="O34" s="939" t="s">
        <v>57</v>
      </c>
      <c r="P34" s="941" t="s">
        <v>299</v>
      </c>
      <c r="Q34" s="518">
        <v>45852</v>
      </c>
      <c r="R34" s="974"/>
      <c r="S34" s="974"/>
      <c r="T34" s="974"/>
      <c r="U34" s="333" t="s">
        <v>369</v>
      </c>
      <c r="V34" s="519">
        <v>129</v>
      </c>
      <c r="W34" s="976">
        <v>129</v>
      </c>
      <c r="X34" s="519">
        <f t="shared" si="2"/>
        <v>0</v>
      </c>
      <c r="Y34" s="942">
        <f t="shared" si="3"/>
        <v>1</v>
      </c>
      <c r="Z34" s="369">
        <v>45856</v>
      </c>
      <c r="AA34" s="61">
        <v>0</v>
      </c>
      <c r="AB34" s="61">
        <v>0</v>
      </c>
      <c r="AC34" s="977">
        <v>0</v>
      </c>
      <c r="AD34" s="151" t="s">
        <v>454</v>
      </c>
    </row>
    <row r="35" spans="1:30" ht="39.75" customHeight="1">
      <c r="A35" s="966"/>
      <c r="B35" s="964"/>
      <c r="C35" s="964"/>
      <c r="D35" s="964"/>
      <c r="E35" s="964"/>
      <c r="F35" s="966"/>
      <c r="G35" s="966"/>
      <c r="H35" s="964"/>
      <c r="I35" s="964"/>
      <c r="J35" s="964"/>
      <c r="K35" s="964"/>
      <c r="L35" s="966"/>
      <c r="M35" s="964"/>
      <c r="N35" s="967"/>
      <c r="O35" s="964"/>
      <c r="P35" s="964"/>
      <c r="Q35" s="964"/>
      <c r="R35" s="964"/>
      <c r="S35" s="964"/>
      <c r="T35" s="964"/>
      <c r="U35" s="964"/>
      <c r="V35" s="966"/>
      <c r="W35" s="964"/>
      <c r="X35" s="964"/>
      <c r="Y35" s="964"/>
      <c r="Z35" s="964"/>
      <c r="AA35" s="964"/>
      <c r="AB35" s="964"/>
      <c r="AC35" s="964"/>
      <c r="AD35" s="968"/>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8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294</v>
      </c>
      <c r="B1" s="483" t="s">
        <v>20</v>
      </c>
      <c r="C1" s="483" t="s">
        <v>21</v>
      </c>
      <c r="D1" s="483" t="s">
        <v>22</v>
      </c>
      <c r="E1" s="483" t="s">
        <v>23</v>
      </c>
      <c r="F1" s="483" t="s">
        <v>24</v>
      </c>
      <c r="G1" s="483" t="s">
        <v>25</v>
      </c>
      <c r="H1" s="483" t="s">
        <v>26</v>
      </c>
      <c r="I1" s="483" t="s">
        <v>27</v>
      </c>
      <c r="J1" s="483" t="s">
        <v>28</v>
      </c>
      <c r="K1" s="483" t="s">
        <v>30</v>
      </c>
      <c r="L1" s="483" t="s">
        <v>31</v>
      </c>
      <c r="M1" s="593" t="s">
        <v>32</v>
      </c>
      <c r="N1" s="593" t="s">
        <v>455</v>
      </c>
      <c r="O1" s="483" t="s">
        <v>33</v>
      </c>
      <c r="P1" s="483" t="s">
        <v>34</v>
      </c>
      <c r="Q1" s="483" t="s">
        <v>35</v>
      </c>
      <c r="R1" s="483" t="s">
        <v>40</v>
      </c>
      <c r="S1" s="483" t="s">
        <v>41</v>
      </c>
      <c r="T1" s="483" t="s">
        <v>47</v>
      </c>
      <c r="U1" s="483" t="s">
        <v>43</v>
      </c>
      <c r="V1" s="483" t="s">
        <v>44</v>
      </c>
      <c r="W1" s="484" t="s">
        <v>45</v>
      </c>
      <c r="X1" s="483" t="s">
        <v>46</v>
      </c>
      <c r="Y1" s="483" t="s">
        <v>456</v>
      </c>
      <c r="Z1" s="594" t="s">
        <v>39</v>
      </c>
      <c r="AA1" t="s">
        <v>457</v>
      </c>
    </row>
    <row r="2" spans="1:27" ht="39.75" customHeight="1">
      <c r="A2" s="386" t="s">
        <v>458</v>
      </c>
      <c r="B2" s="404" t="s">
        <v>201</v>
      </c>
      <c r="C2" s="51">
        <v>45807</v>
      </c>
      <c r="D2" s="51" t="s">
        <v>459</v>
      </c>
      <c r="E2" s="51">
        <v>45706</v>
      </c>
      <c r="F2" s="50" t="s">
        <v>206</v>
      </c>
      <c r="G2" s="395" t="s">
        <v>460</v>
      </c>
      <c r="H2" s="52">
        <v>56</v>
      </c>
      <c r="I2" s="393" t="s">
        <v>298</v>
      </c>
      <c r="J2" s="52" t="s">
        <v>63</v>
      </c>
      <c r="K2" s="51">
        <v>45701</v>
      </c>
      <c r="L2" s="393" t="s">
        <v>57</v>
      </c>
      <c r="M2" s="445">
        <v>55089</v>
      </c>
      <c r="N2" s="581">
        <v>57509</v>
      </c>
      <c r="O2" s="811" t="s">
        <v>57</v>
      </c>
      <c r="P2" s="389" t="s">
        <v>299</v>
      </c>
      <c r="Q2" s="689">
        <v>45709</v>
      </c>
      <c r="R2" s="41">
        <v>4836</v>
      </c>
      <c r="S2" s="492">
        <v>5095</v>
      </c>
      <c r="T2" s="867">
        <v>0</v>
      </c>
      <c r="U2" s="699">
        <f>IFERROR(Table4[[#This Row],[Actual Redline Completed Footage UG]]/Table4[[#This Row],[Footage UG]], 0)</f>
        <v>1.0535566583953682</v>
      </c>
      <c r="V2" s="499">
        <v>45741</v>
      </c>
      <c r="W2" s="524">
        <v>1</v>
      </c>
      <c r="X2" s="524">
        <v>1</v>
      </c>
      <c r="Y2" s="524">
        <v>1</v>
      </c>
      <c r="Z2" s="359">
        <v>45926</v>
      </c>
      <c r="AA2" s="358" t="s">
        <v>461</v>
      </c>
    </row>
    <row r="3" spans="1:27" ht="39.75" customHeight="1">
      <c r="A3" s="386" t="s">
        <v>462</v>
      </c>
      <c r="B3" s="50" t="s">
        <v>109</v>
      </c>
      <c r="C3" s="51">
        <v>45772</v>
      </c>
      <c r="D3" s="51" t="s">
        <v>60</v>
      </c>
      <c r="E3" s="695">
        <v>45691</v>
      </c>
      <c r="F3" s="695" t="s">
        <v>110</v>
      </c>
      <c r="G3" s="707" t="s">
        <v>463</v>
      </c>
      <c r="H3" s="52">
        <v>0</v>
      </c>
      <c r="I3" s="697" t="s">
        <v>298</v>
      </c>
      <c r="J3" s="52" t="s">
        <v>63</v>
      </c>
      <c r="K3" s="51">
        <v>45708</v>
      </c>
      <c r="L3" s="52" t="s">
        <v>57</v>
      </c>
      <c r="M3" s="445">
        <v>62460.45</v>
      </c>
      <c r="N3" s="581">
        <v>61491.05</v>
      </c>
      <c r="O3" s="52" t="s">
        <v>57</v>
      </c>
      <c r="P3" s="52" t="s">
        <v>299</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464</v>
      </c>
      <c r="B4" s="387" t="s">
        <v>109</v>
      </c>
      <c r="C4" s="388">
        <v>45772</v>
      </c>
      <c r="D4" s="681" t="s">
        <v>465</v>
      </c>
      <c r="E4" s="388">
        <v>45735</v>
      </c>
      <c r="F4" s="681" t="s">
        <v>110</v>
      </c>
      <c r="G4" s="600" t="s">
        <v>466</v>
      </c>
      <c r="H4" s="389">
        <v>0</v>
      </c>
      <c r="I4" s="704" t="s">
        <v>298</v>
      </c>
      <c r="J4" s="389" t="s">
        <v>63</v>
      </c>
      <c r="K4" s="388">
        <v>45735</v>
      </c>
      <c r="L4" s="389" t="s">
        <v>57</v>
      </c>
      <c r="M4" s="448">
        <v>15690.1</v>
      </c>
      <c r="N4" s="581">
        <v>16153.75</v>
      </c>
      <c r="O4" s="389" t="s">
        <v>57</v>
      </c>
      <c r="P4" s="389" t="s">
        <v>299</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8">
        <v>45835</v>
      </c>
      <c r="AA4" s="328" t="s">
        <v>467</v>
      </c>
    </row>
    <row r="5" spans="1:27" ht="39.75" customHeight="1">
      <c r="A5" s="386" t="s">
        <v>468</v>
      </c>
      <c r="B5" s="387" t="s">
        <v>109</v>
      </c>
      <c r="C5" s="388">
        <v>45807</v>
      </c>
      <c r="D5" s="681" t="s">
        <v>130</v>
      </c>
      <c r="E5" s="388">
        <v>45778</v>
      </c>
      <c r="F5" s="387" t="s">
        <v>110</v>
      </c>
      <c r="G5" s="708" t="s">
        <v>469</v>
      </c>
      <c r="H5" s="389">
        <v>0</v>
      </c>
      <c r="I5" s="389" t="s">
        <v>298</v>
      </c>
      <c r="J5" s="389" t="s">
        <v>63</v>
      </c>
      <c r="K5" s="388">
        <v>45782</v>
      </c>
      <c r="L5" s="389" t="s">
        <v>57</v>
      </c>
      <c r="M5" s="448">
        <v>119135.3</v>
      </c>
      <c r="N5" s="445">
        <v>121256.65</v>
      </c>
      <c r="O5" s="389" t="s">
        <v>57</v>
      </c>
      <c r="P5" s="389" t="s">
        <v>299</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69" t="s">
        <v>470</v>
      </c>
    </row>
    <row r="6" spans="1:27" ht="39.75" customHeight="1">
      <c r="A6" s="386" t="s">
        <v>471</v>
      </c>
      <c r="B6" s="50" t="s">
        <v>109</v>
      </c>
      <c r="C6" s="51">
        <v>45787</v>
      </c>
      <c r="D6" s="695" t="s">
        <v>130</v>
      </c>
      <c r="E6" s="51">
        <v>45715</v>
      </c>
      <c r="F6" s="50" t="s">
        <v>110</v>
      </c>
      <c r="G6" s="707" t="s">
        <v>472</v>
      </c>
      <c r="H6" s="52">
        <v>0</v>
      </c>
      <c r="I6" s="697" t="s">
        <v>298</v>
      </c>
      <c r="J6" s="52" t="s">
        <v>63</v>
      </c>
      <c r="K6" s="50" t="s">
        <v>299</v>
      </c>
      <c r="L6" s="52" t="s">
        <v>57</v>
      </c>
      <c r="M6" s="445">
        <v>12601.45</v>
      </c>
      <c r="N6" s="581">
        <v>13008.1</v>
      </c>
      <c r="O6" s="52" t="s">
        <v>57</v>
      </c>
      <c r="P6" s="52" t="s">
        <v>299</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473</v>
      </c>
      <c r="B7" s="387" t="s">
        <v>109</v>
      </c>
      <c r="C7" s="388">
        <v>45711</v>
      </c>
      <c r="D7" s="388" t="s">
        <v>474</v>
      </c>
      <c r="E7" s="388">
        <v>45693</v>
      </c>
      <c r="F7" s="681" t="s">
        <v>123</v>
      </c>
      <c r="G7" s="709" t="s">
        <v>73</v>
      </c>
      <c r="H7" s="389">
        <v>54</v>
      </c>
      <c r="I7" s="704" t="s">
        <v>355</v>
      </c>
      <c r="J7" s="389" t="s">
        <v>63</v>
      </c>
      <c r="K7" s="387" t="s">
        <v>299</v>
      </c>
      <c r="L7" s="704" t="s">
        <v>57</v>
      </c>
      <c r="M7" s="448">
        <v>47461.5</v>
      </c>
      <c r="N7" s="596">
        <v>45340</v>
      </c>
      <c r="O7" s="704" t="s">
        <v>57</v>
      </c>
      <c r="P7" s="389" t="s">
        <v>299</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475</v>
      </c>
      <c r="B8" s="50" t="s">
        <v>109</v>
      </c>
      <c r="C8" s="51">
        <v>45711</v>
      </c>
      <c r="D8" s="695" t="s">
        <v>130</v>
      </c>
      <c r="E8" s="51">
        <v>45712</v>
      </c>
      <c r="F8" s="695" t="s">
        <v>110</v>
      </c>
      <c r="G8" s="703" t="s">
        <v>476</v>
      </c>
      <c r="H8" s="52">
        <v>49</v>
      </c>
      <c r="I8" s="52" t="s">
        <v>355</v>
      </c>
      <c r="J8" s="52" t="s">
        <v>63</v>
      </c>
      <c r="K8" s="51">
        <v>45713</v>
      </c>
      <c r="L8" s="697" t="s">
        <v>57</v>
      </c>
      <c r="M8" s="445">
        <v>43064</v>
      </c>
      <c r="N8" s="597">
        <v>44346</v>
      </c>
      <c r="O8" s="697" t="s">
        <v>57</v>
      </c>
      <c r="P8" s="389" t="s">
        <v>299</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477</v>
      </c>
      <c r="B9" s="50" t="s">
        <v>109</v>
      </c>
      <c r="C9" s="51">
        <v>45716</v>
      </c>
      <c r="D9" s="695" t="s">
        <v>130</v>
      </c>
      <c r="E9" s="51">
        <v>45706</v>
      </c>
      <c r="F9" s="695" t="s">
        <v>123</v>
      </c>
      <c r="G9" s="707" t="s">
        <v>478</v>
      </c>
      <c r="H9" s="52">
        <v>56</v>
      </c>
      <c r="I9" s="697" t="s">
        <v>355</v>
      </c>
      <c r="J9" s="52" t="s">
        <v>63</v>
      </c>
      <c r="K9" s="702">
        <v>45707</v>
      </c>
      <c r="L9" s="52" t="s">
        <v>57</v>
      </c>
      <c r="M9" s="445">
        <v>62522.54</v>
      </c>
      <c r="N9" s="581">
        <v>56001</v>
      </c>
      <c r="O9" s="52" t="s">
        <v>57</v>
      </c>
      <c r="P9" s="52" t="s">
        <v>299</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479</v>
      </c>
      <c r="B10" s="50" t="s">
        <v>109</v>
      </c>
      <c r="C10" s="51">
        <v>45925</v>
      </c>
      <c r="D10" s="695" t="s">
        <v>130</v>
      </c>
      <c r="E10" s="51">
        <v>45755</v>
      </c>
      <c r="F10" s="695" t="s">
        <v>123</v>
      </c>
      <c r="G10" s="600" t="s">
        <v>480</v>
      </c>
      <c r="H10" s="52">
        <v>82</v>
      </c>
      <c r="I10" s="697" t="s">
        <v>298</v>
      </c>
      <c r="J10" s="52" t="s">
        <v>63</v>
      </c>
      <c r="K10" s="702">
        <v>45756</v>
      </c>
      <c r="L10" s="52" t="s">
        <v>57</v>
      </c>
      <c r="M10" s="445">
        <v>67171.5</v>
      </c>
      <c r="N10" s="581">
        <v>64739</v>
      </c>
      <c r="O10" s="52" t="s">
        <v>57</v>
      </c>
      <c r="P10" s="52" t="s">
        <v>299</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481</v>
      </c>
      <c r="B11" s="50" t="s">
        <v>109</v>
      </c>
      <c r="C11" s="51">
        <v>45925</v>
      </c>
      <c r="D11" s="695" t="s">
        <v>465</v>
      </c>
      <c r="E11" s="51">
        <v>45749</v>
      </c>
      <c r="F11" s="695" t="s">
        <v>123</v>
      </c>
      <c r="G11" s="707" t="s">
        <v>482</v>
      </c>
      <c r="H11" s="52">
        <v>79</v>
      </c>
      <c r="I11" s="697" t="s">
        <v>298</v>
      </c>
      <c r="J11" s="52" t="s">
        <v>63</v>
      </c>
      <c r="K11" s="51">
        <v>45749</v>
      </c>
      <c r="L11" s="52" t="s">
        <v>57</v>
      </c>
      <c r="M11" s="445">
        <v>72492</v>
      </c>
      <c r="N11" s="581">
        <v>73087.5</v>
      </c>
      <c r="O11" s="52" t="s">
        <v>57</v>
      </c>
      <c r="P11" s="52" t="s">
        <v>299</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483</v>
      </c>
      <c r="B12" s="50" t="s">
        <v>109</v>
      </c>
      <c r="C12" s="51">
        <v>45925</v>
      </c>
      <c r="D12" s="695" t="s">
        <v>130</v>
      </c>
      <c r="E12" s="51">
        <v>45749</v>
      </c>
      <c r="F12" s="695" t="s">
        <v>110</v>
      </c>
      <c r="G12" s="707" t="s">
        <v>484</v>
      </c>
      <c r="H12" s="52">
        <v>59</v>
      </c>
      <c r="I12" s="697" t="s">
        <v>298</v>
      </c>
      <c r="J12" s="52" t="s">
        <v>63</v>
      </c>
      <c r="K12" s="51">
        <v>45750</v>
      </c>
      <c r="L12" s="52" t="s">
        <v>57</v>
      </c>
      <c r="M12" s="445">
        <v>51295</v>
      </c>
      <c r="N12" s="581">
        <v>51485.5</v>
      </c>
      <c r="O12" s="52" t="s">
        <v>57</v>
      </c>
      <c r="P12" s="52" t="s">
        <v>299</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485</v>
      </c>
      <c r="B13" s="50" t="s">
        <v>109</v>
      </c>
      <c r="C13" s="51">
        <v>45688</v>
      </c>
      <c r="D13" s="51" t="s">
        <v>486</v>
      </c>
      <c r="E13" s="51">
        <v>45666</v>
      </c>
      <c r="F13" s="695" t="s">
        <v>110</v>
      </c>
      <c r="G13" s="703" t="s">
        <v>487</v>
      </c>
      <c r="H13" s="52">
        <v>23</v>
      </c>
      <c r="I13" s="52" t="s">
        <v>298</v>
      </c>
      <c r="J13" s="52" t="s">
        <v>63</v>
      </c>
      <c r="K13" s="50" t="s">
        <v>299</v>
      </c>
      <c r="L13" s="697" t="s">
        <v>57</v>
      </c>
      <c r="M13" s="445">
        <v>26617</v>
      </c>
      <c r="N13" s="597">
        <v>25405</v>
      </c>
      <c r="O13" s="697" t="s">
        <v>57</v>
      </c>
      <c r="P13" s="52" t="s">
        <v>299</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488</v>
      </c>
      <c r="B14" s="50" t="s">
        <v>109</v>
      </c>
      <c r="C14" s="51">
        <v>45688</v>
      </c>
      <c r="D14" s="51" t="s">
        <v>60</v>
      </c>
      <c r="E14" s="51">
        <v>45679</v>
      </c>
      <c r="F14" s="695" t="s">
        <v>110</v>
      </c>
      <c r="G14" s="703" t="s">
        <v>489</v>
      </c>
      <c r="H14" s="52">
        <v>70</v>
      </c>
      <c r="I14" s="697" t="s">
        <v>355</v>
      </c>
      <c r="J14" s="52" t="s">
        <v>63</v>
      </c>
      <c r="K14" s="50" t="s">
        <v>299</v>
      </c>
      <c r="L14" s="697" t="s">
        <v>57</v>
      </c>
      <c r="M14" s="445">
        <v>72118</v>
      </c>
      <c r="N14" s="710">
        <v>70778</v>
      </c>
      <c r="O14" s="697" t="s">
        <v>57</v>
      </c>
      <c r="P14" s="52" t="s">
        <v>299</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490</v>
      </c>
      <c r="B15" s="50" t="s">
        <v>109</v>
      </c>
      <c r="C15" s="51">
        <v>45688</v>
      </c>
      <c r="D15" s="51" t="s">
        <v>130</v>
      </c>
      <c r="E15" s="51">
        <v>45685</v>
      </c>
      <c r="F15" s="695" t="s">
        <v>110</v>
      </c>
      <c r="G15" s="703" t="s">
        <v>491</v>
      </c>
      <c r="H15" s="52">
        <v>75</v>
      </c>
      <c r="I15" s="697" t="s">
        <v>355</v>
      </c>
      <c r="J15" s="52" t="s">
        <v>63</v>
      </c>
      <c r="K15" s="50" t="s">
        <v>299</v>
      </c>
      <c r="L15" s="697" t="s">
        <v>57</v>
      </c>
      <c r="M15" s="445">
        <v>69288</v>
      </c>
      <c r="N15" s="597">
        <v>70664</v>
      </c>
      <c r="O15" s="697" t="s">
        <v>57</v>
      </c>
      <c r="P15" s="52" t="s">
        <v>299</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492</v>
      </c>
      <c r="B16" s="50" t="s">
        <v>109</v>
      </c>
      <c r="C16" s="51">
        <v>45688</v>
      </c>
      <c r="D16" s="51" t="s">
        <v>493</v>
      </c>
      <c r="E16" s="51">
        <v>45693</v>
      </c>
      <c r="F16" s="695" t="s">
        <v>123</v>
      </c>
      <c r="G16" s="703" t="s">
        <v>494</v>
      </c>
      <c r="H16" s="52">
        <v>65</v>
      </c>
      <c r="I16" s="697" t="s">
        <v>355</v>
      </c>
      <c r="J16" s="52" t="s">
        <v>63</v>
      </c>
      <c r="K16" s="51">
        <v>45673</v>
      </c>
      <c r="L16" s="697" t="s">
        <v>57</v>
      </c>
      <c r="M16" s="445">
        <v>69555</v>
      </c>
      <c r="N16" s="710">
        <v>70432</v>
      </c>
      <c r="O16" s="697" t="s">
        <v>57</v>
      </c>
      <c r="P16" s="52" t="s">
        <v>299</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495</v>
      </c>
      <c r="B17" s="50" t="s">
        <v>109</v>
      </c>
      <c r="C17" s="51">
        <v>45688</v>
      </c>
      <c r="D17" s="51" t="s">
        <v>130</v>
      </c>
      <c r="E17" s="51">
        <v>45685</v>
      </c>
      <c r="F17" s="695" t="s">
        <v>110</v>
      </c>
      <c r="G17" s="703" t="s">
        <v>496</v>
      </c>
      <c r="H17" s="52">
        <v>81</v>
      </c>
      <c r="I17" s="697" t="s">
        <v>355</v>
      </c>
      <c r="J17" s="52" t="s">
        <v>63</v>
      </c>
      <c r="K17" s="50" t="s">
        <v>299</v>
      </c>
      <c r="L17" s="697" t="s">
        <v>57</v>
      </c>
      <c r="M17" s="445">
        <v>83754</v>
      </c>
      <c r="N17" s="597">
        <v>80572.5</v>
      </c>
      <c r="O17" s="697" t="s">
        <v>57</v>
      </c>
      <c r="P17" s="52" t="s">
        <v>299</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497</v>
      </c>
      <c r="B18" s="50" t="s">
        <v>109</v>
      </c>
      <c r="C18" s="51">
        <v>45742</v>
      </c>
      <c r="D18" s="695" t="s">
        <v>130</v>
      </c>
      <c r="E18" s="51">
        <v>45708</v>
      </c>
      <c r="F18" s="695" t="s">
        <v>123</v>
      </c>
      <c r="G18" s="707" t="s">
        <v>498</v>
      </c>
      <c r="H18" s="52">
        <v>50</v>
      </c>
      <c r="I18" s="52" t="s">
        <v>355</v>
      </c>
      <c r="J18" s="52" t="s">
        <v>63</v>
      </c>
      <c r="K18" s="51">
        <v>45705</v>
      </c>
      <c r="L18" s="52" t="s">
        <v>57</v>
      </c>
      <c r="M18" s="445">
        <v>43895.5</v>
      </c>
      <c r="N18" s="597">
        <v>44479.5</v>
      </c>
      <c r="O18" s="52" t="s">
        <v>57</v>
      </c>
      <c r="P18" s="52" t="s">
        <v>299</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499</v>
      </c>
      <c r="B19" s="50" t="s">
        <v>109</v>
      </c>
      <c r="C19" s="51">
        <v>45742</v>
      </c>
      <c r="D19" s="695" t="s">
        <v>130</v>
      </c>
      <c r="E19" s="51">
        <v>45729</v>
      </c>
      <c r="F19" s="50" t="s">
        <v>123</v>
      </c>
      <c r="G19" s="707" t="s">
        <v>500</v>
      </c>
      <c r="H19" s="52">
        <v>52</v>
      </c>
      <c r="I19" s="52" t="s">
        <v>298</v>
      </c>
      <c r="J19" s="52" t="s">
        <v>63</v>
      </c>
      <c r="K19" s="51">
        <v>45733</v>
      </c>
      <c r="L19" s="52" t="s">
        <v>57</v>
      </c>
      <c r="M19" s="445">
        <v>50824.5</v>
      </c>
      <c r="N19" s="597">
        <v>50928.5</v>
      </c>
      <c r="O19" s="52" t="s">
        <v>57</v>
      </c>
      <c r="P19" s="52" t="s">
        <v>299</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501</v>
      </c>
      <c r="B20" s="50" t="s">
        <v>109</v>
      </c>
      <c r="C20" s="51">
        <v>45772</v>
      </c>
      <c r="D20" s="695" t="s">
        <v>130</v>
      </c>
      <c r="E20" s="51">
        <v>45735</v>
      </c>
      <c r="F20" s="695" t="s">
        <v>110</v>
      </c>
      <c r="G20" s="707" t="s">
        <v>502</v>
      </c>
      <c r="H20" s="52">
        <v>86</v>
      </c>
      <c r="I20" s="52" t="s">
        <v>298</v>
      </c>
      <c r="J20" s="52" t="s">
        <v>63</v>
      </c>
      <c r="K20" s="51">
        <v>45737</v>
      </c>
      <c r="L20" s="52" t="s">
        <v>57</v>
      </c>
      <c r="M20" s="445">
        <v>83462</v>
      </c>
      <c r="N20" s="597">
        <v>83033</v>
      </c>
      <c r="O20" s="52" t="s">
        <v>57</v>
      </c>
      <c r="P20" s="52" t="s">
        <v>299</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503</v>
      </c>
      <c r="B21" s="50" t="s">
        <v>109</v>
      </c>
      <c r="C21" s="51">
        <v>45716</v>
      </c>
      <c r="D21" s="695" t="s">
        <v>130</v>
      </c>
      <c r="E21" s="51">
        <v>45712</v>
      </c>
      <c r="F21" s="695" t="s">
        <v>123</v>
      </c>
      <c r="G21" s="707" t="s">
        <v>504</v>
      </c>
      <c r="H21" s="52">
        <v>51</v>
      </c>
      <c r="I21" s="697" t="s">
        <v>355</v>
      </c>
      <c r="J21" s="52" t="s">
        <v>63</v>
      </c>
      <c r="K21" s="50" t="s">
        <v>299</v>
      </c>
      <c r="L21" s="52" t="s">
        <v>57</v>
      </c>
      <c r="M21" s="445">
        <v>47414</v>
      </c>
      <c r="N21" s="597">
        <v>45744</v>
      </c>
      <c r="O21" s="52" t="s">
        <v>57</v>
      </c>
      <c r="P21" s="52" t="s">
        <v>299</v>
      </c>
      <c r="Q21" s="864">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95" t="s">
        <v>130</v>
      </c>
      <c r="E22" s="51">
        <v>45735</v>
      </c>
      <c r="F22" s="695" t="s">
        <v>123</v>
      </c>
      <c r="G22" s="707" t="s">
        <v>506</v>
      </c>
      <c r="H22" s="52">
        <v>59</v>
      </c>
      <c r="I22" s="697" t="s">
        <v>298</v>
      </c>
      <c r="J22" s="52" t="s">
        <v>63</v>
      </c>
      <c r="K22" s="51">
        <v>45736</v>
      </c>
      <c r="L22" s="52" t="s">
        <v>57</v>
      </c>
      <c r="M22" s="445">
        <v>59562.5</v>
      </c>
      <c r="N22" s="597">
        <v>52525.5</v>
      </c>
      <c r="O22" s="52" t="s">
        <v>57</v>
      </c>
      <c r="P22" s="52" t="s">
        <v>299</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95" t="s">
        <v>130</v>
      </c>
      <c r="E23" s="51">
        <v>45735</v>
      </c>
      <c r="F23" s="695" t="s">
        <v>110</v>
      </c>
      <c r="G23" s="707" t="s">
        <v>508</v>
      </c>
      <c r="H23" s="52">
        <v>35</v>
      </c>
      <c r="I23" s="52" t="s">
        <v>298</v>
      </c>
      <c r="J23" s="52" t="s">
        <v>63</v>
      </c>
      <c r="K23" s="51">
        <v>45735</v>
      </c>
      <c r="L23" s="52" t="s">
        <v>57</v>
      </c>
      <c r="M23" s="445">
        <v>41187</v>
      </c>
      <c r="N23" s="597">
        <v>39597.5</v>
      </c>
      <c r="O23" s="52" t="s">
        <v>57</v>
      </c>
      <c r="P23" s="52" t="s">
        <v>299</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9" t="s">
        <v>510</v>
      </c>
      <c r="H24" s="52">
        <v>22</v>
      </c>
      <c r="I24" s="52" t="s">
        <v>298</v>
      </c>
      <c r="J24" s="52" t="s">
        <v>63</v>
      </c>
      <c r="K24" s="50" t="s">
        <v>299</v>
      </c>
      <c r="L24" s="52" t="s">
        <v>57</v>
      </c>
      <c r="M24" s="445">
        <v>14497.5</v>
      </c>
      <c r="N24" s="597">
        <v>14042</v>
      </c>
      <c r="O24" s="52" t="s">
        <v>57</v>
      </c>
      <c r="P24" s="52" t="s">
        <v>299</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95" t="s">
        <v>130</v>
      </c>
      <c r="E25" s="51">
        <v>45758</v>
      </c>
      <c r="F25" s="695" t="s">
        <v>110</v>
      </c>
      <c r="G25" s="600" t="s">
        <v>512</v>
      </c>
      <c r="H25" s="52">
        <v>62</v>
      </c>
      <c r="I25" s="52" t="s">
        <v>298</v>
      </c>
      <c r="J25" s="52" t="s">
        <v>63</v>
      </c>
      <c r="K25" s="51">
        <v>45762</v>
      </c>
      <c r="L25" s="52" t="s">
        <v>57</v>
      </c>
      <c r="M25" s="445">
        <v>62502</v>
      </c>
      <c r="N25" s="581">
        <v>59129.5</v>
      </c>
      <c r="O25" s="52" t="s">
        <v>57</v>
      </c>
      <c r="P25" s="52" t="s">
        <v>299</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513</v>
      </c>
      <c r="B26" s="387" t="s">
        <v>109</v>
      </c>
      <c r="C26" s="51">
        <v>45862</v>
      </c>
      <c r="D26" s="394" t="s">
        <v>130</v>
      </c>
      <c r="E26" s="51">
        <v>45758</v>
      </c>
      <c r="F26" s="394" t="s">
        <v>110</v>
      </c>
      <c r="G26" s="600" t="s">
        <v>514</v>
      </c>
      <c r="H26" s="52">
        <v>89</v>
      </c>
      <c r="I26" s="52" t="s">
        <v>298</v>
      </c>
      <c r="J26" s="52" t="s">
        <v>63</v>
      </c>
      <c r="K26" s="51">
        <v>45762</v>
      </c>
      <c r="L26" s="52" t="s">
        <v>57</v>
      </c>
      <c r="M26" s="445">
        <v>70705.5</v>
      </c>
      <c r="N26" s="581">
        <v>67666</v>
      </c>
      <c r="O26" s="52" t="s">
        <v>57</v>
      </c>
      <c r="P26" s="52" t="s">
        <v>299</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600" t="s">
        <v>516</v>
      </c>
      <c r="H27" s="52">
        <v>87</v>
      </c>
      <c r="I27" s="52" t="s">
        <v>298</v>
      </c>
      <c r="J27" s="52" t="s">
        <v>63</v>
      </c>
      <c r="K27" s="51">
        <v>45762</v>
      </c>
      <c r="L27" s="52" t="s">
        <v>57</v>
      </c>
      <c r="M27" s="445">
        <v>66004.5</v>
      </c>
      <c r="N27" s="581">
        <v>64943.5</v>
      </c>
      <c r="O27" s="52" t="s">
        <v>57</v>
      </c>
      <c r="P27" s="52" t="s">
        <v>299</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6" t="s">
        <v>130</v>
      </c>
      <c r="E28" s="51">
        <v>45786</v>
      </c>
      <c r="F28" s="616" t="s">
        <v>110</v>
      </c>
      <c r="G28" s="667" t="s">
        <v>518</v>
      </c>
      <c r="H28" s="389">
        <v>60</v>
      </c>
      <c r="I28" s="389" t="s">
        <v>298</v>
      </c>
      <c r="J28" s="389" t="s">
        <v>63</v>
      </c>
      <c r="K28" s="388">
        <v>45790</v>
      </c>
      <c r="L28" s="389" t="s">
        <v>57</v>
      </c>
      <c r="M28" s="448">
        <v>57237</v>
      </c>
      <c r="N28" s="595">
        <v>55777</v>
      </c>
      <c r="O28" s="52" t="s">
        <v>57</v>
      </c>
      <c r="P28" s="389" t="s">
        <v>299</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519</v>
      </c>
    </row>
    <row r="29" spans="1:27" ht="39.75" customHeight="1">
      <c r="A29" s="525" t="s">
        <v>520</v>
      </c>
      <c r="B29" s="535" t="s">
        <v>109</v>
      </c>
      <c r="C29" s="521">
        <v>45688</v>
      </c>
      <c r="D29" s="521" t="s">
        <v>521</v>
      </c>
      <c r="E29" s="521">
        <v>45684</v>
      </c>
      <c r="F29" s="536" t="s">
        <v>123</v>
      </c>
      <c r="G29" s="824" t="s">
        <v>522</v>
      </c>
      <c r="H29" s="118">
        <v>0</v>
      </c>
      <c r="I29" s="529" t="s">
        <v>299</v>
      </c>
      <c r="J29" s="118" t="s">
        <v>63</v>
      </c>
      <c r="K29" s="534">
        <v>45673</v>
      </c>
      <c r="L29" s="529" t="s">
        <v>57</v>
      </c>
      <c r="M29" s="820">
        <v>24886.5</v>
      </c>
      <c r="N29" s="856">
        <v>7262</v>
      </c>
      <c r="O29" s="529" t="s">
        <v>57</v>
      </c>
      <c r="P29" s="863" t="s">
        <v>299</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523</v>
      </c>
      <c r="B30" s="387" t="s">
        <v>109</v>
      </c>
      <c r="C30" s="681">
        <v>45805</v>
      </c>
      <c r="D30" s="681" t="s">
        <v>130</v>
      </c>
      <c r="E30" s="681">
        <v>45695</v>
      </c>
      <c r="F30" s="681" t="s">
        <v>123</v>
      </c>
      <c r="G30" s="817" t="s">
        <v>524</v>
      </c>
      <c r="H30" s="389">
        <v>0</v>
      </c>
      <c r="I30" s="704" t="s">
        <v>298</v>
      </c>
      <c r="J30" s="389" t="s">
        <v>63</v>
      </c>
      <c r="K30" s="388">
        <v>45705</v>
      </c>
      <c r="L30" s="389" t="s">
        <v>57</v>
      </c>
      <c r="M30" s="448">
        <v>88491.8</v>
      </c>
      <c r="N30" s="445">
        <v>85791.25</v>
      </c>
      <c r="O30" s="389" t="s">
        <v>57</v>
      </c>
      <c r="P30" s="389" t="s">
        <v>299</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525</v>
      </c>
    </row>
    <row r="31" spans="1:27" ht="39.75" customHeight="1">
      <c r="A31" s="386" t="s">
        <v>526</v>
      </c>
      <c r="B31" s="50" t="s">
        <v>109</v>
      </c>
      <c r="C31" s="51">
        <v>45792</v>
      </c>
      <c r="D31" s="394" t="s">
        <v>130</v>
      </c>
      <c r="E31" s="394">
        <v>45695</v>
      </c>
      <c r="F31" s="394" t="s">
        <v>110</v>
      </c>
      <c r="G31" s="395" t="s">
        <v>527</v>
      </c>
      <c r="H31" s="52">
        <v>0</v>
      </c>
      <c r="I31" s="393" t="s">
        <v>299</v>
      </c>
      <c r="J31" s="52" t="s">
        <v>63</v>
      </c>
      <c r="K31" s="50" t="s">
        <v>299</v>
      </c>
      <c r="L31" s="52" t="s">
        <v>57</v>
      </c>
      <c r="M31" s="445">
        <v>3425.55</v>
      </c>
      <c r="N31" s="581">
        <v>7741.4</v>
      </c>
      <c r="O31" s="52" t="s">
        <v>57</v>
      </c>
      <c r="P31" s="52" t="s">
        <v>299</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81" t="s">
        <v>130</v>
      </c>
      <c r="E32" s="51">
        <v>45763</v>
      </c>
      <c r="F32" s="681" t="s">
        <v>123</v>
      </c>
      <c r="G32" s="600" t="s">
        <v>529</v>
      </c>
      <c r="H32" s="389">
        <v>0</v>
      </c>
      <c r="I32" s="704" t="s">
        <v>298</v>
      </c>
      <c r="J32" s="389" t="s">
        <v>63</v>
      </c>
      <c r="K32" s="387" t="s">
        <v>299</v>
      </c>
      <c r="L32" s="389" t="s">
        <v>57</v>
      </c>
      <c r="M32" s="448">
        <v>3707.3</v>
      </c>
      <c r="N32" s="445">
        <v>8209.69</v>
      </c>
      <c r="O32" s="389" t="s">
        <v>57</v>
      </c>
      <c r="P32" s="389" t="s">
        <v>299</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525</v>
      </c>
    </row>
    <row r="33" spans="1:27" ht="39.75" customHeight="1">
      <c r="A33" s="617" t="s">
        <v>530</v>
      </c>
      <c r="B33" s="50" t="s">
        <v>109</v>
      </c>
      <c r="C33" s="51">
        <v>45688</v>
      </c>
      <c r="D33" s="51" t="s">
        <v>486</v>
      </c>
      <c r="E33" s="51">
        <v>45682</v>
      </c>
      <c r="F33" s="695" t="s">
        <v>110</v>
      </c>
      <c r="G33" s="600" t="s">
        <v>531</v>
      </c>
      <c r="H33" s="52">
        <v>48</v>
      </c>
      <c r="I33" s="697" t="s">
        <v>355</v>
      </c>
      <c r="J33" s="52" t="s">
        <v>56</v>
      </c>
      <c r="K33" s="50" t="s">
        <v>299</v>
      </c>
      <c r="L33" s="52" t="s">
        <v>57</v>
      </c>
      <c r="M33" s="445">
        <v>21648.75</v>
      </c>
      <c r="N33" s="581">
        <v>35235</v>
      </c>
      <c r="O33" s="52" t="s">
        <v>57</v>
      </c>
      <c r="P33" s="52" t="s">
        <v>299</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5" t="s">
        <v>534</v>
      </c>
      <c r="H34" s="52">
        <v>80</v>
      </c>
      <c r="I34" s="52" t="s">
        <v>299</v>
      </c>
      <c r="J34" s="52" t="s">
        <v>63</v>
      </c>
      <c r="K34" s="51">
        <v>45728</v>
      </c>
      <c r="L34" s="52" t="s">
        <v>57</v>
      </c>
      <c r="M34" s="445">
        <v>88033.5</v>
      </c>
      <c r="N34" s="581">
        <v>88045.5</v>
      </c>
      <c r="O34" s="52" t="s">
        <v>57</v>
      </c>
      <c r="P34" s="52" t="s">
        <v>299</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5" t="s">
        <v>536</v>
      </c>
      <c r="H35" s="52">
        <v>90</v>
      </c>
      <c r="I35" s="52" t="s">
        <v>299</v>
      </c>
      <c r="J35" s="52" t="s">
        <v>63</v>
      </c>
      <c r="K35" s="51">
        <v>45728</v>
      </c>
      <c r="L35" s="52" t="s">
        <v>57</v>
      </c>
      <c r="M35" s="445">
        <v>82979.5</v>
      </c>
      <c r="N35" s="581">
        <v>78032</v>
      </c>
      <c r="O35" s="52" t="s">
        <v>57</v>
      </c>
      <c r="P35" s="389" t="s">
        <v>299</v>
      </c>
      <c r="Q35" s="715">
        <v>45728</v>
      </c>
      <c r="R35" s="41">
        <v>6524</v>
      </c>
      <c r="S35" s="492">
        <v>6492</v>
      </c>
      <c r="T35" s="867">
        <v>0</v>
      </c>
      <c r="U35" s="699">
        <f>IFERROR(Table4[[#This Row],[Actual Redline Completed Footage UG]]/Table4[[#This Row],[Footage UG]], 0)</f>
        <v>0.99509503372164321</v>
      </c>
      <c r="V35" s="54">
        <v>45740</v>
      </c>
      <c r="W35" s="34">
        <v>1</v>
      </c>
      <c r="X35" s="34">
        <v>1</v>
      </c>
      <c r="Y35" s="34">
        <v>1</v>
      </c>
      <c r="Z35" s="54">
        <v>45916</v>
      </c>
      <c r="AA35" s="888" t="s">
        <v>537</v>
      </c>
    </row>
    <row r="36" spans="1:27" ht="39.75" customHeight="1">
      <c r="A36" s="386" t="s">
        <v>538</v>
      </c>
      <c r="B36" s="706" t="s">
        <v>50</v>
      </c>
      <c r="C36" s="51">
        <v>45742</v>
      </c>
      <c r="D36" s="50" t="s">
        <v>415</v>
      </c>
      <c r="E36" s="51">
        <v>45716</v>
      </c>
      <c r="F36" s="50" t="s">
        <v>539</v>
      </c>
      <c r="G36" s="705" t="s">
        <v>540</v>
      </c>
      <c r="H36" s="52">
        <v>87</v>
      </c>
      <c r="I36" s="52" t="s">
        <v>299</v>
      </c>
      <c r="J36" s="52" t="s">
        <v>63</v>
      </c>
      <c r="K36" s="51">
        <v>45716</v>
      </c>
      <c r="L36" s="52" t="s">
        <v>57</v>
      </c>
      <c r="M36" s="445">
        <v>74446</v>
      </c>
      <c r="N36" s="595">
        <v>73894</v>
      </c>
      <c r="O36" s="52" t="s">
        <v>57</v>
      </c>
      <c r="P36" s="389" t="s">
        <v>299</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541</v>
      </c>
      <c r="B37" s="391" t="s">
        <v>50</v>
      </c>
      <c r="C37" s="51">
        <v>45772</v>
      </c>
      <c r="D37" s="50" t="s">
        <v>130</v>
      </c>
      <c r="E37" s="51">
        <v>45716</v>
      </c>
      <c r="F37" s="50" t="s">
        <v>61</v>
      </c>
      <c r="G37" s="392" t="s">
        <v>542</v>
      </c>
      <c r="H37" s="52">
        <v>83</v>
      </c>
      <c r="I37" s="393" t="s">
        <v>299</v>
      </c>
      <c r="J37" s="52" t="s">
        <v>63</v>
      </c>
      <c r="K37" s="641">
        <v>45716</v>
      </c>
      <c r="L37" s="52" t="s">
        <v>57</v>
      </c>
      <c r="M37" s="711">
        <v>84935.5</v>
      </c>
      <c r="N37" s="596">
        <v>81445</v>
      </c>
      <c r="O37" s="52" t="s">
        <v>57</v>
      </c>
      <c r="P37" s="389" t="s">
        <v>299</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543</v>
      </c>
      <c r="B38" s="706" t="s">
        <v>50</v>
      </c>
      <c r="C38" s="51">
        <v>45772</v>
      </c>
      <c r="D38" s="51" t="s">
        <v>130</v>
      </c>
      <c r="E38" s="695">
        <v>45685</v>
      </c>
      <c r="F38" s="695" t="s">
        <v>61</v>
      </c>
      <c r="G38" s="696" t="s">
        <v>544</v>
      </c>
      <c r="H38" s="697">
        <v>76</v>
      </c>
      <c r="I38" s="704" t="s">
        <v>298</v>
      </c>
      <c r="J38" s="697" t="s">
        <v>63</v>
      </c>
      <c r="K38" s="695">
        <v>45692</v>
      </c>
      <c r="L38" s="697" t="s">
        <v>57</v>
      </c>
      <c r="M38" s="700">
        <v>90302</v>
      </c>
      <c r="N38" s="445">
        <v>98764.5</v>
      </c>
      <c r="O38" s="697" t="s">
        <v>57</v>
      </c>
      <c r="P38" s="389" t="s">
        <v>299</v>
      </c>
      <c r="Q38" s="199">
        <v>45694</v>
      </c>
      <c r="R38" s="844">
        <v>8420</v>
      </c>
      <c r="S38" s="774">
        <v>8553</v>
      </c>
      <c r="T38" s="30">
        <v>0</v>
      </c>
      <c r="U38" s="699">
        <f>IFERROR(Table4[[#This Row],[Actual Redline Completed Footage UG]]/Table4[[#This Row],[Footage UG]], 0)</f>
        <v>1.0157957244655582</v>
      </c>
      <c r="V38" s="54">
        <v>45709</v>
      </c>
      <c r="W38" s="694">
        <v>1</v>
      </c>
      <c r="X38" s="694">
        <v>1</v>
      </c>
      <c r="Y38" s="694">
        <v>1</v>
      </c>
      <c r="Z38" s="369">
        <v>45867</v>
      </c>
      <c r="AA38" s="846" t="s">
        <v>545</v>
      </c>
    </row>
    <row r="39" spans="1:27" ht="39.75" customHeight="1">
      <c r="A39" s="713" t="s">
        <v>546</v>
      </c>
      <c r="B39" s="391" t="s">
        <v>50</v>
      </c>
      <c r="C39" s="51">
        <v>45772</v>
      </c>
      <c r="D39" s="51" t="s">
        <v>415</v>
      </c>
      <c r="E39" s="695">
        <v>45695</v>
      </c>
      <c r="F39" s="50" t="s">
        <v>539</v>
      </c>
      <c r="G39" s="599" t="s">
        <v>423</v>
      </c>
      <c r="H39" s="393">
        <v>86</v>
      </c>
      <c r="I39" s="393" t="s">
        <v>298</v>
      </c>
      <c r="J39" s="393" t="s">
        <v>63</v>
      </c>
      <c r="K39" s="394">
        <v>45698</v>
      </c>
      <c r="L39" s="393" t="s">
        <v>57</v>
      </c>
      <c r="M39" s="671">
        <v>71361</v>
      </c>
      <c r="N39" s="581">
        <v>72125</v>
      </c>
      <c r="O39" s="393" t="s">
        <v>57</v>
      </c>
      <c r="P39" s="52" t="s">
        <v>299</v>
      </c>
      <c r="Q39" s="200">
        <v>45688</v>
      </c>
      <c r="R39" s="826">
        <v>6214</v>
      </c>
      <c r="S39" s="826">
        <v>6214</v>
      </c>
      <c r="T39" s="83">
        <v>0</v>
      </c>
      <c r="U39" s="699">
        <f>IFERROR(Table4[[#This Row],[Actual Redline Completed Footage UG]]/Table4[[#This Row],[Footage UG]], 0)</f>
        <v>1</v>
      </c>
      <c r="V39" s="54">
        <v>45708</v>
      </c>
      <c r="W39" s="22">
        <v>1</v>
      </c>
      <c r="X39" s="22">
        <v>1</v>
      </c>
      <c r="Y39" s="22">
        <v>1</v>
      </c>
      <c r="Z39" s="54">
        <v>45791</v>
      </c>
      <c r="AA39" s="874"/>
    </row>
    <row r="40" spans="1:27" ht="39.75" customHeight="1">
      <c r="A40" s="713" t="s">
        <v>547</v>
      </c>
      <c r="B40" s="391" t="s">
        <v>50</v>
      </c>
      <c r="C40" s="51">
        <v>45772</v>
      </c>
      <c r="D40" s="394" t="s">
        <v>382</v>
      </c>
      <c r="E40" s="394">
        <v>45686</v>
      </c>
      <c r="F40" s="394" t="s">
        <v>548</v>
      </c>
      <c r="G40" s="599" t="s">
        <v>549</v>
      </c>
      <c r="H40" s="393">
        <v>81</v>
      </c>
      <c r="I40" s="390" t="s">
        <v>298</v>
      </c>
      <c r="J40" s="393" t="s">
        <v>63</v>
      </c>
      <c r="K40" s="394">
        <v>45700</v>
      </c>
      <c r="L40" s="393" t="s">
        <v>57</v>
      </c>
      <c r="M40" s="671">
        <v>76139.5</v>
      </c>
      <c r="N40" s="595">
        <v>79581.5</v>
      </c>
      <c r="O40" s="393" t="s">
        <v>57</v>
      </c>
      <c r="P40" s="389" t="s">
        <v>299</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9" t="s">
        <v>552</v>
      </c>
      <c r="H41" s="393">
        <v>90</v>
      </c>
      <c r="I41" s="393" t="s">
        <v>355</v>
      </c>
      <c r="J41" s="393" t="s">
        <v>63</v>
      </c>
      <c r="K41" s="50" t="s">
        <v>299</v>
      </c>
      <c r="L41" s="393" t="s">
        <v>57</v>
      </c>
      <c r="M41" s="671">
        <v>51958</v>
      </c>
      <c r="N41" s="581">
        <v>20330.259999999998</v>
      </c>
      <c r="O41" s="393" t="s">
        <v>57</v>
      </c>
      <c r="P41" s="52" t="s">
        <v>299</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553</v>
      </c>
    </row>
    <row r="42" spans="1:27" ht="39.75" customHeight="1">
      <c r="A42" s="386" t="s">
        <v>554</v>
      </c>
      <c r="B42" s="706" t="s">
        <v>50</v>
      </c>
      <c r="C42" s="695">
        <v>45688</v>
      </c>
      <c r="D42" s="695" t="s">
        <v>353</v>
      </c>
      <c r="E42" s="695">
        <v>45692</v>
      </c>
      <c r="F42" s="695" t="s">
        <v>297</v>
      </c>
      <c r="G42" s="696" t="s">
        <v>555</v>
      </c>
      <c r="H42" s="52">
        <v>86</v>
      </c>
      <c r="I42" s="697" t="s">
        <v>355</v>
      </c>
      <c r="J42" s="52" t="s">
        <v>63</v>
      </c>
      <c r="K42" s="387" t="s">
        <v>299</v>
      </c>
      <c r="L42" s="697" t="s">
        <v>57</v>
      </c>
      <c r="M42" s="445">
        <v>82480.5</v>
      </c>
      <c r="N42" s="445">
        <v>77870.5</v>
      </c>
      <c r="O42" s="697" t="s">
        <v>57</v>
      </c>
      <c r="P42" s="389" t="s">
        <v>299</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5" t="s">
        <v>556</v>
      </c>
    </row>
    <row r="43" spans="1:27" ht="39.75" customHeight="1">
      <c r="A43" s="386" t="s">
        <v>557</v>
      </c>
      <c r="B43" s="391" t="s">
        <v>50</v>
      </c>
      <c r="C43" s="51">
        <v>45772</v>
      </c>
      <c r="D43" s="50" t="s">
        <v>459</v>
      </c>
      <c r="E43" s="51">
        <v>45743</v>
      </c>
      <c r="F43" s="50" t="s">
        <v>558</v>
      </c>
      <c r="G43" s="392" t="s">
        <v>559</v>
      </c>
      <c r="H43" s="52">
        <v>85</v>
      </c>
      <c r="I43" s="393" t="s">
        <v>298</v>
      </c>
      <c r="J43" s="389" t="s">
        <v>63</v>
      </c>
      <c r="K43" s="51">
        <v>45741</v>
      </c>
      <c r="L43" s="389" t="s">
        <v>57</v>
      </c>
      <c r="M43" s="445">
        <v>74508.5</v>
      </c>
      <c r="N43" s="581">
        <v>75008.5</v>
      </c>
      <c r="O43" s="389" t="s">
        <v>57</v>
      </c>
      <c r="P43" s="389" t="s">
        <v>299</v>
      </c>
      <c r="Q43" s="199">
        <v>45749</v>
      </c>
      <c r="R43" s="31">
        <v>5795</v>
      </c>
      <c r="S43" s="108">
        <v>5411</v>
      </c>
      <c r="T43" s="148">
        <v>0</v>
      </c>
      <c r="U43" s="699">
        <v>0.93</v>
      </c>
      <c r="V43" s="54">
        <v>45763</v>
      </c>
      <c r="W43" s="22">
        <v>1</v>
      </c>
      <c r="X43" s="22">
        <v>1</v>
      </c>
      <c r="Y43" s="22">
        <v>1</v>
      </c>
      <c r="Z43" s="369"/>
      <c r="AA43" s="854" t="s">
        <v>560</v>
      </c>
    </row>
    <row r="44" spans="1:27" ht="39.75" customHeight="1">
      <c r="A44" s="386" t="s">
        <v>561</v>
      </c>
      <c r="B44" s="391" t="s">
        <v>50</v>
      </c>
      <c r="C44" s="51">
        <v>45772</v>
      </c>
      <c r="D44" s="50" t="s">
        <v>562</v>
      </c>
      <c r="E44" s="51">
        <v>45743</v>
      </c>
      <c r="F44" s="50" t="s">
        <v>297</v>
      </c>
      <c r="G44" s="392" t="s">
        <v>563</v>
      </c>
      <c r="H44" s="52">
        <v>88</v>
      </c>
      <c r="I44" s="393" t="s">
        <v>298</v>
      </c>
      <c r="J44" s="52" t="s">
        <v>63</v>
      </c>
      <c r="K44" s="51">
        <v>45741</v>
      </c>
      <c r="L44" s="52" t="s">
        <v>57</v>
      </c>
      <c r="M44" s="445">
        <v>73070.5</v>
      </c>
      <c r="N44" s="581">
        <v>72678</v>
      </c>
      <c r="O44" s="52" t="s">
        <v>57</v>
      </c>
      <c r="P44" s="52" t="s">
        <v>299</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706" t="s">
        <v>50</v>
      </c>
      <c r="C45" s="695">
        <v>45711</v>
      </c>
      <c r="D45" s="695" t="s">
        <v>353</v>
      </c>
      <c r="E45" s="695">
        <v>45691</v>
      </c>
      <c r="F45" s="695" t="s">
        <v>297</v>
      </c>
      <c r="G45" s="696" t="s">
        <v>565</v>
      </c>
      <c r="H45" s="52">
        <v>73</v>
      </c>
      <c r="I45" s="704" t="s">
        <v>355</v>
      </c>
      <c r="J45" s="52" t="s">
        <v>63</v>
      </c>
      <c r="K45" s="51">
        <v>45698</v>
      </c>
      <c r="L45" s="697" t="s">
        <v>57</v>
      </c>
      <c r="M45" s="445">
        <v>60575.5</v>
      </c>
      <c r="N45" s="581">
        <v>59352</v>
      </c>
      <c r="O45" s="697" t="s">
        <v>57</v>
      </c>
      <c r="P45" s="389" t="s">
        <v>299</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566</v>
      </c>
    </row>
    <row r="46" spans="1:27" ht="39.75" customHeight="1">
      <c r="A46" s="386" t="s">
        <v>567</v>
      </c>
      <c r="B46" s="391" t="s">
        <v>50</v>
      </c>
      <c r="C46" s="394">
        <v>45711</v>
      </c>
      <c r="D46" s="394" t="s">
        <v>562</v>
      </c>
      <c r="E46" s="394">
        <v>45707</v>
      </c>
      <c r="F46" s="394" t="s">
        <v>297</v>
      </c>
      <c r="G46" s="599" t="s">
        <v>568</v>
      </c>
      <c r="H46" s="52">
        <v>65</v>
      </c>
      <c r="I46" s="393" t="s">
        <v>355</v>
      </c>
      <c r="J46" s="52" t="s">
        <v>63</v>
      </c>
      <c r="K46" s="51">
        <v>45698</v>
      </c>
      <c r="L46" s="393" t="s">
        <v>57</v>
      </c>
      <c r="M46" s="445">
        <v>65001</v>
      </c>
      <c r="N46" s="596">
        <v>68269</v>
      </c>
      <c r="O46" s="393" t="s">
        <v>57</v>
      </c>
      <c r="P46" s="389" t="s">
        <v>299</v>
      </c>
      <c r="Q46" s="197">
        <v>45708</v>
      </c>
      <c r="R46" s="108">
        <v>5284</v>
      </c>
      <c r="S46" s="866">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298</v>
      </c>
      <c r="J47" s="389" t="s">
        <v>63</v>
      </c>
      <c r="K47" s="51">
        <v>45741</v>
      </c>
      <c r="L47" s="389" t="s">
        <v>57</v>
      </c>
      <c r="M47" s="445">
        <v>62104</v>
      </c>
      <c r="N47" s="596">
        <v>64186</v>
      </c>
      <c r="O47" s="389" t="s">
        <v>57</v>
      </c>
      <c r="P47" s="389" t="s">
        <v>299</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706" t="s">
        <v>50</v>
      </c>
      <c r="C48" s="51">
        <v>45772</v>
      </c>
      <c r="D48" s="50" t="s">
        <v>415</v>
      </c>
      <c r="E48" s="51">
        <v>45743</v>
      </c>
      <c r="F48" s="50" t="s">
        <v>539</v>
      </c>
      <c r="G48" s="707" t="s">
        <v>572</v>
      </c>
      <c r="H48" s="52">
        <v>84</v>
      </c>
      <c r="I48" s="697" t="s">
        <v>298</v>
      </c>
      <c r="J48" s="389" t="s">
        <v>63</v>
      </c>
      <c r="K48" s="51">
        <v>45741</v>
      </c>
      <c r="L48" s="389" t="s">
        <v>57</v>
      </c>
      <c r="M48" s="445">
        <v>63756.5</v>
      </c>
      <c r="N48" s="596">
        <v>64902.5</v>
      </c>
      <c r="O48" s="389" t="s">
        <v>57</v>
      </c>
      <c r="P48" s="389" t="s">
        <v>299</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298</v>
      </c>
      <c r="J49" s="52" t="s">
        <v>63</v>
      </c>
      <c r="K49" s="51">
        <v>45741</v>
      </c>
      <c r="L49" s="52" t="s">
        <v>57</v>
      </c>
      <c r="M49" s="445">
        <v>67840.5</v>
      </c>
      <c r="N49" s="581">
        <v>66607.5</v>
      </c>
      <c r="O49" s="52" t="s">
        <v>57</v>
      </c>
      <c r="P49" s="52" t="s">
        <v>299</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297</v>
      </c>
      <c r="G50" s="392" t="s">
        <v>576</v>
      </c>
      <c r="H50" s="52">
        <v>69</v>
      </c>
      <c r="I50" s="52" t="s">
        <v>298</v>
      </c>
      <c r="J50" s="52" t="s">
        <v>63</v>
      </c>
      <c r="K50" s="51">
        <v>45757</v>
      </c>
      <c r="L50" s="52" t="s">
        <v>57</v>
      </c>
      <c r="M50" s="445">
        <v>53906.75</v>
      </c>
      <c r="N50" s="581">
        <v>54578.5</v>
      </c>
      <c r="O50" s="52" t="s">
        <v>57</v>
      </c>
      <c r="P50" s="52" t="s">
        <v>299</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600" t="s">
        <v>579</v>
      </c>
      <c r="H51" s="389">
        <v>50</v>
      </c>
      <c r="I51" s="389" t="s">
        <v>298</v>
      </c>
      <c r="J51" s="389" t="s">
        <v>63</v>
      </c>
      <c r="K51" s="388">
        <v>45757</v>
      </c>
      <c r="L51" s="389" t="s">
        <v>57</v>
      </c>
      <c r="M51" s="448">
        <v>47432.5</v>
      </c>
      <c r="N51" s="581">
        <v>54385.09</v>
      </c>
      <c r="O51" s="389" t="s">
        <v>57</v>
      </c>
      <c r="P51" s="389" t="s">
        <v>299</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580</v>
      </c>
    </row>
    <row r="52" spans="1:27" ht="39.75" customHeight="1">
      <c r="A52" s="386" t="s">
        <v>581</v>
      </c>
      <c r="B52" s="391" t="s">
        <v>50</v>
      </c>
      <c r="C52" s="51">
        <v>45831</v>
      </c>
      <c r="D52" s="50" t="s">
        <v>382</v>
      </c>
      <c r="E52" s="51">
        <v>45761</v>
      </c>
      <c r="F52" s="50" t="s">
        <v>548</v>
      </c>
      <c r="G52" s="50" t="s">
        <v>582</v>
      </c>
      <c r="H52" s="52">
        <v>76</v>
      </c>
      <c r="I52" s="52" t="s">
        <v>299</v>
      </c>
      <c r="J52" s="52" t="s">
        <v>63</v>
      </c>
      <c r="K52" s="51">
        <v>45757</v>
      </c>
      <c r="L52" s="52" t="s">
        <v>57</v>
      </c>
      <c r="M52" s="445">
        <v>62383</v>
      </c>
      <c r="N52" s="581">
        <v>61939</v>
      </c>
      <c r="O52" s="52" t="s">
        <v>57</v>
      </c>
      <c r="P52" s="52" t="s">
        <v>299</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583</v>
      </c>
      <c r="B53" s="391" t="s">
        <v>50</v>
      </c>
      <c r="C53" s="388">
        <v>45831</v>
      </c>
      <c r="D53" s="387" t="s">
        <v>584</v>
      </c>
      <c r="E53" s="51">
        <v>45761</v>
      </c>
      <c r="F53" s="387" t="s">
        <v>61</v>
      </c>
      <c r="G53" s="387" t="s">
        <v>585</v>
      </c>
      <c r="H53" s="389">
        <v>88</v>
      </c>
      <c r="I53" s="389" t="s">
        <v>299</v>
      </c>
      <c r="J53" s="389" t="s">
        <v>63</v>
      </c>
      <c r="K53" s="388">
        <v>45757</v>
      </c>
      <c r="L53" s="389" t="s">
        <v>57</v>
      </c>
      <c r="M53" s="448">
        <v>80443.5</v>
      </c>
      <c r="N53" s="581">
        <v>81941</v>
      </c>
      <c r="O53" s="389" t="s">
        <v>57</v>
      </c>
      <c r="P53" s="389" t="s">
        <v>299</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586</v>
      </c>
    </row>
    <row r="54" spans="1:27" ht="39.75" customHeight="1">
      <c r="A54" s="386" t="s">
        <v>587</v>
      </c>
      <c r="B54" s="706" t="s">
        <v>50</v>
      </c>
      <c r="C54" s="388">
        <v>45831</v>
      </c>
      <c r="D54" s="51" t="s">
        <v>578</v>
      </c>
      <c r="E54" s="51">
        <v>45807</v>
      </c>
      <c r="F54" s="387" t="s">
        <v>61</v>
      </c>
      <c r="G54" s="387" t="s">
        <v>588</v>
      </c>
      <c r="H54" s="389">
        <v>86</v>
      </c>
      <c r="I54" s="389" t="s">
        <v>298</v>
      </c>
      <c r="J54" s="389" t="s">
        <v>63</v>
      </c>
      <c r="K54" s="388">
        <v>45757</v>
      </c>
      <c r="L54" s="389" t="s">
        <v>57</v>
      </c>
      <c r="M54" s="448">
        <v>68736.5</v>
      </c>
      <c r="N54" s="581">
        <v>68249</v>
      </c>
      <c r="O54" s="389" t="s">
        <v>57</v>
      </c>
      <c r="P54" s="389" t="s">
        <v>299</v>
      </c>
      <c r="Q54" s="880">
        <v>45756</v>
      </c>
      <c r="R54" s="865">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586</v>
      </c>
    </row>
    <row r="55" spans="1:27" ht="39.75" customHeight="1">
      <c r="A55" s="386" t="s">
        <v>589</v>
      </c>
      <c r="B55" s="391" t="s">
        <v>50</v>
      </c>
      <c r="C55" s="51">
        <v>45772</v>
      </c>
      <c r="D55" s="50" t="s">
        <v>382</v>
      </c>
      <c r="E55" s="51">
        <v>45743</v>
      </c>
      <c r="F55" s="50" t="s">
        <v>548</v>
      </c>
      <c r="G55" s="392" t="s">
        <v>590</v>
      </c>
      <c r="H55" s="52">
        <v>84</v>
      </c>
      <c r="I55" s="697" t="s">
        <v>298</v>
      </c>
      <c r="J55" s="389" t="s">
        <v>63</v>
      </c>
      <c r="K55" s="51">
        <v>45741</v>
      </c>
      <c r="L55" s="389" t="s">
        <v>57</v>
      </c>
      <c r="M55" s="445">
        <v>73491.5</v>
      </c>
      <c r="N55" s="595">
        <v>202651</v>
      </c>
      <c r="O55" s="389" t="s">
        <v>57</v>
      </c>
      <c r="P55" s="389" t="s">
        <v>299</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591</v>
      </c>
      <c r="B56" s="706" t="s">
        <v>50</v>
      </c>
      <c r="C56" s="51">
        <v>45772</v>
      </c>
      <c r="D56" s="50" t="s">
        <v>130</v>
      </c>
      <c r="E56" s="51">
        <v>45743</v>
      </c>
      <c r="F56" s="50" t="s">
        <v>61</v>
      </c>
      <c r="G56" s="707" t="s">
        <v>592</v>
      </c>
      <c r="H56" s="52">
        <v>81</v>
      </c>
      <c r="I56" s="697" t="s">
        <v>298</v>
      </c>
      <c r="J56" s="389" t="s">
        <v>63</v>
      </c>
      <c r="K56" s="51">
        <v>45741</v>
      </c>
      <c r="L56" s="389" t="s">
        <v>57</v>
      </c>
      <c r="M56" s="445">
        <v>74961</v>
      </c>
      <c r="N56" s="445">
        <v>77123</v>
      </c>
      <c r="O56" s="389" t="s">
        <v>57</v>
      </c>
      <c r="P56" s="389" t="s">
        <v>299</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3">
        <v>45894</v>
      </c>
      <c r="AA56" s="159" t="s">
        <v>586</v>
      </c>
    </row>
    <row r="57" spans="1:27" ht="39.75" customHeight="1">
      <c r="A57" s="386" t="s">
        <v>593</v>
      </c>
      <c r="B57" s="391" t="s">
        <v>50</v>
      </c>
      <c r="C57" s="51">
        <v>45772</v>
      </c>
      <c r="D57" s="50" t="s">
        <v>382</v>
      </c>
      <c r="E57" s="51">
        <v>45743</v>
      </c>
      <c r="F57" s="50" t="s">
        <v>548</v>
      </c>
      <c r="G57" s="392" t="s">
        <v>594</v>
      </c>
      <c r="H57" s="52">
        <v>80</v>
      </c>
      <c r="I57" s="393" t="s">
        <v>298</v>
      </c>
      <c r="J57" s="389" t="s">
        <v>63</v>
      </c>
      <c r="K57" s="51">
        <v>45741</v>
      </c>
      <c r="L57" s="389" t="s">
        <v>57</v>
      </c>
      <c r="M57" s="445">
        <v>70235</v>
      </c>
      <c r="N57" s="595">
        <v>134171.5</v>
      </c>
      <c r="O57" s="389" t="s">
        <v>57</v>
      </c>
      <c r="P57" s="389" t="s">
        <v>299</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595</v>
      </c>
      <c r="B58" s="706" t="s">
        <v>50</v>
      </c>
      <c r="C58" s="695">
        <v>45688</v>
      </c>
      <c r="D58" s="51" t="s">
        <v>415</v>
      </c>
      <c r="E58" s="695">
        <v>45684</v>
      </c>
      <c r="F58" s="50" t="s">
        <v>539</v>
      </c>
      <c r="G58" s="696" t="s">
        <v>596</v>
      </c>
      <c r="H58" s="52">
        <v>90</v>
      </c>
      <c r="I58" s="697" t="s">
        <v>355</v>
      </c>
      <c r="J58" s="52" t="s">
        <v>63</v>
      </c>
      <c r="K58" s="50" t="s">
        <v>299</v>
      </c>
      <c r="L58" s="697" t="s">
        <v>57</v>
      </c>
      <c r="M58" s="445">
        <v>60625.5</v>
      </c>
      <c r="N58" s="581">
        <v>59084</v>
      </c>
      <c r="O58" s="697" t="s">
        <v>57</v>
      </c>
      <c r="P58" s="52" t="s">
        <v>299</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706" t="s">
        <v>50</v>
      </c>
      <c r="C59" s="51">
        <v>45772</v>
      </c>
      <c r="D59" s="50" t="s">
        <v>419</v>
      </c>
      <c r="E59" s="51">
        <v>45716</v>
      </c>
      <c r="F59" s="50" t="s">
        <v>533</v>
      </c>
      <c r="G59" s="707" t="s">
        <v>598</v>
      </c>
      <c r="H59" s="52">
        <v>86</v>
      </c>
      <c r="I59" s="697" t="s">
        <v>298</v>
      </c>
      <c r="J59" s="52" t="s">
        <v>63</v>
      </c>
      <c r="K59" s="51">
        <v>45721</v>
      </c>
      <c r="L59" s="52" t="s">
        <v>57</v>
      </c>
      <c r="M59" s="618">
        <v>79507</v>
      </c>
      <c r="N59" s="581">
        <v>86709.5</v>
      </c>
      <c r="O59" s="52" t="s">
        <v>57</v>
      </c>
      <c r="P59" s="52" t="s">
        <v>299</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706" t="s">
        <v>50</v>
      </c>
      <c r="C60" s="51">
        <v>45711</v>
      </c>
      <c r="D60" s="695" t="s">
        <v>382</v>
      </c>
      <c r="E60" s="695">
        <v>45686</v>
      </c>
      <c r="F60" s="695" t="s">
        <v>548</v>
      </c>
      <c r="G60" s="696" t="s">
        <v>600</v>
      </c>
      <c r="H60" s="52">
        <v>90</v>
      </c>
      <c r="I60" s="704" t="s">
        <v>355</v>
      </c>
      <c r="J60" s="52" t="s">
        <v>63</v>
      </c>
      <c r="K60" s="51">
        <v>45700</v>
      </c>
      <c r="L60" s="697" t="s">
        <v>57</v>
      </c>
      <c r="M60" s="445">
        <v>77320</v>
      </c>
      <c r="N60" s="445">
        <v>75804</v>
      </c>
      <c r="O60" s="697" t="s">
        <v>57</v>
      </c>
      <c r="P60" s="389" t="s">
        <v>299</v>
      </c>
      <c r="Q60" s="841">
        <v>45706</v>
      </c>
      <c r="R60" s="31">
        <v>6041</v>
      </c>
      <c r="S60" s="598">
        <v>6024</v>
      </c>
      <c r="T60" s="30">
        <v>0</v>
      </c>
      <c r="U60" s="699">
        <f>IFERROR(Table4[[#This Row],[Actual Redline Completed Footage UG]]/Table4[[#This Row],[Footage UG]], 0)</f>
        <v>0.9971858963747724</v>
      </c>
      <c r="V60" s="54">
        <v>45714</v>
      </c>
      <c r="W60" s="694">
        <v>1</v>
      </c>
      <c r="X60" s="34">
        <v>1</v>
      </c>
      <c r="Y60" s="34">
        <v>1</v>
      </c>
      <c r="Z60" s="873">
        <v>45894</v>
      </c>
      <c r="AA60" s="69" t="s">
        <v>601</v>
      </c>
    </row>
    <row r="61" spans="1:27" ht="39.75" customHeight="1">
      <c r="A61" s="386" t="s">
        <v>602</v>
      </c>
      <c r="B61" s="391" t="s">
        <v>50</v>
      </c>
      <c r="C61" s="51">
        <v>45772</v>
      </c>
      <c r="D61" s="50" t="s">
        <v>382</v>
      </c>
      <c r="E61" s="51">
        <v>45716</v>
      </c>
      <c r="F61" s="50" t="s">
        <v>548</v>
      </c>
      <c r="G61" s="392" t="s">
        <v>603</v>
      </c>
      <c r="H61" s="52">
        <v>82</v>
      </c>
      <c r="I61" s="393" t="s">
        <v>298</v>
      </c>
      <c r="J61" s="52" t="s">
        <v>63</v>
      </c>
      <c r="K61" s="51">
        <v>45716</v>
      </c>
      <c r="L61" s="52" t="s">
        <v>57</v>
      </c>
      <c r="M61" s="445">
        <v>64609</v>
      </c>
      <c r="N61" s="595">
        <v>76965</v>
      </c>
      <c r="O61" s="52" t="s">
        <v>57</v>
      </c>
      <c r="P61" s="389" t="s">
        <v>299</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706" t="s">
        <v>50</v>
      </c>
      <c r="C62" s="51">
        <v>45772</v>
      </c>
      <c r="D62" s="695" t="s">
        <v>419</v>
      </c>
      <c r="E62" s="695">
        <v>45692</v>
      </c>
      <c r="F62" s="695" t="s">
        <v>533</v>
      </c>
      <c r="G62" s="696" t="s">
        <v>605</v>
      </c>
      <c r="H62" s="52">
        <v>59</v>
      </c>
      <c r="I62" s="697" t="s">
        <v>298</v>
      </c>
      <c r="J62" s="52" t="s">
        <v>63</v>
      </c>
      <c r="K62" s="51">
        <v>45698</v>
      </c>
      <c r="L62" s="697" t="s">
        <v>57</v>
      </c>
      <c r="M62" s="445">
        <v>52222</v>
      </c>
      <c r="N62" s="581">
        <v>51838</v>
      </c>
      <c r="O62" s="697" t="s">
        <v>57</v>
      </c>
      <c r="P62" s="52" t="s">
        <v>299</v>
      </c>
      <c r="Q62" s="199">
        <v>45691</v>
      </c>
      <c r="R62" s="31">
        <v>4772</v>
      </c>
      <c r="S62" s="871">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606</v>
      </c>
      <c r="B63" s="706" t="s">
        <v>50</v>
      </c>
      <c r="C63" s="51">
        <v>45772</v>
      </c>
      <c r="D63" s="50" t="s">
        <v>382</v>
      </c>
      <c r="E63" s="51">
        <v>45716</v>
      </c>
      <c r="F63" s="50" t="s">
        <v>548</v>
      </c>
      <c r="G63" s="707" t="s">
        <v>607</v>
      </c>
      <c r="H63" s="52">
        <v>88</v>
      </c>
      <c r="I63" s="697" t="s">
        <v>299</v>
      </c>
      <c r="J63" s="52" t="s">
        <v>63</v>
      </c>
      <c r="K63" s="51">
        <v>45716</v>
      </c>
      <c r="L63" s="52" t="s">
        <v>57</v>
      </c>
      <c r="M63" s="618">
        <v>67463</v>
      </c>
      <c r="N63" s="581">
        <v>69992</v>
      </c>
      <c r="O63" s="52" t="s">
        <v>57</v>
      </c>
      <c r="P63" s="52" t="s">
        <v>299</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706" t="s">
        <v>50</v>
      </c>
      <c r="C64" s="695">
        <v>45711</v>
      </c>
      <c r="D64" s="695" t="s">
        <v>609</v>
      </c>
      <c r="E64" s="695">
        <v>45692</v>
      </c>
      <c r="F64" s="695" t="s">
        <v>610</v>
      </c>
      <c r="G64" s="696" t="s">
        <v>611</v>
      </c>
      <c r="H64" s="52">
        <v>86</v>
      </c>
      <c r="I64" s="704" t="s">
        <v>355</v>
      </c>
      <c r="J64" s="52" t="s">
        <v>63</v>
      </c>
      <c r="K64" s="51">
        <v>45698</v>
      </c>
      <c r="L64" s="697" t="s">
        <v>57</v>
      </c>
      <c r="M64" s="445">
        <v>66638</v>
      </c>
      <c r="N64" s="596">
        <v>65072</v>
      </c>
      <c r="O64" s="697" t="s">
        <v>57</v>
      </c>
      <c r="P64" s="389" t="s">
        <v>299</v>
      </c>
      <c r="Q64" s="842">
        <v>45691</v>
      </c>
      <c r="R64" s="843">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297</v>
      </c>
      <c r="G65" s="703" t="s">
        <v>613</v>
      </c>
      <c r="H65" s="52">
        <v>85</v>
      </c>
      <c r="I65" s="393" t="s">
        <v>298</v>
      </c>
      <c r="J65" s="52" t="s">
        <v>63</v>
      </c>
      <c r="K65" s="51">
        <v>45707</v>
      </c>
      <c r="L65" s="52" t="s">
        <v>57</v>
      </c>
      <c r="M65" s="445" t="s">
        <v>614</v>
      </c>
      <c r="N65" s="596">
        <v>67080</v>
      </c>
      <c r="O65" s="52" t="s">
        <v>57</v>
      </c>
      <c r="P65" s="389" t="s">
        <v>299</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706" t="s">
        <v>50</v>
      </c>
      <c r="C66" s="51">
        <v>45772</v>
      </c>
      <c r="D66" s="50" t="s">
        <v>459</v>
      </c>
      <c r="E66" s="51">
        <v>45743</v>
      </c>
      <c r="F66" s="50" t="s">
        <v>616</v>
      </c>
      <c r="G66" s="707" t="s">
        <v>617</v>
      </c>
      <c r="H66" s="52">
        <v>91</v>
      </c>
      <c r="I66" s="697" t="s">
        <v>298</v>
      </c>
      <c r="J66" s="389" t="s">
        <v>63</v>
      </c>
      <c r="K66" s="51">
        <v>45741</v>
      </c>
      <c r="L66" s="389" t="s">
        <v>57</v>
      </c>
      <c r="M66" s="445">
        <v>79069.5</v>
      </c>
      <c r="N66" s="595">
        <v>73300</v>
      </c>
      <c r="O66" s="389" t="s">
        <v>57</v>
      </c>
      <c r="P66" s="389" t="s">
        <v>299</v>
      </c>
      <c r="Q66" s="200">
        <v>45744</v>
      </c>
      <c r="R66" s="42">
        <v>6330</v>
      </c>
      <c r="S66" s="872">
        <v>6180</v>
      </c>
      <c r="T66" s="852">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618</v>
      </c>
      <c r="B67" s="706" t="s">
        <v>50</v>
      </c>
      <c r="C67" s="51">
        <v>45772</v>
      </c>
      <c r="D67" s="50" t="s">
        <v>459</v>
      </c>
      <c r="E67" s="51">
        <v>45743</v>
      </c>
      <c r="F67" s="50" t="s">
        <v>616</v>
      </c>
      <c r="G67" s="707" t="s">
        <v>619</v>
      </c>
      <c r="H67" s="52">
        <v>20</v>
      </c>
      <c r="I67" s="697" t="s">
        <v>298</v>
      </c>
      <c r="J67" s="389" t="s">
        <v>63</v>
      </c>
      <c r="K67" s="51">
        <v>45741</v>
      </c>
      <c r="L67" s="389" t="s">
        <v>57</v>
      </c>
      <c r="M67" s="445">
        <v>16398</v>
      </c>
      <c r="N67" s="581">
        <v>15664</v>
      </c>
      <c r="O67" s="389" t="s">
        <v>57</v>
      </c>
      <c r="P67" s="389" t="s">
        <v>299</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620</v>
      </c>
      <c r="B68" s="834" t="s">
        <v>50</v>
      </c>
      <c r="C68" s="57">
        <v>45777</v>
      </c>
      <c r="D68" s="57" t="s">
        <v>562</v>
      </c>
      <c r="E68" s="57">
        <v>45700</v>
      </c>
      <c r="F68" s="838" t="s">
        <v>297</v>
      </c>
      <c r="G68" s="840" t="s">
        <v>621</v>
      </c>
      <c r="H68" s="819">
        <v>78</v>
      </c>
      <c r="I68" s="836" t="s">
        <v>299</v>
      </c>
      <c r="J68" s="819" t="s">
        <v>63</v>
      </c>
      <c r="K68" s="57">
        <v>45708</v>
      </c>
      <c r="L68" s="819" t="s">
        <v>57</v>
      </c>
      <c r="M68" s="445">
        <v>56854</v>
      </c>
      <c r="N68" s="581">
        <v>62254</v>
      </c>
      <c r="O68" s="52" t="s">
        <v>57</v>
      </c>
      <c r="P68" s="879" t="s">
        <v>299</v>
      </c>
      <c r="Q68" s="54">
        <v>45696</v>
      </c>
      <c r="R68" s="31">
        <v>5239</v>
      </c>
      <c r="S68" s="627">
        <v>5205</v>
      </c>
      <c r="T68" s="632">
        <v>0</v>
      </c>
      <c r="U68" s="699">
        <f>IFERROR(Table4[[#This Row],[Actual Redline Completed Footage UG]]/Table4[[#This Row],[Footage UG]], 0)</f>
        <v>0.99351021187249478</v>
      </c>
      <c r="V68" s="54">
        <v>45716</v>
      </c>
      <c r="W68" s="886">
        <v>1</v>
      </c>
      <c r="X68" s="630">
        <v>1</v>
      </c>
      <c r="Y68" s="630">
        <v>1</v>
      </c>
      <c r="Z68" s="54">
        <v>45791</v>
      </c>
      <c r="AA68" s="622"/>
    </row>
    <row r="69" spans="1:27" ht="39.75" customHeight="1">
      <c r="A69" s="809" t="s">
        <v>622</v>
      </c>
      <c r="B69" s="814" t="s">
        <v>50</v>
      </c>
      <c r="C69" s="57">
        <v>45742</v>
      </c>
      <c r="D69" s="57" t="s">
        <v>562</v>
      </c>
      <c r="E69" s="57">
        <v>45694</v>
      </c>
      <c r="F69" s="816" t="s">
        <v>297</v>
      </c>
      <c r="G69" s="823" t="s">
        <v>623</v>
      </c>
      <c r="H69" s="819">
        <v>87</v>
      </c>
      <c r="I69" s="825" t="s">
        <v>299</v>
      </c>
      <c r="J69" s="819" t="s">
        <v>63</v>
      </c>
      <c r="K69" s="57">
        <v>45708</v>
      </c>
      <c r="L69" s="825" t="s">
        <v>57</v>
      </c>
      <c r="M69" s="445">
        <v>73639</v>
      </c>
      <c r="N69" s="596">
        <v>73025</v>
      </c>
      <c r="O69" s="393" t="s">
        <v>57</v>
      </c>
      <c r="P69" s="456" t="s">
        <v>299</v>
      </c>
      <c r="Q69" s="126">
        <v>45696</v>
      </c>
      <c r="R69" s="108">
        <v>5868</v>
      </c>
      <c r="S69" s="678">
        <v>5979</v>
      </c>
      <c r="T69" s="632">
        <v>0</v>
      </c>
      <c r="U69" s="699">
        <f>IFERROR(Table4[[#This Row],[Actual Redline Completed Footage UG]]/Table4[[#This Row],[Footage UG]], 0)</f>
        <v>1.018916155419223</v>
      </c>
      <c r="V69" s="54">
        <v>45714</v>
      </c>
      <c r="W69" s="885">
        <v>1</v>
      </c>
      <c r="X69" s="524">
        <v>1</v>
      </c>
      <c r="Y69" s="524">
        <v>1</v>
      </c>
      <c r="Z69" s="54">
        <v>45758</v>
      </c>
      <c r="AA69" s="205"/>
    </row>
    <row r="70" spans="1:27" ht="39.75" customHeight="1">
      <c r="A70" s="809" t="s">
        <v>624</v>
      </c>
      <c r="B70" s="814" t="s">
        <v>50</v>
      </c>
      <c r="C70" s="57">
        <v>45747</v>
      </c>
      <c r="D70" s="816" t="s">
        <v>419</v>
      </c>
      <c r="E70" s="57">
        <v>45700</v>
      </c>
      <c r="F70" s="57" t="s">
        <v>533</v>
      </c>
      <c r="G70" s="823" t="s">
        <v>625</v>
      </c>
      <c r="H70" s="819">
        <v>60</v>
      </c>
      <c r="I70" s="836" t="s">
        <v>299</v>
      </c>
      <c r="J70" s="819" t="s">
        <v>63</v>
      </c>
      <c r="K70" s="57">
        <v>45698</v>
      </c>
      <c r="L70" s="825" t="s">
        <v>57</v>
      </c>
      <c r="M70" s="445">
        <v>54861</v>
      </c>
      <c r="N70" s="581">
        <v>55197</v>
      </c>
      <c r="O70" s="393" t="s">
        <v>57</v>
      </c>
      <c r="P70" s="812" t="s">
        <v>299</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626</v>
      </c>
      <c r="B71" s="834" t="s">
        <v>50</v>
      </c>
      <c r="C71" s="57">
        <v>45838</v>
      </c>
      <c r="D71" s="815" t="s">
        <v>382</v>
      </c>
      <c r="E71" s="57">
        <v>45736</v>
      </c>
      <c r="F71" s="815" t="s">
        <v>548</v>
      </c>
      <c r="G71" s="835" t="s">
        <v>627</v>
      </c>
      <c r="H71" s="819">
        <v>50</v>
      </c>
      <c r="I71" s="839" t="s">
        <v>298</v>
      </c>
      <c r="J71" s="819" t="s">
        <v>63</v>
      </c>
      <c r="K71" s="57">
        <v>45735</v>
      </c>
      <c r="L71" s="819" t="s">
        <v>57</v>
      </c>
      <c r="M71" s="670">
        <v>41285</v>
      </c>
      <c r="N71" s="856">
        <v>40484</v>
      </c>
      <c r="O71" s="819" t="s">
        <v>57</v>
      </c>
      <c r="P71" s="837" t="s">
        <v>299</v>
      </c>
      <c r="Q71" s="499">
        <v>45736</v>
      </c>
      <c r="R71" s="41">
        <v>3415</v>
      </c>
      <c r="S71" s="884">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59" t="s">
        <v>628</v>
      </c>
      <c r="B72" s="875" t="s">
        <v>50</v>
      </c>
      <c r="C72" s="77">
        <v>45742</v>
      </c>
      <c r="D72" s="860" t="s">
        <v>584</v>
      </c>
      <c r="E72" s="77">
        <v>45707</v>
      </c>
      <c r="F72" s="860" t="s">
        <v>61</v>
      </c>
      <c r="G72" s="877" t="s">
        <v>629</v>
      </c>
      <c r="H72" s="76">
        <v>0</v>
      </c>
      <c r="I72" s="76" t="s">
        <v>355</v>
      </c>
      <c r="J72" s="76" t="s">
        <v>63</v>
      </c>
      <c r="K72" s="878">
        <v>45716</v>
      </c>
      <c r="L72" s="76" t="s">
        <v>57</v>
      </c>
      <c r="M72" s="861">
        <v>21944.6</v>
      </c>
      <c r="N72" s="862">
        <v>26564</v>
      </c>
      <c r="O72" s="76" t="s">
        <v>57</v>
      </c>
      <c r="P72" s="107" t="s">
        <v>299</v>
      </c>
      <c r="Q72" s="881">
        <v>45716</v>
      </c>
      <c r="R72" s="882">
        <v>1695</v>
      </c>
      <c r="S72" s="883">
        <v>1634</v>
      </c>
      <c r="T72" s="857">
        <v>0</v>
      </c>
      <c r="U72" s="699">
        <f>IFERROR(Table4[[#This Row],[Actual Redline Completed Footage UG]]/Table4[[#This Row],[Footage UG]], 0)</f>
        <v>0.96401179941002946</v>
      </c>
      <c r="V72" s="169">
        <v>45734</v>
      </c>
      <c r="W72" s="858">
        <v>1</v>
      </c>
      <c r="X72" s="858">
        <v>1</v>
      </c>
      <c r="Y72" s="858">
        <v>1</v>
      </c>
      <c r="Z72" s="499">
        <v>45849</v>
      </c>
      <c r="AA72" s="887" t="s">
        <v>630</v>
      </c>
    </row>
    <row r="73" spans="1:27" ht="39.75" customHeight="1">
      <c r="A73" s="890" t="s">
        <v>631</v>
      </c>
      <c r="B73" s="875" t="s">
        <v>50</v>
      </c>
      <c r="C73" s="77">
        <v>45711</v>
      </c>
      <c r="D73" s="77" t="s">
        <v>415</v>
      </c>
      <c r="E73" s="77">
        <v>45695</v>
      </c>
      <c r="F73" s="860" t="s">
        <v>539</v>
      </c>
      <c r="G73" s="876" t="s">
        <v>632</v>
      </c>
      <c r="H73" s="76">
        <v>0</v>
      </c>
      <c r="I73" s="870" t="s">
        <v>355</v>
      </c>
      <c r="J73" s="76" t="s">
        <v>63</v>
      </c>
      <c r="K73" s="77">
        <v>45695</v>
      </c>
      <c r="L73" s="870" t="s">
        <v>57</v>
      </c>
      <c r="M73" s="861">
        <v>20939.75</v>
      </c>
      <c r="N73" s="862">
        <v>13575.75</v>
      </c>
      <c r="O73" s="870" t="s">
        <v>57</v>
      </c>
      <c r="P73" s="107" t="s">
        <v>299</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633</v>
      </c>
      <c r="B74" s="814" t="s">
        <v>50</v>
      </c>
      <c r="C74" s="987">
        <v>45868</v>
      </c>
      <c r="D74" s="815" t="s">
        <v>634</v>
      </c>
      <c r="E74" s="57">
        <v>45719</v>
      </c>
      <c r="F74" s="815" t="s">
        <v>548</v>
      </c>
      <c r="G74" s="988" t="s">
        <v>635</v>
      </c>
      <c r="H74" s="819">
        <v>60</v>
      </c>
      <c r="I74" s="819" t="s">
        <v>298</v>
      </c>
      <c r="J74" s="819" t="s">
        <v>63</v>
      </c>
      <c r="K74" s="57">
        <v>45716</v>
      </c>
      <c r="L74" s="819" t="s">
        <v>57</v>
      </c>
      <c r="M74" s="670">
        <v>64727</v>
      </c>
      <c r="N74" s="856">
        <v>68203</v>
      </c>
      <c r="O74" s="819" t="s">
        <v>57</v>
      </c>
      <c r="P74" s="837" t="s">
        <v>299</v>
      </c>
      <c r="Q74" s="499">
        <v>45719</v>
      </c>
      <c r="R74" s="892">
        <v>5853</v>
      </c>
      <c r="S74" s="492">
        <v>5975</v>
      </c>
      <c r="T74" s="989">
        <v>0</v>
      </c>
      <c r="U74" s="969">
        <v>1.02</v>
      </c>
      <c r="V74" s="169">
        <v>45741</v>
      </c>
      <c r="W74" s="355">
        <v>1</v>
      </c>
      <c r="X74" s="355">
        <v>1</v>
      </c>
      <c r="Y74" s="355">
        <v>1</v>
      </c>
      <c r="Z74" s="491">
        <v>45868</v>
      </c>
      <c r="AA74" s="117"/>
    </row>
    <row r="75" spans="1:27" ht="39.75" customHeight="1">
      <c r="A75" s="990" t="s">
        <v>636</v>
      </c>
      <c r="B75" s="814" t="s">
        <v>50</v>
      </c>
      <c r="C75" s="57">
        <v>45772</v>
      </c>
      <c r="D75" s="57" t="s">
        <v>130</v>
      </c>
      <c r="E75" s="816">
        <v>45685</v>
      </c>
      <c r="F75" s="815" t="s">
        <v>61</v>
      </c>
      <c r="G75" s="853" t="s">
        <v>637</v>
      </c>
      <c r="H75" s="825">
        <v>81</v>
      </c>
      <c r="I75" s="851" t="s">
        <v>298</v>
      </c>
      <c r="J75" s="825" t="s">
        <v>63</v>
      </c>
      <c r="K75" s="816">
        <v>45699</v>
      </c>
      <c r="L75" s="825" t="s">
        <v>57</v>
      </c>
      <c r="M75" s="991">
        <v>73583.5</v>
      </c>
      <c r="N75" s="856">
        <v>84066</v>
      </c>
      <c r="O75" s="992" t="s">
        <v>57</v>
      </c>
      <c r="P75" s="837" t="s">
        <v>299</v>
      </c>
      <c r="Q75" s="499">
        <v>45691</v>
      </c>
      <c r="R75" s="517">
        <v>6205</v>
      </c>
      <c r="S75" s="514">
        <v>6180</v>
      </c>
      <c r="T75" s="857">
        <v>0</v>
      </c>
      <c r="U75" s="982">
        <v>1</v>
      </c>
      <c r="V75" s="169">
        <v>45699</v>
      </c>
      <c r="W75" s="355">
        <v>1</v>
      </c>
      <c r="X75" s="355">
        <v>1</v>
      </c>
      <c r="Y75" s="355">
        <v>1</v>
      </c>
      <c r="Z75" s="499">
        <v>45916</v>
      </c>
      <c r="AA75" s="174" t="s">
        <v>638</v>
      </c>
    </row>
    <row r="76" spans="1:27" ht="39.75" customHeight="1">
      <c r="A76" s="809" t="s">
        <v>639</v>
      </c>
      <c r="B76" s="814" t="s">
        <v>50</v>
      </c>
      <c r="C76" s="57">
        <v>45772</v>
      </c>
      <c r="D76" s="57" t="s">
        <v>640</v>
      </c>
      <c r="E76" s="57">
        <v>45694</v>
      </c>
      <c r="F76" s="816" t="s">
        <v>297</v>
      </c>
      <c r="G76" s="823" t="s">
        <v>641</v>
      </c>
      <c r="H76" s="819">
        <v>64</v>
      </c>
      <c r="I76" s="825" t="s">
        <v>298</v>
      </c>
      <c r="J76" s="819" t="s">
        <v>63</v>
      </c>
      <c r="K76" s="57">
        <v>45701</v>
      </c>
      <c r="L76" s="825" t="s">
        <v>57</v>
      </c>
      <c r="M76" s="670">
        <v>48609</v>
      </c>
      <c r="N76" s="856">
        <v>48682.5</v>
      </c>
      <c r="O76" s="992" t="s">
        <v>57</v>
      </c>
      <c r="P76" s="837" t="s">
        <v>299</v>
      </c>
      <c r="Q76" s="169">
        <v>45698</v>
      </c>
      <c r="R76" s="42">
        <v>4035</v>
      </c>
      <c r="S76" s="678">
        <v>4045</v>
      </c>
      <c r="T76" s="857">
        <v>0</v>
      </c>
      <c r="U76" s="982">
        <v>1</v>
      </c>
      <c r="V76" s="169">
        <v>45709</v>
      </c>
      <c r="W76" s="355">
        <v>1</v>
      </c>
      <c r="X76" s="355">
        <v>1</v>
      </c>
      <c r="Y76" s="355">
        <v>1</v>
      </c>
      <c r="Z76" s="499">
        <v>45894</v>
      </c>
      <c r="AA76" s="117" t="s">
        <v>642</v>
      </c>
    </row>
    <row r="77" spans="1:27" ht="39.75" customHeight="1">
      <c r="A77" s="990" t="s">
        <v>643</v>
      </c>
      <c r="B77" s="814" t="s">
        <v>50</v>
      </c>
      <c r="C77" s="57">
        <v>45833</v>
      </c>
      <c r="D77" s="816" t="s">
        <v>106</v>
      </c>
      <c r="E77" s="816" t="s">
        <v>52</v>
      </c>
      <c r="F77" s="816" t="s">
        <v>644</v>
      </c>
      <c r="G77" s="853" t="s">
        <v>645</v>
      </c>
      <c r="H77" s="825">
        <v>0</v>
      </c>
      <c r="I77" s="825" t="s">
        <v>298</v>
      </c>
      <c r="J77" s="825" t="s">
        <v>63</v>
      </c>
      <c r="K77" s="993" t="s">
        <v>299</v>
      </c>
      <c r="L77" s="825" t="s">
        <v>57</v>
      </c>
      <c r="M77" s="991">
        <v>289634.75</v>
      </c>
      <c r="N77" s="856">
        <v>296306.83</v>
      </c>
      <c r="O77" s="992" t="s">
        <v>57</v>
      </c>
      <c r="P77" s="837" t="s">
        <v>299</v>
      </c>
      <c r="Q77" s="499">
        <v>45693</v>
      </c>
      <c r="R77" s="517">
        <v>22725</v>
      </c>
      <c r="S77" s="514">
        <v>22085</v>
      </c>
      <c r="T77" s="857">
        <v>0</v>
      </c>
      <c r="U77" s="982">
        <v>1</v>
      </c>
      <c r="V77" s="169">
        <v>45674</v>
      </c>
      <c r="W77" s="355">
        <v>1</v>
      </c>
      <c r="X77" s="355">
        <v>1</v>
      </c>
      <c r="Y77" s="355">
        <v>1</v>
      </c>
      <c r="Z77" s="499">
        <v>45882</v>
      </c>
      <c r="AA77" s="174" t="s">
        <v>646</v>
      </c>
    </row>
    <row r="78" spans="1:27" ht="39.75" customHeight="1">
      <c r="A78" s="889"/>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1" t="s">
        <v>647</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648</v>
      </c>
      <c r="B82" s="592"/>
    </row>
    <row r="83" spans="1:27" ht="39.75" customHeight="1">
      <c r="A83" s="444" t="s">
        <v>294</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455</v>
      </c>
      <c r="O83" s="594" t="s">
        <v>33</v>
      </c>
      <c r="P83" s="594" t="s">
        <v>34</v>
      </c>
      <c r="Q83" s="594" t="s">
        <v>35</v>
      </c>
      <c r="R83" s="594" t="s">
        <v>40</v>
      </c>
      <c r="S83" s="594" t="s">
        <v>41</v>
      </c>
      <c r="T83" s="594" t="s">
        <v>47</v>
      </c>
      <c r="U83" s="594" t="s">
        <v>43</v>
      </c>
      <c r="V83" s="594" t="s">
        <v>44</v>
      </c>
      <c r="W83" s="604" t="s">
        <v>45</v>
      </c>
      <c r="X83" s="594" t="s">
        <v>46</v>
      </c>
      <c r="Y83" s="594" t="s">
        <v>456</v>
      </c>
      <c r="Z83" s="483" t="s">
        <v>39</v>
      </c>
      <c r="AA83" s="612" t="s">
        <v>649</v>
      </c>
    </row>
    <row r="84" spans="1:27" ht="39.75" customHeight="1">
      <c r="A84" s="386" t="s">
        <v>650</v>
      </c>
      <c r="B84" s="404" t="s">
        <v>201</v>
      </c>
      <c r="C84" s="51">
        <v>45711</v>
      </c>
      <c r="D84" s="50" t="s">
        <v>130</v>
      </c>
      <c r="E84" s="51">
        <v>45707</v>
      </c>
      <c r="F84" s="50" t="s">
        <v>651</v>
      </c>
      <c r="G84" s="392" t="s">
        <v>652</v>
      </c>
      <c r="H84" s="52">
        <v>0</v>
      </c>
      <c r="I84" s="393" t="s">
        <v>298</v>
      </c>
      <c r="J84" s="52" t="s">
        <v>63</v>
      </c>
      <c r="K84" s="51">
        <v>45701</v>
      </c>
      <c r="L84" s="52" t="s">
        <v>57</v>
      </c>
      <c r="M84" s="445">
        <v>111163</v>
      </c>
      <c r="N84" s="775"/>
      <c r="O84" s="52" t="s">
        <v>57</v>
      </c>
      <c r="P84" s="613" t="s">
        <v>299</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653</v>
      </c>
      <c r="B85" s="404" t="s">
        <v>201</v>
      </c>
      <c r="C85" s="388">
        <v>45991</v>
      </c>
      <c r="D85" s="50" t="s">
        <v>654</v>
      </c>
      <c r="E85" s="51">
        <v>45735</v>
      </c>
      <c r="F85" s="50" t="s">
        <v>206</v>
      </c>
      <c r="G85" s="392" t="s">
        <v>655</v>
      </c>
      <c r="H85" s="52">
        <v>0</v>
      </c>
      <c r="I85" s="52" t="s">
        <v>298</v>
      </c>
      <c r="J85" s="52" t="s">
        <v>63</v>
      </c>
      <c r="K85" s="641">
        <v>45718</v>
      </c>
      <c r="L85" s="52" t="s">
        <v>57</v>
      </c>
      <c r="M85" s="445">
        <v>200394.1</v>
      </c>
      <c r="N85" s="98"/>
      <c r="O85" s="52" t="s">
        <v>57</v>
      </c>
      <c r="P85" s="614" t="s">
        <v>299</v>
      </c>
      <c r="Q85" s="499">
        <v>45716</v>
      </c>
      <c r="R85" s="41">
        <v>15386</v>
      </c>
      <c r="S85" s="522">
        <v>15339</v>
      </c>
      <c r="T85" s="30">
        <v>0</v>
      </c>
      <c r="U85" s="969">
        <f>IFERROR(Table5[[#This Row],[Actual Redline Completed Footage UG]]/Table5[[#This Row],[Footage UG]], 0)</f>
        <v>0.99694527492525675</v>
      </c>
      <c r="V85" s="715">
        <v>45747</v>
      </c>
      <c r="W85" s="367">
        <v>1</v>
      </c>
      <c r="X85" s="367">
        <v>1</v>
      </c>
      <c r="Y85" s="367">
        <v>1</v>
      </c>
      <c r="Z85" s="499">
        <v>45926</v>
      </c>
      <c r="AA85" s="43"/>
    </row>
    <row r="86" spans="1:27" ht="39.75" customHeight="1">
      <c r="A86" s="386" t="s">
        <v>656</v>
      </c>
      <c r="B86" s="387" t="s">
        <v>109</v>
      </c>
      <c r="C86" s="51">
        <v>45899</v>
      </c>
      <c r="D86" s="388" t="s">
        <v>130</v>
      </c>
      <c r="E86" s="388">
        <v>45873</v>
      </c>
      <c r="F86" s="616" t="s">
        <v>123</v>
      </c>
      <c r="G86" s="667"/>
      <c r="H86" s="389">
        <v>50</v>
      </c>
      <c r="I86" s="390" t="s">
        <v>298</v>
      </c>
      <c r="J86" s="389" t="s">
        <v>56</v>
      </c>
      <c r="K86" s="388">
        <v>45874</v>
      </c>
      <c r="L86" s="389" t="s">
        <v>57</v>
      </c>
      <c r="M86" s="448">
        <v>11894.25</v>
      </c>
      <c r="N86" s="98"/>
      <c r="O86" s="389" t="s">
        <v>57</v>
      </c>
      <c r="P86" s="614" t="s">
        <v>299</v>
      </c>
      <c r="Q86" s="491">
        <v>45873</v>
      </c>
      <c r="R86" s="435">
        <v>1471</v>
      </c>
      <c r="S86" s="789">
        <v>1437</v>
      </c>
      <c r="T86" s="30">
        <v>0</v>
      </c>
      <c r="U86" s="969">
        <f>IFERROR(Table5[[#This Row],[Actual Redline Completed Footage UG]]/Table5[[#This Row],[Footage UG]], 0)</f>
        <v>0.97688647178789934</v>
      </c>
      <c r="V86" s="715">
        <v>45881</v>
      </c>
      <c r="W86" s="367">
        <v>1</v>
      </c>
      <c r="X86" s="367">
        <v>1</v>
      </c>
      <c r="Y86" s="367">
        <v>1</v>
      </c>
      <c r="Z86" s="491">
        <v>45926</v>
      </c>
      <c r="AA86" s="1000"/>
    </row>
    <row r="87" spans="1:27" ht="39.75" customHeight="1">
      <c r="A87" s="386" t="s">
        <v>657</v>
      </c>
      <c r="B87" s="387" t="s">
        <v>109</v>
      </c>
      <c r="C87" s="388">
        <v>45868</v>
      </c>
      <c r="D87" s="616" t="s">
        <v>130</v>
      </c>
      <c r="E87" s="388">
        <v>45813</v>
      </c>
      <c r="F87" s="616" t="s">
        <v>123</v>
      </c>
      <c r="G87" s="600" t="s">
        <v>658</v>
      </c>
      <c r="H87" s="389">
        <v>0</v>
      </c>
      <c r="I87" s="390" t="s">
        <v>298</v>
      </c>
      <c r="J87" s="389" t="s">
        <v>63</v>
      </c>
      <c r="K87" s="388">
        <v>45793</v>
      </c>
      <c r="L87" s="389" t="s">
        <v>57</v>
      </c>
      <c r="M87" s="448">
        <v>104070.8</v>
      </c>
      <c r="N87" s="775"/>
      <c r="O87" s="389" t="s">
        <v>57</v>
      </c>
      <c r="P87" s="614" t="s">
        <v>299</v>
      </c>
      <c r="Q87" s="491">
        <v>45793</v>
      </c>
      <c r="R87" s="492">
        <v>7848</v>
      </c>
      <c r="S87" s="522">
        <v>7859</v>
      </c>
      <c r="T87" s="148">
        <v>0</v>
      </c>
      <c r="U87" s="969">
        <f>IFERROR(Table5[[#This Row],[Actual Redline Completed Footage UG]]/Table5[[#This Row],[Footage UG]], 0)</f>
        <v>1.001401630988787</v>
      </c>
      <c r="V87" s="689">
        <v>45825</v>
      </c>
      <c r="W87" s="367">
        <v>1</v>
      </c>
      <c r="X87" s="367">
        <v>1</v>
      </c>
      <c r="Y87" s="367">
        <v>1</v>
      </c>
      <c r="Z87" s="499">
        <v>45897</v>
      </c>
      <c r="AA87" s="669" t="s">
        <v>659</v>
      </c>
    </row>
    <row r="88" spans="1:27" ht="39.75" customHeight="1">
      <c r="A88" s="386" t="s">
        <v>660</v>
      </c>
      <c r="B88" s="50" t="s">
        <v>109</v>
      </c>
      <c r="C88" s="51">
        <v>45868</v>
      </c>
      <c r="D88" s="394" t="s">
        <v>130</v>
      </c>
      <c r="E88" s="51">
        <v>45828</v>
      </c>
      <c r="F88" s="394" t="s">
        <v>123</v>
      </c>
      <c r="G88" s="392" t="s">
        <v>661</v>
      </c>
      <c r="H88" s="52">
        <v>0</v>
      </c>
      <c r="I88" s="393" t="s">
        <v>298</v>
      </c>
      <c r="J88" s="52" t="s">
        <v>63</v>
      </c>
      <c r="K88" s="388">
        <v>45826</v>
      </c>
      <c r="L88" s="389" t="s">
        <v>57</v>
      </c>
      <c r="M88" s="448">
        <v>144886</v>
      </c>
      <c r="N88" s="98"/>
      <c r="O88" s="389" t="s">
        <v>57</v>
      </c>
      <c r="P88" s="614" t="s">
        <v>299</v>
      </c>
      <c r="Q88" s="532">
        <v>45840</v>
      </c>
      <c r="R88" s="514">
        <v>11054</v>
      </c>
      <c r="S88" s="530">
        <v>11092</v>
      </c>
      <c r="T88" s="31">
        <v>0</v>
      </c>
      <c r="U88" s="969">
        <f>IFERROR(Table5[[#This Row],[Actual Redline Completed Footage UG]]/Table5[[#This Row],[Footage UG]], 0)</f>
        <v>1.0034376696218563</v>
      </c>
      <c r="V88" s="689">
        <v>45845</v>
      </c>
      <c r="W88" s="367">
        <v>1</v>
      </c>
      <c r="X88" s="367">
        <v>1</v>
      </c>
      <c r="Y88" s="367">
        <v>1</v>
      </c>
      <c r="Z88" s="491">
        <v>45917</v>
      </c>
      <c r="AA88" s="151" t="s">
        <v>662</v>
      </c>
    </row>
    <row r="89" spans="1:27" ht="39.75" customHeight="1">
      <c r="A89" s="386" t="s">
        <v>663</v>
      </c>
      <c r="B89" s="50" t="s">
        <v>109</v>
      </c>
      <c r="C89" s="51">
        <v>45899</v>
      </c>
      <c r="D89" s="394" t="s">
        <v>130</v>
      </c>
      <c r="E89" s="51">
        <v>45853</v>
      </c>
      <c r="F89" s="50" t="s">
        <v>110</v>
      </c>
      <c r="G89" s="50" t="s">
        <v>664</v>
      </c>
      <c r="H89" s="52">
        <v>0</v>
      </c>
      <c r="I89" s="52" t="s">
        <v>298</v>
      </c>
      <c r="J89" s="52" t="s">
        <v>63</v>
      </c>
      <c r="K89" s="388">
        <v>45853</v>
      </c>
      <c r="L89" s="393" t="s">
        <v>57</v>
      </c>
      <c r="M89" s="448">
        <v>60849.9</v>
      </c>
      <c r="N89" s="98"/>
      <c r="O89" s="393" t="s">
        <v>57</v>
      </c>
      <c r="P89" s="780" t="s">
        <v>299</v>
      </c>
      <c r="Q89" s="126">
        <v>45853</v>
      </c>
      <c r="R89" s="108">
        <v>5276</v>
      </c>
      <c r="S89" s="660">
        <v>5289</v>
      </c>
      <c r="T89" s="30">
        <v>0</v>
      </c>
      <c r="U89" s="22">
        <v>1</v>
      </c>
      <c r="V89" s="1050">
        <v>45874</v>
      </c>
      <c r="W89" s="633">
        <v>1</v>
      </c>
      <c r="X89" s="633">
        <v>1</v>
      </c>
      <c r="Y89" s="630">
        <v>1</v>
      </c>
      <c r="Z89" s="628">
        <v>45916</v>
      </c>
      <c r="AA89" s="631" t="s">
        <v>665</v>
      </c>
    </row>
    <row r="90" spans="1:27" ht="39.75" customHeight="1">
      <c r="A90" s="386" t="s">
        <v>666</v>
      </c>
      <c r="B90" s="50" t="s">
        <v>109</v>
      </c>
      <c r="C90" s="51">
        <v>45930</v>
      </c>
      <c r="D90" s="51" t="s">
        <v>130</v>
      </c>
      <c r="E90" s="51">
        <v>45884</v>
      </c>
      <c r="F90" s="50" t="s">
        <v>123</v>
      </c>
      <c r="G90" s="392"/>
      <c r="H90" s="52">
        <v>69</v>
      </c>
      <c r="I90" s="393" t="s">
        <v>298</v>
      </c>
      <c r="J90" s="52" t="s">
        <v>63</v>
      </c>
      <c r="K90" s="388">
        <v>45884</v>
      </c>
      <c r="L90" s="389" t="s">
        <v>57</v>
      </c>
      <c r="M90" s="448">
        <v>67441</v>
      </c>
      <c r="N90" s="98"/>
      <c r="O90" s="389" t="s">
        <v>57</v>
      </c>
      <c r="P90" s="780" t="s">
        <v>299</v>
      </c>
      <c r="Q90" s="126">
        <v>45884</v>
      </c>
      <c r="R90" s="108">
        <v>4348</v>
      </c>
      <c r="S90" s="660">
        <v>4122</v>
      </c>
      <c r="T90" s="148">
        <v>0</v>
      </c>
      <c r="U90" s="969">
        <f>IFERROR(Table5[[#This Row],[Actual Redline Completed Footage UG]]/Table5[[#This Row],[Footage UG]], 0)</f>
        <v>0.94802207911683534</v>
      </c>
      <c r="V90" s="971">
        <v>45895</v>
      </c>
      <c r="W90" s="630">
        <v>1</v>
      </c>
      <c r="X90" s="630">
        <v>1</v>
      </c>
      <c r="Y90" s="630">
        <v>1</v>
      </c>
      <c r="Z90" s="628">
        <v>45917</v>
      </c>
      <c r="AA90" s="986" t="s">
        <v>667</v>
      </c>
    </row>
    <row r="91" spans="1:27" ht="39.75" customHeight="1">
      <c r="A91" s="386" t="s">
        <v>668</v>
      </c>
      <c r="B91" s="387" t="s">
        <v>109</v>
      </c>
      <c r="C91" s="51">
        <v>45868</v>
      </c>
      <c r="D91" s="616" t="s">
        <v>130</v>
      </c>
      <c r="E91" s="388">
        <v>45796</v>
      </c>
      <c r="F91" s="616" t="s">
        <v>123</v>
      </c>
      <c r="G91" s="387" t="s">
        <v>669</v>
      </c>
      <c r="H91" s="389">
        <v>58</v>
      </c>
      <c r="I91" s="389" t="s">
        <v>298</v>
      </c>
      <c r="J91" s="389" t="s">
        <v>63</v>
      </c>
      <c r="K91" s="388">
        <v>45797</v>
      </c>
      <c r="L91" s="389" t="s">
        <v>57</v>
      </c>
      <c r="M91" s="448">
        <v>43097.65</v>
      </c>
      <c r="N91" s="775"/>
      <c r="O91" s="389" t="s">
        <v>57</v>
      </c>
      <c r="P91" s="780" t="s">
        <v>299</v>
      </c>
      <c r="Q91" s="126">
        <v>45810</v>
      </c>
      <c r="R91" s="108">
        <v>3309</v>
      </c>
      <c r="S91" s="660">
        <v>3194</v>
      </c>
      <c r="T91" s="30">
        <v>0</v>
      </c>
      <c r="U91" s="969">
        <f>IFERROR(Table5[[#This Row],[Actual Redline Completed Footage UG]]/Table5[[#This Row],[Footage UG]], 0)</f>
        <v>0.9652462979752191</v>
      </c>
      <c r="V91" s="971">
        <v>45832</v>
      </c>
      <c r="W91" s="630">
        <v>1</v>
      </c>
      <c r="X91" s="630">
        <v>1</v>
      </c>
      <c r="Y91" s="630">
        <v>1</v>
      </c>
      <c r="Z91" s="628">
        <v>45898</v>
      </c>
      <c r="AA91" s="631" t="s">
        <v>670</v>
      </c>
    </row>
    <row r="92" spans="1:27" ht="39.75" customHeight="1">
      <c r="A92" s="386" t="s">
        <v>671</v>
      </c>
      <c r="B92" s="50" t="s">
        <v>109</v>
      </c>
      <c r="C92" s="51">
        <v>45930</v>
      </c>
      <c r="D92" s="51" t="s">
        <v>130</v>
      </c>
      <c r="E92" s="695">
        <v>45880</v>
      </c>
      <c r="F92" s="394" t="s">
        <v>123</v>
      </c>
      <c r="G92" s="50" t="s">
        <v>672</v>
      </c>
      <c r="H92" s="52">
        <v>62</v>
      </c>
      <c r="I92" s="52" t="s">
        <v>298</v>
      </c>
      <c r="J92" s="52" t="s">
        <v>63</v>
      </c>
      <c r="K92" s="388">
        <v>45880</v>
      </c>
      <c r="L92" s="389" t="s">
        <v>57</v>
      </c>
      <c r="M92" s="448">
        <v>56807.95</v>
      </c>
      <c r="N92" s="775"/>
      <c r="O92" s="389" t="s">
        <v>57</v>
      </c>
      <c r="P92" s="780" t="s">
        <v>299</v>
      </c>
      <c r="Q92" s="126">
        <v>45880</v>
      </c>
      <c r="R92" s="108">
        <v>3787</v>
      </c>
      <c r="S92" s="660">
        <v>4670</v>
      </c>
      <c r="T92" s="30">
        <v>0</v>
      </c>
      <c r="U92" s="694">
        <f>IFERROR(Table5[[#This Row],[Actual Redline Completed Footage UG]]/Table5[[#This Row],[Footage UG]], 0)</f>
        <v>1.2331660945339318</v>
      </c>
      <c r="V92" s="971">
        <v>45888</v>
      </c>
      <c r="W92" s="630">
        <v>1</v>
      </c>
      <c r="X92" s="630">
        <v>1</v>
      </c>
      <c r="Y92" s="1077">
        <v>0</v>
      </c>
      <c r="Z92" s="626">
        <v>45917</v>
      </c>
      <c r="AA92" s="631" t="s">
        <v>673</v>
      </c>
    </row>
    <row r="93" spans="1:27" ht="39.75" customHeight="1">
      <c r="A93" s="386" t="s">
        <v>674</v>
      </c>
      <c r="B93" s="387" t="s">
        <v>109</v>
      </c>
      <c r="C93" s="51">
        <v>45868</v>
      </c>
      <c r="D93" s="616" t="s">
        <v>130</v>
      </c>
      <c r="E93" s="616">
        <v>45839</v>
      </c>
      <c r="F93" s="387" t="s">
        <v>110</v>
      </c>
      <c r="G93" s="387" t="s">
        <v>675</v>
      </c>
      <c r="H93" s="389">
        <v>77</v>
      </c>
      <c r="I93" s="389" t="s">
        <v>298</v>
      </c>
      <c r="J93" s="389" t="s">
        <v>63</v>
      </c>
      <c r="K93" s="388">
        <v>45840</v>
      </c>
      <c r="L93" s="389" t="s">
        <v>57</v>
      </c>
      <c r="M93" s="448">
        <v>10430.549999999999</v>
      </c>
      <c r="N93" s="775"/>
      <c r="O93" s="389" t="s">
        <v>57</v>
      </c>
      <c r="P93" s="614" t="s">
        <v>299</v>
      </c>
      <c r="Q93" s="672">
        <v>45840</v>
      </c>
      <c r="R93" s="1001">
        <v>2773</v>
      </c>
      <c r="S93" s="522">
        <v>2659</v>
      </c>
      <c r="T93" s="148">
        <v>0</v>
      </c>
      <c r="U93" s="969">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676</v>
      </c>
      <c r="B94" s="387" t="s">
        <v>109</v>
      </c>
      <c r="C94" s="51">
        <v>45868</v>
      </c>
      <c r="D94" s="616" t="s">
        <v>130</v>
      </c>
      <c r="E94" s="616">
        <v>45840</v>
      </c>
      <c r="F94" s="388" t="s">
        <v>110</v>
      </c>
      <c r="G94" s="387" t="s">
        <v>385</v>
      </c>
      <c r="H94" s="389">
        <v>81</v>
      </c>
      <c r="I94" s="389" t="s">
        <v>298</v>
      </c>
      <c r="J94" s="389" t="s">
        <v>63</v>
      </c>
      <c r="K94" s="388">
        <v>45847</v>
      </c>
      <c r="L94" s="389" t="s">
        <v>57</v>
      </c>
      <c r="M94" s="448">
        <v>71310.899999999994</v>
      </c>
      <c r="N94" s="775"/>
      <c r="O94" s="389" t="s">
        <v>57</v>
      </c>
      <c r="P94" s="623" t="s">
        <v>299</v>
      </c>
      <c r="Q94" s="197">
        <v>45847</v>
      </c>
      <c r="R94" s="108">
        <v>4940</v>
      </c>
      <c r="S94" s="970">
        <v>4818</v>
      </c>
      <c r="T94" s="83">
        <v>0</v>
      </c>
      <c r="U94" s="969">
        <f>IFERROR(Table5[[#This Row],[Actual Redline Completed Footage UG]]/Table5[[#This Row],[Footage UG]], 0)</f>
        <v>0.97530364372469636</v>
      </c>
      <c r="V94" s="200">
        <v>45854</v>
      </c>
      <c r="W94" s="458">
        <v>1</v>
      </c>
      <c r="X94" s="355">
        <v>1</v>
      </c>
      <c r="Y94" s="355">
        <v>1</v>
      </c>
      <c r="Z94" s="359">
        <v>45875</v>
      </c>
      <c r="AA94" s="151" t="s">
        <v>677</v>
      </c>
    </row>
    <row r="95" spans="1:27" ht="39.75" customHeight="1">
      <c r="A95" s="386" t="s">
        <v>678</v>
      </c>
      <c r="B95" s="387" t="s">
        <v>109</v>
      </c>
      <c r="C95" s="51">
        <v>45868</v>
      </c>
      <c r="D95" s="616" t="s">
        <v>130</v>
      </c>
      <c r="E95" s="616">
        <v>45839</v>
      </c>
      <c r="F95" s="387" t="s">
        <v>110</v>
      </c>
      <c r="G95" s="387" t="s">
        <v>679</v>
      </c>
      <c r="H95" s="389">
        <v>86</v>
      </c>
      <c r="I95" s="389" t="s">
        <v>298</v>
      </c>
      <c r="J95" s="389" t="s">
        <v>63</v>
      </c>
      <c r="K95" s="388">
        <v>45840</v>
      </c>
      <c r="L95" s="389" t="s">
        <v>57</v>
      </c>
      <c r="M95" s="448">
        <v>53605.2</v>
      </c>
      <c r="N95" s="775"/>
      <c r="O95" s="389" t="s">
        <v>57</v>
      </c>
      <c r="P95" s="781" t="s">
        <v>299</v>
      </c>
      <c r="Q95" s="126">
        <v>45840</v>
      </c>
      <c r="R95" s="108">
        <v>4009</v>
      </c>
      <c r="S95" s="999">
        <v>4039</v>
      </c>
      <c r="T95" s="148">
        <v>0</v>
      </c>
      <c r="U95" s="969">
        <f>IFERROR(Table5[[#This Row],[Actual Redline Completed Footage UG]]/Table5[[#This Row],[Footage UG]], 0)</f>
        <v>1.0074831628835121</v>
      </c>
      <c r="V95" s="199">
        <v>45862</v>
      </c>
      <c r="W95" s="34">
        <v>1</v>
      </c>
      <c r="X95" s="34">
        <v>1</v>
      </c>
      <c r="Y95" s="34">
        <v>1</v>
      </c>
      <c r="Z95" s="126">
        <v>45875</v>
      </c>
      <c r="AA95" s="1002" t="s">
        <v>680</v>
      </c>
    </row>
    <row r="96" spans="1:27" ht="39.75" customHeight="1">
      <c r="A96" s="386" t="s">
        <v>681</v>
      </c>
      <c r="B96" s="387" t="s">
        <v>109</v>
      </c>
      <c r="C96" s="51">
        <v>45868</v>
      </c>
      <c r="D96" s="616" t="s">
        <v>130</v>
      </c>
      <c r="E96" s="616">
        <v>45833</v>
      </c>
      <c r="F96" s="387" t="s">
        <v>123</v>
      </c>
      <c r="G96" s="387" t="s">
        <v>682</v>
      </c>
      <c r="H96" s="389">
        <v>66</v>
      </c>
      <c r="I96" s="389" t="s">
        <v>298</v>
      </c>
      <c r="J96" s="389" t="s">
        <v>63</v>
      </c>
      <c r="K96" s="388">
        <v>45833</v>
      </c>
      <c r="L96" s="389" t="s">
        <v>57</v>
      </c>
      <c r="M96" s="448">
        <v>32940.449999999997</v>
      </c>
      <c r="N96" s="775"/>
      <c r="O96" s="389" t="s">
        <v>57</v>
      </c>
      <c r="P96" s="780" t="s">
        <v>299</v>
      </c>
      <c r="Q96" s="126">
        <v>45833</v>
      </c>
      <c r="R96" s="108">
        <v>2067</v>
      </c>
      <c r="S96" s="999">
        <v>2937</v>
      </c>
      <c r="T96" s="148">
        <v>0</v>
      </c>
      <c r="U96" s="969">
        <f>IFERROR(Table5[[#This Row],[Actual Redline Completed Footage UG]]/Table5[[#This Row],[Footage UG]], 0)</f>
        <v>1.420899854862119</v>
      </c>
      <c r="V96" s="971">
        <v>45840</v>
      </c>
      <c r="W96" s="630">
        <v>1</v>
      </c>
      <c r="X96" s="630">
        <v>1</v>
      </c>
      <c r="Y96" s="630">
        <v>1</v>
      </c>
      <c r="Z96" s="54">
        <v>45897</v>
      </c>
      <c r="AA96" s="631" t="s">
        <v>683</v>
      </c>
    </row>
    <row r="97" spans="1:27" ht="39.75" customHeight="1">
      <c r="A97" s="386" t="s">
        <v>684</v>
      </c>
      <c r="B97" s="387" t="s">
        <v>109</v>
      </c>
      <c r="C97" s="51">
        <v>45868</v>
      </c>
      <c r="D97" s="616" t="s">
        <v>130</v>
      </c>
      <c r="E97" s="616">
        <v>45839</v>
      </c>
      <c r="F97" s="388" t="s">
        <v>110</v>
      </c>
      <c r="G97" s="387" t="s">
        <v>685</v>
      </c>
      <c r="H97" s="389">
        <v>43</v>
      </c>
      <c r="I97" s="389" t="s">
        <v>298</v>
      </c>
      <c r="J97" s="389" t="s">
        <v>63</v>
      </c>
      <c r="K97" s="388">
        <v>45840</v>
      </c>
      <c r="L97" s="389" t="s">
        <v>57</v>
      </c>
      <c r="M97" s="448">
        <v>23404.75</v>
      </c>
      <c r="N97" s="775"/>
      <c r="O97" s="389" t="s">
        <v>57</v>
      </c>
      <c r="P97" s="614" t="s">
        <v>299</v>
      </c>
      <c r="Q97" s="359">
        <v>45840</v>
      </c>
      <c r="R97" s="997">
        <v>1667</v>
      </c>
      <c r="S97" s="522">
        <v>1661</v>
      </c>
      <c r="T97" s="30">
        <v>0</v>
      </c>
      <c r="U97" s="969">
        <f>IFERROR(Table5[[#This Row],[Actual Redline Completed Footage UG]]/Table5[[#This Row],[Footage UG]], 0)</f>
        <v>0.99640071985602885</v>
      </c>
      <c r="V97" s="715">
        <v>45853</v>
      </c>
      <c r="W97" s="367">
        <v>1</v>
      </c>
      <c r="X97" s="367">
        <v>1</v>
      </c>
      <c r="Y97" s="367">
        <v>1</v>
      </c>
      <c r="Z97" s="169">
        <v>45916</v>
      </c>
      <c r="AA97" s="178" t="s">
        <v>686</v>
      </c>
    </row>
    <row r="98" spans="1:27" ht="39.75" customHeight="1">
      <c r="A98" s="386" t="s">
        <v>687</v>
      </c>
      <c r="B98" s="387" t="s">
        <v>109</v>
      </c>
      <c r="C98" s="51">
        <v>45899</v>
      </c>
      <c r="D98" s="388" t="s">
        <v>130</v>
      </c>
      <c r="E98" s="388">
        <v>45887</v>
      </c>
      <c r="F98" s="616" t="s">
        <v>123</v>
      </c>
      <c r="G98" s="667" t="s">
        <v>688</v>
      </c>
      <c r="H98" s="389">
        <v>73</v>
      </c>
      <c r="I98" s="390" t="s">
        <v>298</v>
      </c>
      <c r="J98" s="389" t="s">
        <v>63</v>
      </c>
      <c r="K98" s="388">
        <v>45887</v>
      </c>
      <c r="L98" s="389" t="s">
        <v>57</v>
      </c>
      <c r="M98" s="448">
        <v>37930</v>
      </c>
      <c r="N98" s="98"/>
      <c r="O98" s="389" t="s">
        <v>57</v>
      </c>
      <c r="P98" s="614" t="s">
        <v>299</v>
      </c>
      <c r="Q98" s="359">
        <v>45887</v>
      </c>
      <c r="R98" s="997">
        <v>2649</v>
      </c>
      <c r="S98" s="659">
        <v>2678</v>
      </c>
      <c r="T98" s="30">
        <v>0</v>
      </c>
      <c r="U98" s="969">
        <f>IFERROR(Table5[[#This Row],[Actual Redline Completed Footage UG]]/Table5[[#This Row],[Footage UG]], 0)</f>
        <v>1.0109475273688184</v>
      </c>
      <c r="V98" s="715">
        <v>45895</v>
      </c>
      <c r="W98" s="367">
        <v>1</v>
      </c>
      <c r="X98" s="367">
        <v>1</v>
      </c>
      <c r="Y98" s="699">
        <v>1</v>
      </c>
      <c r="Z98" s="499">
        <v>45917</v>
      </c>
      <c r="AA98" s="455" t="s">
        <v>689</v>
      </c>
    </row>
    <row r="99" spans="1:27" ht="39.75" customHeight="1">
      <c r="A99" s="386" t="s">
        <v>690</v>
      </c>
      <c r="B99" s="50" t="s">
        <v>109</v>
      </c>
      <c r="C99" s="51">
        <v>45899</v>
      </c>
      <c r="D99" s="394" t="s">
        <v>382</v>
      </c>
      <c r="E99" s="51">
        <v>45887</v>
      </c>
      <c r="F99" s="394" t="s">
        <v>123</v>
      </c>
      <c r="G99" s="392" t="s">
        <v>691</v>
      </c>
      <c r="H99" s="52">
        <v>70</v>
      </c>
      <c r="I99" s="393" t="s">
        <v>298</v>
      </c>
      <c r="J99" s="52" t="s">
        <v>63</v>
      </c>
      <c r="K99" s="388">
        <v>45887</v>
      </c>
      <c r="L99" s="389" t="s">
        <v>57</v>
      </c>
      <c r="M99" s="448">
        <v>69889</v>
      </c>
      <c r="N99" s="98"/>
      <c r="O99" s="389" t="s">
        <v>57</v>
      </c>
      <c r="P99" s="613" t="s">
        <v>299</v>
      </c>
      <c r="Q99" s="359">
        <v>45887</v>
      </c>
      <c r="R99" s="997">
        <v>3836</v>
      </c>
      <c r="S99" s="659">
        <v>3836</v>
      </c>
      <c r="T99" s="30">
        <v>0</v>
      </c>
      <c r="U99" s="694">
        <v>1</v>
      </c>
      <c r="V99" s="715">
        <v>45896</v>
      </c>
      <c r="W99" s="367">
        <v>1</v>
      </c>
      <c r="X99" s="367">
        <v>1</v>
      </c>
      <c r="Y99" s="367">
        <v>1</v>
      </c>
      <c r="Z99" s="54">
        <v>45917</v>
      </c>
      <c r="AA99" s="959" t="s">
        <v>692</v>
      </c>
    </row>
    <row r="100" spans="1:27" ht="39.75" customHeight="1">
      <c r="A100" s="386" t="s">
        <v>693</v>
      </c>
      <c r="B100" s="50" t="s">
        <v>109</v>
      </c>
      <c r="C100" s="51">
        <v>45899</v>
      </c>
      <c r="D100" s="51" t="s">
        <v>130</v>
      </c>
      <c r="E100" s="51">
        <v>45887</v>
      </c>
      <c r="F100" s="50" t="s">
        <v>110</v>
      </c>
      <c r="G100" s="392" t="s">
        <v>694</v>
      </c>
      <c r="H100" s="52">
        <v>84</v>
      </c>
      <c r="I100" s="393" t="s">
        <v>298</v>
      </c>
      <c r="J100" s="52" t="s">
        <v>63</v>
      </c>
      <c r="K100" s="388">
        <v>45887</v>
      </c>
      <c r="L100" s="389" t="s">
        <v>57</v>
      </c>
      <c r="M100" s="448">
        <v>52110</v>
      </c>
      <c r="N100" s="775"/>
      <c r="O100" s="389" t="s">
        <v>57</v>
      </c>
      <c r="P100" s="780" t="s">
        <v>299</v>
      </c>
      <c r="Q100" s="126">
        <v>45887</v>
      </c>
      <c r="R100" s="108">
        <v>4071</v>
      </c>
      <c r="S100" s="660">
        <v>4043</v>
      </c>
      <c r="T100" s="30">
        <v>0</v>
      </c>
      <c r="U100" s="694">
        <f>IFERROR(Table5[[#This Row],[Actual Redline Completed Footage UG]]/Table5[[#This Row],[Footage UG]], 0)</f>
        <v>0.99312208302628346</v>
      </c>
      <c r="V100" s="971">
        <v>45895</v>
      </c>
      <c r="W100" s="630">
        <v>1</v>
      </c>
      <c r="X100" s="630">
        <v>1</v>
      </c>
      <c r="Y100" s="1077">
        <v>0</v>
      </c>
      <c r="Z100" s="54">
        <v>45917</v>
      </c>
      <c r="AA100" s="986" t="s">
        <v>695</v>
      </c>
    </row>
    <row r="101" spans="1:27" ht="39.75" customHeight="1">
      <c r="A101" s="386" t="s">
        <v>696</v>
      </c>
      <c r="B101" s="387" t="s">
        <v>109</v>
      </c>
      <c r="C101" s="51">
        <v>45868</v>
      </c>
      <c r="D101" s="388" t="s">
        <v>60</v>
      </c>
      <c r="E101" s="388">
        <v>45849</v>
      </c>
      <c r="F101" s="616" t="s">
        <v>110</v>
      </c>
      <c r="G101" s="667" t="s">
        <v>697</v>
      </c>
      <c r="H101" s="389">
        <v>0</v>
      </c>
      <c r="I101" s="389" t="s">
        <v>298</v>
      </c>
      <c r="J101" s="389" t="s">
        <v>63</v>
      </c>
      <c r="K101" s="388">
        <v>45848</v>
      </c>
      <c r="L101" s="389" t="s">
        <v>57</v>
      </c>
      <c r="M101" s="448">
        <v>1206</v>
      </c>
      <c r="N101" s="775"/>
      <c r="O101" s="389" t="s">
        <v>57</v>
      </c>
      <c r="P101" s="780" t="s">
        <v>299</v>
      </c>
      <c r="Q101" s="126">
        <v>45848</v>
      </c>
      <c r="R101" s="109">
        <v>90</v>
      </c>
      <c r="S101" s="668">
        <v>90</v>
      </c>
      <c r="T101" s="30">
        <v>0</v>
      </c>
      <c r="U101" s="969">
        <f>IFERROR(Table5[[#This Row],[Actual Redline Completed Footage UG]]/Table5[[#This Row],[Footage UG]], 0)</f>
        <v>1</v>
      </c>
      <c r="V101" s="971">
        <v>45854</v>
      </c>
      <c r="W101" s="630">
        <v>1</v>
      </c>
      <c r="X101" s="630">
        <v>1</v>
      </c>
      <c r="Y101" s="630">
        <v>1</v>
      </c>
      <c r="Z101" s="54">
        <v>45898</v>
      </c>
      <c r="AA101" s="779" t="s">
        <v>698</v>
      </c>
    </row>
    <row r="102" spans="1:27" ht="39.75" customHeight="1">
      <c r="A102" s="386" t="s">
        <v>696</v>
      </c>
      <c r="B102" s="387" t="s">
        <v>109</v>
      </c>
      <c r="C102" s="388">
        <v>45838</v>
      </c>
      <c r="D102" s="616" t="s">
        <v>130</v>
      </c>
      <c r="E102" s="388">
        <v>45817</v>
      </c>
      <c r="F102" s="616" t="s">
        <v>110</v>
      </c>
      <c r="G102" s="397" t="s">
        <v>699</v>
      </c>
      <c r="H102" s="389">
        <v>0</v>
      </c>
      <c r="I102" s="390" t="s">
        <v>298</v>
      </c>
      <c r="J102" s="389" t="s">
        <v>63</v>
      </c>
      <c r="K102" s="396">
        <v>45821</v>
      </c>
      <c r="L102" s="390" t="s">
        <v>57</v>
      </c>
      <c r="M102" s="448">
        <v>23436.55</v>
      </c>
      <c r="N102" s="775"/>
      <c r="O102" s="390" t="s">
        <v>57</v>
      </c>
      <c r="P102" s="613" t="s">
        <v>299</v>
      </c>
      <c r="Q102" s="491">
        <v>45817</v>
      </c>
      <c r="R102" s="492">
        <v>1769</v>
      </c>
      <c r="S102" s="522">
        <v>1044</v>
      </c>
      <c r="T102" s="83">
        <v>0</v>
      </c>
      <c r="U102" s="969">
        <f>IFERROR(Table5[[#This Row],[Actual Redline Completed Footage UG]]/Table5[[#This Row],[Footage UG]], 0)</f>
        <v>0.5901639344262295</v>
      </c>
      <c r="V102" s="715">
        <v>45831</v>
      </c>
      <c r="W102" s="367">
        <v>1</v>
      </c>
      <c r="X102" s="367">
        <v>1</v>
      </c>
      <c r="Y102" s="367">
        <v>1</v>
      </c>
      <c r="Z102" s="54">
        <v>45897</v>
      </c>
      <c r="AA102" s="539" t="s">
        <v>700</v>
      </c>
    </row>
    <row r="103" spans="1:27" ht="39.75" customHeight="1">
      <c r="A103" s="386" t="s">
        <v>701</v>
      </c>
      <c r="B103" s="387" t="s">
        <v>109</v>
      </c>
      <c r="C103" s="51">
        <v>45899</v>
      </c>
      <c r="D103" s="616" t="s">
        <v>60</v>
      </c>
      <c r="E103" s="616">
        <v>45882</v>
      </c>
      <c r="F103" s="387" t="s">
        <v>110</v>
      </c>
      <c r="G103" s="810" t="s">
        <v>702</v>
      </c>
      <c r="H103" s="389">
        <v>0</v>
      </c>
      <c r="I103" s="390" t="s">
        <v>298</v>
      </c>
      <c r="J103" s="389" t="s">
        <v>63</v>
      </c>
      <c r="K103" s="388" t="s">
        <v>52</v>
      </c>
      <c r="L103" s="389" t="s">
        <v>57</v>
      </c>
      <c r="M103" s="448">
        <v>18903.7</v>
      </c>
      <c r="N103" s="98"/>
      <c r="O103" s="389" t="s">
        <v>57</v>
      </c>
      <c r="P103" s="614" t="s">
        <v>299</v>
      </c>
      <c r="Q103" s="491">
        <v>45882</v>
      </c>
      <c r="R103" s="492">
        <v>575</v>
      </c>
      <c r="S103" s="522">
        <v>575</v>
      </c>
      <c r="T103" s="30">
        <v>0</v>
      </c>
      <c r="U103" s="969">
        <f>IFERROR(Table5[[#This Row],[Actual Redline Completed Footage UG]]/Table5[[#This Row],[Footage UG]], 0)</f>
        <v>1</v>
      </c>
      <c r="V103" s="715">
        <v>45887</v>
      </c>
      <c r="W103" s="367">
        <v>1</v>
      </c>
      <c r="X103" s="367">
        <v>1</v>
      </c>
      <c r="Y103" s="367">
        <v>1</v>
      </c>
      <c r="Z103" s="126">
        <v>45926</v>
      </c>
      <c r="AA103" s="539" t="s">
        <v>703</v>
      </c>
    </row>
    <row r="104" spans="1:27" ht="39.75" customHeight="1">
      <c r="A104" s="386" t="s">
        <v>704</v>
      </c>
      <c r="B104" s="387" t="s">
        <v>109</v>
      </c>
      <c r="C104" s="51">
        <v>45899</v>
      </c>
      <c r="D104" s="388" t="s">
        <v>60</v>
      </c>
      <c r="E104" s="51">
        <v>45806</v>
      </c>
      <c r="F104" s="387" t="s">
        <v>110</v>
      </c>
      <c r="G104" s="817" t="s">
        <v>705</v>
      </c>
      <c r="H104" s="389">
        <v>0</v>
      </c>
      <c r="I104" s="704" t="s">
        <v>298</v>
      </c>
      <c r="J104" s="389" t="s">
        <v>63</v>
      </c>
      <c r="K104" s="388" t="s">
        <v>706</v>
      </c>
      <c r="L104" s="389" t="s">
        <v>57</v>
      </c>
      <c r="M104" s="448">
        <v>21888.65</v>
      </c>
      <c r="N104" s="98"/>
      <c r="O104" s="389" t="s">
        <v>57</v>
      </c>
      <c r="P104" s="614" t="s">
        <v>299</v>
      </c>
      <c r="Q104" s="126">
        <v>45824</v>
      </c>
      <c r="R104" s="108">
        <v>1669</v>
      </c>
      <c r="S104" s="659">
        <v>1701</v>
      </c>
      <c r="T104" s="30">
        <v>0</v>
      </c>
      <c r="U104" s="969">
        <f>IFERROR(Table5[[#This Row],[Actual Redline Completed Footage UG]]/Table5[[#This Row],[Footage UG]], 0)</f>
        <v>1.0191731575793888</v>
      </c>
      <c r="V104" s="715">
        <v>45833</v>
      </c>
      <c r="W104" s="367">
        <v>1</v>
      </c>
      <c r="X104" s="367">
        <v>1</v>
      </c>
      <c r="Y104" s="367">
        <v>1</v>
      </c>
      <c r="Z104" s="126">
        <v>45926</v>
      </c>
      <c r="AA104" s="669" t="s">
        <v>707</v>
      </c>
    </row>
    <row r="105" spans="1:27" ht="39.75" customHeight="1">
      <c r="A105" s="386" t="s">
        <v>708</v>
      </c>
      <c r="B105" s="813" t="s">
        <v>109</v>
      </c>
      <c r="C105" s="51">
        <v>45899</v>
      </c>
      <c r="D105" s="388" t="s">
        <v>60</v>
      </c>
      <c r="E105" s="388">
        <v>45876</v>
      </c>
      <c r="F105" s="388" t="s">
        <v>110</v>
      </c>
      <c r="G105" s="708"/>
      <c r="H105" s="389">
        <v>0</v>
      </c>
      <c r="I105" s="704" t="s">
        <v>298</v>
      </c>
      <c r="J105" s="389" t="s">
        <v>63</v>
      </c>
      <c r="K105" s="388">
        <v>45876</v>
      </c>
      <c r="L105" s="389" t="s">
        <v>57</v>
      </c>
      <c r="M105" s="448">
        <v>1462.85</v>
      </c>
      <c r="N105" s="98"/>
      <c r="O105" s="389" t="s">
        <v>57</v>
      </c>
      <c r="P105" s="780" t="s">
        <v>299</v>
      </c>
      <c r="Q105" s="359">
        <v>45876</v>
      </c>
      <c r="R105" s="1098">
        <v>116</v>
      </c>
      <c r="S105" s="998">
        <v>130</v>
      </c>
      <c r="T105" s="30">
        <v>0</v>
      </c>
      <c r="U105" s="969">
        <f>IFERROR(Table5[[#This Row],[Actual Redline Completed Footage UG]]/Table5[[#This Row],[Footage UG]], 0)</f>
        <v>1.1206896551724137</v>
      </c>
      <c r="V105" s="971">
        <v>45896</v>
      </c>
      <c r="W105" s="1092">
        <v>1</v>
      </c>
      <c r="X105" s="1092">
        <v>1</v>
      </c>
      <c r="Y105" s="1092">
        <v>1</v>
      </c>
      <c r="Z105" s="126">
        <v>45926</v>
      </c>
      <c r="AA105" s="1099" t="s">
        <v>709</v>
      </c>
    </row>
    <row r="106" spans="1:27" ht="39.75" customHeight="1">
      <c r="A106" s="386" t="s">
        <v>710</v>
      </c>
      <c r="B106" s="470" t="s">
        <v>109</v>
      </c>
      <c r="C106" s="51">
        <v>45899</v>
      </c>
      <c r="D106" s="50" t="s">
        <v>578</v>
      </c>
      <c r="E106" s="388">
        <v>45876</v>
      </c>
      <c r="F106" s="394" t="s">
        <v>123</v>
      </c>
      <c r="G106" s="667"/>
      <c r="H106" s="389">
        <v>0</v>
      </c>
      <c r="I106" s="390" t="s">
        <v>711</v>
      </c>
      <c r="J106" s="389" t="s">
        <v>63</v>
      </c>
      <c r="K106" s="51" t="s">
        <v>52</v>
      </c>
      <c r="L106" s="389" t="s">
        <v>57</v>
      </c>
      <c r="M106" s="448">
        <v>1343</v>
      </c>
      <c r="N106" s="775"/>
      <c r="O106" s="389" t="s">
        <v>57</v>
      </c>
      <c r="P106" s="780" t="s">
        <v>711</v>
      </c>
      <c r="Q106" s="126" t="s">
        <v>56</v>
      </c>
      <c r="R106" s="1048">
        <v>74</v>
      </c>
      <c r="S106" s="998">
        <v>0</v>
      </c>
      <c r="T106" s="108">
        <v>0</v>
      </c>
      <c r="U106" s="969">
        <f>IFERROR(Table5[[#This Row],[Actual Redline Completed Footage UG]]/Table5[[#This Row],[Footage UG]], 0)</f>
        <v>0</v>
      </c>
      <c r="V106" s="1050" t="s">
        <v>56</v>
      </c>
      <c r="W106" s="630">
        <v>0</v>
      </c>
      <c r="X106" s="630">
        <v>0</v>
      </c>
      <c r="Y106" s="630">
        <v>0</v>
      </c>
      <c r="Z106" s="126" t="s">
        <v>56</v>
      </c>
      <c r="AA106" s="1079" t="s">
        <v>712</v>
      </c>
    </row>
    <row r="107" spans="1:27" ht="39.75" customHeight="1">
      <c r="A107" s="386" t="s">
        <v>713</v>
      </c>
      <c r="B107" s="387" t="s">
        <v>109</v>
      </c>
      <c r="C107" s="51">
        <v>45899</v>
      </c>
      <c r="D107" s="388" t="s">
        <v>130</v>
      </c>
      <c r="E107" s="388">
        <v>45870</v>
      </c>
      <c r="F107" s="616" t="s">
        <v>123</v>
      </c>
      <c r="G107" s="667" t="s">
        <v>714</v>
      </c>
      <c r="H107" s="389">
        <v>0</v>
      </c>
      <c r="I107" s="389" t="s">
        <v>298</v>
      </c>
      <c r="J107" s="389" t="s">
        <v>63</v>
      </c>
      <c r="K107" s="388">
        <v>45870</v>
      </c>
      <c r="L107" s="389" t="s">
        <v>57</v>
      </c>
      <c r="M107" s="448">
        <v>49307.5</v>
      </c>
      <c r="N107" s="98"/>
      <c r="O107" s="389" t="s">
        <v>57</v>
      </c>
      <c r="P107" s="780" t="s">
        <v>299</v>
      </c>
      <c r="Q107" s="126">
        <v>45870</v>
      </c>
      <c r="R107" s="109">
        <v>3914</v>
      </c>
      <c r="S107" s="668">
        <v>3675</v>
      </c>
      <c r="T107" s="108">
        <v>0</v>
      </c>
      <c r="U107" s="969">
        <f>IFERROR(Table5[[#This Row],[Actual Redline Completed Footage UG]]/Table5[[#This Row],[Footage UG]], 0)</f>
        <v>0.93893714869698519</v>
      </c>
      <c r="V107" s="971">
        <v>45873</v>
      </c>
      <c r="W107" s="630">
        <v>1</v>
      </c>
      <c r="X107" s="630">
        <v>1</v>
      </c>
      <c r="Y107" s="630">
        <v>1</v>
      </c>
      <c r="Z107" s="54">
        <v>45916</v>
      </c>
      <c r="AA107" s="208" t="s">
        <v>715</v>
      </c>
    </row>
    <row r="108" spans="1:27" ht="39.75" customHeight="1">
      <c r="A108" s="386" t="s">
        <v>716</v>
      </c>
      <c r="B108" s="387" t="s">
        <v>109</v>
      </c>
      <c r="C108" s="51">
        <v>45899</v>
      </c>
      <c r="D108" s="388" t="s">
        <v>130</v>
      </c>
      <c r="E108" s="388">
        <v>45870</v>
      </c>
      <c r="F108" s="616" t="s">
        <v>123</v>
      </c>
      <c r="G108" s="667" t="s">
        <v>717</v>
      </c>
      <c r="H108" s="389">
        <v>0</v>
      </c>
      <c r="I108" s="389" t="s">
        <v>298</v>
      </c>
      <c r="J108" s="389" t="s">
        <v>63</v>
      </c>
      <c r="K108" s="388">
        <v>45870</v>
      </c>
      <c r="L108" s="389" t="s">
        <v>57</v>
      </c>
      <c r="M108" s="448">
        <v>12886.4</v>
      </c>
      <c r="N108" s="98"/>
      <c r="O108" s="389" t="s">
        <v>57</v>
      </c>
      <c r="P108" s="780" t="s">
        <v>299</v>
      </c>
      <c r="Q108" s="126">
        <v>45870</v>
      </c>
      <c r="R108" s="109">
        <v>884</v>
      </c>
      <c r="S108" s="668">
        <v>797</v>
      </c>
      <c r="T108" s="108">
        <v>0</v>
      </c>
      <c r="U108" s="969">
        <f>IFERROR(Table5[[#This Row],[Actual Redline Completed Footage UG]]/Table5[[#This Row],[Footage UG]], 0)</f>
        <v>0.90158371040723984</v>
      </c>
      <c r="V108" s="971">
        <v>45876</v>
      </c>
      <c r="W108" s="630">
        <v>1</v>
      </c>
      <c r="X108" s="630">
        <v>1</v>
      </c>
      <c r="Y108" s="630">
        <v>1</v>
      </c>
      <c r="Z108" s="54">
        <v>45916</v>
      </c>
      <c r="AA108" s="779" t="s">
        <v>718</v>
      </c>
    </row>
    <row r="109" spans="1:27" ht="39.75" customHeight="1">
      <c r="A109" s="386" t="s">
        <v>719</v>
      </c>
      <c r="B109" s="387" t="s">
        <v>109</v>
      </c>
      <c r="C109" s="51">
        <v>45899</v>
      </c>
      <c r="D109" s="388" t="s">
        <v>130</v>
      </c>
      <c r="E109" s="388">
        <v>45882</v>
      </c>
      <c r="F109" s="616" t="s">
        <v>123</v>
      </c>
      <c r="G109" s="667"/>
      <c r="H109" s="389">
        <v>0</v>
      </c>
      <c r="I109" s="390" t="s">
        <v>298</v>
      </c>
      <c r="J109" s="389" t="s">
        <v>63</v>
      </c>
      <c r="K109" s="388">
        <v>45882</v>
      </c>
      <c r="L109" s="389" t="s">
        <v>57</v>
      </c>
      <c r="M109" s="448">
        <v>13056.5</v>
      </c>
      <c r="N109" s="98"/>
      <c r="O109" s="389" t="s">
        <v>57</v>
      </c>
      <c r="P109" s="780" t="s">
        <v>299</v>
      </c>
      <c r="Q109" s="126">
        <v>45882</v>
      </c>
      <c r="R109" s="1048">
        <v>1100</v>
      </c>
      <c r="S109" s="998">
        <v>1110</v>
      </c>
      <c r="T109" s="30">
        <v>0</v>
      </c>
      <c r="U109" s="969">
        <f>IFERROR(Table5[[#This Row],[Actual Redline Completed Footage UG]]/Table5[[#This Row],[Footage UG]], 0)</f>
        <v>1.009090909090909</v>
      </c>
      <c r="V109" s="971">
        <v>45887</v>
      </c>
      <c r="W109" s="630">
        <v>1</v>
      </c>
      <c r="X109" s="630">
        <v>1</v>
      </c>
      <c r="Y109" s="630">
        <v>1</v>
      </c>
      <c r="Z109" s="126">
        <v>45926</v>
      </c>
      <c r="AA109" s="1079" t="s">
        <v>720</v>
      </c>
    </row>
    <row r="110" spans="1:27" ht="39.75" customHeight="1">
      <c r="A110" s="788" t="s">
        <v>721</v>
      </c>
      <c r="B110" s="485" t="s">
        <v>109</v>
      </c>
      <c r="C110" s="496">
        <v>45930</v>
      </c>
      <c r="D110" s="495" t="s">
        <v>60</v>
      </c>
      <c r="E110" s="487">
        <v>45868</v>
      </c>
      <c r="F110" s="485" t="s">
        <v>110</v>
      </c>
      <c r="G110" s="488" t="s">
        <v>722</v>
      </c>
      <c r="H110" s="489">
        <v>0</v>
      </c>
      <c r="I110" s="489" t="s">
        <v>298</v>
      </c>
      <c r="J110" s="489" t="s">
        <v>63</v>
      </c>
      <c r="K110" s="388">
        <v>45868</v>
      </c>
      <c r="L110" s="389" t="s">
        <v>57</v>
      </c>
      <c r="M110" s="448">
        <v>14179.65</v>
      </c>
      <c r="N110" s="98"/>
      <c r="O110" s="389" t="s">
        <v>57</v>
      </c>
      <c r="P110" s="614" t="s">
        <v>299</v>
      </c>
      <c r="Q110" s="491">
        <v>45868</v>
      </c>
      <c r="R110" s="514">
        <v>973</v>
      </c>
      <c r="S110" s="530">
        <v>1060</v>
      </c>
      <c r="T110" s="30">
        <v>0</v>
      </c>
      <c r="U110" s="969">
        <f>IFERROR(Table5[[#This Row],[Actual Redline Completed Footage UG]]/Table5[[#This Row],[Footage UG]], 0)</f>
        <v>1.0894141829393629</v>
      </c>
      <c r="V110" s="715">
        <v>45880</v>
      </c>
      <c r="W110" s="367">
        <v>1</v>
      </c>
      <c r="X110" s="367">
        <v>1</v>
      </c>
      <c r="Y110" s="367">
        <v>1</v>
      </c>
      <c r="Z110" s="126">
        <v>45926</v>
      </c>
      <c r="AA110" s="409" t="s">
        <v>723</v>
      </c>
    </row>
    <row r="111" spans="1:27" ht="39.75" customHeight="1">
      <c r="A111" s="525" t="s">
        <v>724</v>
      </c>
      <c r="B111" s="513" t="s">
        <v>109</v>
      </c>
      <c r="C111" s="521">
        <v>45868</v>
      </c>
      <c r="D111" s="526" t="s">
        <v>60</v>
      </c>
      <c r="E111" s="528">
        <v>45853</v>
      </c>
      <c r="F111" s="1093" t="s">
        <v>110</v>
      </c>
      <c r="G111" s="1095" t="s">
        <v>725</v>
      </c>
      <c r="H111" s="527">
        <v>0</v>
      </c>
      <c r="I111" s="527" t="s">
        <v>298</v>
      </c>
      <c r="J111" s="527" t="s">
        <v>63</v>
      </c>
      <c r="K111" s="528">
        <v>45853</v>
      </c>
      <c r="L111" s="527" t="s">
        <v>57</v>
      </c>
      <c r="M111" s="995">
        <v>68216.5</v>
      </c>
      <c r="N111" s="775"/>
      <c r="O111" s="527" t="s">
        <v>57</v>
      </c>
      <c r="P111" s="807" t="s">
        <v>299</v>
      </c>
      <c r="Q111" s="491">
        <v>45853</v>
      </c>
      <c r="R111" s="1075">
        <v>581</v>
      </c>
      <c r="S111" s="1076">
        <v>581</v>
      </c>
      <c r="T111" s="30">
        <v>0</v>
      </c>
      <c r="U111" s="969">
        <f>IFERROR(Table5[[#This Row],[Actual Redline Completed Footage UG]]/Table5[[#This Row],[Footage UG]], 0)</f>
        <v>1</v>
      </c>
      <c r="V111" s="715">
        <v>45868</v>
      </c>
      <c r="W111" s="367">
        <v>1</v>
      </c>
      <c r="X111" s="367">
        <v>1</v>
      </c>
      <c r="Y111" s="367">
        <v>1</v>
      </c>
      <c r="Z111" s="54">
        <v>45916</v>
      </c>
      <c r="AA111" s="958" t="s">
        <v>726</v>
      </c>
    </row>
    <row r="112" spans="1:27" ht="39.75" customHeight="1">
      <c r="A112" s="788" t="s">
        <v>727</v>
      </c>
      <c r="B112" s="485" t="s">
        <v>109</v>
      </c>
      <c r="C112" s="496">
        <v>45868</v>
      </c>
      <c r="D112" s="487" t="s">
        <v>60</v>
      </c>
      <c r="E112" s="512">
        <v>45839</v>
      </c>
      <c r="F112" s="487" t="s">
        <v>110</v>
      </c>
      <c r="G112" s="497" t="s">
        <v>728</v>
      </c>
      <c r="H112" s="498">
        <v>0</v>
      </c>
      <c r="I112" s="498" t="s">
        <v>298</v>
      </c>
      <c r="J112" s="498" t="s">
        <v>63</v>
      </c>
      <c r="K112" s="1097">
        <v>45838</v>
      </c>
      <c r="L112" s="498" t="s">
        <v>57</v>
      </c>
      <c r="M112" s="821">
        <v>72566</v>
      </c>
      <c r="N112" s="775"/>
      <c r="O112" s="498" t="s">
        <v>57</v>
      </c>
      <c r="P112" s="790" t="s">
        <v>299</v>
      </c>
      <c r="Q112" s="499">
        <v>45838</v>
      </c>
      <c r="R112" s="41">
        <v>765</v>
      </c>
      <c r="S112" s="522">
        <v>786</v>
      </c>
      <c r="T112" s="30">
        <v>0</v>
      </c>
      <c r="U112" s="969">
        <f>IFERROR(Table5[[#This Row],[Actual Redline Completed Footage UG]]/Table5[[#This Row],[Footage UG]], 0)</f>
        <v>1.0274509803921568</v>
      </c>
      <c r="V112" s="715">
        <v>45845</v>
      </c>
      <c r="W112" s="367">
        <v>1</v>
      </c>
      <c r="X112" s="367">
        <v>1</v>
      </c>
      <c r="Y112" s="367">
        <v>1</v>
      </c>
      <c r="Z112" s="54">
        <v>45916</v>
      </c>
      <c r="AA112" s="174" t="s">
        <v>729</v>
      </c>
    </row>
    <row r="113" spans="1:27" ht="39.75" customHeight="1">
      <c r="A113" s="525" t="s">
        <v>730</v>
      </c>
      <c r="B113" s="526" t="s">
        <v>109</v>
      </c>
      <c r="C113" s="521">
        <v>45930</v>
      </c>
      <c r="D113" s="536" t="s">
        <v>60</v>
      </c>
      <c r="E113" s="521">
        <v>45902</v>
      </c>
      <c r="F113" s="526" t="s">
        <v>110</v>
      </c>
      <c r="G113" s="985"/>
      <c r="H113" s="118">
        <v>0</v>
      </c>
      <c r="I113" s="118" t="s">
        <v>298</v>
      </c>
      <c r="J113" s="118" t="s">
        <v>63</v>
      </c>
      <c r="K113" s="528">
        <v>45902</v>
      </c>
      <c r="L113" s="527" t="s">
        <v>57</v>
      </c>
      <c r="M113" s="995">
        <v>3067.9</v>
      </c>
      <c r="N113" s="98"/>
      <c r="O113" s="527" t="s">
        <v>57</v>
      </c>
      <c r="P113" s="807" t="s">
        <v>299</v>
      </c>
      <c r="Q113" s="126">
        <v>45902</v>
      </c>
      <c r="R113" s="109">
        <v>662</v>
      </c>
      <c r="S113" s="1049">
        <v>662</v>
      </c>
      <c r="T113" s="30">
        <v>0</v>
      </c>
      <c r="U113" s="969">
        <f>IFERROR(Table5[[#This Row],[Actual Redline Completed Footage UG]]/Table5[[#This Row],[Footage UG]], 0)</f>
        <v>1</v>
      </c>
      <c r="V113" s="715">
        <v>45909</v>
      </c>
      <c r="W113" s="493">
        <v>1</v>
      </c>
      <c r="X113" s="493">
        <v>1</v>
      </c>
      <c r="Y113" s="493">
        <v>1</v>
      </c>
      <c r="Z113" s="126">
        <v>45926</v>
      </c>
      <c r="AA113" s="959" t="s">
        <v>731</v>
      </c>
    </row>
    <row r="114" spans="1:27" ht="39.75" customHeight="1">
      <c r="A114" s="806" t="s">
        <v>732</v>
      </c>
      <c r="B114" s="1088" t="s">
        <v>109</v>
      </c>
      <c r="C114" s="1089">
        <v>45930</v>
      </c>
      <c r="D114" s="1089" t="s">
        <v>130</v>
      </c>
      <c r="E114" s="1089">
        <v>45874</v>
      </c>
      <c r="F114" s="1094" t="s">
        <v>123</v>
      </c>
      <c r="G114" s="1090"/>
      <c r="H114" s="1091">
        <v>208</v>
      </c>
      <c r="I114" s="1096" t="s">
        <v>298</v>
      </c>
      <c r="J114" s="1091" t="s">
        <v>56</v>
      </c>
      <c r="K114" s="1047">
        <v>45876</v>
      </c>
      <c r="L114" s="1071" t="s">
        <v>57</v>
      </c>
      <c r="M114" s="1073">
        <v>124980</v>
      </c>
      <c r="N114" s="98"/>
      <c r="O114" s="1071" t="s">
        <v>57</v>
      </c>
      <c r="P114" s="808" t="s">
        <v>299</v>
      </c>
      <c r="Q114" s="359">
        <v>45876</v>
      </c>
      <c r="R114" s="1078">
        <v>11700</v>
      </c>
      <c r="S114" s="998">
        <v>11820</v>
      </c>
      <c r="T114" s="30">
        <v>0</v>
      </c>
      <c r="U114" s="22">
        <v>1.01</v>
      </c>
      <c r="V114" s="971">
        <v>45890</v>
      </c>
      <c r="W114" s="630">
        <v>1</v>
      </c>
      <c r="X114" s="630">
        <v>1</v>
      </c>
      <c r="Y114" s="1092">
        <v>1</v>
      </c>
      <c r="Z114" s="126">
        <v>45926</v>
      </c>
      <c r="AA114" s="1079" t="s">
        <v>733</v>
      </c>
    </row>
    <row r="115" spans="1:27" ht="39.75" customHeight="1">
      <c r="A115" s="809" t="s">
        <v>734</v>
      </c>
      <c r="B115" s="814" t="s">
        <v>50</v>
      </c>
      <c r="C115" s="987">
        <v>45838</v>
      </c>
      <c r="D115" s="987" t="s">
        <v>382</v>
      </c>
      <c r="E115" s="987">
        <v>45818</v>
      </c>
      <c r="F115" s="993" t="s">
        <v>548</v>
      </c>
      <c r="G115" s="993" t="s">
        <v>735</v>
      </c>
      <c r="H115" s="837">
        <v>56</v>
      </c>
      <c r="I115" s="837" t="s">
        <v>298</v>
      </c>
      <c r="J115" s="837" t="s">
        <v>63</v>
      </c>
      <c r="K115" s="388">
        <v>45817</v>
      </c>
      <c r="L115" s="389" t="s">
        <v>57</v>
      </c>
      <c r="M115" s="448">
        <v>75953</v>
      </c>
      <c r="N115" s="1087"/>
      <c r="O115" s="389" t="s">
        <v>57</v>
      </c>
      <c r="P115" s="780" t="s">
        <v>299</v>
      </c>
      <c r="Q115" s="126">
        <v>45817</v>
      </c>
      <c r="R115" s="108">
        <v>6005</v>
      </c>
      <c r="S115" s="660">
        <v>6044</v>
      </c>
      <c r="T115" s="31">
        <v>0</v>
      </c>
      <c r="U115" s="969">
        <f>IFERROR(Table5[[#This Row],[Actual Redline Completed Footage UG]]/Table5[[#This Row],[Footage UG]], 0)</f>
        <v>1.0064945878434637</v>
      </c>
      <c r="V115" s="1050">
        <v>45824</v>
      </c>
      <c r="W115" s="630">
        <v>1</v>
      </c>
      <c r="X115" s="630">
        <v>1</v>
      </c>
      <c r="Y115" s="630">
        <v>1</v>
      </c>
      <c r="Z115" s="126">
        <v>45868</v>
      </c>
      <c r="AA115" s="622"/>
    </row>
    <row r="116" spans="1:27" ht="39.75" customHeight="1">
      <c r="A116" s="386" t="s">
        <v>736</v>
      </c>
      <c r="B116" s="535" t="s">
        <v>50</v>
      </c>
      <c r="C116" s="521">
        <v>45772</v>
      </c>
      <c r="D116" s="526" t="s">
        <v>415</v>
      </c>
      <c r="E116" s="521">
        <v>45716</v>
      </c>
      <c r="F116" s="526" t="s">
        <v>539</v>
      </c>
      <c r="G116" s="1085" t="s">
        <v>737</v>
      </c>
      <c r="H116" s="118">
        <v>56</v>
      </c>
      <c r="I116" s="118" t="s">
        <v>298</v>
      </c>
      <c r="J116" s="118" t="s">
        <v>63</v>
      </c>
      <c r="K116" s="528">
        <v>45716</v>
      </c>
      <c r="L116" s="118" t="s">
        <v>57</v>
      </c>
      <c r="M116" s="820">
        <v>45321.5</v>
      </c>
      <c r="N116" s="98"/>
      <c r="O116" s="118" t="s">
        <v>57</v>
      </c>
      <c r="P116" s="829" t="s">
        <v>299</v>
      </c>
      <c r="Q116" s="499">
        <v>45722</v>
      </c>
      <c r="R116" s="41">
        <v>3642</v>
      </c>
      <c r="S116" s="522">
        <v>3666</v>
      </c>
      <c r="T116" s="31">
        <v>0</v>
      </c>
      <c r="U116" s="969">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738</v>
      </c>
      <c r="B117" s="1068" t="s">
        <v>50</v>
      </c>
      <c r="C117" s="1069">
        <v>45688</v>
      </c>
      <c r="D117" s="521" t="s">
        <v>739</v>
      </c>
      <c r="E117" s="1069">
        <v>45685</v>
      </c>
      <c r="F117" s="1069" t="s">
        <v>610</v>
      </c>
      <c r="G117" s="1070" t="s">
        <v>740</v>
      </c>
      <c r="H117" s="118">
        <v>86</v>
      </c>
      <c r="I117" s="1072" t="s">
        <v>355</v>
      </c>
      <c r="J117" s="118" t="s">
        <v>63</v>
      </c>
      <c r="K117" s="521">
        <v>45677</v>
      </c>
      <c r="L117" s="1072" t="s">
        <v>57</v>
      </c>
      <c r="M117" s="820">
        <v>78075.5</v>
      </c>
      <c r="N117" s="830"/>
      <c r="O117" s="1072" t="s">
        <v>57</v>
      </c>
      <c r="P117" s="807" t="s">
        <v>299</v>
      </c>
      <c r="Q117" s="499">
        <v>45675</v>
      </c>
      <c r="R117" s="41">
        <v>6526</v>
      </c>
      <c r="S117" s="522">
        <v>6316</v>
      </c>
      <c r="T117" s="30">
        <v>0</v>
      </c>
      <c r="U117" s="694">
        <f>IFERROR(Table5[[#This Row],[Actual Redline Completed Footage UG]]/Table5[[#This Row],[Footage UG]], 0)</f>
        <v>0.967821023597916</v>
      </c>
      <c r="V117" s="715">
        <v>45685</v>
      </c>
      <c r="W117" s="699">
        <v>1</v>
      </c>
      <c r="X117" s="699">
        <v>1</v>
      </c>
      <c r="Y117" s="867">
        <v>0</v>
      </c>
      <c r="Z117" s="126">
        <v>45894</v>
      </c>
      <c r="AA117" s="1074"/>
    </row>
    <row r="118" spans="1:27" ht="39.75" customHeight="1">
      <c r="A118" s="809" t="s">
        <v>741</v>
      </c>
      <c r="B118" s="814" t="s">
        <v>50</v>
      </c>
      <c r="C118" s="987">
        <v>45831</v>
      </c>
      <c r="D118" s="993" t="s">
        <v>415</v>
      </c>
      <c r="E118" s="57">
        <v>45807</v>
      </c>
      <c r="F118" s="993" t="s">
        <v>539</v>
      </c>
      <c r="G118" s="993" t="s">
        <v>742</v>
      </c>
      <c r="H118" s="837">
        <v>87</v>
      </c>
      <c r="I118" s="837" t="s">
        <v>298</v>
      </c>
      <c r="J118" s="837" t="s">
        <v>63</v>
      </c>
      <c r="K118" s="388">
        <v>45757</v>
      </c>
      <c r="L118" s="389" t="s">
        <v>57</v>
      </c>
      <c r="M118" s="448">
        <v>78331</v>
      </c>
      <c r="N118" s="830"/>
      <c r="O118" s="389" t="s">
        <v>57</v>
      </c>
      <c r="P118" s="614" t="s">
        <v>299</v>
      </c>
      <c r="Q118" s="491">
        <v>45757</v>
      </c>
      <c r="R118" s="492">
        <v>6334</v>
      </c>
      <c r="S118" s="522">
        <v>6228</v>
      </c>
      <c r="T118" s="31">
        <v>0</v>
      </c>
      <c r="U118" s="969">
        <f>IFERROR(Table5[[#This Row],[Actual Redline Completed Footage UG]]/Table5[[#This Row],[Footage UG]], 0)</f>
        <v>0.98326491948215977</v>
      </c>
      <c r="V118" s="715">
        <v>45769</v>
      </c>
      <c r="W118" s="367">
        <v>0</v>
      </c>
      <c r="X118" s="367">
        <v>0</v>
      </c>
      <c r="Y118" s="367">
        <v>0</v>
      </c>
      <c r="Z118" s="54">
        <v>45917</v>
      </c>
      <c r="AA118" s="178" t="s">
        <v>461</v>
      </c>
    </row>
    <row r="119" spans="1:27" ht="39.75" customHeight="1">
      <c r="A119" s="809" t="s">
        <v>743</v>
      </c>
      <c r="B119" s="814" t="s">
        <v>50</v>
      </c>
      <c r="C119" s="57">
        <v>45772</v>
      </c>
      <c r="D119" s="815" t="s">
        <v>429</v>
      </c>
      <c r="E119" s="57">
        <v>45743</v>
      </c>
      <c r="F119" s="815" t="s">
        <v>539</v>
      </c>
      <c r="G119" s="818" t="s">
        <v>744</v>
      </c>
      <c r="H119" s="819">
        <v>63</v>
      </c>
      <c r="I119" s="825" t="s">
        <v>298</v>
      </c>
      <c r="J119" s="837" t="s">
        <v>63</v>
      </c>
      <c r="K119" s="521">
        <v>45741</v>
      </c>
      <c r="L119" s="527" t="s">
        <v>57</v>
      </c>
      <c r="M119" s="820">
        <v>41813</v>
      </c>
      <c r="N119" s="830"/>
      <c r="O119" s="527" t="s">
        <v>57</v>
      </c>
      <c r="P119" s="829" t="s">
        <v>299</v>
      </c>
      <c r="Q119" s="499">
        <v>45745</v>
      </c>
      <c r="R119" s="41">
        <v>3243</v>
      </c>
      <c r="S119" s="522">
        <v>3290</v>
      </c>
      <c r="T119" s="31">
        <v>0</v>
      </c>
      <c r="U119" s="969">
        <f>IFERROR(Table5[[#This Row],[Actual Redline Completed Footage UG]]/Table5[[#This Row],[Footage UG]], 0)</f>
        <v>1.0144927536231885</v>
      </c>
      <c r="V119" s="715">
        <v>45761</v>
      </c>
      <c r="W119" s="493">
        <v>1</v>
      </c>
      <c r="X119" s="493">
        <v>1</v>
      </c>
      <c r="Y119" s="493">
        <v>1</v>
      </c>
      <c r="Z119" s="499">
        <v>45917</v>
      </c>
      <c r="AA119" s="961" t="s">
        <v>745</v>
      </c>
    </row>
    <row r="120" spans="1:27" ht="39.75" customHeight="1">
      <c r="A120" s="809" t="s">
        <v>746</v>
      </c>
      <c r="B120" s="814" t="s">
        <v>50</v>
      </c>
      <c r="C120" s="57">
        <v>45772</v>
      </c>
      <c r="D120" s="816" t="s">
        <v>382</v>
      </c>
      <c r="E120" s="57">
        <v>45708</v>
      </c>
      <c r="F120" s="816" t="s">
        <v>548</v>
      </c>
      <c r="G120" s="823" t="s">
        <v>747</v>
      </c>
      <c r="H120" s="819">
        <v>82</v>
      </c>
      <c r="I120" s="825" t="s">
        <v>298</v>
      </c>
      <c r="J120" s="819" t="s">
        <v>63</v>
      </c>
      <c r="K120" s="496">
        <v>45698</v>
      </c>
      <c r="L120" s="505" t="s">
        <v>57</v>
      </c>
      <c r="M120" s="821">
        <v>71979</v>
      </c>
      <c r="N120" s="822"/>
      <c r="O120" s="505" t="s">
        <v>57</v>
      </c>
      <c r="P120" s="790" t="s">
        <v>299</v>
      </c>
      <c r="Q120" s="491">
        <v>45694</v>
      </c>
      <c r="R120" s="41">
        <v>5628</v>
      </c>
      <c r="S120" s="522">
        <v>3927</v>
      </c>
      <c r="T120" s="30">
        <v>0</v>
      </c>
      <c r="U120" s="969">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4" t="s">
        <v>748</v>
      </c>
      <c r="B121" s="486" t="s">
        <v>50</v>
      </c>
      <c r="C121" s="496">
        <v>45772</v>
      </c>
      <c r="D121" s="496" t="s">
        <v>415</v>
      </c>
      <c r="E121" s="447">
        <v>45686</v>
      </c>
      <c r="F121" s="495" t="s">
        <v>539</v>
      </c>
      <c r="G121" s="516" t="s">
        <v>749</v>
      </c>
      <c r="H121" s="498">
        <v>85</v>
      </c>
      <c r="I121" s="490" t="s">
        <v>298</v>
      </c>
      <c r="J121" s="498" t="s">
        <v>63</v>
      </c>
      <c r="K121" s="521">
        <v>45698</v>
      </c>
      <c r="L121" s="1086" t="s">
        <v>57</v>
      </c>
      <c r="M121" s="821">
        <v>67892.5</v>
      </c>
      <c r="N121" s="98"/>
      <c r="O121" s="505" t="s">
        <v>57</v>
      </c>
      <c r="P121" s="790" t="s">
        <v>299</v>
      </c>
      <c r="Q121" s="499">
        <v>45709</v>
      </c>
      <c r="R121" s="41">
        <v>5494</v>
      </c>
      <c r="S121" s="522">
        <v>5431</v>
      </c>
      <c r="T121" s="31">
        <v>0</v>
      </c>
      <c r="U121" s="969">
        <f>IFERROR(Table5[[#This Row],[Actual Redline Completed Footage UG]]/Table5[[#This Row],[Footage UG]], 0)</f>
        <v>0.9885329450309428</v>
      </c>
      <c r="V121" s="715">
        <v>45722</v>
      </c>
      <c r="W121" s="493">
        <v>1</v>
      </c>
      <c r="X121" s="493">
        <v>1</v>
      </c>
      <c r="Y121" s="493">
        <v>1</v>
      </c>
      <c r="Z121" s="499">
        <v>45917</v>
      </c>
      <c r="AA121" s="69" t="s">
        <v>750</v>
      </c>
    </row>
    <row r="122" spans="1:27" ht="39.75" customHeight="1">
      <c r="A122" s="386" t="s">
        <v>751</v>
      </c>
      <c r="B122" s="391" t="s">
        <v>50</v>
      </c>
      <c r="C122" s="388">
        <v>45862</v>
      </c>
      <c r="D122" s="50" t="s">
        <v>382</v>
      </c>
      <c r="E122" s="51">
        <v>45743</v>
      </c>
      <c r="F122" s="50" t="s">
        <v>548</v>
      </c>
      <c r="G122" s="392" t="s">
        <v>752</v>
      </c>
      <c r="H122" s="52">
        <v>88</v>
      </c>
      <c r="I122" s="390" t="s">
        <v>298</v>
      </c>
      <c r="J122" s="389" t="s">
        <v>63</v>
      </c>
      <c r="K122" s="51">
        <v>45741</v>
      </c>
      <c r="L122" s="389" t="s">
        <v>57</v>
      </c>
      <c r="M122" s="445">
        <v>75396.5</v>
      </c>
      <c r="N122" s="775"/>
      <c r="O122" s="389" t="s">
        <v>57</v>
      </c>
      <c r="P122" s="614" t="s">
        <v>299</v>
      </c>
      <c r="Q122" s="499">
        <v>45749</v>
      </c>
      <c r="R122" s="41">
        <v>6061</v>
      </c>
      <c r="S122" s="522">
        <v>6217</v>
      </c>
      <c r="T122" s="852">
        <v>0</v>
      </c>
      <c r="U122" s="982">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753</v>
      </c>
      <c r="B123" s="814" t="s">
        <v>50</v>
      </c>
      <c r="C123" s="987">
        <v>45862</v>
      </c>
      <c r="D123" s="57" t="s">
        <v>640</v>
      </c>
      <c r="E123" s="57">
        <v>45694</v>
      </c>
      <c r="F123" s="815" t="s">
        <v>297</v>
      </c>
      <c r="G123" s="823" t="s">
        <v>754</v>
      </c>
      <c r="H123" s="819">
        <v>90</v>
      </c>
      <c r="I123" s="851" t="s">
        <v>298</v>
      </c>
      <c r="J123" s="819" t="s">
        <v>63</v>
      </c>
      <c r="K123" s="496">
        <v>45698</v>
      </c>
      <c r="L123" s="505" t="s">
        <v>57</v>
      </c>
      <c r="M123" s="821">
        <v>68216.5</v>
      </c>
      <c r="N123" s="830"/>
      <c r="O123" s="505" t="s">
        <v>57</v>
      </c>
      <c r="P123" s="790" t="s">
        <v>299</v>
      </c>
      <c r="Q123" s="499">
        <v>45698</v>
      </c>
      <c r="R123" s="41">
        <v>5410</v>
      </c>
      <c r="S123" s="522">
        <v>5337</v>
      </c>
      <c r="T123" s="42">
        <v>0</v>
      </c>
      <c r="U123" s="969">
        <f>IFERROR(Table5[[#This Row],[Actual Redline Completed Footage UG]]/Table5[[#This Row],[Footage UG]], 0)</f>
        <v>0.98650646950092424</v>
      </c>
      <c r="V123" s="715">
        <v>45719</v>
      </c>
      <c r="W123" s="367">
        <v>1</v>
      </c>
      <c r="X123" s="367">
        <v>1</v>
      </c>
      <c r="Y123" s="367">
        <v>1</v>
      </c>
      <c r="Z123" s="499">
        <v>45917</v>
      </c>
      <c r="AA123" s="205" t="s">
        <v>755</v>
      </c>
    </row>
    <row r="124" spans="1:27" ht="39.75" customHeight="1">
      <c r="A124" s="809" t="s">
        <v>756</v>
      </c>
      <c r="B124" s="814" t="s">
        <v>50</v>
      </c>
      <c r="C124" s="57">
        <v>45747</v>
      </c>
      <c r="D124" s="57" t="s">
        <v>130</v>
      </c>
      <c r="E124" s="816">
        <v>45698</v>
      </c>
      <c r="F124" s="816" t="s">
        <v>61</v>
      </c>
      <c r="G124" s="823" t="s">
        <v>757</v>
      </c>
      <c r="H124" s="819">
        <v>87</v>
      </c>
      <c r="I124" s="825" t="s">
        <v>299</v>
      </c>
      <c r="J124" s="819" t="s">
        <v>63</v>
      </c>
      <c r="K124" s="496">
        <v>45699</v>
      </c>
      <c r="L124" s="505" t="s">
        <v>57</v>
      </c>
      <c r="M124" s="821">
        <v>72566</v>
      </c>
      <c r="N124" s="830"/>
      <c r="O124" s="505" t="s">
        <v>57</v>
      </c>
      <c r="P124" s="790" t="s">
        <v>299</v>
      </c>
      <c r="Q124" s="538">
        <v>45699</v>
      </c>
      <c r="R124" s="41">
        <v>6133</v>
      </c>
      <c r="S124" s="522">
        <v>6133</v>
      </c>
      <c r="T124" s="42">
        <v>0</v>
      </c>
      <c r="U124" s="969">
        <f>IFERROR(Table5[[#This Row],[Actual Redline Completed Footage UG]]/Table5[[#This Row],[Footage UG]], 0)</f>
        <v>1</v>
      </c>
      <c r="V124" s="715">
        <v>45721</v>
      </c>
      <c r="W124" s="524">
        <v>1</v>
      </c>
      <c r="X124" s="524">
        <v>1</v>
      </c>
      <c r="Y124" s="524">
        <v>1</v>
      </c>
      <c r="Z124" s="54">
        <v>45917</v>
      </c>
      <c r="AA124" s="996" t="s">
        <v>758</v>
      </c>
    </row>
    <row r="125" spans="1:27" ht="39.75" customHeight="1">
      <c r="A125" s="809" t="s">
        <v>759</v>
      </c>
      <c r="B125" s="814" t="s">
        <v>50</v>
      </c>
      <c r="C125" s="57">
        <v>45742</v>
      </c>
      <c r="D125" s="815" t="s">
        <v>382</v>
      </c>
      <c r="E125" s="57">
        <v>45708</v>
      </c>
      <c r="F125" s="816" t="s">
        <v>548</v>
      </c>
      <c r="G125" s="818" t="s">
        <v>760</v>
      </c>
      <c r="H125" s="819">
        <v>0</v>
      </c>
      <c r="I125" s="837" t="s">
        <v>299</v>
      </c>
      <c r="J125" s="819" t="s">
        <v>63</v>
      </c>
      <c r="K125" s="521">
        <v>45712</v>
      </c>
      <c r="L125" s="118" t="s">
        <v>57</v>
      </c>
      <c r="M125" s="820">
        <v>14262</v>
      </c>
      <c r="N125" s="822"/>
      <c r="O125" s="118" t="s">
        <v>57</v>
      </c>
      <c r="P125" s="829" t="s">
        <v>299</v>
      </c>
      <c r="Q125" s="499">
        <v>45712</v>
      </c>
      <c r="R125" s="517">
        <v>826</v>
      </c>
      <c r="S125" s="530">
        <v>810</v>
      </c>
      <c r="T125" s="116">
        <v>0</v>
      </c>
      <c r="U125" s="969">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761</v>
      </c>
      <c r="B126" s="834" t="s">
        <v>50</v>
      </c>
      <c r="C126" s="57">
        <v>45711</v>
      </c>
      <c r="D126" s="57" t="s">
        <v>367</v>
      </c>
      <c r="E126" s="57">
        <v>45694</v>
      </c>
      <c r="F126" s="57" t="s">
        <v>533</v>
      </c>
      <c r="G126" s="840" t="s">
        <v>762</v>
      </c>
      <c r="H126" s="819">
        <v>0</v>
      </c>
      <c r="I126" s="836" t="s">
        <v>355</v>
      </c>
      <c r="J126" s="819" t="s">
        <v>63</v>
      </c>
      <c r="K126" s="521">
        <v>45686</v>
      </c>
      <c r="L126" s="1072" t="s">
        <v>57</v>
      </c>
      <c r="M126" s="820">
        <v>22755.7</v>
      </c>
      <c r="N126" s="830"/>
      <c r="O126" s="1072" t="s">
        <v>57</v>
      </c>
      <c r="P126" s="807" t="s">
        <v>299</v>
      </c>
      <c r="Q126" s="499">
        <v>45693</v>
      </c>
      <c r="R126" s="41">
        <v>1735</v>
      </c>
      <c r="S126" s="522">
        <v>1725</v>
      </c>
      <c r="T126" s="116">
        <v>0</v>
      </c>
      <c r="U126" s="982">
        <f>IFERROR(Table5[[#This Row],[Actual Redline Completed Footage UG]]/Table5[[#This Row],[Footage UG]], 0)</f>
        <v>0.99423631123919309</v>
      </c>
      <c r="V126" s="715">
        <v>45729</v>
      </c>
      <c r="W126" s="699">
        <v>1</v>
      </c>
      <c r="X126" s="699">
        <v>1</v>
      </c>
      <c r="Y126" s="699">
        <v>1</v>
      </c>
      <c r="Z126" s="499">
        <v>45895</v>
      </c>
      <c r="AA126" s="177" t="s">
        <v>763</v>
      </c>
    </row>
    <row r="127" spans="1:27" ht="39.75" customHeight="1">
      <c r="A127" s="809" t="s">
        <v>764</v>
      </c>
      <c r="B127" s="814" t="s">
        <v>50</v>
      </c>
      <c r="C127" s="57">
        <v>45838</v>
      </c>
      <c r="D127" s="815" t="s">
        <v>578</v>
      </c>
      <c r="E127" s="57">
        <v>45824</v>
      </c>
      <c r="F127" s="815" t="s">
        <v>61</v>
      </c>
      <c r="G127" s="823" t="s">
        <v>765</v>
      </c>
      <c r="H127" s="819">
        <v>0</v>
      </c>
      <c r="I127" s="825" t="s">
        <v>298</v>
      </c>
      <c r="J127" s="819" t="s">
        <v>63</v>
      </c>
      <c r="K127" s="521" t="s">
        <v>52</v>
      </c>
      <c r="L127" s="529" t="s">
        <v>57</v>
      </c>
      <c r="M127" s="820">
        <v>1594</v>
      </c>
      <c r="N127" s="822"/>
      <c r="O127" s="529" t="s">
        <v>57</v>
      </c>
      <c r="P127" s="807" t="s">
        <v>299</v>
      </c>
      <c r="Q127" s="499">
        <v>45818</v>
      </c>
      <c r="R127" s="41">
        <v>65</v>
      </c>
      <c r="S127" s="522">
        <v>65</v>
      </c>
      <c r="T127" s="852">
        <v>0</v>
      </c>
      <c r="U127" s="982">
        <f>IFERROR(Table5[[#This Row],[Actual Redline Completed Footage UG]]/Table5[[#This Row],[Footage UG]], 0)</f>
        <v>1</v>
      </c>
      <c r="V127" s="715">
        <v>45831</v>
      </c>
      <c r="W127" s="367">
        <v>1</v>
      </c>
      <c r="X127" s="367">
        <v>1</v>
      </c>
      <c r="Y127" s="367">
        <v>1</v>
      </c>
      <c r="Z127" s="499">
        <v>45859</v>
      </c>
      <c r="AA127" s="893" t="s">
        <v>766</v>
      </c>
    </row>
    <row r="128" spans="1:27" ht="39.75" customHeight="1">
      <c r="A128" s="809" t="s">
        <v>767</v>
      </c>
      <c r="B128" s="814" t="s">
        <v>50</v>
      </c>
      <c r="C128" s="57">
        <v>45742</v>
      </c>
      <c r="D128" s="815" t="s">
        <v>640</v>
      </c>
      <c r="E128" s="57">
        <v>45708</v>
      </c>
      <c r="F128" s="816" t="s">
        <v>297</v>
      </c>
      <c r="G128" s="818" t="s">
        <v>768</v>
      </c>
      <c r="H128" s="819">
        <v>0</v>
      </c>
      <c r="I128" s="819" t="s">
        <v>298</v>
      </c>
      <c r="J128" s="819" t="s">
        <v>63</v>
      </c>
      <c r="K128" s="496">
        <v>45714</v>
      </c>
      <c r="L128" s="498" t="s">
        <v>57</v>
      </c>
      <c r="M128" s="821">
        <v>93462.85</v>
      </c>
      <c r="N128" s="822"/>
      <c r="O128" s="498" t="s">
        <v>57</v>
      </c>
      <c r="P128" s="790" t="s">
        <v>299</v>
      </c>
      <c r="Q128" s="538">
        <v>45709</v>
      </c>
      <c r="R128" s="517">
        <v>7497</v>
      </c>
      <c r="S128" s="530">
        <v>7251</v>
      </c>
      <c r="T128" s="116">
        <v>0</v>
      </c>
      <c r="U128" s="982">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1"/>
      <c r="P129" s="983"/>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1"/>
      <c r="P130" s="983"/>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294</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5" t="s">
        <v>48</v>
      </c>
    </row>
    <row r="133" spans="1:30" ht="39.75" customHeight="1">
      <c r="A133" s="994" t="s">
        <v>770</v>
      </c>
      <c r="B133" s="908" t="s">
        <v>201</v>
      </c>
      <c r="C133" s="496">
        <v>45807</v>
      </c>
      <c r="D133" s="485" t="s">
        <v>51</v>
      </c>
      <c r="E133" s="495" t="s">
        <v>52</v>
      </c>
      <c r="F133" s="485" t="s">
        <v>610</v>
      </c>
      <c r="G133" s="720" t="s">
        <v>311</v>
      </c>
      <c r="H133" s="489">
        <v>60</v>
      </c>
      <c r="I133" s="904" t="s">
        <v>298</v>
      </c>
      <c r="J133" s="498" t="s">
        <v>56</v>
      </c>
      <c r="K133" s="922"/>
      <c r="L133" s="487">
        <v>45716</v>
      </c>
      <c r="M133" s="498" t="s">
        <v>57</v>
      </c>
      <c r="N133" s="567">
        <v>2075.6999999999998</v>
      </c>
      <c r="O133" s="498" t="s">
        <v>57</v>
      </c>
      <c r="P133" s="1019" t="s">
        <v>299</v>
      </c>
      <c r="Q133" s="364" t="s">
        <v>56</v>
      </c>
      <c r="R133" s="364" t="s">
        <v>56</v>
      </c>
      <c r="S133" s="364" t="s">
        <v>56</v>
      </c>
      <c r="T133" s="364" t="s">
        <v>56</v>
      </c>
      <c r="U133" s="364" t="s">
        <v>56</v>
      </c>
      <c r="V133" s="41">
        <v>0</v>
      </c>
      <c r="W133" s="364">
        <v>0</v>
      </c>
      <c r="X133" s="492">
        <f t="shared" ref="X133:X139" si="0">SUM(V133-W133)</f>
        <v>0</v>
      </c>
      <c r="Y133" s="943">
        <f t="shared" ref="Y133:Y139" si="1">IFERROR($W133/$V133, 0)</f>
        <v>0</v>
      </c>
      <c r="Z133" s="499">
        <v>45744</v>
      </c>
      <c r="AA133" s="524">
        <v>1</v>
      </c>
      <c r="AB133" s="524">
        <v>1</v>
      </c>
      <c r="AC133" s="492">
        <v>2266</v>
      </c>
      <c r="AD133" s="701"/>
    </row>
    <row r="134" spans="1:30" ht="39.75" customHeight="1">
      <c r="A134" s="994" t="s">
        <v>771</v>
      </c>
      <c r="B134" s="908" t="s">
        <v>201</v>
      </c>
      <c r="C134" s="496">
        <v>45807</v>
      </c>
      <c r="D134" s="495" t="s">
        <v>51</v>
      </c>
      <c r="E134" s="495" t="s">
        <v>52</v>
      </c>
      <c r="F134" s="495" t="s">
        <v>610</v>
      </c>
      <c r="G134" s="899" t="s">
        <v>772</v>
      </c>
      <c r="H134" s="498">
        <v>79</v>
      </c>
      <c r="I134" s="904" t="s">
        <v>298</v>
      </c>
      <c r="J134" s="498" t="s">
        <v>56</v>
      </c>
      <c r="K134" s="511"/>
      <c r="L134" s="487">
        <v>45716</v>
      </c>
      <c r="M134" s="498" t="s">
        <v>57</v>
      </c>
      <c r="N134" s="568">
        <v>2947.5</v>
      </c>
      <c r="O134" s="498" t="s">
        <v>57</v>
      </c>
      <c r="P134" s="1020" t="s">
        <v>299</v>
      </c>
      <c r="Q134" s="364" t="s">
        <v>56</v>
      </c>
      <c r="R134" s="364" t="s">
        <v>56</v>
      </c>
      <c r="S134" s="364" t="s">
        <v>56</v>
      </c>
      <c r="T134" s="364" t="s">
        <v>56</v>
      </c>
      <c r="U134" s="364" t="s">
        <v>56</v>
      </c>
      <c r="V134" s="41">
        <v>0</v>
      </c>
      <c r="W134" s="364">
        <v>0</v>
      </c>
      <c r="X134" s="492">
        <f t="shared" si="0"/>
        <v>0</v>
      </c>
      <c r="Y134" s="943">
        <f t="shared" si="1"/>
        <v>0</v>
      </c>
      <c r="Z134" s="499">
        <v>45744</v>
      </c>
      <c r="AA134" s="524">
        <v>1</v>
      </c>
      <c r="AB134" s="524">
        <v>1</v>
      </c>
      <c r="AC134" s="41">
        <v>3830</v>
      </c>
      <c r="AD134" s="701"/>
    </row>
    <row r="135" spans="1:30" ht="39.75" customHeight="1">
      <c r="A135" s="994" t="s">
        <v>773</v>
      </c>
      <c r="B135" s="908" t="s">
        <v>201</v>
      </c>
      <c r="C135" s="496">
        <v>45807</v>
      </c>
      <c r="D135" s="495" t="s">
        <v>51</v>
      </c>
      <c r="E135" s="495" t="s">
        <v>52</v>
      </c>
      <c r="F135" s="495" t="s">
        <v>610</v>
      </c>
      <c r="G135" s="899" t="s">
        <v>774</v>
      </c>
      <c r="H135" s="498">
        <v>83</v>
      </c>
      <c r="I135" s="904" t="s">
        <v>298</v>
      </c>
      <c r="J135" s="498" t="s">
        <v>56</v>
      </c>
      <c r="K135" s="511"/>
      <c r="L135" s="487">
        <v>45716</v>
      </c>
      <c r="M135" s="498" t="s">
        <v>57</v>
      </c>
      <c r="N135" s="568">
        <v>2908.95</v>
      </c>
      <c r="O135" s="498" t="s">
        <v>57</v>
      </c>
      <c r="P135" s="1020" t="s">
        <v>299</v>
      </c>
      <c r="Q135" s="364" t="s">
        <v>56</v>
      </c>
      <c r="R135" s="364" t="s">
        <v>56</v>
      </c>
      <c r="S135" s="364" t="s">
        <v>56</v>
      </c>
      <c r="T135" s="364" t="s">
        <v>56</v>
      </c>
      <c r="U135" s="364" t="s">
        <v>56</v>
      </c>
      <c r="V135" s="41">
        <v>0</v>
      </c>
      <c r="W135" s="364">
        <v>0</v>
      </c>
      <c r="X135" s="492">
        <f t="shared" si="0"/>
        <v>0</v>
      </c>
      <c r="Y135" s="943">
        <f t="shared" si="1"/>
        <v>0</v>
      </c>
      <c r="Z135" s="499">
        <v>45744</v>
      </c>
      <c r="AA135" s="524">
        <v>1</v>
      </c>
      <c r="AB135" s="524">
        <v>1</v>
      </c>
      <c r="AC135" s="41">
        <v>3371</v>
      </c>
      <c r="AD135" s="701"/>
    </row>
    <row r="136" spans="1:30" ht="39.75" customHeight="1">
      <c r="A136" s="994" t="s">
        <v>775</v>
      </c>
      <c r="B136" s="898" t="s">
        <v>50</v>
      </c>
      <c r="C136" s="496">
        <v>45807</v>
      </c>
      <c r="D136" s="495" t="s">
        <v>51</v>
      </c>
      <c r="E136" s="495" t="s">
        <v>52</v>
      </c>
      <c r="F136" s="495" t="s">
        <v>53</v>
      </c>
      <c r="G136" s="899" t="s">
        <v>776</v>
      </c>
      <c r="H136" s="498">
        <v>68</v>
      </c>
      <c r="I136" s="498" t="s">
        <v>299</v>
      </c>
      <c r="J136" s="498" t="s">
        <v>56</v>
      </c>
      <c r="K136" s="498"/>
      <c r="L136" s="905">
        <v>45716</v>
      </c>
      <c r="M136" s="498" t="s">
        <v>57</v>
      </c>
      <c r="N136" s="568">
        <v>1134</v>
      </c>
      <c r="O136" s="498" t="s">
        <v>57</v>
      </c>
      <c r="P136" s="1021" t="s">
        <v>299</v>
      </c>
      <c r="Q136" s="364" t="s">
        <v>56</v>
      </c>
      <c r="R136" s="364" t="s">
        <v>56</v>
      </c>
      <c r="S136" s="364" t="s">
        <v>56</v>
      </c>
      <c r="T136" s="364" t="s">
        <v>56</v>
      </c>
      <c r="U136" s="364" t="s">
        <v>56</v>
      </c>
      <c r="V136" s="41">
        <v>0</v>
      </c>
      <c r="W136" s="492">
        <v>0</v>
      </c>
      <c r="X136" s="492">
        <f t="shared" si="0"/>
        <v>0</v>
      </c>
      <c r="Y136" s="943">
        <f t="shared" si="1"/>
        <v>0</v>
      </c>
      <c r="Z136" s="364"/>
      <c r="AA136" s="699">
        <v>1</v>
      </c>
      <c r="AB136" s="699">
        <v>1</v>
      </c>
      <c r="AC136" s="926">
        <v>5569</v>
      </c>
      <c r="AD136" s="701"/>
    </row>
    <row r="137" spans="1:30" ht="39.75" customHeight="1">
      <c r="A137" s="994" t="s">
        <v>777</v>
      </c>
      <c r="B137" s="898" t="s">
        <v>50</v>
      </c>
      <c r="C137" s="496">
        <v>45772</v>
      </c>
      <c r="D137" s="495" t="s">
        <v>51</v>
      </c>
      <c r="E137" s="495" t="s">
        <v>52</v>
      </c>
      <c r="F137" s="495" t="s">
        <v>53</v>
      </c>
      <c r="G137" s="925" t="s">
        <v>778</v>
      </c>
      <c r="H137" s="498">
        <v>38</v>
      </c>
      <c r="I137" s="498" t="s">
        <v>299</v>
      </c>
      <c r="J137" s="498" t="s">
        <v>56</v>
      </c>
      <c r="K137" s="511"/>
      <c r="L137" s="487">
        <v>45716</v>
      </c>
      <c r="M137" s="498" t="s">
        <v>57</v>
      </c>
      <c r="N137" s="568">
        <v>870</v>
      </c>
      <c r="O137" s="498" t="s">
        <v>57</v>
      </c>
      <c r="P137" s="1021" t="s">
        <v>299</v>
      </c>
      <c r="Q137" s="364" t="s">
        <v>56</v>
      </c>
      <c r="R137" s="364" t="s">
        <v>56</v>
      </c>
      <c r="S137" s="364" t="s">
        <v>56</v>
      </c>
      <c r="T137" s="364" t="s">
        <v>56</v>
      </c>
      <c r="U137" s="364" t="s">
        <v>56</v>
      </c>
      <c r="V137" s="41">
        <v>0</v>
      </c>
      <c r="W137" s="508">
        <v>0</v>
      </c>
      <c r="X137" s="492">
        <f t="shared" si="0"/>
        <v>0</v>
      </c>
      <c r="Y137" s="943">
        <f t="shared" si="1"/>
        <v>0</v>
      </c>
      <c r="Z137" s="499">
        <v>45742</v>
      </c>
      <c r="AA137" s="699">
        <v>1</v>
      </c>
      <c r="AB137" s="699">
        <v>1</v>
      </c>
      <c r="AC137" s="364">
        <v>145</v>
      </c>
      <c r="AD137" s="701"/>
    </row>
    <row r="138" spans="1:30" ht="39.75" customHeight="1">
      <c r="A138" s="994" t="s">
        <v>779</v>
      </c>
      <c r="B138" s="898" t="s">
        <v>50</v>
      </c>
      <c r="C138" s="496">
        <v>45772</v>
      </c>
      <c r="D138" s="901" t="s">
        <v>419</v>
      </c>
      <c r="E138" s="901">
        <v>45698</v>
      </c>
      <c r="F138" s="496" t="s">
        <v>533</v>
      </c>
      <c r="G138" s="903" t="s">
        <v>780</v>
      </c>
      <c r="H138" s="498">
        <v>82</v>
      </c>
      <c r="I138" s="498" t="s">
        <v>298</v>
      </c>
      <c r="J138" s="498" t="s">
        <v>63</v>
      </c>
      <c r="K138" s="498"/>
      <c r="L138" s="905">
        <v>45716</v>
      </c>
      <c r="M138" s="904" t="s">
        <v>57</v>
      </c>
      <c r="N138" s="568">
        <v>2025.6</v>
      </c>
      <c r="O138" s="904" t="s">
        <v>57</v>
      </c>
      <c r="P138" s="1021" t="s">
        <v>299</v>
      </c>
      <c r="Q138" s="364" t="s">
        <v>56</v>
      </c>
      <c r="R138" s="364" t="s">
        <v>56</v>
      </c>
      <c r="S138" s="364" t="s">
        <v>56</v>
      </c>
      <c r="T138" s="364" t="s">
        <v>56</v>
      </c>
      <c r="U138" s="364" t="s">
        <v>56</v>
      </c>
      <c r="V138" s="41">
        <v>0</v>
      </c>
      <c r="W138" s="492">
        <v>0</v>
      </c>
      <c r="X138" s="492">
        <f t="shared" si="0"/>
        <v>0</v>
      </c>
      <c r="Y138" s="943">
        <f t="shared" si="1"/>
        <v>0</v>
      </c>
      <c r="Z138" s="499">
        <v>45716</v>
      </c>
      <c r="AA138" s="699">
        <v>1</v>
      </c>
      <c r="AB138" s="699">
        <v>1</v>
      </c>
      <c r="AC138" s="930">
        <v>1408</v>
      </c>
      <c r="AD138" s="117" t="s">
        <v>781</v>
      </c>
    </row>
    <row r="139" spans="1:30" ht="39.75" customHeight="1">
      <c r="A139" s="994" t="s">
        <v>782</v>
      </c>
      <c r="B139" s="898" t="s">
        <v>50</v>
      </c>
      <c r="C139" s="496">
        <v>45742</v>
      </c>
      <c r="D139" s="495" t="s">
        <v>51</v>
      </c>
      <c r="E139" s="496">
        <v>45715</v>
      </c>
      <c r="F139" s="495" t="s">
        <v>53</v>
      </c>
      <c r="G139" s="899" t="s">
        <v>783</v>
      </c>
      <c r="H139" s="498">
        <v>84</v>
      </c>
      <c r="I139" s="498" t="s">
        <v>299</v>
      </c>
      <c r="J139" s="498" t="s">
        <v>56</v>
      </c>
      <c r="K139" s="498"/>
      <c r="L139" s="496">
        <v>45715</v>
      </c>
      <c r="M139" s="498" t="s">
        <v>57</v>
      </c>
      <c r="N139" s="568">
        <v>3801.75</v>
      </c>
      <c r="O139" s="498" t="s">
        <v>57</v>
      </c>
      <c r="P139" s="1021" t="s">
        <v>299</v>
      </c>
      <c r="Q139" s="364" t="s">
        <v>56</v>
      </c>
      <c r="R139" s="364" t="s">
        <v>56</v>
      </c>
      <c r="S139" s="364" t="s">
        <v>56</v>
      </c>
      <c r="T139" s="364" t="s">
        <v>56</v>
      </c>
      <c r="U139" s="364" t="s">
        <v>56</v>
      </c>
      <c r="V139" s="41">
        <v>0</v>
      </c>
      <c r="W139" s="364">
        <v>0</v>
      </c>
      <c r="X139" s="492">
        <f t="shared" si="0"/>
        <v>0</v>
      </c>
      <c r="Y139" s="943">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1"/>
      <c r="P140" s="983"/>
      <c r="Q140" s="43"/>
      <c r="R140" s="43"/>
      <c r="S140" s="43"/>
      <c r="T140" s="43"/>
      <c r="U140" s="43"/>
      <c r="V140" s="43"/>
      <c r="W140" s="43"/>
      <c r="X140" s="43"/>
      <c r="Y140" s="43"/>
      <c r="Z140" s="43"/>
      <c r="AA140" s="43"/>
    </row>
    <row r="141" spans="1:30" ht="39.75" customHeight="1">
      <c r="A141" s="1003" t="s">
        <v>784</v>
      </c>
      <c r="B141" s="98"/>
      <c r="C141" s="98"/>
      <c r="D141" s="98"/>
      <c r="E141" s="98"/>
      <c r="F141" s="98"/>
      <c r="G141" s="98"/>
      <c r="H141" s="98"/>
      <c r="I141" s="98"/>
      <c r="J141" s="98"/>
      <c r="K141" s="98"/>
      <c r="L141" s="98"/>
      <c r="M141" s="98"/>
      <c r="N141" s="98"/>
      <c r="O141" s="981"/>
      <c r="P141" s="983"/>
      <c r="Q141" s="43"/>
      <c r="R141" s="43"/>
      <c r="S141" s="43"/>
      <c r="T141" s="43"/>
      <c r="U141" s="43"/>
      <c r="V141" s="43"/>
      <c r="W141" s="43"/>
      <c r="X141" s="43"/>
      <c r="Y141" s="43"/>
      <c r="Z141" s="43"/>
      <c r="AA141" s="43"/>
    </row>
    <row r="142" spans="1:30" ht="39.75" customHeight="1">
      <c r="A142" s="1004" t="s">
        <v>785</v>
      </c>
      <c r="B142" s="1005" t="s">
        <v>109</v>
      </c>
      <c r="C142" s="1006"/>
      <c r="D142" s="1007" t="s">
        <v>60</v>
      </c>
      <c r="E142" s="1007">
        <v>45768</v>
      </c>
      <c r="F142" s="1008" t="s">
        <v>123</v>
      </c>
      <c r="G142" s="1005"/>
      <c r="H142" s="1009">
        <v>0</v>
      </c>
      <c r="I142" s="1010" t="s">
        <v>299</v>
      </c>
      <c r="J142" s="1009" t="s">
        <v>56</v>
      </c>
      <c r="K142" s="1006"/>
      <c r="L142" s="1011" t="s">
        <v>56</v>
      </c>
      <c r="M142" s="1009" t="s">
        <v>99</v>
      </c>
      <c r="N142" s="1012">
        <v>0</v>
      </c>
      <c r="O142" s="1009" t="s">
        <v>99</v>
      </c>
      <c r="P142" s="1013" t="s">
        <v>299</v>
      </c>
      <c r="Q142" s="1014" t="s">
        <v>56</v>
      </c>
      <c r="R142" s="1015" t="s">
        <v>161</v>
      </c>
      <c r="S142" s="1015" t="s">
        <v>161</v>
      </c>
      <c r="T142" s="1015" t="s">
        <v>161</v>
      </c>
      <c r="U142" s="1014"/>
      <c r="V142" s="1015">
        <v>3</v>
      </c>
      <c r="W142" s="1015">
        <v>3</v>
      </c>
      <c r="X142" s="629">
        <f t="shared" ref="X142:X143" si="2">SUM(V142-W142)</f>
        <v>0</v>
      </c>
      <c r="Y142" s="1016">
        <f t="shared" ref="Y142:Y143" si="3">IFERROR($W142/$V142, 0)</f>
        <v>1</v>
      </c>
      <c r="Z142" s="628">
        <v>45768</v>
      </c>
      <c r="AA142" s="630">
        <v>0</v>
      </c>
      <c r="AB142" s="630">
        <v>0</v>
      </c>
      <c r="AC142" s="1017">
        <v>0</v>
      </c>
      <c r="AD142" s="1018" t="s">
        <v>786</v>
      </c>
    </row>
    <row r="143" spans="1:30" ht="39.75" customHeight="1">
      <c r="A143" s="935" t="s">
        <v>787</v>
      </c>
      <c r="B143" s="938" t="s">
        <v>109</v>
      </c>
      <c r="C143" s="944"/>
      <c r="D143" s="937" t="s">
        <v>60</v>
      </c>
      <c r="E143" s="937">
        <v>45768</v>
      </c>
      <c r="F143" s="936" t="s">
        <v>123</v>
      </c>
      <c r="G143" s="938"/>
      <c r="H143" s="939">
        <v>0</v>
      </c>
      <c r="I143" s="945" t="s">
        <v>299</v>
      </c>
      <c r="J143" s="939" t="s">
        <v>56</v>
      </c>
      <c r="K143" s="944"/>
      <c r="L143" s="946" t="s">
        <v>56</v>
      </c>
      <c r="M143" s="939" t="s">
        <v>99</v>
      </c>
      <c r="N143" s="940">
        <v>0</v>
      </c>
      <c r="O143" s="939" t="s">
        <v>99</v>
      </c>
      <c r="P143" s="941" t="s">
        <v>299</v>
      </c>
      <c r="Q143" s="79" t="s">
        <v>56</v>
      </c>
      <c r="R143" s="333" t="s">
        <v>161</v>
      </c>
      <c r="S143" s="333" t="s">
        <v>161</v>
      </c>
      <c r="T143" s="333" t="s">
        <v>161</v>
      </c>
      <c r="U143" s="79"/>
      <c r="V143" s="333">
        <v>3</v>
      </c>
      <c r="W143" s="333">
        <v>3</v>
      </c>
      <c r="X143" s="519">
        <f t="shared" si="2"/>
        <v>0</v>
      </c>
      <c r="Y143" s="948">
        <f t="shared" si="3"/>
        <v>1</v>
      </c>
      <c r="Z143" s="369">
        <v>45768</v>
      </c>
      <c r="AA143" s="61">
        <v>0</v>
      </c>
      <c r="AB143" s="61">
        <v>0</v>
      </c>
      <c r="AC143" s="947">
        <v>0</v>
      </c>
      <c r="AD143" s="949" t="s">
        <v>788</v>
      </c>
    </row>
    <row r="144" spans="1:30" ht="39.75" customHeight="1">
      <c r="A144" s="98"/>
      <c r="B144" s="98"/>
      <c r="C144" s="98"/>
      <c r="D144" s="98"/>
      <c r="E144" s="98"/>
      <c r="F144" s="98"/>
      <c r="G144" s="98"/>
      <c r="H144" s="98"/>
      <c r="I144" s="98"/>
      <c r="J144" s="98"/>
      <c r="K144" s="98"/>
      <c r="L144" s="98"/>
      <c r="M144" s="98"/>
      <c r="N144" s="98"/>
      <c r="O144" s="981"/>
      <c r="P144" s="98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1"/>
      <c r="P145" s="98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1"/>
      <c r="P146" s="98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1"/>
      <c r="P147" s="98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1"/>
      <c r="P148" s="98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1"/>
      <c r="P149" s="98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1"/>
      <c r="P150" s="98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1"/>
      <c r="P151" s="983"/>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1"/>
      <c r="P152" s="983"/>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1"/>
      <c r="P153" s="983"/>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1"/>
      <c r="P154" s="983"/>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151" workbookViewId="0">
      <selection activeCell="A174" sqref="A17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F4">
        <v>1049</v>
      </c>
      <c r="G4">
        <v>1049</v>
      </c>
      <c r="J4" s="44" t="s">
        <v>795</v>
      </c>
      <c r="K4" t="s">
        <v>796</v>
      </c>
      <c r="N4" s="44" t="s">
        <v>795</v>
      </c>
      <c r="O4" t="s">
        <v>797</v>
      </c>
      <c r="P4" t="s">
        <v>798</v>
      </c>
      <c r="Q4" t="s">
        <v>799</v>
      </c>
      <c r="R4" t="s">
        <v>793</v>
      </c>
    </row>
    <row r="5" spans="1:18">
      <c r="A5" t="s">
        <v>636</v>
      </c>
      <c r="D5">
        <v>1426</v>
      </c>
      <c r="E5">
        <v>1190</v>
      </c>
      <c r="F5">
        <v>23</v>
      </c>
      <c r="G5">
        <v>2639</v>
      </c>
      <c r="J5" t="s">
        <v>415</v>
      </c>
      <c r="K5">
        <v>6147</v>
      </c>
      <c r="N5" t="s">
        <v>415</v>
      </c>
      <c r="O5">
        <v>7120</v>
      </c>
      <c r="P5">
        <v>22896</v>
      </c>
      <c r="Q5">
        <v>7447</v>
      </c>
      <c r="R5">
        <v>37463</v>
      </c>
    </row>
    <row r="6" spans="1:18">
      <c r="A6" t="s">
        <v>738</v>
      </c>
      <c r="C6">
        <v>202</v>
      </c>
      <c r="G6">
        <v>202</v>
      </c>
      <c r="J6" t="s">
        <v>130</v>
      </c>
      <c r="K6">
        <v>22274</v>
      </c>
      <c r="N6" t="s">
        <v>130</v>
      </c>
      <c r="O6">
        <v>11735</v>
      </c>
      <c r="P6">
        <v>42799</v>
      </c>
      <c r="Q6">
        <v>33743</v>
      </c>
      <c r="R6">
        <v>88277</v>
      </c>
    </row>
    <row r="7" spans="1:18">
      <c r="A7" t="s">
        <v>554</v>
      </c>
      <c r="B7">
        <v>2677</v>
      </c>
      <c r="G7">
        <v>2677</v>
      </c>
      <c r="J7" t="s">
        <v>800</v>
      </c>
      <c r="K7">
        <v>0</v>
      </c>
      <c r="N7" t="s">
        <v>562</v>
      </c>
      <c r="O7">
        <v>3158</v>
      </c>
      <c r="P7">
        <v>21322</v>
      </c>
      <c r="Q7">
        <v>3629</v>
      </c>
      <c r="R7">
        <v>28109</v>
      </c>
    </row>
    <row r="8" spans="1:18">
      <c r="A8" t="s">
        <v>435</v>
      </c>
      <c r="C8">
        <v>241</v>
      </c>
      <c r="D8">
        <v>366</v>
      </c>
      <c r="E8">
        <v>202</v>
      </c>
      <c r="F8">
        <v>120</v>
      </c>
      <c r="G8">
        <v>929</v>
      </c>
      <c r="J8" t="s">
        <v>562</v>
      </c>
      <c r="K8">
        <v>3629</v>
      </c>
      <c r="N8" t="s">
        <v>584</v>
      </c>
      <c r="P8">
        <v>4135</v>
      </c>
      <c r="Q8">
        <v>7641</v>
      </c>
      <c r="R8">
        <v>11776</v>
      </c>
    </row>
    <row r="9" spans="1:18">
      <c r="A9" t="s">
        <v>488</v>
      </c>
      <c r="E9">
        <v>106</v>
      </c>
      <c r="G9">
        <v>106</v>
      </c>
      <c r="J9" t="s">
        <v>584</v>
      </c>
      <c r="K9">
        <v>0</v>
      </c>
      <c r="N9" t="s">
        <v>801</v>
      </c>
      <c r="P9">
        <v>2546</v>
      </c>
      <c r="Q9">
        <v>627</v>
      </c>
      <c r="R9">
        <v>3173</v>
      </c>
    </row>
    <row r="10" spans="1:18">
      <c r="A10" t="s">
        <v>492</v>
      </c>
      <c r="C10">
        <v>534</v>
      </c>
      <c r="D10">
        <v>460</v>
      </c>
      <c r="E10">
        <v>886</v>
      </c>
      <c r="F10">
        <v>202</v>
      </c>
      <c r="G10">
        <v>2082</v>
      </c>
      <c r="J10" t="s">
        <v>640</v>
      </c>
      <c r="K10">
        <v>933</v>
      </c>
      <c r="N10" t="s">
        <v>802</v>
      </c>
      <c r="O10">
        <v>3226</v>
      </c>
      <c r="P10">
        <v>17340</v>
      </c>
      <c r="Q10">
        <v>7593</v>
      </c>
      <c r="R10">
        <v>28159</v>
      </c>
    </row>
    <row r="11" spans="1:18">
      <c r="A11" t="s">
        <v>643</v>
      </c>
      <c r="C11">
        <v>1990</v>
      </c>
      <c r="D11">
        <v>1045</v>
      </c>
      <c r="G11">
        <v>3035</v>
      </c>
      <c r="J11" t="s">
        <v>801</v>
      </c>
      <c r="K11">
        <v>627</v>
      </c>
      <c r="N11" t="s">
        <v>382</v>
      </c>
      <c r="O11">
        <v>6056</v>
      </c>
      <c r="P11">
        <v>14625</v>
      </c>
      <c r="Q11">
        <v>17060</v>
      </c>
      <c r="R11">
        <v>37741</v>
      </c>
    </row>
    <row r="12" spans="1:18">
      <c r="A12" t="s">
        <v>793</v>
      </c>
      <c r="B12">
        <v>2677</v>
      </c>
      <c r="C12">
        <v>2967</v>
      </c>
      <c r="D12">
        <v>3297</v>
      </c>
      <c r="E12">
        <v>2384</v>
      </c>
      <c r="F12">
        <v>1394</v>
      </c>
      <c r="G12">
        <v>12719</v>
      </c>
      <c r="J12" t="s">
        <v>802</v>
      </c>
      <c r="K12">
        <v>3502</v>
      </c>
      <c r="N12" t="s">
        <v>459</v>
      </c>
      <c r="P12">
        <v>5968</v>
      </c>
      <c r="Q12">
        <v>20002</v>
      </c>
      <c r="R12">
        <v>25970</v>
      </c>
    </row>
    <row r="13" spans="1:18">
      <c r="J13" t="s">
        <v>382</v>
      </c>
      <c r="K13">
        <v>7128</v>
      </c>
      <c r="N13" t="s">
        <v>429</v>
      </c>
      <c r="O13">
        <v>2073</v>
      </c>
      <c r="P13">
        <v>6882</v>
      </c>
      <c r="Q13">
        <v>7027</v>
      </c>
      <c r="R13">
        <v>15982</v>
      </c>
    </row>
    <row r="14" spans="1:18">
      <c r="J14" t="s">
        <v>803</v>
      </c>
      <c r="K14">
        <v>2298</v>
      </c>
      <c r="N14" t="s">
        <v>793</v>
      </c>
      <c r="O14">
        <v>33368</v>
      </c>
      <c r="P14">
        <v>138513</v>
      </c>
      <c r="Q14">
        <v>104769</v>
      </c>
      <c r="R14">
        <v>276650</v>
      </c>
    </row>
    <row r="15" spans="1:18">
      <c r="A15" s="44" t="s">
        <v>791</v>
      </c>
      <c r="B15" s="44" t="s">
        <v>789</v>
      </c>
      <c r="J15" t="s">
        <v>459</v>
      </c>
      <c r="K15">
        <v>13034</v>
      </c>
    </row>
    <row r="16" spans="1:18">
      <c r="A16" s="44" t="s">
        <v>792</v>
      </c>
      <c r="B16" s="113">
        <v>45705</v>
      </c>
      <c r="C16" s="113">
        <v>45706</v>
      </c>
      <c r="D16" s="113">
        <v>45707</v>
      </c>
      <c r="E16" s="113">
        <v>45708</v>
      </c>
      <c r="F16" s="113">
        <v>45709</v>
      </c>
      <c r="G16" t="s">
        <v>793</v>
      </c>
      <c r="J16" t="s">
        <v>419</v>
      </c>
      <c r="K16">
        <v>4828</v>
      </c>
    </row>
    <row r="17" spans="1:11">
      <c r="A17" t="s">
        <v>547</v>
      </c>
      <c r="E17">
        <v>547</v>
      </c>
      <c r="F17">
        <v>792</v>
      </c>
      <c r="G17">
        <v>1339</v>
      </c>
      <c r="J17" t="s">
        <v>429</v>
      </c>
      <c r="K17">
        <v>6718</v>
      </c>
    </row>
    <row r="18" spans="1:11">
      <c r="A18" t="s">
        <v>636</v>
      </c>
      <c r="F18">
        <v>823</v>
      </c>
      <c r="G18">
        <v>823</v>
      </c>
      <c r="J18" t="s">
        <v>367</v>
      </c>
    </row>
    <row r="19" spans="1:11">
      <c r="A19" t="s">
        <v>738</v>
      </c>
      <c r="E19">
        <v>23</v>
      </c>
      <c r="F19">
        <v>24</v>
      </c>
      <c r="G19">
        <v>47</v>
      </c>
      <c r="J19" t="s">
        <v>793</v>
      </c>
      <c r="K19">
        <v>71118</v>
      </c>
    </row>
    <row r="20" spans="1:11">
      <c r="A20" t="s">
        <v>554</v>
      </c>
      <c r="D20">
        <v>1319</v>
      </c>
      <c r="G20">
        <v>1319</v>
      </c>
    </row>
    <row r="21" spans="1:11">
      <c r="A21" t="s">
        <v>435</v>
      </c>
      <c r="B21">
        <v>283</v>
      </c>
      <c r="D21">
        <v>732</v>
      </c>
      <c r="E21">
        <v>309</v>
      </c>
      <c r="G21">
        <v>1324</v>
      </c>
    </row>
    <row r="22" spans="1:11">
      <c r="A22" t="s">
        <v>564</v>
      </c>
      <c r="C22">
        <v>1240</v>
      </c>
      <c r="D22">
        <v>1978</v>
      </c>
      <c r="E22">
        <v>851</v>
      </c>
      <c r="G22">
        <v>4069</v>
      </c>
    </row>
    <row r="23" spans="1:11" hidden="1">
      <c r="A23" t="s">
        <v>595</v>
      </c>
    </row>
    <row r="24" spans="1:11">
      <c r="A24" t="s">
        <v>604</v>
      </c>
      <c r="D24">
        <v>1606</v>
      </c>
      <c r="E24">
        <v>1334</v>
      </c>
      <c r="G24">
        <v>2940</v>
      </c>
    </row>
    <row r="25" spans="1:11">
      <c r="A25" t="s">
        <v>608</v>
      </c>
      <c r="C25">
        <v>300</v>
      </c>
      <c r="D25">
        <v>696</v>
      </c>
      <c r="E25">
        <v>227</v>
      </c>
      <c r="F25">
        <v>333</v>
      </c>
      <c r="G25">
        <v>1556</v>
      </c>
    </row>
    <row r="26" spans="1:11">
      <c r="A26" t="s">
        <v>488</v>
      </c>
      <c r="F26">
        <v>21</v>
      </c>
      <c r="G26">
        <v>21</v>
      </c>
    </row>
    <row r="27" spans="1:11">
      <c r="A27" t="s">
        <v>492</v>
      </c>
      <c r="B27">
        <v>383</v>
      </c>
      <c r="C27">
        <v>1017</v>
      </c>
      <c r="D27">
        <v>242</v>
      </c>
      <c r="E27">
        <v>424</v>
      </c>
      <c r="F27">
        <v>19</v>
      </c>
      <c r="G27">
        <v>2085</v>
      </c>
    </row>
    <row r="28" spans="1:11">
      <c r="A28" t="s">
        <v>509</v>
      </c>
      <c r="C28">
        <v>1050</v>
      </c>
      <c r="G28">
        <v>1050</v>
      </c>
    </row>
    <row r="29" spans="1:11">
      <c r="A29" t="s">
        <v>546</v>
      </c>
      <c r="E29">
        <v>1400</v>
      </c>
      <c r="F29">
        <v>1462</v>
      </c>
      <c r="G29">
        <v>2862</v>
      </c>
    </row>
    <row r="30" spans="1:11">
      <c r="A30" t="s">
        <v>425</v>
      </c>
      <c r="E30">
        <v>1806</v>
      </c>
      <c r="F30">
        <v>345</v>
      </c>
      <c r="G30">
        <v>2151</v>
      </c>
    </row>
    <row r="31" spans="1:11">
      <c r="A31" t="s">
        <v>473</v>
      </c>
      <c r="E31">
        <v>47</v>
      </c>
      <c r="F31">
        <v>1494</v>
      </c>
      <c r="G31">
        <v>1541</v>
      </c>
    </row>
    <row r="32" spans="1:11" hidden="1">
      <c r="A32" t="s">
        <v>352</v>
      </c>
    </row>
    <row r="33" spans="1:7">
      <c r="A33" t="s">
        <v>543</v>
      </c>
      <c r="F33">
        <v>1095</v>
      </c>
      <c r="G33">
        <v>1095</v>
      </c>
    </row>
    <row r="34" spans="1:7">
      <c r="A34" t="s">
        <v>422</v>
      </c>
      <c r="F34">
        <v>2989</v>
      </c>
      <c r="G34">
        <v>2989</v>
      </c>
    </row>
    <row r="35" spans="1:7">
      <c r="A35" t="s">
        <v>793</v>
      </c>
      <c r="B35">
        <v>666</v>
      </c>
      <c r="C35">
        <v>3607</v>
      </c>
      <c r="D35">
        <v>6573</v>
      </c>
      <c r="E35">
        <v>6968</v>
      </c>
      <c r="F35">
        <v>9397</v>
      </c>
      <c r="G35">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C40">
        <v>1277</v>
      </c>
      <c r="D40">
        <v>1721</v>
      </c>
      <c r="E40">
        <v>670</v>
      </c>
      <c r="F40">
        <v>0</v>
      </c>
      <c r="G40">
        <v>3668</v>
      </c>
    </row>
    <row r="41" spans="1:7">
      <c r="A41" t="s">
        <v>636</v>
      </c>
      <c r="E41">
        <v>1422</v>
      </c>
      <c r="F41">
        <v>946</v>
      </c>
      <c r="G41">
        <v>2368</v>
      </c>
    </row>
    <row r="42" spans="1:7">
      <c r="A42" t="s">
        <v>738</v>
      </c>
      <c r="F42">
        <v>9</v>
      </c>
      <c r="G42">
        <v>9</v>
      </c>
    </row>
    <row r="43" spans="1:7" hidden="1">
      <c r="A43" t="s">
        <v>554</v>
      </c>
      <c r="F43">
        <v>0</v>
      </c>
      <c r="G43">
        <v>0</v>
      </c>
    </row>
    <row r="44" spans="1:7">
      <c r="A44" t="s">
        <v>435</v>
      </c>
      <c r="B44">
        <v>73</v>
      </c>
      <c r="D44">
        <v>25</v>
      </c>
      <c r="G44">
        <v>98</v>
      </c>
    </row>
    <row r="45" spans="1:7">
      <c r="A45" t="s">
        <v>564</v>
      </c>
      <c r="F45">
        <v>54</v>
      </c>
      <c r="G45">
        <v>54</v>
      </c>
    </row>
    <row r="46" spans="1:7">
      <c r="A46" t="s">
        <v>595</v>
      </c>
      <c r="E46">
        <v>437</v>
      </c>
      <c r="F46">
        <v>0</v>
      </c>
      <c r="G46">
        <v>437</v>
      </c>
    </row>
    <row r="47" spans="1:7">
      <c r="A47" t="s">
        <v>604</v>
      </c>
      <c r="D47">
        <v>992</v>
      </c>
      <c r="E47">
        <v>513</v>
      </c>
      <c r="F47">
        <v>0</v>
      </c>
      <c r="G47">
        <v>1505</v>
      </c>
    </row>
    <row r="48" spans="1:7">
      <c r="A48" t="s">
        <v>608</v>
      </c>
      <c r="C48">
        <v>800</v>
      </c>
      <c r="D48">
        <v>208</v>
      </c>
      <c r="E48">
        <v>529</v>
      </c>
      <c r="F48">
        <v>327</v>
      </c>
      <c r="G48">
        <v>1864</v>
      </c>
    </row>
    <row r="49" spans="1:7">
      <c r="A49" t="s">
        <v>488</v>
      </c>
      <c r="F49">
        <v>3</v>
      </c>
      <c r="G49">
        <v>3</v>
      </c>
    </row>
    <row r="50" spans="1:7">
      <c r="A50" t="s">
        <v>492</v>
      </c>
      <c r="C50">
        <v>236</v>
      </c>
      <c r="F50">
        <v>0</v>
      </c>
      <c r="G50">
        <v>236</v>
      </c>
    </row>
    <row r="51" spans="1:7" hidden="1">
      <c r="A51" t="s">
        <v>509</v>
      </c>
      <c r="F51">
        <v>0</v>
      </c>
      <c r="G51">
        <v>0</v>
      </c>
    </row>
    <row r="52" spans="1:7">
      <c r="A52" t="s">
        <v>643</v>
      </c>
      <c r="C52">
        <v>74</v>
      </c>
      <c r="D52">
        <v>671</v>
      </c>
      <c r="F52">
        <v>0</v>
      </c>
      <c r="G52">
        <v>745</v>
      </c>
    </row>
    <row r="53" spans="1:7">
      <c r="A53" t="s">
        <v>546</v>
      </c>
      <c r="F53">
        <v>886</v>
      </c>
      <c r="G53">
        <v>886</v>
      </c>
    </row>
    <row r="54" spans="1:7">
      <c r="A54" t="s">
        <v>425</v>
      </c>
      <c r="D54">
        <v>400</v>
      </c>
      <c r="F54">
        <v>384</v>
      </c>
      <c r="G54">
        <v>784</v>
      </c>
    </row>
    <row r="55" spans="1:7">
      <c r="A55" t="s">
        <v>473</v>
      </c>
      <c r="B55">
        <v>2087</v>
      </c>
      <c r="F55">
        <v>0</v>
      </c>
      <c r="G55">
        <v>2087</v>
      </c>
    </row>
    <row r="56" spans="1:7" hidden="1">
      <c r="A56" t="s">
        <v>352</v>
      </c>
      <c r="F56">
        <v>0</v>
      </c>
      <c r="G56">
        <v>0</v>
      </c>
    </row>
    <row r="57" spans="1:7">
      <c r="A57" t="s">
        <v>543</v>
      </c>
      <c r="C57">
        <v>860</v>
      </c>
      <c r="D57">
        <v>1540</v>
      </c>
      <c r="E57">
        <v>1360</v>
      </c>
      <c r="F57">
        <v>0</v>
      </c>
      <c r="G57">
        <v>3760</v>
      </c>
    </row>
    <row r="58" spans="1:7">
      <c r="A58" t="s">
        <v>422</v>
      </c>
      <c r="C58">
        <v>967</v>
      </c>
      <c r="D58">
        <v>1708</v>
      </c>
      <c r="F58">
        <v>229</v>
      </c>
      <c r="G58">
        <v>2904</v>
      </c>
    </row>
    <row r="59" spans="1:7">
      <c r="A59" t="s">
        <v>639</v>
      </c>
      <c r="B59">
        <v>555</v>
      </c>
      <c r="E59">
        <v>577</v>
      </c>
      <c r="F59">
        <v>239</v>
      </c>
      <c r="G59">
        <v>1371</v>
      </c>
    </row>
    <row r="60" spans="1:7" hidden="1">
      <c r="A60" t="s">
        <v>530</v>
      </c>
      <c r="F60">
        <v>0</v>
      </c>
      <c r="G60">
        <v>0</v>
      </c>
    </row>
    <row r="61" spans="1:7" hidden="1">
      <c r="A61" t="s">
        <v>485</v>
      </c>
      <c r="F61">
        <v>0</v>
      </c>
      <c r="G61">
        <v>0</v>
      </c>
    </row>
    <row r="62" spans="1:7" hidden="1">
      <c r="A62" t="s">
        <v>490</v>
      </c>
      <c r="F62">
        <v>0</v>
      </c>
      <c r="G62">
        <v>0</v>
      </c>
    </row>
    <row r="63" spans="1:7" hidden="1">
      <c r="A63" t="s">
        <v>495</v>
      </c>
      <c r="F63">
        <v>0</v>
      </c>
      <c r="G63">
        <v>0</v>
      </c>
    </row>
    <row r="64" spans="1:7">
      <c r="A64" t="s">
        <v>520</v>
      </c>
      <c r="C64">
        <v>214</v>
      </c>
      <c r="F64">
        <v>0</v>
      </c>
      <c r="G64">
        <v>214</v>
      </c>
    </row>
    <row r="65" spans="1:7">
      <c r="A65" t="s">
        <v>418</v>
      </c>
      <c r="C65">
        <v>956</v>
      </c>
      <c r="E65">
        <v>1168</v>
      </c>
      <c r="F65">
        <v>0</v>
      </c>
      <c r="G65">
        <v>2124</v>
      </c>
    </row>
    <row r="66" spans="1:7" hidden="1">
      <c r="A66" t="s">
        <v>804</v>
      </c>
      <c r="F66">
        <v>0</v>
      </c>
      <c r="G66">
        <v>0</v>
      </c>
    </row>
    <row r="67" spans="1:7">
      <c r="A67" t="s">
        <v>428</v>
      </c>
      <c r="D67">
        <v>1090</v>
      </c>
      <c r="E67">
        <v>840</v>
      </c>
      <c r="F67">
        <v>530</v>
      </c>
      <c r="G67">
        <v>2460</v>
      </c>
    </row>
    <row r="68" spans="1:7">
      <c r="A68" t="s">
        <v>805</v>
      </c>
      <c r="D68">
        <v>120</v>
      </c>
      <c r="G68">
        <v>120</v>
      </c>
    </row>
    <row r="69" spans="1:7">
      <c r="A69" t="s">
        <v>599</v>
      </c>
      <c r="D69">
        <v>399</v>
      </c>
      <c r="E69">
        <v>335</v>
      </c>
      <c r="F69">
        <v>1339</v>
      </c>
      <c r="G69">
        <v>2073</v>
      </c>
    </row>
    <row r="70" spans="1:7">
      <c r="A70" t="s">
        <v>622</v>
      </c>
      <c r="D70">
        <v>891</v>
      </c>
      <c r="E70">
        <v>1213</v>
      </c>
      <c r="F70">
        <v>1054</v>
      </c>
      <c r="G70">
        <v>3158</v>
      </c>
    </row>
    <row r="71" spans="1:7" hidden="1">
      <c r="A71" t="s">
        <v>806</v>
      </c>
      <c r="F71">
        <v>0</v>
      </c>
      <c r="G71">
        <v>0</v>
      </c>
    </row>
    <row r="72" spans="1:7">
      <c r="A72" t="s">
        <v>793</v>
      </c>
      <c r="B72">
        <v>2715</v>
      </c>
      <c r="C72">
        <v>5384</v>
      </c>
      <c r="D72">
        <v>9765</v>
      </c>
      <c r="E72">
        <v>9064</v>
      </c>
      <c r="F72">
        <v>6000</v>
      </c>
      <c r="G72">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v>0</v>
      </c>
      <c r="D76">
        <v>0</v>
      </c>
      <c r="E76">
        <v>0</v>
      </c>
      <c r="F76">
        <v>0</v>
      </c>
      <c r="G76">
        <v>0</v>
      </c>
    </row>
    <row r="77" spans="1:7">
      <c r="A77" t="s">
        <v>636</v>
      </c>
      <c r="B77">
        <v>0</v>
      </c>
      <c r="D77">
        <v>0</v>
      </c>
      <c r="E77">
        <v>0</v>
      </c>
      <c r="F77">
        <v>0</v>
      </c>
      <c r="G77">
        <v>0</v>
      </c>
    </row>
    <row r="78" spans="1:7">
      <c r="A78" t="s">
        <v>738</v>
      </c>
      <c r="B78">
        <v>0</v>
      </c>
      <c r="C78">
        <v>0</v>
      </c>
      <c r="D78">
        <v>0</v>
      </c>
      <c r="E78">
        <v>0</v>
      </c>
      <c r="F78">
        <v>0</v>
      </c>
      <c r="G78">
        <v>0</v>
      </c>
    </row>
    <row r="79" spans="1:7">
      <c r="A79" t="s">
        <v>554</v>
      </c>
      <c r="B79">
        <v>0</v>
      </c>
      <c r="D79">
        <v>0</v>
      </c>
      <c r="E79">
        <v>0</v>
      </c>
      <c r="F79">
        <v>0</v>
      </c>
      <c r="G79">
        <v>0</v>
      </c>
    </row>
    <row r="80" spans="1:7">
      <c r="A80" t="s">
        <v>435</v>
      </c>
      <c r="B80">
        <v>0</v>
      </c>
      <c r="C80">
        <v>414</v>
      </c>
      <c r="D80">
        <v>367</v>
      </c>
      <c r="E80">
        <v>245</v>
      </c>
      <c r="F80">
        <v>0</v>
      </c>
      <c r="G80">
        <v>1026</v>
      </c>
    </row>
    <row r="81" spans="1:7">
      <c r="A81" t="s">
        <v>564</v>
      </c>
      <c r="B81">
        <v>0</v>
      </c>
      <c r="D81">
        <v>0</v>
      </c>
      <c r="E81">
        <v>0</v>
      </c>
      <c r="F81">
        <v>0</v>
      </c>
      <c r="G81">
        <v>0</v>
      </c>
    </row>
    <row r="82" spans="1:7">
      <c r="A82" t="s">
        <v>595</v>
      </c>
      <c r="B82">
        <v>0</v>
      </c>
      <c r="D82">
        <v>0</v>
      </c>
      <c r="E82">
        <v>0</v>
      </c>
      <c r="F82">
        <v>0</v>
      </c>
      <c r="G82">
        <v>0</v>
      </c>
    </row>
    <row r="83" spans="1:7">
      <c r="A83" t="s">
        <v>604</v>
      </c>
      <c r="B83">
        <v>0</v>
      </c>
      <c r="D83">
        <v>0</v>
      </c>
      <c r="E83">
        <v>0</v>
      </c>
      <c r="F83">
        <v>201</v>
      </c>
      <c r="G83">
        <v>201</v>
      </c>
    </row>
    <row r="84" spans="1:7">
      <c r="A84" t="s">
        <v>608</v>
      </c>
      <c r="B84">
        <v>286</v>
      </c>
      <c r="C84">
        <v>358</v>
      </c>
      <c r="D84">
        <v>0</v>
      </c>
      <c r="E84">
        <v>32</v>
      </c>
      <c r="F84">
        <v>9</v>
      </c>
      <c r="G84">
        <v>685</v>
      </c>
    </row>
    <row r="85" spans="1:7">
      <c r="A85" t="s">
        <v>488</v>
      </c>
      <c r="B85">
        <v>0</v>
      </c>
      <c r="D85">
        <v>0</v>
      </c>
      <c r="E85">
        <v>0</v>
      </c>
      <c r="F85">
        <v>0</v>
      </c>
      <c r="G85">
        <v>0</v>
      </c>
    </row>
    <row r="86" spans="1:7">
      <c r="A86" t="s">
        <v>492</v>
      </c>
      <c r="B86">
        <v>0</v>
      </c>
      <c r="D86">
        <v>0</v>
      </c>
      <c r="E86">
        <v>0</v>
      </c>
      <c r="F86">
        <v>0</v>
      </c>
      <c r="G86">
        <v>0</v>
      </c>
    </row>
    <row r="87" spans="1:7">
      <c r="A87" t="s">
        <v>509</v>
      </c>
      <c r="B87">
        <v>0</v>
      </c>
      <c r="D87">
        <v>0</v>
      </c>
      <c r="E87">
        <v>0</v>
      </c>
      <c r="F87">
        <v>0</v>
      </c>
      <c r="G87">
        <v>0</v>
      </c>
    </row>
    <row r="88" spans="1:7">
      <c r="A88" t="s">
        <v>643</v>
      </c>
      <c r="B88">
        <v>363</v>
      </c>
      <c r="C88">
        <v>171</v>
      </c>
      <c r="D88">
        <v>0</v>
      </c>
      <c r="E88">
        <v>397</v>
      </c>
      <c r="F88">
        <v>88</v>
      </c>
      <c r="G88">
        <v>1019</v>
      </c>
    </row>
    <row r="89" spans="1:7">
      <c r="A89" t="s">
        <v>546</v>
      </c>
      <c r="B89">
        <v>134</v>
      </c>
      <c r="C89">
        <v>408</v>
      </c>
      <c r="D89">
        <v>452</v>
      </c>
      <c r="E89">
        <v>0</v>
      </c>
      <c r="F89">
        <v>875</v>
      </c>
      <c r="G89">
        <v>1869</v>
      </c>
    </row>
    <row r="90" spans="1:7">
      <c r="A90" t="s">
        <v>425</v>
      </c>
      <c r="C90">
        <v>840</v>
      </c>
      <c r="D90">
        <v>0</v>
      </c>
      <c r="E90">
        <v>0</v>
      </c>
      <c r="F90">
        <v>0</v>
      </c>
      <c r="G90">
        <v>840</v>
      </c>
    </row>
    <row r="91" spans="1:7">
      <c r="A91" t="s">
        <v>473</v>
      </c>
      <c r="B91">
        <v>0</v>
      </c>
      <c r="D91">
        <v>0</v>
      </c>
      <c r="E91">
        <v>0</v>
      </c>
      <c r="F91">
        <v>0</v>
      </c>
      <c r="G91">
        <v>0</v>
      </c>
    </row>
    <row r="92" spans="1:7">
      <c r="A92" t="s">
        <v>352</v>
      </c>
      <c r="B92">
        <v>0</v>
      </c>
      <c r="D92">
        <v>0</v>
      </c>
      <c r="E92">
        <v>0</v>
      </c>
      <c r="F92">
        <v>0</v>
      </c>
      <c r="G92">
        <v>0</v>
      </c>
    </row>
    <row r="93" spans="1:7">
      <c r="A93" t="s">
        <v>543</v>
      </c>
      <c r="B93">
        <v>1460</v>
      </c>
      <c r="C93">
        <v>970</v>
      </c>
      <c r="D93">
        <v>430</v>
      </c>
      <c r="E93">
        <v>0</v>
      </c>
      <c r="F93">
        <v>0</v>
      </c>
      <c r="G93">
        <v>2860</v>
      </c>
    </row>
    <row r="94" spans="1:7">
      <c r="A94" t="s">
        <v>422</v>
      </c>
      <c r="B94">
        <v>182</v>
      </c>
      <c r="D94">
        <v>0</v>
      </c>
      <c r="E94">
        <v>0</v>
      </c>
      <c r="F94">
        <v>0</v>
      </c>
      <c r="G94">
        <v>182</v>
      </c>
    </row>
    <row r="95" spans="1:7">
      <c r="A95" t="s">
        <v>639</v>
      </c>
      <c r="B95">
        <v>0</v>
      </c>
      <c r="D95">
        <v>0</v>
      </c>
      <c r="E95">
        <v>0</v>
      </c>
      <c r="F95">
        <v>0</v>
      </c>
      <c r="G95">
        <v>0</v>
      </c>
    </row>
    <row r="96" spans="1:7">
      <c r="A96" t="s">
        <v>530</v>
      </c>
      <c r="B96">
        <v>0</v>
      </c>
      <c r="D96">
        <v>0</v>
      </c>
      <c r="F96">
        <v>0</v>
      </c>
      <c r="G96">
        <v>0</v>
      </c>
    </row>
    <row r="97" spans="1:7">
      <c r="A97" t="s">
        <v>485</v>
      </c>
      <c r="B97">
        <v>0</v>
      </c>
      <c r="D97">
        <v>0</v>
      </c>
      <c r="E97">
        <v>0</v>
      </c>
      <c r="F97">
        <v>0</v>
      </c>
      <c r="G97">
        <v>0</v>
      </c>
    </row>
    <row r="98" spans="1:7">
      <c r="A98" t="s">
        <v>490</v>
      </c>
      <c r="B98">
        <v>0</v>
      </c>
      <c r="D98">
        <v>0</v>
      </c>
      <c r="E98">
        <v>35</v>
      </c>
      <c r="F98">
        <v>0</v>
      </c>
      <c r="G98">
        <v>35</v>
      </c>
    </row>
    <row r="99" spans="1:7">
      <c r="A99" t="s">
        <v>495</v>
      </c>
      <c r="B99">
        <v>0</v>
      </c>
      <c r="D99">
        <v>0</v>
      </c>
      <c r="E99">
        <v>0</v>
      </c>
      <c r="F99">
        <v>0</v>
      </c>
      <c r="G99">
        <v>0</v>
      </c>
    </row>
    <row r="100" spans="1:7">
      <c r="A100" t="s">
        <v>520</v>
      </c>
      <c r="B100">
        <v>0</v>
      </c>
      <c r="D100">
        <v>32</v>
      </c>
      <c r="E100">
        <v>85</v>
      </c>
      <c r="F100">
        <v>0</v>
      </c>
      <c r="G100">
        <v>117</v>
      </c>
    </row>
    <row r="101" spans="1:7">
      <c r="A101" t="s">
        <v>418</v>
      </c>
      <c r="B101">
        <v>0</v>
      </c>
      <c r="D101">
        <v>0</v>
      </c>
      <c r="E101">
        <v>0</v>
      </c>
      <c r="F101">
        <v>0</v>
      </c>
      <c r="G101">
        <v>0</v>
      </c>
    </row>
    <row r="102" spans="1:7">
      <c r="A102" t="s">
        <v>804</v>
      </c>
      <c r="B102">
        <v>0</v>
      </c>
      <c r="D102">
        <v>0</v>
      </c>
      <c r="E102">
        <v>0</v>
      </c>
      <c r="F102">
        <v>0</v>
      </c>
      <c r="G102">
        <v>0</v>
      </c>
    </row>
    <row r="103" spans="1:7">
      <c r="A103" t="s">
        <v>428</v>
      </c>
      <c r="B103">
        <v>0</v>
      </c>
      <c r="D103">
        <v>372</v>
      </c>
      <c r="E103">
        <v>0</v>
      </c>
      <c r="F103">
        <v>0</v>
      </c>
      <c r="G103">
        <v>372</v>
      </c>
    </row>
    <row r="104" spans="1:7">
      <c r="A104" t="s">
        <v>805</v>
      </c>
      <c r="B104">
        <v>0</v>
      </c>
      <c r="D104">
        <v>0</v>
      </c>
      <c r="E104">
        <v>0</v>
      </c>
      <c r="F104">
        <v>0</v>
      </c>
      <c r="G104">
        <v>0</v>
      </c>
    </row>
    <row r="105" spans="1:7">
      <c r="A105" t="s">
        <v>599</v>
      </c>
      <c r="B105">
        <v>1292</v>
      </c>
      <c r="C105">
        <v>1022</v>
      </c>
      <c r="D105">
        <v>1246</v>
      </c>
      <c r="E105">
        <v>0</v>
      </c>
      <c r="F105">
        <v>288</v>
      </c>
      <c r="G105">
        <v>3848</v>
      </c>
    </row>
    <row r="106" spans="1:7">
      <c r="A106" t="s">
        <v>622</v>
      </c>
      <c r="B106">
        <v>0</v>
      </c>
      <c r="C106">
        <v>0</v>
      </c>
      <c r="D106">
        <v>0</v>
      </c>
      <c r="E106">
        <v>0</v>
      </c>
      <c r="F106">
        <v>0</v>
      </c>
      <c r="G106">
        <v>0</v>
      </c>
    </row>
    <row r="107" spans="1:7">
      <c r="A107" t="s">
        <v>620</v>
      </c>
      <c r="B107">
        <v>0</v>
      </c>
      <c r="C107">
        <v>1570</v>
      </c>
      <c r="D107">
        <v>461</v>
      </c>
      <c r="E107">
        <v>1109</v>
      </c>
      <c r="F107">
        <v>980</v>
      </c>
      <c r="G107">
        <v>4120</v>
      </c>
    </row>
    <row r="108" spans="1:7">
      <c r="A108" t="s">
        <v>477</v>
      </c>
      <c r="B108">
        <v>1454</v>
      </c>
      <c r="C108">
        <v>1360</v>
      </c>
      <c r="D108">
        <v>1263</v>
      </c>
      <c r="E108">
        <v>0</v>
      </c>
      <c r="F108">
        <v>0</v>
      </c>
      <c r="G108">
        <v>4077</v>
      </c>
    </row>
    <row r="109" spans="1:7">
      <c r="A109" t="s">
        <v>753</v>
      </c>
      <c r="B109">
        <v>2215</v>
      </c>
      <c r="C109">
        <v>0</v>
      </c>
      <c r="D109">
        <v>0</v>
      </c>
      <c r="E109">
        <v>0</v>
      </c>
      <c r="F109">
        <v>0</v>
      </c>
      <c r="G109">
        <v>2215</v>
      </c>
    </row>
    <row r="110" spans="1:7">
      <c r="A110" t="s">
        <v>807</v>
      </c>
      <c r="C110">
        <v>285</v>
      </c>
      <c r="G110">
        <v>285</v>
      </c>
    </row>
    <row r="111" spans="1:7">
      <c r="A111" t="s">
        <v>462</v>
      </c>
      <c r="D111">
        <v>617</v>
      </c>
      <c r="E111">
        <v>286</v>
      </c>
      <c r="F111">
        <v>0</v>
      </c>
      <c r="G111">
        <v>903</v>
      </c>
    </row>
    <row r="112" spans="1:7">
      <c r="A112" t="s">
        <v>756</v>
      </c>
      <c r="D112">
        <v>700</v>
      </c>
      <c r="E112">
        <v>1590</v>
      </c>
      <c r="F112">
        <v>1370</v>
      </c>
      <c r="G112">
        <v>3660</v>
      </c>
    </row>
    <row r="113" spans="1:7">
      <c r="A113" t="s">
        <v>523</v>
      </c>
      <c r="D113">
        <v>200</v>
      </c>
      <c r="E113">
        <v>489</v>
      </c>
      <c r="F113">
        <v>0</v>
      </c>
      <c r="G113">
        <v>689</v>
      </c>
    </row>
    <row r="114" spans="1:7">
      <c r="A114" t="s">
        <v>748</v>
      </c>
      <c r="E114">
        <v>884</v>
      </c>
      <c r="F114">
        <v>738</v>
      </c>
      <c r="G114">
        <v>1622</v>
      </c>
    </row>
    <row r="115" spans="1:7">
      <c r="A115" t="s">
        <v>475</v>
      </c>
      <c r="E115">
        <v>1357</v>
      </c>
      <c r="F115">
        <v>0</v>
      </c>
      <c r="G115">
        <v>1357</v>
      </c>
    </row>
    <row r="116" spans="1:7">
      <c r="A116" t="s">
        <v>567</v>
      </c>
      <c r="E116">
        <v>874</v>
      </c>
      <c r="F116">
        <v>1602</v>
      </c>
      <c r="G116">
        <v>2476</v>
      </c>
    </row>
    <row r="117" spans="1:7">
      <c r="A117" t="s">
        <v>526</v>
      </c>
      <c r="F117">
        <v>20</v>
      </c>
      <c r="G117">
        <v>20</v>
      </c>
    </row>
    <row r="118" spans="1:7">
      <c r="A118" t="s">
        <v>497</v>
      </c>
      <c r="E118">
        <v>0</v>
      </c>
      <c r="G118">
        <v>0</v>
      </c>
    </row>
    <row r="119" spans="1:7">
      <c r="A119" t="s">
        <v>793</v>
      </c>
      <c r="B119">
        <v>7386</v>
      </c>
      <c r="C119">
        <v>7398</v>
      </c>
      <c r="D119">
        <v>6140</v>
      </c>
      <c r="E119">
        <v>7383</v>
      </c>
      <c r="F119">
        <v>6171</v>
      </c>
      <c r="G119">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v>0</v>
      </c>
      <c r="C123">
        <v>0</v>
      </c>
      <c r="D123">
        <v>0</v>
      </c>
      <c r="G123">
        <v>0</v>
      </c>
    </row>
    <row r="124" spans="1:7">
      <c r="A124" t="s">
        <v>636</v>
      </c>
      <c r="B124">
        <v>0</v>
      </c>
      <c r="C124">
        <v>0</v>
      </c>
      <c r="D124">
        <v>0</v>
      </c>
      <c r="G124">
        <v>0</v>
      </c>
    </row>
    <row r="125" spans="1:7">
      <c r="A125" t="s">
        <v>738</v>
      </c>
      <c r="B125">
        <v>0</v>
      </c>
      <c r="C125">
        <v>3</v>
      </c>
      <c r="G125">
        <v>3</v>
      </c>
    </row>
    <row r="126" spans="1:7">
      <c r="A126" t="s">
        <v>554</v>
      </c>
      <c r="B126">
        <v>0</v>
      </c>
      <c r="C126">
        <v>0</v>
      </c>
      <c r="G126">
        <v>0</v>
      </c>
    </row>
    <row r="127" spans="1:7">
      <c r="A127" t="s">
        <v>435</v>
      </c>
      <c r="B127">
        <v>0</v>
      </c>
      <c r="C127">
        <v>0</v>
      </c>
      <c r="G127">
        <v>0</v>
      </c>
    </row>
    <row r="128" spans="1:7">
      <c r="A128" t="s">
        <v>564</v>
      </c>
      <c r="B128">
        <v>0</v>
      </c>
      <c r="C128">
        <v>0</v>
      </c>
      <c r="D128">
        <v>0</v>
      </c>
      <c r="E128">
        <v>0</v>
      </c>
      <c r="G128">
        <v>0</v>
      </c>
    </row>
    <row r="129" spans="1:7">
      <c r="A129" t="s">
        <v>595</v>
      </c>
      <c r="B129">
        <v>0</v>
      </c>
      <c r="C129">
        <v>0</v>
      </c>
      <c r="D129">
        <v>0</v>
      </c>
      <c r="G129">
        <v>0</v>
      </c>
    </row>
    <row r="130" spans="1:7">
      <c r="A130" t="s">
        <v>604</v>
      </c>
      <c r="B130">
        <v>0</v>
      </c>
      <c r="C130">
        <v>0</v>
      </c>
      <c r="D130">
        <v>0</v>
      </c>
      <c r="E130">
        <v>0</v>
      </c>
      <c r="G130">
        <v>0</v>
      </c>
    </row>
    <row r="131" spans="1:7">
      <c r="A131" t="s">
        <v>608</v>
      </c>
      <c r="B131">
        <v>0</v>
      </c>
      <c r="C131">
        <v>12</v>
      </c>
      <c r="D131">
        <v>9</v>
      </c>
      <c r="G131">
        <v>21</v>
      </c>
    </row>
    <row r="132" spans="1:7">
      <c r="A132" t="s">
        <v>488</v>
      </c>
      <c r="B132">
        <v>0</v>
      </c>
      <c r="C132">
        <v>0</v>
      </c>
      <c r="D132">
        <v>0</v>
      </c>
      <c r="G132">
        <v>0</v>
      </c>
    </row>
    <row r="133" spans="1:7">
      <c r="A133" t="s">
        <v>492</v>
      </c>
      <c r="B133">
        <v>0</v>
      </c>
      <c r="C133">
        <v>0</v>
      </c>
      <c r="D133">
        <v>0</v>
      </c>
      <c r="G133">
        <v>0</v>
      </c>
    </row>
    <row r="134" spans="1:7">
      <c r="A134" t="s">
        <v>509</v>
      </c>
      <c r="B134">
        <v>0</v>
      </c>
      <c r="C134">
        <v>0</v>
      </c>
      <c r="D134">
        <v>0</v>
      </c>
      <c r="E134">
        <v>0</v>
      </c>
      <c r="G134">
        <v>0</v>
      </c>
    </row>
    <row r="135" spans="1:7">
      <c r="A135" t="s">
        <v>643</v>
      </c>
      <c r="B135">
        <v>0</v>
      </c>
      <c r="C135">
        <v>0</v>
      </c>
      <c r="D135">
        <v>0</v>
      </c>
      <c r="G135">
        <v>0</v>
      </c>
    </row>
    <row r="136" spans="1:7">
      <c r="A136" t="s">
        <v>546</v>
      </c>
      <c r="B136">
        <v>0</v>
      </c>
      <c r="C136">
        <v>199</v>
      </c>
      <c r="D136">
        <v>0</v>
      </c>
      <c r="E136">
        <v>0</v>
      </c>
      <c r="G136">
        <v>199</v>
      </c>
    </row>
    <row r="137" spans="1:7">
      <c r="A137" t="s">
        <v>425</v>
      </c>
      <c r="B137">
        <v>0</v>
      </c>
      <c r="C137">
        <v>0</v>
      </c>
      <c r="D137">
        <v>0</v>
      </c>
      <c r="E137">
        <v>0</v>
      </c>
      <c r="G137">
        <v>0</v>
      </c>
    </row>
    <row r="138" spans="1:7">
      <c r="A138" t="s">
        <v>473</v>
      </c>
      <c r="B138">
        <v>0</v>
      </c>
      <c r="C138">
        <v>0</v>
      </c>
      <c r="D138">
        <v>0</v>
      </c>
      <c r="E138">
        <v>0</v>
      </c>
      <c r="G138">
        <v>0</v>
      </c>
    </row>
    <row r="139" spans="1:7">
      <c r="A139" t="s">
        <v>352</v>
      </c>
      <c r="B139">
        <v>0</v>
      </c>
      <c r="C139">
        <v>0</v>
      </c>
      <c r="D139">
        <v>0</v>
      </c>
      <c r="G139">
        <v>0</v>
      </c>
    </row>
    <row r="140" spans="1:7">
      <c r="A140" t="s">
        <v>543</v>
      </c>
      <c r="B140">
        <v>0</v>
      </c>
      <c r="C140">
        <v>0</v>
      </c>
      <c r="D140">
        <v>0</v>
      </c>
      <c r="E140">
        <v>0</v>
      </c>
      <c r="F140">
        <v>0</v>
      </c>
      <c r="G140">
        <v>0</v>
      </c>
    </row>
    <row r="141" spans="1:7">
      <c r="A141" t="s">
        <v>422</v>
      </c>
      <c r="B141">
        <v>0</v>
      </c>
      <c r="C141">
        <v>0</v>
      </c>
      <c r="D141">
        <v>0</v>
      </c>
      <c r="E141">
        <v>0</v>
      </c>
      <c r="F141">
        <v>0</v>
      </c>
      <c r="G141">
        <v>0</v>
      </c>
    </row>
    <row r="142" spans="1:7">
      <c r="A142" t="s">
        <v>639</v>
      </c>
      <c r="B142">
        <v>0</v>
      </c>
      <c r="C142">
        <v>0</v>
      </c>
      <c r="D142">
        <v>0</v>
      </c>
      <c r="E142">
        <v>0</v>
      </c>
      <c r="F142">
        <v>0</v>
      </c>
      <c r="G142">
        <v>0</v>
      </c>
    </row>
    <row r="143" spans="1:7">
      <c r="A143" t="s">
        <v>530</v>
      </c>
      <c r="B143">
        <v>0</v>
      </c>
      <c r="C143">
        <v>0</v>
      </c>
      <c r="D143">
        <v>0</v>
      </c>
      <c r="G143">
        <v>0</v>
      </c>
    </row>
    <row r="144" spans="1:7">
      <c r="A144" t="s">
        <v>485</v>
      </c>
      <c r="B144">
        <v>0</v>
      </c>
      <c r="C144">
        <v>0</v>
      </c>
      <c r="D144">
        <v>0</v>
      </c>
      <c r="G144">
        <v>0</v>
      </c>
    </row>
    <row r="145" spans="1:7">
      <c r="A145" t="s">
        <v>490</v>
      </c>
      <c r="B145">
        <v>0</v>
      </c>
      <c r="C145">
        <v>0</v>
      </c>
      <c r="D145">
        <v>0</v>
      </c>
      <c r="G145">
        <v>0</v>
      </c>
    </row>
    <row r="146" spans="1:7">
      <c r="A146" t="s">
        <v>495</v>
      </c>
      <c r="B146">
        <v>0</v>
      </c>
      <c r="C146">
        <v>0</v>
      </c>
      <c r="D146">
        <v>0</v>
      </c>
      <c r="G146">
        <v>0</v>
      </c>
    </row>
    <row r="147" spans="1:7">
      <c r="A147" t="s">
        <v>520</v>
      </c>
      <c r="B147">
        <v>0</v>
      </c>
      <c r="C147">
        <v>0</v>
      </c>
      <c r="D147">
        <v>0</v>
      </c>
      <c r="G147">
        <v>0</v>
      </c>
    </row>
    <row r="148" spans="1:7">
      <c r="A148" t="s">
        <v>418</v>
      </c>
      <c r="B148">
        <v>0</v>
      </c>
      <c r="C148">
        <v>0</v>
      </c>
      <c r="D148">
        <v>201</v>
      </c>
      <c r="E148">
        <v>1207</v>
      </c>
      <c r="F148">
        <v>220</v>
      </c>
      <c r="G148">
        <v>1628</v>
      </c>
    </row>
    <row r="149" spans="1:7">
      <c r="A149" t="s">
        <v>804</v>
      </c>
      <c r="B149">
        <v>0</v>
      </c>
      <c r="C149">
        <v>106</v>
      </c>
      <c r="D149">
        <v>0</v>
      </c>
      <c r="E149">
        <v>0</v>
      </c>
      <c r="F149">
        <v>0</v>
      </c>
      <c r="G149">
        <v>106</v>
      </c>
    </row>
    <row r="150" spans="1:7">
      <c r="A150" t="s">
        <v>428</v>
      </c>
      <c r="B150">
        <v>649</v>
      </c>
      <c r="C150">
        <v>528</v>
      </c>
      <c r="D150">
        <v>489</v>
      </c>
      <c r="E150">
        <v>534</v>
      </c>
      <c r="G150">
        <v>2200</v>
      </c>
    </row>
    <row r="151" spans="1:7">
      <c r="A151" t="s">
        <v>805</v>
      </c>
      <c r="B151">
        <v>0</v>
      </c>
      <c r="C151">
        <v>0</v>
      </c>
      <c r="D151">
        <v>0</v>
      </c>
      <c r="G151">
        <v>0</v>
      </c>
    </row>
    <row r="152" spans="1:7">
      <c r="A152" t="s">
        <v>599</v>
      </c>
      <c r="B152">
        <v>0</v>
      </c>
      <c r="C152">
        <v>0</v>
      </c>
      <c r="D152">
        <v>0</v>
      </c>
      <c r="E152">
        <v>0</v>
      </c>
      <c r="F152">
        <v>0</v>
      </c>
      <c r="G152">
        <v>0</v>
      </c>
    </row>
    <row r="153" spans="1:7">
      <c r="A153" t="s">
        <v>622</v>
      </c>
      <c r="B153">
        <v>0</v>
      </c>
      <c r="C153">
        <v>0</v>
      </c>
      <c r="D153">
        <v>0</v>
      </c>
      <c r="E153">
        <v>0</v>
      </c>
      <c r="F153">
        <v>0</v>
      </c>
      <c r="G153">
        <v>0</v>
      </c>
    </row>
    <row r="154" spans="1:7">
      <c r="A154" t="s">
        <v>806</v>
      </c>
      <c r="E154">
        <v>0</v>
      </c>
      <c r="F154">
        <v>0</v>
      </c>
      <c r="G154">
        <v>0</v>
      </c>
    </row>
    <row r="155" spans="1:7">
      <c r="A155" t="s">
        <v>620</v>
      </c>
      <c r="B155">
        <v>0</v>
      </c>
      <c r="C155">
        <v>0</v>
      </c>
      <c r="D155">
        <v>0</v>
      </c>
      <c r="E155">
        <v>0</v>
      </c>
      <c r="F155">
        <v>0</v>
      </c>
      <c r="G155">
        <v>0</v>
      </c>
    </row>
    <row r="156" spans="1:7">
      <c r="A156" t="s">
        <v>477</v>
      </c>
      <c r="B156">
        <v>0</v>
      </c>
      <c r="C156">
        <v>0</v>
      </c>
      <c r="D156">
        <v>0</v>
      </c>
      <c r="E156">
        <v>0</v>
      </c>
      <c r="F156">
        <v>0</v>
      </c>
      <c r="G156">
        <v>0</v>
      </c>
    </row>
    <row r="157" spans="1:7">
      <c r="A157" t="s">
        <v>753</v>
      </c>
      <c r="B157">
        <v>0</v>
      </c>
      <c r="C157">
        <v>0</v>
      </c>
      <c r="D157">
        <v>0</v>
      </c>
      <c r="E157">
        <v>0</v>
      </c>
      <c r="F157">
        <v>0</v>
      </c>
      <c r="G157">
        <v>0</v>
      </c>
    </row>
    <row r="158" spans="1:7">
      <c r="A158" t="s">
        <v>462</v>
      </c>
      <c r="B158">
        <v>0</v>
      </c>
      <c r="C158">
        <v>491</v>
      </c>
      <c r="D158">
        <v>291</v>
      </c>
      <c r="E158">
        <v>571</v>
      </c>
      <c r="F158">
        <v>0</v>
      </c>
      <c r="G158">
        <v>1353</v>
      </c>
    </row>
    <row r="159" spans="1:7">
      <c r="A159" t="s">
        <v>756</v>
      </c>
      <c r="B159">
        <v>0</v>
      </c>
      <c r="C159">
        <v>0</v>
      </c>
      <c r="D159">
        <v>0</v>
      </c>
      <c r="E159">
        <v>1170</v>
      </c>
      <c r="F159">
        <v>0</v>
      </c>
      <c r="G159">
        <v>1170</v>
      </c>
    </row>
    <row r="160" spans="1:7">
      <c r="A160" t="s">
        <v>523</v>
      </c>
      <c r="B160">
        <v>921</v>
      </c>
      <c r="C160">
        <v>614</v>
      </c>
      <c r="D160">
        <v>1004</v>
      </c>
      <c r="E160">
        <v>0</v>
      </c>
      <c r="G160">
        <v>2539</v>
      </c>
    </row>
    <row r="161" spans="1:7">
      <c r="A161" t="s">
        <v>748</v>
      </c>
      <c r="B161">
        <v>0</v>
      </c>
      <c r="C161">
        <v>0</v>
      </c>
      <c r="D161">
        <v>961</v>
      </c>
      <c r="E161">
        <v>914</v>
      </c>
      <c r="F161">
        <v>1903</v>
      </c>
      <c r="G161">
        <v>3778</v>
      </c>
    </row>
    <row r="162" spans="1:7">
      <c r="A162" t="s">
        <v>475</v>
      </c>
      <c r="B162">
        <v>1288</v>
      </c>
      <c r="C162">
        <v>685</v>
      </c>
      <c r="D162">
        <v>0</v>
      </c>
      <c r="E162">
        <v>0</v>
      </c>
      <c r="F162">
        <v>0</v>
      </c>
      <c r="G162">
        <v>1973</v>
      </c>
    </row>
    <row r="163" spans="1:7">
      <c r="A163" t="s">
        <v>567</v>
      </c>
      <c r="B163">
        <v>834</v>
      </c>
      <c r="C163">
        <v>1081</v>
      </c>
      <c r="D163">
        <v>688</v>
      </c>
      <c r="E163">
        <v>0</v>
      </c>
      <c r="F163">
        <v>0</v>
      </c>
      <c r="G163">
        <v>2603</v>
      </c>
    </row>
    <row r="164" spans="1:7">
      <c r="A164" t="s">
        <v>526</v>
      </c>
      <c r="B164">
        <v>0</v>
      </c>
      <c r="C164">
        <v>0</v>
      </c>
      <c r="D164">
        <v>0</v>
      </c>
      <c r="E164">
        <v>0</v>
      </c>
      <c r="F164">
        <v>0</v>
      </c>
      <c r="G164">
        <v>0</v>
      </c>
    </row>
    <row r="165" spans="1:7">
      <c r="A165" t="s">
        <v>503</v>
      </c>
      <c r="C165">
        <v>1710</v>
      </c>
      <c r="D165">
        <v>1700</v>
      </c>
      <c r="E165">
        <v>0</v>
      </c>
      <c r="F165">
        <v>0</v>
      </c>
      <c r="G165">
        <v>3410</v>
      </c>
    </row>
    <row r="166" spans="1:7">
      <c r="A166" t="s">
        <v>631</v>
      </c>
      <c r="C166">
        <v>304</v>
      </c>
      <c r="D166">
        <v>205</v>
      </c>
      <c r="E166">
        <v>451</v>
      </c>
      <c r="F166">
        <v>0</v>
      </c>
      <c r="G166">
        <v>960</v>
      </c>
    </row>
    <row r="167" spans="1:7">
      <c r="A167" t="s">
        <v>808</v>
      </c>
      <c r="C167">
        <v>1617</v>
      </c>
      <c r="D167">
        <v>0</v>
      </c>
      <c r="E167">
        <v>101</v>
      </c>
      <c r="F167">
        <v>0</v>
      </c>
      <c r="G167">
        <v>1718</v>
      </c>
    </row>
    <row r="168" spans="1:7">
      <c r="A168" t="s">
        <v>624</v>
      </c>
      <c r="C168">
        <v>228</v>
      </c>
      <c r="D168">
        <v>0</v>
      </c>
      <c r="E168">
        <v>0</v>
      </c>
      <c r="F168">
        <v>0</v>
      </c>
      <c r="G168">
        <v>228</v>
      </c>
    </row>
    <row r="169" spans="1:7">
      <c r="A169" t="s">
        <v>612</v>
      </c>
      <c r="C169">
        <v>1257</v>
      </c>
      <c r="D169">
        <v>2121</v>
      </c>
      <c r="E169">
        <v>2742</v>
      </c>
      <c r="F169">
        <v>75</v>
      </c>
      <c r="G169">
        <v>6195</v>
      </c>
    </row>
    <row r="170" spans="1:7">
      <c r="A170" t="s">
        <v>597</v>
      </c>
      <c r="D170">
        <v>984</v>
      </c>
      <c r="E170">
        <v>1078</v>
      </c>
      <c r="F170">
        <v>2048</v>
      </c>
      <c r="G170">
        <v>4110</v>
      </c>
    </row>
    <row r="171" spans="1:7">
      <c r="A171" t="s">
        <v>767</v>
      </c>
      <c r="D171">
        <v>2760</v>
      </c>
      <c r="E171">
        <v>945</v>
      </c>
      <c r="F171">
        <v>1073</v>
      </c>
      <c r="G171">
        <v>4778</v>
      </c>
    </row>
    <row r="172" spans="1:7">
      <c r="A172" t="s">
        <v>602</v>
      </c>
      <c r="D172">
        <v>1246</v>
      </c>
      <c r="E172">
        <v>664</v>
      </c>
      <c r="F172">
        <v>834</v>
      </c>
      <c r="G172">
        <v>2744</v>
      </c>
    </row>
    <row r="173" spans="1:7">
      <c r="A173" t="s">
        <v>497</v>
      </c>
      <c r="D173">
        <v>1353</v>
      </c>
      <c r="E173">
        <v>1123</v>
      </c>
      <c r="F173">
        <v>0</v>
      </c>
      <c r="G173">
        <v>2476</v>
      </c>
    </row>
    <row r="174" spans="1:7">
      <c r="A174" t="s">
        <v>551</v>
      </c>
      <c r="E174">
        <v>338</v>
      </c>
      <c r="F174">
        <v>0</v>
      </c>
      <c r="G174">
        <v>338</v>
      </c>
    </row>
    <row r="175" spans="1:7">
      <c r="A175" t="s">
        <v>793</v>
      </c>
      <c r="B175">
        <v>3692</v>
      </c>
      <c r="C175">
        <v>8835</v>
      </c>
      <c r="D175">
        <v>14012</v>
      </c>
      <c r="E175">
        <v>11838</v>
      </c>
      <c r="F175">
        <v>6153</v>
      </c>
      <c r="G175">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row>
    <row r="180" spans="1:7">
      <c r="A180" t="s">
        <v>738</v>
      </c>
    </row>
    <row r="181" spans="1:7">
      <c r="A181" t="s">
        <v>435</v>
      </c>
    </row>
    <row r="182" spans="1:7">
      <c r="A182" t="s">
        <v>564</v>
      </c>
    </row>
    <row r="183" spans="1:7">
      <c r="A183" t="s">
        <v>604</v>
      </c>
    </row>
    <row r="184" spans="1:7">
      <c r="A184" t="s">
        <v>608</v>
      </c>
    </row>
    <row r="185" spans="1:7">
      <c r="A185" t="s">
        <v>643</v>
      </c>
    </row>
    <row r="186" spans="1:7">
      <c r="A186" t="s">
        <v>546</v>
      </c>
    </row>
    <row r="187" spans="1:7">
      <c r="A187" t="s">
        <v>473</v>
      </c>
    </row>
    <row r="188" spans="1:7">
      <c r="A188" t="s">
        <v>352</v>
      </c>
    </row>
    <row r="189" spans="1:7">
      <c r="A189" t="s">
        <v>520</v>
      </c>
    </row>
    <row r="190" spans="1:7">
      <c r="A190" t="s">
        <v>418</v>
      </c>
      <c r="B190">
        <v>195</v>
      </c>
      <c r="D190">
        <v>187</v>
      </c>
      <c r="E190">
        <v>340</v>
      </c>
      <c r="F190">
        <v>270</v>
      </c>
      <c r="G190">
        <v>992</v>
      </c>
    </row>
    <row r="191" spans="1:7">
      <c r="A191" t="s">
        <v>804</v>
      </c>
    </row>
    <row r="192" spans="1:7">
      <c r="A192" t="s">
        <v>622</v>
      </c>
      <c r="D192">
        <v>1409</v>
      </c>
      <c r="E192">
        <v>1016</v>
      </c>
      <c r="G192">
        <v>2425</v>
      </c>
    </row>
    <row r="193" spans="1:7">
      <c r="A193" t="s">
        <v>806</v>
      </c>
    </row>
    <row r="194" spans="1:7">
      <c r="A194" t="s">
        <v>620</v>
      </c>
      <c r="C194">
        <v>1342</v>
      </c>
      <c r="G194">
        <v>1342</v>
      </c>
    </row>
    <row r="195" spans="1:7">
      <c r="A195" t="s">
        <v>477</v>
      </c>
    </row>
    <row r="196" spans="1:7">
      <c r="A196" t="s">
        <v>753</v>
      </c>
    </row>
    <row r="197" spans="1:7">
      <c r="A197" t="s">
        <v>462</v>
      </c>
      <c r="B197">
        <v>436</v>
      </c>
      <c r="E197">
        <v>6275</v>
      </c>
      <c r="G197">
        <v>6711</v>
      </c>
    </row>
    <row r="198" spans="1:7">
      <c r="A198" t="s">
        <v>756</v>
      </c>
      <c r="C198">
        <v>315</v>
      </c>
      <c r="G198">
        <v>315</v>
      </c>
    </row>
    <row r="199" spans="1:7">
      <c r="A199" t="s">
        <v>523</v>
      </c>
      <c r="C199">
        <v>1230</v>
      </c>
      <c r="D199">
        <v>200</v>
      </c>
      <c r="G199">
        <v>1430</v>
      </c>
    </row>
    <row r="200" spans="1:7">
      <c r="A200" t="s">
        <v>475</v>
      </c>
    </row>
    <row r="201" spans="1:7">
      <c r="A201" t="s">
        <v>567</v>
      </c>
      <c r="B201">
        <v>15</v>
      </c>
      <c r="G201">
        <v>15</v>
      </c>
    </row>
    <row r="202" spans="1:7">
      <c r="A202" t="s">
        <v>526</v>
      </c>
    </row>
    <row r="203" spans="1:7">
      <c r="A203" t="s">
        <v>503</v>
      </c>
    </row>
    <row r="204" spans="1:7">
      <c r="A204" t="s">
        <v>631</v>
      </c>
    </row>
    <row r="205" spans="1:7">
      <c r="A205" t="s">
        <v>808</v>
      </c>
    </row>
    <row r="206" spans="1:7">
      <c r="A206" t="s">
        <v>624</v>
      </c>
      <c r="D206">
        <v>1460</v>
      </c>
      <c r="E206">
        <v>0</v>
      </c>
      <c r="F206">
        <v>420</v>
      </c>
      <c r="G206">
        <v>1880</v>
      </c>
    </row>
    <row r="207" spans="1:7">
      <c r="A207" t="s">
        <v>597</v>
      </c>
      <c r="B207">
        <v>919</v>
      </c>
      <c r="E207">
        <v>1672</v>
      </c>
      <c r="F207">
        <v>0</v>
      </c>
      <c r="G207">
        <v>2591</v>
      </c>
    </row>
    <row r="208" spans="1:7">
      <c r="A208" t="s">
        <v>767</v>
      </c>
      <c r="B208">
        <v>2387</v>
      </c>
      <c r="C208">
        <v>841</v>
      </c>
      <c r="D208">
        <v>18</v>
      </c>
      <c r="E208">
        <v>0</v>
      </c>
      <c r="G208">
        <v>3246</v>
      </c>
    </row>
    <row r="209" spans="1:7">
      <c r="A209" t="s">
        <v>602</v>
      </c>
      <c r="B209">
        <v>1095</v>
      </c>
      <c r="C209">
        <v>65</v>
      </c>
      <c r="G209">
        <v>1160</v>
      </c>
    </row>
    <row r="210" spans="1:7">
      <c r="A210" t="s">
        <v>497</v>
      </c>
      <c r="B210">
        <v>1105</v>
      </c>
      <c r="G210">
        <v>1105</v>
      </c>
    </row>
    <row r="211" spans="1:7">
      <c r="A211" t="s">
        <v>551</v>
      </c>
      <c r="F211">
        <v>360</v>
      </c>
      <c r="G211">
        <v>360</v>
      </c>
    </row>
    <row r="212" spans="1:7">
      <c r="A212" t="s">
        <v>471</v>
      </c>
      <c r="B212">
        <v>920</v>
      </c>
      <c r="G212">
        <v>920</v>
      </c>
    </row>
    <row r="213" spans="1:7">
      <c r="A213" t="s">
        <v>538</v>
      </c>
      <c r="B213">
        <v>656</v>
      </c>
      <c r="D213">
        <v>728</v>
      </c>
      <c r="E213">
        <v>1400</v>
      </c>
      <c r="F213">
        <v>709</v>
      </c>
      <c r="G213">
        <v>3493</v>
      </c>
    </row>
    <row r="214" spans="1:7">
      <c r="A214" t="s">
        <v>736</v>
      </c>
      <c r="C214">
        <v>977</v>
      </c>
      <c r="D214">
        <v>953</v>
      </c>
      <c r="E214">
        <v>2472</v>
      </c>
      <c r="F214">
        <v>399</v>
      </c>
      <c r="G214">
        <v>4801</v>
      </c>
    </row>
    <row r="215" spans="1:7">
      <c r="A215" t="s">
        <v>628</v>
      </c>
      <c r="C215">
        <v>803</v>
      </c>
      <c r="D215">
        <v>551</v>
      </c>
      <c r="E215">
        <v>0</v>
      </c>
      <c r="G215">
        <v>1354</v>
      </c>
    </row>
    <row r="216" spans="1:7">
      <c r="A216" t="s">
        <v>809</v>
      </c>
    </row>
    <row r="217" spans="1:7">
      <c r="A217" t="s">
        <v>606</v>
      </c>
      <c r="D217">
        <v>1373</v>
      </c>
      <c r="E217">
        <v>3928</v>
      </c>
      <c r="F217">
        <v>1528</v>
      </c>
      <c r="G217">
        <v>6829</v>
      </c>
    </row>
    <row r="218" spans="1:7">
      <c r="A218" t="s">
        <v>810</v>
      </c>
      <c r="E218">
        <v>1016</v>
      </c>
      <c r="G218">
        <v>1016</v>
      </c>
    </row>
    <row r="219" spans="1:7">
      <c r="A219" t="s">
        <v>93</v>
      </c>
      <c r="E219">
        <v>706</v>
      </c>
      <c r="G219">
        <v>706</v>
      </c>
    </row>
    <row r="220" spans="1:7">
      <c r="A220" t="s">
        <v>811</v>
      </c>
      <c r="F220">
        <v>583</v>
      </c>
      <c r="G220">
        <v>583</v>
      </c>
    </row>
    <row r="221" spans="1:7">
      <c r="A221" t="s">
        <v>793</v>
      </c>
      <c r="B221">
        <v>7728</v>
      </c>
      <c r="C221">
        <v>5573</v>
      </c>
      <c r="D221">
        <v>6879</v>
      </c>
      <c r="E221">
        <v>18825</v>
      </c>
      <c r="F221">
        <v>4269</v>
      </c>
      <c r="G221">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row>
    <row r="227" spans="1:7">
      <c r="A227" t="s">
        <v>435</v>
      </c>
    </row>
    <row r="228" spans="1:7">
      <c r="A228" t="s">
        <v>608</v>
      </c>
    </row>
    <row r="229" spans="1:7">
      <c r="A229" t="s">
        <v>643</v>
      </c>
      <c r="B229">
        <v>762</v>
      </c>
      <c r="C229">
        <v>0</v>
      </c>
      <c r="D229">
        <v>0</v>
      </c>
      <c r="E229">
        <v>76</v>
      </c>
      <c r="G229">
        <v>838</v>
      </c>
    </row>
    <row r="230" spans="1:7">
      <c r="A230" t="s">
        <v>546</v>
      </c>
    </row>
    <row r="231" spans="1:7">
      <c r="A231" t="s">
        <v>425</v>
      </c>
    </row>
    <row r="232" spans="1:7">
      <c r="A232" t="s">
        <v>418</v>
      </c>
      <c r="B232">
        <v>58</v>
      </c>
      <c r="C232">
        <v>574</v>
      </c>
      <c r="D232">
        <v>704</v>
      </c>
      <c r="E232">
        <v>1009</v>
      </c>
      <c r="F232">
        <v>200</v>
      </c>
      <c r="G232">
        <v>2545</v>
      </c>
    </row>
    <row r="233" spans="1:7">
      <c r="A233" t="s">
        <v>462</v>
      </c>
      <c r="C233">
        <v>380</v>
      </c>
      <c r="D233">
        <v>300</v>
      </c>
      <c r="E233">
        <v>150</v>
      </c>
      <c r="G233">
        <v>830</v>
      </c>
    </row>
    <row r="234" spans="1:7">
      <c r="A234" t="s">
        <v>748</v>
      </c>
    </row>
    <row r="235" spans="1:7">
      <c r="A235" t="s">
        <v>567</v>
      </c>
      <c r="C235">
        <v>0</v>
      </c>
      <c r="D235">
        <v>0</v>
      </c>
      <c r="E235">
        <v>137</v>
      </c>
      <c r="G235">
        <v>137</v>
      </c>
    </row>
    <row r="236" spans="1:7">
      <c r="A236" t="s">
        <v>631</v>
      </c>
      <c r="E236">
        <v>310</v>
      </c>
      <c r="G236">
        <v>310</v>
      </c>
    </row>
    <row r="237" spans="1:7">
      <c r="A237" t="s">
        <v>624</v>
      </c>
      <c r="B237">
        <v>982</v>
      </c>
      <c r="C237">
        <v>749</v>
      </c>
      <c r="D237">
        <v>713</v>
      </c>
      <c r="G237">
        <v>2444</v>
      </c>
    </row>
    <row r="238" spans="1:7">
      <c r="A238" t="s">
        <v>767</v>
      </c>
      <c r="C238">
        <v>0</v>
      </c>
      <c r="D238">
        <v>0</v>
      </c>
      <c r="E238">
        <v>0</v>
      </c>
      <c r="G238">
        <v>0</v>
      </c>
    </row>
    <row r="239" spans="1:7">
      <c r="A239" t="s">
        <v>538</v>
      </c>
      <c r="B239">
        <v>905</v>
      </c>
      <c r="C239">
        <v>630</v>
      </c>
      <c r="D239">
        <v>894</v>
      </c>
      <c r="G239">
        <v>2429</v>
      </c>
    </row>
    <row r="240" spans="1:7">
      <c r="A240" t="s">
        <v>812</v>
      </c>
    </row>
    <row r="241" spans="1:7">
      <c r="A241" t="s">
        <v>532</v>
      </c>
      <c r="B241">
        <v>691</v>
      </c>
      <c r="G241">
        <v>691</v>
      </c>
    </row>
    <row r="242" spans="1:7">
      <c r="A242" t="s">
        <v>535</v>
      </c>
      <c r="B242">
        <v>1430</v>
      </c>
      <c r="C242">
        <v>1383</v>
      </c>
      <c r="D242">
        <v>1334</v>
      </c>
      <c r="E242">
        <v>1548</v>
      </c>
      <c r="G242">
        <v>5695</v>
      </c>
    </row>
    <row r="243" spans="1:7">
      <c r="A243" t="s">
        <v>541</v>
      </c>
      <c r="B243">
        <v>1460</v>
      </c>
      <c r="C243">
        <v>1350</v>
      </c>
      <c r="D243">
        <v>1507</v>
      </c>
      <c r="F243">
        <v>2287</v>
      </c>
      <c r="G243">
        <v>6604</v>
      </c>
    </row>
    <row r="244" spans="1:7">
      <c r="A244" t="s">
        <v>813</v>
      </c>
    </row>
    <row r="245" spans="1:7">
      <c r="A245" t="s">
        <v>814</v>
      </c>
    </row>
    <row r="246" spans="1:7">
      <c r="A246" t="s">
        <v>759</v>
      </c>
      <c r="C246">
        <v>575</v>
      </c>
      <c r="G246">
        <v>575</v>
      </c>
    </row>
    <row r="247" spans="1:7">
      <c r="A247" t="s">
        <v>414</v>
      </c>
      <c r="C247">
        <v>1065</v>
      </c>
      <c r="D247">
        <v>825</v>
      </c>
      <c r="E247">
        <v>705</v>
      </c>
      <c r="G247">
        <v>2595</v>
      </c>
    </row>
    <row r="248" spans="1:7">
      <c r="A248" t="s">
        <v>761</v>
      </c>
    </row>
    <row r="249" spans="1:7">
      <c r="A249" t="s">
        <v>633</v>
      </c>
      <c r="C249">
        <v>442</v>
      </c>
      <c r="D249">
        <v>854</v>
      </c>
      <c r="E249">
        <v>290</v>
      </c>
      <c r="F249">
        <v>673</v>
      </c>
      <c r="G249">
        <v>2259</v>
      </c>
    </row>
    <row r="250" spans="1:7">
      <c r="A250" t="s">
        <v>650</v>
      </c>
      <c r="C250">
        <v>1740</v>
      </c>
      <c r="D250">
        <v>2934</v>
      </c>
      <c r="F250">
        <v>161</v>
      </c>
      <c r="G250">
        <v>4835</v>
      </c>
    </row>
    <row r="251" spans="1:7">
      <c r="A251" t="s">
        <v>312</v>
      </c>
      <c r="C251">
        <v>483</v>
      </c>
      <c r="D251">
        <v>1799</v>
      </c>
      <c r="F251">
        <v>0</v>
      </c>
      <c r="G251">
        <v>2282</v>
      </c>
    </row>
    <row r="252" spans="1:7">
      <c r="A252" t="s">
        <v>458</v>
      </c>
      <c r="C252">
        <v>1333</v>
      </c>
      <c r="D252">
        <v>1701</v>
      </c>
      <c r="F252">
        <v>546</v>
      </c>
      <c r="G252">
        <v>3580</v>
      </c>
    </row>
    <row r="253" spans="1:7">
      <c r="A253" t="s">
        <v>746</v>
      </c>
      <c r="D253">
        <v>1972</v>
      </c>
      <c r="E253">
        <v>178</v>
      </c>
      <c r="F253">
        <v>266</v>
      </c>
      <c r="G253">
        <v>2416</v>
      </c>
    </row>
    <row r="254" spans="1:7">
      <c r="A254" t="s">
        <v>815</v>
      </c>
      <c r="E254">
        <v>0</v>
      </c>
      <c r="G254">
        <v>0</v>
      </c>
    </row>
    <row r="255" spans="1:7">
      <c r="A255" t="s">
        <v>464</v>
      </c>
      <c r="E255">
        <v>195</v>
      </c>
      <c r="G255">
        <v>195</v>
      </c>
    </row>
    <row r="256" spans="1:7">
      <c r="A256" t="s">
        <v>734</v>
      </c>
      <c r="F256">
        <v>0</v>
      </c>
      <c r="G256">
        <v>0</v>
      </c>
    </row>
    <row r="257" spans="1:7">
      <c r="A257" t="s">
        <v>816</v>
      </c>
    </row>
    <row r="258" spans="1:7">
      <c r="A258" t="s">
        <v>793</v>
      </c>
      <c r="B258">
        <v>6288</v>
      </c>
      <c r="C258">
        <v>10704</v>
      </c>
      <c r="D258">
        <v>15537</v>
      </c>
      <c r="E258">
        <v>4598</v>
      </c>
      <c r="F258">
        <v>4133</v>
      </c>
      <c r="G258">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v>644</v>
      </c>
      <c r="G263">
        <v>644</v>
      </c>
    </row>
    <row r="264" spans="1:7">
      <c r="A264" t="s">
        <v>425</v>
      </c>
      <c r="B264">
        <v>0</v>
      </c>
      <c r="G264">
        <v>0</v>
      </c>
    </row>
    <row r="265" spans="1:7">
      <c r="A265" t="s">
        <v>543</v>
      </c>
      <c r="B265">
        <v>745</v>
      </c>
      <c r="G265">
        <v>745</v>
      </c>
    </row>
    <row r="266" spans="1:7">
      <c r="A266" t="s">
        <v>418</v>
      </c>
      <c r="B266">
        <v>265</v>
      </c>
      <c r="C266">
        <v>0</v>
      </c>
      <c r="D266">
        <v>0</v>
      </c>
      <c r="F266">
        <v>635</v>
      </c>
      <c r="G266">
        <v>900</v>
      </c>
    </row>
    <row r="267" spans="1:7">
      <c r="A267" t="s">
        <v>462</v>
      </c>
    </row>
    <row r="268" spans="1:7">
      <c r="A268" t="s">
        <v>748</v>
      </c>
      <c r="D268">
        <v>0</v>
      </c>
      <c r="G268">
        <v>0</v>
      </c>
    </row>
    <row r="269" spans="1:7">
      <c r="A269" t="s">
        <v>597</v>
      </c>
      <c r="B269">
        <v>0</v>
      </c>
      <c r="G269">
        <v>0</v>
      </c>
    </row>
    <row r="270" spans="1:7">
      <c r="A270" t="s">
        <v>551</v>
      </c>
    </row>
    <row r="271" spans="1:7">
      <c r="A271" t="s">
        <v>538</v>
      </c>
    </row>
    <row r="272" spans="1:7">
      <c r="A272" t="s">
        <v>736</v>
      </c>
      <c r="D272">
        <v>0</v>
      </c>
      <c r="G272">
        <v>0</v>
      </c>
    </row>
    <row r="273" spans="1:7">
      <c r="A273" t="s">
        <v>628</v>
      </c>
      <c r="E273">
        <v>192</v>
      </c>
      <c r="G273">
        <v>192</v>
      </c>
    </row>
    <row r="274" spans="1:7">
      <c r="A274" t="s">
        <v>532</v>
      </c>
      <c r="E274">
        <v>3867</v>
      </c>
      <c r="F274">
        <v>594</v>
      </c>
      <c r="G274">
        <v>4461</v>
      </c>
    </row>
    <row r="275" spans="1:7">
      <c r="A275" t="s">
        <v>541</v>
      </c>
      <c r="B275">
        <v>695</v>
      </c>
      <c r="G275">
        <v>695</v>
      </c>
    </row>
    <row r="276" spans="1:7">
      <c r="A276" t="s">
        <v>650</v>
      </c>
      <c r="B276">
        <v>418</v>
      </c>
      <c r="C276">
        <v>0</v>
      </c>
      <c r="D276">
        <v>0</v>
      </c>
      <c r="G276">
        <v>418</v>
      </c>
    </row>
    <row r="277" spans="1:7">
      <c r="A277" t="s">
        <v>312</v>
      </c>
      <c r="B277">
        <v>499</v>
      </c>
      <c r="C277">
        <v>0</v>
      </c>
      <c r="D277">
        <v>0</v>
      </c>
      <c r="G277">
        <v>499</v>
      </c>
    </row>
    <row r="278" spans="1:7">
      <c r="A278" t="s">
        <v>746</v>
      </c>
      <c r="B278">
        <v>1089</v>
      </c>
      <c r="C278">
        <v>0</v>
      </c>
      <c r="D278">
        <v>0</v>
      </c>
      <c r="G278">
        <v>1089</v>
      </c>
    </row>
    <row r="279" spans="1:7">
      <c r="A279" t="s">
        <v>464</v>
      </c>
      <c r="B279">
        <v>453</v>
      </c>
      <c r="C279">
        <v>166</v>
      </c>
      <c r="D279">
        <v>166</v>
      </c>
      <c r="E279">
        <v>302</v>
      </c>
      <c r="G279">
        <v>1087</v>
      </c>
    </row>
    <row r="280" spans="1:7">
      <c r="A280" t="s">
        <v>734</v>
      </c>
      <c r="B280">
        <v>1880</v>
      </c>
      <c r="C280">
        <v>0</v>
      </c>
      <c r="D280">
        <v>0</v>
      </c>
      <c r="G280">
        <v>1880</v>
      </c>
    </row>
    <row r="281" spans="1:7">
      <c r="A281" t="s">
        <v>817</v>
      </c>
      <c r="B281">
        <v>349</v>
      </c>
      <c r="C281">
        <v>952</v>
      </c>
      <c r="D281">
        <v>952</v>
      </c>
      <c r="E281">
        <v>1328</v>
      </c>
      <c r="F281">
        <v>397</v>
      </c>
      <c r="G281">
        <v>3978</v>
      </c>
    </row>
    <row r="282" spans="1:7">
      <c r="A282" t="s">
        <v>505</v>
      </c>
      <c r="B282">
        <v>1413</v>
      </c>
      <c r="C282">
        <v>0</v>
      </c>
      <c r="D282">
        <v>1394</v>
      </c>
      <c r="G282">
        <v>2807</v>
      </c>
    </row>
    <row r="283" spans="1:7">
      <c r="A283" t="s">
        <v>653</v>
      </c>
      <c r="B283">
        <v>1355</v>
      </c>
      <c r="D283">
        <v>0</v>
      </c>
      <c r="G283">
        <v>1355</v>
      </c>
    </row>
    <row r="284" spans="1:7">
      <c r="A284" t="s">
        <v>370</v>
      </c>
      <c r="B284">
        <v>2227</v>
      </c>
      <c r="G284">
        <v>2227</v>
      </c>
    </row>
    <row r="285" spans="1:7">
      <c r="A285" t="s">
        <v>432</v>
      </c>
      <c r="C285">
        <v>0</v>
      </c>
      <c r="D285">
        <v>0</v>
      </c>
      <c r="E285">
        <v>344</v>
      </c>
      <c r="G285">
        <v>344</v>
      </c>
    </row>
    <row r="286" spans="1:7">
      <c r="A286" t="s">
        <v>366</v>
      </c>
      <c r="C286">
        <v>1149</v>
      </c>
      <c r="D286">
        <v>1149</v>
      </c>
      <c r="G286">
        <v>2298</v>
      </c>
    </row>
    <row r="287" spans="1:7">
      <c r="A287" t="s">
        <v>626</v>
      </c>
      <c r="E287">
        <v>313</v>
      </c>
      <c r="G287">
        <v>313</v>
      </c>
    </row>
    <row r="288" spans="1:7">
      <c r="A288" t="s">
        <v>618</v>
      </c>
      <c r="E288">
        <v>1265</v>
      </c>
      <c r="G288">
        <v>1265</v>
      </c>
    </row>
    <row r="289" spans="1:7">
      <c r="A289" t="s">
        <v>507</v>
      </c>
      <c r="E289">
        <v>1334</v>
      </c>
      <c r="G289">
        <v>1334</v>
      </c>
    </row>
    <row r="290" spans="1:7">
      <c r="A290" t="s">
        <v>499</v>
      </c>
      <c r="E290">
        <v>1970</v>
      </c>
      <c r="G290">
        <v>1970</v>
      </c>
    </row>
    <row r="291" spans="1:7">
      <c r="A291" t="s">
        <v>309</v>
      </c>
    </row>
    <row r="292" spans="1:7">
      <c r="A292" t="s">
        <v>615</v>
      </c>
      <c r="F292">
        <v>2144</v>
      </c>
      <c r="G292">
        <v>2144</v>
      </c>
    </row>
    <row r="293" spans="1:7">
      <c r="A293" t="s">
        <v>793</v>
      </c>
      <c r="B293">
        <v>12032</v>
      </c>
      <c r="C293">
        <v>2267</v>
      </c>
      <c r="D293">
        <v>3661</v>
      </c>
      <c r="E293">
        <v>10915</v>
      </c>
      <c r="F293">
        <v>3770</v>
      </c>
      <c r="G293">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v>550</v>
      </c>
      <c r="E298">
        <v>426</v>
      </c>
      <c r="G298">
        <v>976</v>
      </c>
    </row>
    <row r="299" spans="1:7">
      <c r="A299" t="s">
        <v>462</v>
      </c>
      <c r="C299">
        <v>45</v>
      </c>
      <c r="G299">
        <v>45</v>
      </c>
    </row>
    <row r="300" spans="1:7">
      <c r="A300" t="s">
        <v>523</v>
      </c>
      <c r="C300">
        <v>150</v>
      </c>
      <c r="D300">
        <v>295</v>
      </c>
      <c r="E300">
        <v>504</v>
      </c>
      <c r="G300">
        <v>949</v>
      </c>
    </row>
    <row r="301" spans="1:7">
      <c r="A301" t="s">
        <v>624</v>
      </c>
    </row>
    <row r="302" spans="1:7">
      <c r="A302" t="s">
        <v>767</v>
      </c>
    </row>
    <row r="303" spans="1:7">
      <c r="A303" t="s">
        <v>538</v>
      </c>
      <c r="B303">
        <v>132</v>
      </c>
      <c r="G303">
        <v>132</v>
      </c>
    </row>
    <row r="304" spans="1:7">
      <c r="A304" t="s">
        <v>532</v>
      </c>
      <c r="B304">
        <v>367</v>
      </c>
      <c r="G304">
        <v>367</v>
      </c>
    </row>
    <row r="305" spans="1:7">
      <c r="A305" t="s">
        <v>633</v>
      </c>
      <c r="F305">
        <v>314</v>
      </c>
      <c r="G305">
        <v>314</v>
      </c>
    </row>
    <row r="306" spans="1:7">
      <c r="A306" t="s">
        <v>650</v>
      </c>
    </row>
    <row r="307" spans="1:7">
      <c r="A307" t="s">
        <v>464</v>
      </c>
      <c r="B307">
        <v>43</v>
      </c>
      <c r="G307">
        <v>43</v>
      </c>
    </row>
    <row r="308" spans="1:7">
      <c r="A308" t="s">
        <v>653</v>
      </c>
    </row>
    <row r="309" spans="1:7">
      <c r="A309" t="s">
        <v>432</v>
      </c>
    </row>
    <row r="310" spans="1:7">
      <c r="A310" t="s">
        <v>366</v>
      </c>
    </row>
    <row r="311" spans="1:7">
      <c r="A311" t="s">
        <v>618</v>
      </c>
    </row>
    <row r="312" spans="1:7">
      <c r="A312" t="s">
        <v>507</v>
      </c>
      <c r="B312">
        <v>618</v>
      </c>
      <c r="C312">
        <v>700</v>
      </c>
      <c r="G312">
        <v>1318</v>
      </c>
    </row>
    <row r="313" spans="1:7">
      <c r="A313" t="s">
        <v>499</v>
      </c>
    </row>
    <row r="314" spans="1:7">
      <c r="A314" t="s">
        <v>309</v>
      </c>
    </row>
    <row r="315" spans="1:7">
      <c r="A315" t="s">
        <v>615</v>
      </c>
      <c r="B315">
        <v>990</v>
      </c>
      <c r="C315">
        <v>1871</v>
      </c>
      <c r="D315">
        <v>1307</v>
      </c>
      <c r="G315">
        <v>4168</v>
      </c>
    </row>
    <row r="316" spans="1:7">
      <c r="A316" t="s">
        <v>359</v>
      </c>
      <c r="B316">
        <v>590</v>
      </c>
      <c r="C316">
        <v>343</v>
      </c>
      <c r="G316">
        <v>933</v>
      </c>
    </row>
    <row r="317" spans="1:7">
      <c r="A317" t="s">
        <v>450</v>
      </c>
      <c r="B317">
        <v>198</v>
      </c>
      <c r="G317">
        <v>198</v>
      </c>
    </row>
    <row r="318" spans="1:7">
      <c r="A318" t="s">
        <v>501</v>
      </c>
      <c r="B318">
        <v>1840</v>
      </c>
      <c r="C318">
        <v>1520</v>
      </c>
      <c r="D318">
        <v>2060</v>
      </c>
      <c r="E318">
        <v>1330</v>
      </c>
      <c r="G318">
        <v>6750</v>
      </c>
    </row>
    <row r="319" spans="1:7">
      <c r="A319" t="s">
        <v>569</v>
      </c>
      <c r="D319">
        <v>1376</v>
      </c>
      <c r="E319">
        <v>875</v>
      </c>
      <c r="F319">
        <v>1301</v>
      </c>
      <c r="G319">
        <v>3552</v>
      </c>
    </row>
    <row r="320" spans="1:7">
      <c r="A320" t="s">
        <v>438</v>
      </c>
      <c r="D320">
        <v>617</v>
      </c>
      <c r="E320">
        <v>627</v>
      </c>
      <c r="F320">
        <v>431</v>
      </c>
      <c r="G320">
        <v>1675</v>
      </c>
    </row>
    <row r="321" spans="1:7">
      <c r="A321" t="s">
        <v>593</v>
      </c>
      <c r="E321">
        <v>711</v>
      </c>
      <c r="F321">
        <v>695</v>
      </c>
      <c r="G321">
        <v>1406</v>
      </c>
    </row>
    <row r="322" spans="1:7">
      <c r="A322" t="s">
        <v>793</v>
      </c>
      <c r="B322">
        <v>5328</v>
      </c>
      <c r="C322">
        <v>4629</v>
      </c>
      <c r="D322">
        <v>5655</v>
      </c>
      <c r="E322">
        <v>4473</v>
      </c>
      <c r="F322">
        <v>2741</v>
      </c>
      <c r="G322">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row>
    <row r="328" spans="1:7">
      <c r="A328" t="s">
        <v>604</v>
      </c>
    </row>
    <row r="329" spans="1:7">
      <c r="A329" t="s">
        <v>643</v>
      </c>
      <c r="C329">
        <v>561</v>
      </c>
      <c r="D329">
        <v>260</v>
      </c>
      <c r="E329">
        <v>40</v>
      </c>
      <c r="F329">
        <v>408</v>
      </c>
      <c r="G329">
        <v>1269</v>
      </c>
    </row>
    <row r="330" spans="1:7">
      <c r="A330" t="s">
        <v>462</v>
      </c>
      <c r="C330">
        <v>37</v>
      </c>
      <c r="D330">
        <v>115</v>
      </c>
      <c r="G330">
        <v>152</v>
      </c>
    </row>
    <row r="331" spans="1:7">
      <c r="A331" t="s">
        <v>624</v>
      </c>
    </row>
    <row r="332" spans="1:7">
      <c r="A332" t="s">
        <v>597</v>
      </c>
    </row>
    <row r="333" spans="1:7">
      <c r="A333" t="s">
        <v>602</v>
      </c>
    </row>
    <row r="334" spans="1:7">
      <c r="A334" t="s">
        <v>606</v>
      </c>
      <c r="D334">
        <v>173</v>
      </c>
      <c r="G334">
        <v>173</v>
      </c>
    </row>
    <row r="335" spans="1:7">
      <c r="A335" t="s">
        <v>532</v>
      </c>
    </row>
    <row r="336" spans="1:7">
      <c r="A336" t="s">
        <v>813</v>
      </c>
      <c r="E336">
        <v>96</v>
      </c>
      <c r="G336">
        <v>96</v>
      </c>
    </row>
    <row r="337" spans="1:7">
      <c r="A337" t="s">
        <v>746</v>
      </c>
      <c r="E337">
        <v>433</v>
      </c>
      <c r="G337">
        <v>433</v>
      </c>
    </row>
    <row r="338" spans="1:7">
      <c r="A338" t="s">
        <v>464</v>
      </c>
    </row>
    <row r="339" spans="1:7">
      <c r="A339" t="s">
        <v>569</v>
      </c>
      <c r="C339">
        <v>1018</v>
      </c>
      <c r="E339">
        <v>569</v>
      </c>
      <c r="G339">
        <v>1587</v>
      </c>
    </row>
    <row r="340" spans="1:7">
      <c r="A340" t="s">
        <v>438</v>
      </c>
      <c r="B340">
        <v>276</v>
      </c>
      <c r="C340">
        <v>779</v>
      </c>
      <c r="D340">
        <v>868</v>
      </c>
      <c r="E340">
        <v>338</v>
      </c>
      <c r="F340">
        <v>26</v>
      </c>
      <c r="G340">
        <v>2287</v>
      </c>
    </row>
    <row r="341" spans="1:7">
      <c r="A341" t="s">
        <v>593</v>
      </c>
      <c r="B341">
        <v>796</v>
      </c>
      <c r="C341">
        <v>1929</v>
      </c>
      <c r="D341">
        <v>876</v>
      </c>
      <c r="E341">
        <v>651</v>
      </c>
      <c r="G341">
        <v>4252</v>
      </c>
    </row>
    <row r="342" spans="1:7">
      <c r="A342" t="s">
        <v>573</v>
      </c>
      <c r="B342">
        <v>1335</v>
      </c>
      <c r="C342">
        <v>1133</v>
      </c>
      <c r="D342">
        <v>1624</v>
      </c>
      <c r="F342">
        <v>350</v>
      </c>
      <c r="G342">
        <v>4442</v>
      </c>
    </row>
    <row r="343" spans="1:7">
      <c r="A343" t="s">
        <v>591</v>
      </c>
      <c r="C343">
        <v>1526</v>
      </c>
      <c r="D343">
        <v>1503</v>
      </c>
      <c r="E343">
        <v>1590</v>
      </c>
      <c r="F343">
        <v>370</v>
      </c>
      <c r="G343">
        <v>4989</v>
      </c>
    </row>
    <row r="344" spans="1:7">
      <c r="A344" t="s">
        <v>743</v>
      </c>
      <c r="B344">
        <v>547</v>
      </c>
      <c r="C344">
        <v>845</v>
      </c>
      <c r="D344">
        <v>400</v>
      </c>
      <c r="E344">
        <v>906</v>
      </c>
      <c r="F344">
        <v>198</v>
      </c>
      <c r="G344">
        <v>2896</v>
      </c>
    </row>
    <row r="345" spans="1:7">
      <c r="A345" t="s">
        <v>481</v>
      </c>
      <c r="B345">
        <v>259</v>
      </c>
      <c r="C345">
        <v>243</v>
      </c>
      <c r="E345">
        <v>193</v>
      </c>
      <c r="G345">
        <v>695</v>
      </c>
    </row>
    <row r="346" spans="1:7">
      <c r="A346" t="s">
        <v>557</v>
      </c>
      <c r="C346">
        <v>1538</v>
      </c>
      <c r="D346">
        <v>2713</v>
      </c>
      <c r="E346">
        <v>862</v>
      </c>
      <c r="F346">
        <v>1507</v>
      </c>
      <c r="G346">
        <v>6620</v>
      </c>
    </row>
    <row r="347" spans="1:7">
      <c r="A347" t="s">
        <v>483</v>
      </c>
      <c r="E347">
        <v>647</v>
      </c>
      <c r="G347">
        <v>647</v>
      </c>
    </row>
    <row r="348" spans="1:7">
      <c r="A348" t="s">
        <v>571</v>
      </c>
      <c r="F348">
        <v>706</v>
      </c>
      <c r="G348">
        <v>706</v>
      </c>
    </row>
    <row r="349" spans="1:7">
      <c r="A349" t="s">
        <v>528</v>
      </c>
    </row>
    <row r="350" spans="1:7">
      <c r="A350" t="s">
        <v>793</v>
      </c>
      <c r="B350">
        <v>3213</v>
      </c>
      <c r="C350">
        <v>9609</v>
      </c>
      <c r="D350">
        <v>8532</v>
      </c>
      <c r="E350">
        <v>6325</v>
      </c>
      <c r="F350">
        <v>3565</v>
      </c>
      <c r="G35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C355">
        <v>205</v>
      </c>
      <c r="D355">
        <v>190</v>
      </c>
      <c r="E355">
        <v>48</v>
      </c>
      <c r="F355">
        <v>150</v>
      </c>
      <c r="G355">
        <v>593</v>
      </c>
    </row>
    <row r="356" spans="1:7">
      <c r="A356" t="s">
        <v>543</v>
      </c>
    </row>
    <row r="357" spans="1:7">
      <c r="A357" t="s">
        <v>462</v>
      </c>
    </row>
    <row r="358" spans="1:7">
      <c r="A358" t="s">
        <v>624</v>
      </c>
    </row>
    <row r="359" spans="1:7">
      <c r="A359" t="s">
        <v>597</v>
      </c>
    </row>
    <row r="360" spans="1:7">
      <c r="A360" t="s">
        <v>551</v>
      </c>
      <c r="D360">
        <v>113</v>
      </c>
      <c r="G360">
        <v>113</v>
      </c>
    </row>
    <row r="361" spans="1:7">
      <c r="A361" t="s">
        <v>606</v>
      </c>
    </row>
    <row r="362" spans="1:7">
      <c r="A362" t="s">
        <v>761</v>
      </c>
    </row>
    <row r="363" spans="1:7">
      <c r="A363" t="s">
        <v>438</v>
      </c>
    </row>
    <row r="364" spans="1:7">
      <c r="A364" t="s">
        <v>593</v>
      </c>
    </row>
    <row r="365" spans="1:7">
      <c r="A365" t="s">
        <v>573</v>
      </c>
      <c r="B365">
        <v>1050</v>
      </c>
      <c r="G365">
        <v>1050</v>
      </c>
    </row>
    <row r="366" spans="1:7">
      <c r="A366" t="s">
        <v>591</v>
      </c>
    </row>
    <row r="367" spans="1:7">
      <c r="A367" t="s">
        <v>743</v>
      </c>
      <c r="E367">
        <v>64</v>
      </c>
      <c r="F367">
        <v>21</v>
      </c>
      <c r="G367">
        <v>85</v>
      </c>
    </row>
    <row r="368" spans="1:7">
      <c r="A368" t="s">
        <v>481</v>
      </c>
      <c r="C368">
        <v>510</v>
      </c>
      <c r="D368">
        <v>275</v>
      </c>
      <c r="G368">
        <v>785</v>
      </c>
    </row>
    <row r="369" spans="1:7">
      <c r="A369" t="s">
        <v>483</v>
      </c>
      <c r="C369">
        <v>932</v>
      </c>
      <c r="D369">
        <v>1190</v>
      </c>
      <c r="E369">
        <v>909</v>
      </c>
      <c r="G369">
        <v>3031</v>
      </c>
    </row>
    <row r="370" spans="1:7">
      <c r="A370" t="s">
        <v>571</v>
      </c>
      <c r="C370">
        <v>1701</v>
      </c>
      <c r="D370">
        <v>314</v>
      </c>
      <c r="E370">
        <v>662</v>
      </c>
      <c r="F370">
        <v>728</v>
      </c>
      <c r="G370">
        <v>3405</v>
      </c>
    </row>
    <row r="371" spans="1:7">
      <c r="A371" t="s">
        <v>528</v>
      </c>
      <c r="C371">
        <v>23</v>
      </c>
      <c r="G371">
        <v>23</v>
      </c>
    </row>
    <row r="372" spans="1:7">
      <c r="A372" t="s">
        <v>561</v>
      </c>
      <c r="D372">
        <v>2348</v>
      </c>
      <c r="E372">
        <v>1378</v>
      </c>
      <c r="F372">
        <v>726</v>
      </c>
      <c r="G372">
        <v>4452</v>
      </c>
    </row>
    <row r="373" spans="1:7">
      <c r="A373" t="s">
        <v>587</v>
      </c>
      <c r="B373">
        <v>621</v>
      </c>
      <c r="C373">
        <v>464</v>
      </c>
      <c r="G373">
        <v>1085</v>
      </c>
    </row>
    <row r="374" spans="1:7">
      <c r="A374" t="s">
        <v>589</v>
      </c>
      <c r="B374">
        <v>1285</v>
      </c>
      <c r="C374">
        <v>951</v>
      </c>
      <c r="D374">
        <v>1598</v>
      </c>
      <c r="E374">
        <v>1671</v>
      </c>
      <c r="G374">
        <v>5505</v>
      </c>
    </row>
    <row r="375" spans="1:7">
      <c r="A375" t="s">
        <v>741</v>
      </c>
      <c r="C375">
        <v>1864</v>
      </c>
      <c r="D375">
        <v>1514</v>
      </c>
      <c r="E375">
        <v>1095</v>
      </c>
      <c r="G375">
        <v>4473</v>
      </c>
    </row>
    <row r="376" spans="1:7">
      <c r="A376" t="s">
        <v>577</v>
      </c>
      <c r="E376">
        <v>988</v>
      </c>
      <c r="G376">
        <v>988</v>
      </c>
    </row>
    <row r="377" spans="1:7">
      <c r="A377" t="s">
        <v>583</v>
      </c>
      <c r="E377">
        <v>588</v>
      </c>
      <c r="F377">
        <v>431</v>
      </c>
      <c r="G377">
        <v>1019</v>
      </c>
    </row>
    <row r="378" spans="1:7">
      <c r="A378" t="s">
        <v>575</v>
      </c>
      <c r="F378">
        <v>1108</v>
      </c>
      <c r="G378">
        <v>1108</v>
      </c>
    </row>
    <row r="379" spans="1:7">
      <c r="A379" t="s">
        <v>581</v>
      </c>
      <c r="F379">
        <v>385</v>
      </c>
      <c r="G379">
        <v>385</v>
      </c>
    </row>
    <row r="380" spans="1:7">
      <c r="A380" t="s">
        <v>793</v>
      </c>
      <c r="B380">
        <v>2956</v>
      </c>
      <c r="C380">
        <v>6650</v>
      </c>
      <c r="D380">
        <v>7542</v>
      </c>
      <c r="E380">
        <v>7403</v>
      </c>
      <c r="F380">
        <v>3549</v>
      </c>
      <c r="G38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v>423</v>
      </c>
      <c r="G385">
        <v>423</v>
      </c>
    </row>
    <row r="386" spans="1:7">
      <c r="A386" t="s">
        <v>462</v>
      </c>
    </row>
    <row r="387" spans="1:7">
      <c r="A387" t="s">
        <v>626</v>
      </c>
      <c r="F387">
        <v>1367</v>
      </c>
      <c r="G387">
        <v>1367</v>
      </c>
    </row>
    <row r="388" spans="1:7">
      <c r="A388" t="s">
        <v>569</v>
      </c>
    </row>
    <row r="389" spans="1:7">
      <c r="A389" t="s">
        <v>743</v>
      </c>
    </row>
    <row r="390" spans="1:7">
      <c r="A390" t="s">
        <v>481</v>
      </c>
      <c r="C390">
        <v>242</v>
      </c>
      <c r="D390">
        <v>310</v>
      </c>
      <c r="E390">
        <v>302</v>
      </c>
      <c r="G390">
        <v>854</v>
      </c>
    </row>
    <row r="391" spans="1:7">
      <c r="A391" t="s">
        <v>483</v>
      </c>
      <c r="C391">
        <v>470</v>
      </c>
      <c r="G391">
        <v>470</v>
      </c>
    </row>
    <row r="392" spans="1:7">
      <c r="A392" t="s">
        <v>571</v>
      </c>
      <c r="B392">
        <v>961</v>
      </c>
      <c r="C392">
        <v>370</v>
      </c>
      <c r="G392">
        <v>1331</v>
      </c>
    </row>
    <row r="393" spans="1:7">
      <c r="A393" t="s">
        <v>561</v>
      </c>
      <c r="B393">
        <v>1602</v>
      </c>
      <c r="G393">
        <v>1602</v>
      </c>
    </row>
    <row r="394" spans="1:7">
      <c r="A394" t="s">
        <v>741</v>
      </c>
      <c r="D394">
        <v>594</v>
      </c>
      <c r="G394">
        <v>594</v>
      </c>
    </row>
    <row r="395" spans="1:7">
      <c r="A395" t="s">
        <v>577</v>
      </c>
      <c r="C395">
        <v>608</v>
      </c>
      <c r="D395">
        <v>609</v>
      </c>
      <c r="E395">
        <v>614</v>
      </c>
      <c r="G395">
        <v>1831</v>
      </c>
    </row>
    <row r="396" spans="1:7">
      <c r="A396" t="s">
        <v>583</v>
      </c>
      <c r="B396">
        <v>1936</v>
      </c>
      <c r="C396">
        <v>2103</v>
      </c>
      <c r="D396">
        <v>1498</v>
      </c>
      <c r="E396">
        <v>229</v>
      </c>
      <c r="G396">
        <v>5766</v>
      </c>
    </row>
    <row r="397" spans="1:7">
      <c r="A397" t="s">
        <v>575</v>
      </c>
      <c r="C397">
        <v>440</v>
      </c>
      <c r="D397">
        <v>1175</v>
      </c>
      <c r="E397">
        <v>822</v>
      </c>
      <c r="F397">
        <v>1020</v>
      </c>
      <c r="G397">
        <v>3457</v>
      </c>
    </row>
    <row r="398" spans="1:7">
      <c r="A398" t="s">
        <v>581</v>
      </c>
      <c r="B398">
        <v>813</v>
      </c>
      <c r="C398">
        <v>1597</v>
      </c>
      <c r="D398">
        <v>1632</v>
      </c>
      <c r="E398">
        <v>692</v>
      </c>
      <c r="G398">
        <v>4734</v>
      </c>
    </row>
    <row r="399" spans="1:7">
      <c r="A399" t="s">
        <v>818</v>
      </c>
      <c r="B399">
        <v>1216</v>
      </c>
      <c r="G399">
        <v>1216</v>
      </c>
    </row>
    <row r="400" spans="1:7">
      <c r="A400" t="s">
        <v>479</v>
      </c>
      <c r="C400">
        <v>1520</v>
      </c>
      <c r="D400">
        <v>1216</v>
      </c>
      <c r="E400">
        <v>1098</v>
      </c>
      <c r="G400">
        <v>3834</v>
      </c>
    </row>
    <row r="401" spans="1:7">
      <c r="A401" t="s">
        <v>513</v>
      </c>
      <c r="C401">
        <v>1190</v>
      </c>
      <c r="D401">
        <v>1033</v>
      </c>
      <c r="E401">
        <v>1031</v>
      </c>
      <c r="G401">
        <v>3254</v>
      </c>
    </row>
    <row r="402" spans="1:7">
      <c r="A402" t="s">
        <v>793</v>
      </c>
      <c r="B402">
        <v>6951</v>
      </c>
      <c r="C402">
        <v>8540</v>
      </c>
      <c r="D402">
        <v>8067</v>
      </c>
      <c r="E402">
        <v>4788</v>
      </c>
      <c r="F402">
        <v>2387</v>
      </c>
      <c r="G402">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C407">
        <v>320</v>
      </c>
      <c r="G407">
        <v>320</v>
      </c>
    </row>
    <row r="408" spans="1:7">
      <c r="A408" t="s">
        <v>418</v>
      </c>
      <c r="D408">
        <v>131</v>
      </c>
      <c r="G408">
        <v>131</v>
      </c>
    </row>
    <row r="409" spans="1:7">
      <c r="A409" t="s">
        <v>628</v>
      </c>
    </row>
    <row r="410" spans="1:7">
      <c r="A410" t="s">
        <v>626</v>
      </c>
      <c r="C410">
        <v>424</v>
      </c>
      <c r="G410">
        <v>424</v>
      </c>
    </row>
    <row r="411" spans="1:7">
      <c r="A411" t="s">
        <v>359</v>
      </c>
      <c r="E411">
        <v>468</v>
      </c>
      <c r="F411">
        <v>940</v>
      </c>
      <c r="G411">
        <v>1408</v>
      </c>
    </row>
    <row r="412" spans="1:7">
      <c r="A412" t="s">
        <v>569</v>
      </c>
    </row>
    <row r="413" spans="1:7">
      <c r="A413" t="s">
        <v>573</v>
      </c>
    </row>
    <row r="414" spans="1:7">
      <c r="A414" t="s">
        <v>481</v>
      </c>
      <c r="B414">
        <v>610</v>
      </c>
      <c r="C414">
        <v>451</v>
      </c>
      <c r="D414">
        <v>802</v>
      </c>
      <c r="E414">
        <v>75</v>
      </c>
      <c r="G414">
        <v>1938</v>
      </c>
    </row>
    <row r="415" spans="1:7">
      <c r="A415" t="s">
        <v>483</v>
      </c>
    </row>
    <row r="416" spans="1:7">
      <c r="A416" t="s">
        <v>561</v>
      </c>
    </row>
    <row r="417" spans="1:7">
      <c r="A417" t="s">
        <v>577</v>
      </c>
      <c r="B417">
        <v>404</v>
      </c>
      <c r="C417">
        <v>158</v>
      </c>
      <c r="D417">
        <v>353</v>
      </c>
      <c r="E417">
        <v>40</v>
      </c>
      <c r="F417">
        <v>153</v>
      </c>
      <c r="G417">
        <v>1108</v>
      </c>
    </row>
    <row r="418" spans="1:7">
      <c r="A418" t="s">
        <v>583</v>
      </c>
    </row>
    <row r="419" spans="1:7">
      <c r="A419" t="s">
        <v>513</v>
      </c>
      <c r="B419">
        <v>1053</v>
      </c>
      <c r="C419">
        <v>812</v>
      </c>
      <c r="G419">
        <v>1865</v>
      </c>
    </row>
    <row r="420" spans="1:7">
      <c r="A420" t="s">
        <v>79</v>
      </c>
      <c r="B420">
        <v>640</v>
      </c>
      <c r="C420">
        <v>490</v>
      </c>
      <c r="D420">
        <v>127</v>
      </c>
      <c r="G420">
        <v>1257</v>
      </c>
    </row>
    <row r="421" spans="1:7">
      <c r="A421" t="s">
        <v>87</v>
      </c>
    </row>
    <row r="422" spans="1:7">
      <c r="A422" t="s">
        <v>515</v>
      </c>
      <c r="B422">
        <v>575</v>
      </c>
      <c r="C422">
        <v>1847</v>
      </c>
      <c r="D422">
        <v>1052</v>
      </c>
      <c r="E422">
        <v>1846</v>
      </c>
      <c r="G422">
        <v>5320</v>
      </c>
    </row>
    <row r="423" spans="1:7">
      <c r="A423" t="s">
        <v>511</v>
      </c>
      <c r="C423">
        <v>565</v>
      </c>
      <c r="D423">
        <v>1935</v>
      </c>
      <c r="E423">
        <v>1483</v>
      </c>
      <c r="G423">
        <v>3983</v>
      </c>
    </row>
    <row r="424" spans="1:7">
      <c r="A424" t="s">
        <v>819</v>
      </c>
      <c r="D424">
        <v>592</v>
      </c>
      <c r="E424">
        <v>592</v>
      </c>
      <c r="F424">
        <v>730</v>
      </c>
      <c r="G424">
        <v>1914</v>
      </c>
    </row>
    <row r="425" spans="1:7">
      <c r="A425" t="s">
        <v>820</v>
      </c>
      <c r="D425">
        <v>645</v>
      </c>
      <c r="E425">
        <v>853</v>
      </c>
      <c r="G425">
        <v>1498</v>
      </c>
    </row>
    <row r="426" spans="1:7">
      <c r="A426" t="s">
        <v>821</v>
      </c>
      <c r="E426">
        <v>616</v>
      </c>
      <c r="F426">
        <v>900</v>
      </c>
      <c r="G426">
        <v>1516</v>
      </c>
    </row>
    <row r="427" spans="1:7">
      <c r="A427" t="s">
        <v>95</v>
      </c>
      <c r="E427">
        <v>225</v>
      </c>
      <c r="G427">
        <v>225</v>
      </c>
    </row>
    <row r="428" spans="1:7">
      <c r="A428" t="s">
        <v>793</v>
      </c>
      <c r="B428">
        <v>3282</v>
      </c>
      <c r="C428">
        <v>5067</v>
      </c>
      <c r="D428">
        <v>5637</v>
      </c>
      <c r="E428">
        <v>6198</v>
      </c>
      <c r="F428">
        <v>2723</v>
      </c>
      <c r="G428">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row>
    <row r="434" spans="1:7">
      <c r="A434" t="s">
        <v>822</v>
      </c>
    </row>
    <row r="435" spans="1:7">
      <c r="A435" t="s">
        <v>418</v>
      </c>
      <c r="C435">
        <v>55</v>
      </c>
      <c r="G435">
        <v>55</v>
      </c>
    </row>
    <row r="436" spans="1:7">
      <c r="A436" t="s">
        <v>523</v>
      </c>
      <c r="D436">
        <v>1190</v>
      </c>
      <c r="G436">
        <v>1190</v>
      </c>
    </row>
    <row r="437" spans="1:7">
      <c r="A437" t="s">
        <v>813</v>
      </c>
      <c r="C437">
        <v>30</v>
      </c>
      <c r="G437">
        <v>30</v>
      </c>
    </row>
    <row r="438" spans="1:7">
      <c r="A438" t="s">
        <v>414</v>
      </c>
      <c r="F438">
        <v>887</v>
      </c>
      <c r="G438">
        <v>887</v>
      </c>
    </row>
    <row r="439" spans="1:7">
      <c r="A439" t="s">
        <v>653</v>
      </c>
      <c r="C439">
        <v>385</v>
      </c>
      <c r="D439">
        <v>678</v>
      </c>
      <c r="E439">
        <v>381</v>
      </c>
      <c r="G439">
        <v>1444</v>
      </c>
    </row>
    <row r="440" spans="1:7">
      <c r="A440" t="s">
        <v>481</v>
      </c>
      <c r="C440">
        <v>251</v>
      </c>
      <c r="D440">
        <v>424</v>
      </c>
      <c r="E440">
        <v>497</v>
      </c>
      <c r="G440">
        <v>1172</v>
      </c>
    </row>
    <row r="441" spans="1:7">
      <c r="A441" t="s">
        <v>587</v>
      </c>
      <c r="E441">
        <v>1342</v>
      </c>
      <c r="F441">
        <v>1484</v>
      </c>
      <c r="G441">
        <v>2826</v>
      </c>
    </row>
    <row r="442" spans="1:7">
      <c r="A442" t="s">
        <v>741</v>
      </c>
      <c r="E442">
        <v>85</v>
      </c>
      <c r="G442">
        <v>85</v>
      </c>
    </row>
    <row r="443" spans="1:7">
      <c r="A443" t="s">
        <v>511</v>
      </c>
      <c r="C443">
        <v>933</v>
      </c>
      <c r="G443">
        <v>933</v>
      </c>
    </row>
    <row r="444" spans="1:7">
      <c r="A444" t="s">
        <v>820</v>
      </c>
    </row>
    <row r="445" spans="1:7">
      <c r="A445" t="s">
        <v>821</v>
      </c>
      <c r="C445">
        <v>212</v>
      </c>
      <c r="E445">
        <v>1316</v>
      </c>
      <c r="F445">
        <v>1232</v>
      </c>
      <c r="G445">
        <v>2760</v>
      </c>
    </row>
    <row r="446" spans="1:7">
      <c r="A446" t="s">
        <v>363</v>
      </c>
      <c r="D446">
        <v>153</v>
      </c>
      <c r="G446">
        <v>153</v>
      </c>
    </row>
    <row r="447" spans="1:7">
      <c r="A447" t="s">
        <v>823</v>
      </c>
    </row>
    <row r="448" spans="1:7">
      <c r="A448" t="s">
        <v>824</v>
      </c>
    </row>
    <row r="449" spans="1:7">
      <c r="A449" t="s">
        <v>825</v>
      </c>
      <c r="E449">
        <v>201</v>
      </c>
      <c r="F449">
        <v>30</v>
      </c>
      <c r="G449">
        <v>231</v>
      </c>
    </row>
    <row r="450" spans="1:7">
      <c r="A450" t="s">
        <v>468</v>
      </c>
      <c r="E450">
        <v>1580</v>
      </c>
      <c r="G450">
        <v>1580</v>
      </c>
    </row>
    <row r="451" spans="1:7">
      <c r="A451" t="s">
        <v>826</v>
      </c>
      <c r="F451">
        <v>151</v>
      </c>
      <c r="G451">
        <v>151</v>
      </c>
    </row>
    <row r="452" spans="1:7">
      <c r="A452" t="s">
        <v>793</v>
      </c>
      <c r="C452">
        <v>1866</v>
      </c>
      <c r="D452">
        <v>2445</v>
      </c>
      <c r="E452">
        <v>5402</v>
      </c>
      <c r="F452">
        <v>3784</v>
      </c>
      <c r="G452">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v>301</v>
      </c>
      <c r="C457">
        <v>191</v>
      </c>
      <c r="G457">
        <v>492</v>
      </c>
    </row>
    <row r="458" spans="1:7">
      <c r="A458" t="s">
        <v>418</v>
      </c>
      <c r="F458">
        <v>175</v>
      </c>
      <c r="G458">
        <v>175</v>
      </c>
    </row>
    <row r="459" spans="1:7">
      <c r="A459" t="s">
        <v>753</v>
      </c>
      <c r="B459">
        <v>54</v>
      </c>
      <c r="C459">
        <v>101</v>
      </c>
      <c r="G459">
        <v>155</v>
      </c>
    </row>
    <row r="460" spans="1:7">
      <c r="A460" t="s">
        <v>523</v>
      </c>
      <c r="D460">
        <v>678</v>
      </c>
      <c r="G460">
        <v>678</v>
      </c>
    </row>
    <row r="461" spans="1:7">
      <c r="A461" t="s">
        <v>414</v>
      </c>
      <c r="F461">
        <v>236</v>
      </c>
      <c r="G461">
        <v>236</v>
      </c>
    </row>
    <row r="462" spans="1:7">
      <c r="A462" t="s">
        <v>633</v>
      </c>
      <c r="D462">
        <v>999</v>
      </c>
      <c r="F462">
        <v>719</v>
      </c>
      <c r="G462">
        <v>1718</v>
      </c>
    </row>
    <row r="463" spans="1:7">
      <c r="A463" t="s">
        <v>653</v>
      </c>
      <c r="B463">
        <v>605</v>
      </c>
      <c r="D463">
        <v>600</v>
      </c>
      <c r="E463">
        <v>772</v>
      </c>
      <c r="G463">
        <v>1977</v>
      </c>
    </row>
    <row r="464" spans="1:7">
      <c r="A464" t="s">
        <v>481</v>
      </c>
      <c r="B464">
        <v>286</v>
      </c>
      <c r="C464">
        <v>226</v>
      </c>
      <c r="G464">
        <v>512</v>
      </c>
    </row>
    <row r="465" spans="1:7">
      <c r="A465" t="s">
        <v>587</v>
      </c>
      <c r="B465">
        <v>1280</v>
      </c>
      <c r="C465">
        <v>1029</v>
      </c>
      <c r="G465">
        <v>2309</v>
      </c>
    </row>
    <row r="466" spans="1:7">
      <c r="A466" t="s">
        <v>741</v>
      </c>
      <c r="D466">
        <v>181</v>
      </c>
      <c r="G466">
        <v>181</v>
      </c>
    </row>
    <row r="467" spans="1:7">
      <c r="A467" t="s">
        <v>581</v>
      </c>
    </row>
    <row r="468" spans="1:7">
      <c r="A468" t="s">
        <v>821</v>
      </c>
      <c r="B468">
        <v>1156</v>
      </c>
      <c r="C468">
        <v>947</v>
      </c>
      <c r="G468">
        <v>2103</v>
      </c>
    </row>
    <row r="469" spans="1:7">
      <c r="A469" t="s">
        <v>468</v>
      </c>
      <c r="B469">
        <v>270</v>
      </c>
      <c r="E469">
        <v>948</v>
      </c>
      <c r="G469">
        <v>1218</v>
      </c>
    </row>
    <row r="470" spans="1:7">
      <c r="A470" t="s">
        <v>346</v>
      </c>
      <c r="B470">
        <v>644</v>
      </c>
      <c r="C470">
        <v>1430</v>
      </c>
      <c r="D470">
        <v>970</v>
      </c>
      <c r="G470">
        <v>3044</v>
      </c>
    </row>
    <row r="471" spans="1:7">
      <c r="A471" t="s">
        <v>373</v>
      </c>
      <c r="F471">
        <v>285</v>
      </c>
      <c r="G471">
        <v>285</v>
      </c>
    </row>
    <row r="472" spans="1:7">
      <c r="A472" t="s">
        <v>827</v>
      </c>
      <c r="E472">
        <v>260</v>
      </c>
      <c r="F472">
        <v>129</v>
      </c>
      <c r="G472">
        <v>389</v>
      </c>
    </row>
    <row r="473" spans="1:7">
      <c r="A473" t="s">
        <v>828</v>
      </c>
    </row>
    <row r="474" spans="1:7">
      <c r="A474" t="s">
        <v>793</v>
      </c>
      <c r="B474">
        <v>4596</v>
      </c>
      <c r="C474">
        <v>3924</v>
      </c>
      <c r="D474">
        <v>3428</v>
      </c>
      <c r="E474">
        <v>1980</v>
      </c>
      <c r="F474">
        <v>1544</v>
      </c>
      <c r="G474">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v>100</v>
      </c>
      <c r="F479">
        <v>100</v>
      </c>
    </row>
    <row r="480" spans="1:7">
      <c r="A480" t="s">
        <v>414</v>
      </c>
      <c r="B480">
        <v>224</v>
      </c>
      <c r="C480">
        <v>200</v>
      </c>
      <c r="F480">
        <v>424</v>
      </c>
    </row>
    <row r="481" spans="1:7">
      <c r="A481" t="s">
        <v>653</v>
      </c>
      <c r="B481">
        <v>757</v>
      </c>
      <c r="C481">
        <v>610</v>
      </c>
      <c r="D481">
        <v>959</v>
      </c>
      <c r="E481">
        <v>493</v>
      </c>
      <c r="F481">
        <v>2819</v>
      </c>
    </row>
    <row r="482" spans="1:7">
      <c r="A482" t="s">
        <v>626</v>
      </c>
      <c r="E482">
        <v>218</v>
      </c>
      <c r="F482">
        <v>218</v>
      </c>
    </row>
    <row r="483" spans="1:7">
      <c r="A483" t="s">
        <v>481</v>
      </c>
    </row>
    <row r="484" spans="1:7">
      <c r="A484" t="s">
        <v>468</v>
      </c>
      <c r="B484">
        <v>954</v>
      </c>
      <c r="C484">
        <v>2783</v>
      </c>
      <c r="D484">
        <v>2248</v>
      </c>
      <c r="F484">
        <v>5985</v>
      </c>
    </row>
    <row r="485" spans="1:7">
      <c r="A485" t="s">
        <v>346</v>
      </c>
      <c r="B485">
        <v>948</v>
      </c>
      <c r="D485">
        <v>736</v>
      </c>
      <c r="F485">
        <v>1684</v>
      </c>
    </row>
    <row r="486" spans="1:7">
      <c r="A486" t="s">
        <v>328</v>
      </c>
    </row>
    <row r="487" spans="1:7">
      <c r="A487" t="s">
        <v>829</v>
      </c>
    </row>
    <row r="488" spans="1:7">
      <c r="A488" t="s">
        <v>830</v>
      </c>
    </row>
    <row r="489" spans="1:7">
      <c r="A489" t="s">
        <v>831</v>
      </c>
    </row>
    <row r="490" spans="1:7">
      <c r="A490" t="s">
        <v>832</v>
      </c>
    </row>
    <row r="491" spans="1:7">
      <c r="A491" t="s">
        <v>833</v>
      </c>
    </row>
    <row r="492" spans="1:7">
      <c r="A492" t="s">
        <v>793</v>
      </c>
      <c r="B492">
        <v>2983</v>
      </c>
      <c r="C492">
        <v>3593</v>
      </c>
      <c r="D492">
        <v>3943</v>
      </c>
      <c r="E492">
        <v>711</v>
      </c>
      <c r="F492">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row>
    <row r="498" spans="1:7">
      <c r="A498" t="s">
        <v>497</v>
      </c>
    </row>
    <row r="499" spans="1:7">
      <c r="A499" t="s">
        <v>633</v>
      </c>
      <c r="C499">
        <v>1483</v>
      </c>
      <c r="D499">
        <v>83</v>
      </c>
      <c r="G499">
        <v>1566</v>
      </c>
    </row>
    <row r="500" spans="1:7">
      <c r="A500" t="s">
        <v>653</v>
      </c>
      <c r="B500">
        <v>720</v>
      </c>
      <c r="C500">
        <v>948</v>
      </c>
      <c r="E500">
        <v>1101</v>
      </c>
      <c r="F500">
        <v>437</v>
      </c>
      <c r="G500">
        <v>3206</v>
      </c>
    </row>
    <row r="501" spans="1:7">
      <c r="A501" t="s">
        <v>359</v>
      </c>
      <c r="E501">
        <v>341</v>
      </c>
      <c r="G501">
        <v>341</v>
      </c>
    </row>
    <row r="502" spans="1:7">
      <c r="A502" t="s">
        <v>826</v>
      </c>
    </row>
    <row r="503" spans="1:7">
      <c r="A503" t="s">
        <v>346</v>
      </c>
      <c r="B503">
        <v>1957</v>
      </c>
      <c r="G503">
        <v>1957</v>
      </c>
    </row>
    <row r="504" spans="1:7">
      <c r="A504" t="s">
        <v>328</v>
      </c>
      <c r="B504">
        <v>275</v>
      </c>
      <c r="C504">
        <v>280</v>
      </c>
      <c r="D504">
        <v>310</v>
      </c>
      <c r="G504">
        <v>865</v>
      </c>
    </row>
    <row r="505" spans="1:7">
      <c r="A505" t="s">
        <v>323</v>
      </c>
      <c r="B505">
        <v>800</v>
      </c>
      <c r="C505">
        <v>631</v>
      </c>
      <c r="D505">
        <v>1401</v>
      </c>
      <c r="G505">
        <v>2832</v>
      </c>
    </row>
    <row r="506" spans="1:7">
      <c r="A506" t="s">
        <v>834</v>
      </c>
      <c r="B506">
        <v>6</v>
      </c>
      <c r="G506">
        <v>6</v>
      </c>
    </row>
    <row r="507" spans="1:7">
      <c r="A507" t="s">
        <v>835</v>
      </c>
    </row>
    <row r="508" spans="1:7">
      <c r="A508" t="s">
        <v>836</v>
      </c>
    </row>
    <row r="509" spans="1:7">
      <c r="A509" t="s">
        <v>517</v>
      </c>
      <c r="D509">
        <v>610</v>
      </c>
      <c r="E509">
        <v>2523</v>
      </c>
      <c r="G509">
        <v>3133</v>
      </c>
    </row>
    <row r="510" spans="1:7">
      <c r="A510" t="s">
        <v>837</v>
      </c>
    </row>
    <row r="511" spans="1:7">
      <c r="A511" t="s">
        <v>793</v>
      </c>
      <c r="B511">
        <v>3758</v>
      </c>
      <c r="C511">
        <v>3342</v>
      </c>
      <c r="D511">
        <v>2404</v>
      </c>
      <c r="E511">
        <v>3965</v>
      </c>
      <c r="F511">
        <v>437</v>
      </c>
      <c r="G511">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row>
    <row r="517" spans="1:7">
      <c r="A517" t="s">
        <v>653</v>
      </c>
      <c r="B517">
        <v>730</v>
      </c>
      <c r="C517">
        <v>583</v>
      </c>
      <c r="G517">
        <v>1313</v>
      </c>
    </row>
    <row r="518" spans="1:7">
      <c r="A518" t="s">
        <v>528</v>
      </c>
      <c r="B518">
        <v>115</v>
      </c>
      <c r="G518">
        <v>115</v>
      </c>
    </row>
    <row r="519" spans="1:7">
      <c r="A519" t="s">
        <v>468</v>
      </c>
      <c r="D519">
        <v>370</v>
      </c>
      <c r="G519">
        <v>370</v>
      </c>
    </row>
    <row r="520" spans="1:7">
      <c r="A520" t="s">
        <v>328</v>
      </c>
      <c r="B520">
        <v>263</v>
      </c>
      <c r="C520">
        <v>270</v>
      </c>
      <c r="E520">
        <v>395</v>
      </c>
      <c r="G520">
        <v>928</v>
      </c>
    </row>
    <row r="521" spans="1:7">
      <c r="A521" t="s">
        <v>323</v>
      </c>
      <c r="B521">
        <v>1100</v>
      </c>
      <c r="D521">
        <v>1975</v>
      </c>
      <c r="E521">
        <v>1395</v>
      </c>
      <c r="G521">
        <v>4470</v>
      </c>
    </row>
    <row r="522" spans="1:7">
      <c r="A522" t="s">
        <v>517</v>
      </c>
      <c r="C522">
        <v>1293</v>
      </c>
      <c r="G522">
        <v>1293</v>
      </c>
    </row>
    <row r="523" spans="1:7">
      <c r="A523" t="s">
        <v>838</v>
      </c>
      <c r="B523">
        <v>155</v>
      </c>
      <c r="G523">
        <v>155</v>
      </c>
    </row>
    <row r="524" spans="1:7">
      <c r="A524" t="s">
        <v>839</v>
      </c>
    </row>
    <row r="525" spans="1:7">
      <c r="A525" t="s">
        <v>793</v>
      </c>
      <c r="B525">
        <v>2363</v>
      </c>
      <c r="C525">
        <v>2146</v>
      </c>
      <c r="D525">
        <v>2345</v>
      </c>
      <c r="E525">
        <v>1790</v>
      </c>
      <c r="G525">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row>
    <row r="531" spans="1:7">
      <c r="A531" t="s">
        <v>746</v>
      </c>
    </row>
    <row r="532" spans="1:7">
      <c r="A532" t="s">
        <v>734</v>
      </c>
      <c r="B532">
        <v>1394</v>
      </c>
      <c r="C532">
        <v>1756</v>
      </c>
      <c r="D532">
        <v>846</v>
      </c>
      <c r="G532">
        <v>3996</v>
      </c>
    </row>
    <row r="533" spans="1:7">
      <c r="A533" t="s">
        <v>653</v>
      </c>
      <c r="B533">
        <v>465</v>
      </c>
      <c r="C533">
        <v>218</v>
      </c>
      <c r="D533">
        <v>729</v>
      </c>
      <c r="E533">
        <v>464</v>
      </c>
      <c r="G533">
        <v>1876</v>
      </c>
    </row>
    <row r="534" spans="1:7">
      <c r="A534" t="s">
        <v>366</v>
      </c>
      <c r="E534">
        <v>977</v>
      </c>
      <c r="G534">
        <v>977</v>
      </c>
    </row>
    <row r="535" spans="1:7">
      <c r="A535" t="s">
        <v>825</v>
      </c>
      <c r="D535">
        <v>81</v>
      </c>
      <c r="F535">
        <v>114</v>
      </c>
      <c r="G535">
        <v>195</v>
      </c>
    </row>
    <row r="536" spans="1:7">
      <c r="A536" t="s">
        <v>468</v>
      </c>
    </row>
    <row r="537" spans="1:7">
      <c r="A537" t="s">
        <v>346</v>
      </c>
    </row>
    <row r="538" spans="1:7">
      <c r="A538" t="s">
        <v>328</v>
      </c>
      <c r="B538">
        <v>280</v>
      </c>
      <c r="C538">
        <v>70</v>
      </c>
      <c r="D538">
        <v>594</v>
      </c>
      <c r="F538">
        <v>52</v>
      </c>
      <c r="G538">
        <v>996</v>
      </c>
    </row>
    <row r="539" spans="1:7">
      <c r="A539" t="s">
        <v>323</v>
      </c>
      <c r="B539">
        <v>450</v>
      </c>
      <c r="C539">
        <v>1246</v>
      </c>
      <c r="G539">
        <v>1696</v>
      </c>
    </row>
    <row r="540" spans="1:7">
      <c r="A540" t="s">
        <v>657</v>
      </c>
      <c r="C540">
        <v>1465</v>
      </c>
      <c r="D540">
        <v>1380</v>
      </c>
      <c r="G540">
        <v>2845</v>
      </c>
    </row>
    <row r="541" spans="1:7">
      <c r="A541" t="s">
        <v>793</v>
      </c>
      <c r="B541">
        <v>2589</v>
      </c>
      <c r="C541">
        <v>4755</v>
      </c>
      <c r="D541">
        <v>3630</v>
      </c>
      <c r="E541">
        <v>1441</v>
      </c>
      <c r="F541">
        <v>166</v>
      </c>
      <c r="G541">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row>
    <row r="547" spans="1:7">
      <c r="A547" t="s">
        <v>734</v>
      </c>
      <c r="C547">
        <v>1946</v>
      </c>
      <c r="G547">
        <v>1946</v>
      </c>
    </row>
    <row r="548" spans="1:7">
      <c r="A548" t="s">
        <v>653</v>
      </c>
      <c r="E548">
        <v>112</v>
      </c>
      <c r="G548">
        <v>112</v>
      </c>
    </row>
    <row r="549" spans="1:7">
      <c r="A549" t="s">
        <v>366</v>
      </c>
      <c r="E549">
        <v>676</v>
      </c>
      <c r="F549">
        <v>430</v>
      </c>
      <c r="G549">
        <v>1106</v>
      </c>
    </row>
    <row r="550" spans="1:7">
      <c r="A550" t="s">
        <v>359</v>
      </c>
      <c r="D550">
        <v>649</v>
      </c>
      <c r="G550">
        <v>649</v>
      </c>
    </row>
    <row r="551" spans="1:7">
      <c r="A551" t="s">
        <v>825</v>
      </c>
      <c r="B551">
        <v>237</v>
      </c>
      <c r="C551">
        <v>322</v>
      </c>
      <c r="D551">
        <v>245</v>
      </c>
      <c r="E551">
        <v>1091</v>
      </c>
      <c r="F551">
        <v>303</v>
      </c>
      <c r="G551">
        <v>2198</v>
      </c>
    </row>
    <row r="552" spans="1:7">
      <c r="A552" t="s">
        <v>328</v>
      </c>
      <c r="B552">
        <v>68</v>
      </c>
      <c r="C552">
        <v>50</v>
      </c>
      <c r="G552">
        <v>118</v>
      </c>
    </row>
    <row r="553" spans="1:7">
      <c r="A553" t="s">
        <v>657</v>
      </c>
      <c r="B553">
        <v>1269</v>
      </c>
      <c r="C553">
        <v>1141</v>
      </c>
      <c r="D553">
        <v>1308</v>
      </c>
      <c r="E553">
        <v>1296</v>
      </c>
      <c r="G553">
        <v>5014</v>
      </c>
    </row>
    <row r="554" spans="1:7">
      <c r="A554" t="s">
        <v>764</v>
      </c>
      <c r="B554">
        <v>65</v>
      </c>
      <c r="G554">
        <v>65</v>
      </c>
    </row>
    <row r="555" spans="1:7">
      <c r="A555" t="s">
        <v>840</v>
      </c>
      <c r="B555">
        <v>924</v>
      </c>
      <c r="G555">
        <v>924</v>
      </c>
    </row>
    <row r="556" spans="1:7">
      <c r="A556" t="s">
        <v>668</v>
      </c>
      <c r="C556">
        <v>1044</v>
      </c>
      <c r="D556">
        <v>1100</v>
      </c>
      <c r="E556">
        <v>1050</v>
      </c>
      <c r="G556">
        <v>3194</v>
      </c>
    </row>
    <row r="557" spans="1:7">
      <c r="A557" t="s">
        <v>704</v>
      </c>
      <c r="D557">
        <v>335</v>
      </c>
      <c r="E557">
        <v>200</v>
      </c>
      <c r="G557">
        <v>535</v>
      </c>
    </row>
    <row r="558" spans="1:7">
      <c r="A558" t="s">
        <v>793</v>
      </c>
      <c r="B558">
        <v>2563</v>
      </c>
      <c r="C558">
        <v>4503</v>
      </c>
      <c r="D558">
        <v>3637</v>
      </c>
      <c r="E558">
        <v>4425</v>
      </c>
      <c r="F558">
        <v>733</v>
      </c>
      <c r="G558">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F563">
        <v>0</v>
      </c>
      <c r="G563">
        <v>0</v>
      </c>
    </row>
    <row r="564" spans="1:7">
      <c r="A564" t="s">
        <v>653</v>
      </c>
      <c r="C564">
        <v>282</v>
      </c>
      <c r="G564">
        <v>282</v>
      </c>
    </row>
    <row r="565" spans="1:7">
      <c r="A565" t="s">
        <v>366</v>
      </c>
      <c r="B565">
        <v>885</v>
      </c>
      <c r="C565">
        <v>478</v>
      </c>
      <c r="D565">
        <v>490</v>
      </c>
      <c r="E565">
        <v>372</v>
      </c>
      <c r="G565">
        <v>2225</v>
      </c>
    </row>
    <row r="566" spans="1:7">
      <c r="A566" t="s">
        <v>79</v>
      </c>
    </row>
    <row r="567" spans="1:7">
      <c r="A567" t="s">
        <v>825</v>
      </c>
      <c r="B567">
        <v>360</v>
      </c>
      <c r="G567">
        <v>360</v>
      </c>
    </row>
    <row r="568" spans="1:7">
      <c r="A568" t="s">
        <v>346</v>
      </c>
    </row>
    <row r="569" spans="1:7">
      <c r="A569" t="s">
        <v>657</v>
      </c>
    </row>
    <row r="570" spans="1:7">
      <c r="A570" t="s">
        <v>840</v>
      </c>
      <c r="B570">
        <v>120</v>
      </c>
      <c r="G570">
        <v>120</v>
      </c>
    </row>
    <row r="571" spans="1:7">
      <c r="A571" t="s">
        <v>704</v>
      </c>
      <c r="C571">
        <v>120</v>
      </c>
      <c r="D571">
        <v>71</v>
      </c>
      <c r="G571">
        <v>191</v>
      </c>
    </row>
    <row r="572" spans="1:7">
      <c r="A572" t="s">
        <v>681</v>
      </c>
      <c r="D572">
        <v>355</v>
      </c>
      <c r="G572">
        <v>355</v>
      </c>
    </row>
    <row r="573" spans="1:7">
      <c r="A573" t="s">
        <v>793</v>
      </c>
      <c r="B573">
        <v>1365</v>
      </c>
      <c r="C573">
        <v>880</v>
      </c>
      <c r="D573">
        <v>916</v>
      </c>
      <c r="E573">
        <v>372</v>
      </c>
      <c r="F573">
        <v>0</v>
      </c>
      <c r="G573">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F578">
        <v>198</v>
      </c>
      <c r="G578">
        <v>198</v>
      </c>
    </row>
    <row r="579" spans="1:7">
      <c r="A579" t="s">
        <v>366</v>
      </c>
    </row>
    <row r="580" spans="1:7">
      <c r="A580" t="s">
        <v>309</v>
      </c>
    </row>
    <row r="581" spans="1:7">
      <c r="A581" t="s">
        <v>820</v>
      </c>
      <c r="E581">
        <v>400</v>
      </c>
      <c r="G581">
        <v>400</v>
      </c>
    </row>
    <row r="582" spans="1:7">
      <c r="A582" t="s">
        <v>681</v>
      </c>
      <c r="B582">
        <v>846</v>
      </c>
      <c r="C582">
        <v>827</v>
      </c>
      <c r="G582">
        <v>1673</v>
      </c>
    </row>
    <row r="583" spans="1:7">
      <c r="A583" t="s">
        <v>727</v>
      </c>
      <c r="C583">
        <v>465</v>
      </c>
      <c r="D583">
        <v>321</v>
      </c>
      <c r="G583">
        <v>786</v>
      </c>
    </row>
    <row r="584" spans="1:7">
      <c r="A584" t="s">
        <v>660</v>
      </c>
      <c r="B584">
        <v>1644</v>
      </c>
      <c r="C584">
        <v>60</v>
      </c>
      <c r="G584">
        <v>1704</v>
      </c>
    </row>
    <row r="585" spans="1:7">
      <c r="A585" t="s">
        <v>793</v>
      </c>
      <c r="B585">
        <v>2490</v>
      </c>
      <c r="C585">
        <v>1352</v>
      </c>
      <c r="D585">
        <v>321</v>
      </c>
      <c r="E585">
        <v>400</v>
      </c>
      <c r="F585">
        <v>198</v>
      </c>
      <c r="G585">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312</v>
      </c>
      <c r="C590">
        <v>403</v>
      </c>
      <c r="D590">
        <v>39</v>
      </c>
      <c r="G590">
        <v>442</v>
      </c>
    </row>
    <row r="591" spans="1:7">
      <c r="A591" t="s">
        <v>370</v>
      </c>
      <c r="B591">
        <v>862</v>
      </c>
      <c r="G591">
        <v>862</v>
      </c>
    </row>
    <row r="592" spans="1:7">
      <c r="A592" t="s">
        <v>820</v>
      </c>
      <c r="C592">
        <v>203</v>
      </c>
      <c r="D592">
        <v>170</v>
      </c>
      <c r="E592">
        <v>106</v>
      </c>
      <c r="G592">
        <v>479</v>
      </c>
    </row>
    <row r="593" spans="1:7">
      <c r="A593" t="s">
        <v>328</v>
      </c>
      <c r="D593">
        <v>280</v>
      </c>
      <c r="E593">
        <v>1972</v>
      </c>
      <c r="G593">
        <v>2252</v>
      </c>
    </row>
    <row r="594" spans="1:7">
      <c r="A594" t="s">
        <v>727</v>
      </c>
    </row>
    <row r="595" spans="1:7">
      <c r="A595" t="s">
        <v>684</v>
      </c>
      <c r="C595">
        <v>1210</v>
      </c>
      <c r="D595">
        <v>397</v>
      </c>
      <c r="G595">
        <v>1607</v>
      </c>
    </row>
    <row r="596" spans="1:7">
      <c r="A596" t="s">
        <v>696</v>
      </c>
      <c r="D596">
        <v>90</v>
      </c>
      <c r="G596">
        <v>90</v>
      </c>
    </row>
    <row r="597" spans="1:7">
      <c r="A597" t="s">
        <v>676</v>
      </c>
      <c r="D597">
        <v>426</v>
      </c>
      <c r="E597">
        <v>583</v>
      </c>
      <c r="G597">
        <v>1009</v>
      </c>
    </row>
    <row r="598" spans="1:7">
      <c r="A598" t="s">
        <v>452</v>
      </c>
      <c r="F598">
        <v>47</v>
      </c>
      <c r="G598">
        <v>47</v>
      </c>
    </row>
    <row r="599" spans="1:7">
      <c r="A599" t="s">
        <v>793</v>
      </c>
      <c r="B599">
        <v>862</v>
      </c>
      <c r="C599">
        <v>1816</v>
      </c>
      <c r="D599">
        <v>1402</v>
      </c>
      <c r="E599">
        <v>2661</v>
      </c>
      <c r="F599">
        <v>47</v>
      </c>
      <c r="G599">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312</v>
      </c>
      <c r="C604">
        <v>318</v>
      </c>
      <c r="G604">
        <v>318</v>
      </c>
    </row>
    <row r="605" spans="1:7">
      <c r="A605" t="s">
        <v>370</v>
      </c>
      <c r="D605">
        <v>461</v>
      </c>
      <c r="E605">
        <v>880</v>
      </c>
      <c r="F605">
        <v>585</v>
      </c>
      <c r="G605">
        <v>1926</v>
      </c>
    </row>
    <row r="606" spans="1:7">
      <c r="A606" t="s">
        <v>309</v>
      </c>
      <c r="E606">
        <v>868</v>
      </c>
      <c r="G606">
        <v>868</v>
      </c>
    </row>
    <row r="607" spans="1:7">
      <c r="A607" t="s">
        <v>820</v>
      </c>
      <c r="D607">
        <v>272</v>
      </c>
      <c r="E607">
        <v>79</v>
      </c>
      <c r="G607">
        <v>351</v>
      </c>
    </row>
    <row r="608" spans="1:7">
      <c r="A608" t="s">
        <v>328</v>
      </c>
      <c r="B608">
        <v>936</v>
      </c>
      <c r="C608">
        <v>1723</v>
      </c>
      <c r="D608">
        <v>130</v>
      </c>
      <c r="E608">
        <v>420</v>
      </c>
      <c r="G608">
        <v>3209</v>
      </c>
    </row>
    <row r="609" spans="1:7">
      <c r="A609" t="s">
        <v>323</v>
      </c>
      <c r="D609">
        <v>853</v>
      </c>
      <c r="E609">
        <v>1279</v>
      </c>
      <c r="G609">
        <v>2132</v>
      </c>
    </row>
    <row r="610" spans="1:7">
      <c r="A610" t="s">
        <v>681</v>
      </c>
    </row>
    <row r="611" spans="1:7">
      <c r="A611" t="s">
        <v>660</v>
      </c>
      <c r="D611">
        <v>579</v>
      </c>
      <c r="E611">
        <v>619</v>
      </c>
      <c r="G611">
        <v>1198</v>
      </c>
    </row>
    <row r="612" spans="1:7">
      <c r="A612" t="s">
        <v>684</v>
      </c>
    </row>
    <row r="613" spans="1:7">
      <c r="A613" t="s">
        <v>676</v>
      </c>
      <c r="B613">
        <v>1843</v>
      </c>
      <c r="C613">
        <v>1714</v>
      </c>
      <c r="D613">
        <v>678</v>
      </c>
      <c r="G613">
        <v>4235</v>
      </c>
    </row>
    <row r="614" spans="1:7">
      <c r="A614" t="s">
        <v>674</v>
      </c>
      <c r="B614">
        <v>1070</v>
      </c>
      <c r="C614">
        <v>1224</v>
      </c>
      <c r="D614">
        <v>235</v>
      </c>
      <c r="G614">
        <v>2529</v>
      </c>
    </row>
    <row r="615" spans="1:7">
      <c r="A615" t="s">
        <v>841</v>
      </c>
      <c r="C615">
        <v>605</v>
      </c>
      <c r="G615">
        <v>605</v>
      </c>
    </row>
    <row r="616" spans="1:7">
      <c r="A616" t="s">
        <v>678</v>
      </c>
      <c r="D616">
        <v>363</v>
      </c>
      <c r="E616">
        <v>1077</v>
      </c>
      <c r="G616">
        <v>1440</v>
      </c>
    </row>
    <row r="617" spans="1:7">
      <c r="A617" t="s">
        <v>724</v>
      </c>
    </row>
    <row r="618" spans="1:7">
      <c r="A618" t="s">
        <v>793</v>
      </c>
      <c r="B618">
        <v>3849</v>
      </c>
      <c r="C618">
        <v>5584</v>
      </c>
      <c r="D618">
        <v>3571</v>
      </c>
      <c r="E618">
        <v>5222</v>
      </c>
      <c r="F618">
        <v>585</v>
      </c>
      <c r="G618">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F623">
        <v>318</v>
      </c>
      <c r="G623">
        <v>318</v>
      </c>
    </row>
    <row r="624" spans="1:7">
      <c r="A624" t="s">
        <v>425</v>
      </c>
      <c r="F624">
        <v>183</v>
      </c>
      <c r="G624">
        <v>183</v>
      </c>
    </row>
    <row r="625" spans="1:7">
      <c r="A625" t="s">
        <v>370</v>
      </c>
      <c r="B625">
        <v>345</v>
      </c>
      <c r="G625">
        <v>345</v>
      </c>
    </row>
    <row r="626" spans="1:7">
      <c r="A626" t="s">
        <v>328</v>
      </c>
      <c r="B626">
        <v>420</v>
      </c>
      <c r="G626">
        <v>420</v>
      </c>
    </row>
    <row r="627" spans="1:7">
      <c r="A627" t="s">
        <v>323</v>
      </c>
      <c r="B627">
        <v>817</v>
      </c>
      <c r="D627">
        <v>1385</v>
      </c>
      <c r="G627">
        <v>2202</v>
      </c>
    </row>
    <row r="628" spans="1:7">
      <c r="A628" t="s">
        <v>660</v>
      </c>
      <c r="B628">
        <v>1181</v>
      </c>
      <c r="C628">
        <v>1933</v>
      </c>
      <c r="D628">
        <v>2853</v>
      </c>
      <c r="E628">
        <v>1587</v>
      </c>
      <c r="G628">
        <v>7554</v>
      </c>
    </row>
    <row r="629" spans="1:7">
      <c r="A629" t="s">
        <v>676</v>
      </c>
    </row>
    <row r="630" spans="1:7">
      <c r="A630" t="s">
        <v>678</v>
      </c>
      <c r="B630">
        <v>1430</v>
      </c>
      <c r="C630">
        <v>1004</v>
      </c>
      <c r="G630">
        <v>2434</v>
      </c>
    </row>
    <row r="631" spans="1:7">
      <c r="A631" t="s">
        <v>724</v>
      </c>
      <c r="C631">
        <v>581</v>
      </c>
      <c r="G631">
        <v>581</v>
      </c>
    </row>
    <row r="632" spans="1:7">
      <c r="A632" t="s">
        <v>304</v>
      </c>
      <c r="D632">
        <v>314</v>
      </c>
      <c r="G632">
        <v>314</v>
      </c>
    </row>
    <row r="633" spans="1:7">
      <c r="A633" t="s">
        <v>321</v>
      </c>
      <c r="E633">
        <v>2390</v>
      </c>
      <c r="F633">
        <v>1377</v>
      </c>
      <c r="G633">
        <v>3767</v>
      </c>
    </row>
    <row r="634" spans="1:7">
      <c r="A634" t="s">
        <v>793</v>
      </c>
      <c r="B634">
        <v>4193</v>
      </c>
      <c r="C634">
        <v>3518</v>
      </c>
      <c r="D634">
        <v>4552</v>
      </c>
      <c r="E634">
        <v>3977</v>
      </c>
      <c r="F634">
        <v>1878</v>
      </c>
      <c r="G634">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row>
    <row r="640" spans="1:7">
      <c r="A640" t="s">
        <v>660</v>
      </c>
    </row>
    <row r="641" spans="1:7">
      <c r="A641" t="s">
        <v>304</v>
      </c>
    </row>
    <row r="642" spans="1:7">
      <c r="A642" t="s">
        <v>321</v>
      </c>
      <c r="C642">
        <v>190</v>
      </c>
      <c r="D642">
        <v>840</v>
      </c>
      <c r="E642">
        <v>531</v>
      </c>
      <c r="F642">
        <v>718</v>
      </c>
      <c r="G642">
        <v>2279</v>
      </c>
    </row>
    <row r="643" spans="1:7">
      <c r="A643" t="s">
        <v>713</v>
      </c>
      <c r="B643">
        <v>918</v>
      </c>
      <c r="G643">
        <v>918</v>
      </c>
    </row>
    <row r="644" spans="1:7">
      <c r="A644" t="s">
        <v>663</v>
      </c>
      <c r="C644">
        <v>2675</v>
      </c>
      <c r="D644">
        <v>1964</v>
      </c>
      <c r="E644">
        <v>377</v>
      </c>
      <c r="G644">
        <v>5016</v>
      </c>
    </row>
    <row r="645" spans="1:7">
      <c r="A645" t="s">
        <v>716</v>
      </c>
      <c r="E645">
        <v>674</v>
      </c>
      <c r="G645">
        <v>674</v>
      </c>
    </row>
    <row r="646" spans="1:7">
      <c r="A646" t="s">
        <v>793</v>
      </c>
      <c r="B646">
        <v>918</v>
      </c>
      <c r="C646">
        <v>2865</v>
      </c>
      <c r="D646">
        <v>2804</v>
      </c>
      <c r="E646">
        <v>1582</v>
      </c>
      <c r="F646">
        <v>718</v>
      </c>
      <c r="G646">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312</v>
      </c>
      <c r="C651">
        <v>319</v>
      </c>
      <c r="G651">
        <v>319</v>
      </c>
    </row>
    <row r="652" spans="1:7">
      <c r="A652" t="s">
        <v>820</v>
      </c>
      <c r="B652">
        <v>376</v>
      </c>
      <c r="C652">
        <v>35</v>
      </c>
      <c r="D652">
        <v>48</v>
      </c>
      <c r="E652">
        <v>144</v>
      </c>
      <c r="F652">
        <v>64</v>
      </c>
      <c r="G652">
        <v>667</v>
      </c>
    </row>
    <row r="653" spans="1:7">
      <c r="A653" t="s">
        <v>321</v>
      </c>
      <c r="B653">
        <v>571</v>
      </c>
      <c r="C653">
        <v>1293</v>
      </c>
      <c r="D653">
        <v>540</v>
      </c>
      <c r="E653">
        <v>554</v>
      </c>
      <c r="F653">
        <v>89</v>
      </c>
      <c r="G653">
        <v>3047</v>
      </c>
    </row>
    <row r="654" spans="1:7">
      <c r="A654" t="s">
        <v>713</v>
      </c>
      <c r="B654">
        <v>1175</v>
      </c>
      <c r="C654">
        <v>1154</v>
      </c>
      <c r="D654">
        <v>428</v>
      </c>
      <c r="G654">
        <v>2757</v>
      </c>
    </row>
    <row r="655" spans="1:7">
      <c r="A655" t="s">
        <v>716</v>
      </c>
      <c r="C655">
        <v>111</v>
      </c>
      <c r="D655">
        <v>12</v>
      </c>
      <c r="G655">
        <v>123</v>
      </c>
    </row>
    <row r="656" spans="1:7">
      <c r="A656" t="s">
        <v>721</v>
      </c>
      <c r="B656">
        <v>288</v>
      </c>
      <c r="C656">
        <v>380</v>
      </c>
      <c r="D656">
        <v>229</v>
      </c>
      <c r="E656">
        <v>163</v>
      </c>
      <c r="G656">
        <v>1060</v>
      </c>
    </row>
    <row r="657" spans="1:7">
      <c r="A657" t="s">
        <v>656</v>
      </c>
      <c r="C657">
        <v>406</v>
      </c>
      <c r="D657">
        <v>1031</v>
      </c>
      <c r="G657">
        <v>1437</v>
      </c>
    </row>
    <row r="658" spans="1:7">
      <c r="A658" t="s">
        <v>842</v>
      </c>
    </row>
    <row r="659" spans="1:7">
      <c r="A659" t="s">
        <v>254</v>
      </c>
      <c r="F659">
        <v>391</v>
      </c>
      <c r="G659">
        <v>391</v>
      </c>
    </row>
    <row r="660" spans="1:7">
      <c r="A660" t="s">
        <v>793</v>
      </c>
      <c r="B660">
        <v>2410</v>
      </c>
      <c r="C660">
        <v>3698</v>
      </c>
      <c r="D660">
        <v>2288</v>
      </c>
      <c r="E660">
        <v>861</v>
      </c>
      <c r="F660">
        <v>544</v>
      </c>
      <c r="G66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309</v>
      </c>
      <c r="D665">
        <v>499</v>
      </c>
      <c r="E665">
        <v>231</v>
      </c>
      <c r="F665">
        <v>316</v>
      </c>
      <c r="G665">
        <v>1046</v>
      </c>
    </row>
    <row r="666" spans="1:7">
      <c r="A666" t="s">
        <v>359</v>
      </c>
    </row>
    <row r="667" spans="1:7">
      <c r="A667" t="s">
        <v>820</v>
      </c>
      <c r="B667">
        <v>141</v>
      </c>
      <c r="D667">
        <v>181</v>
      </c>
      <c r="E667">
        <v>82</v>
      </c>
      <c r="F667">
        <v>96</v>
      </c>
      <c r="G667">
        <v>500</v>
      </c>
    </row>
    <row r="668" spans="1:7">
      <c r="A668" t="s">
        <v>704</v>
      </c>
      <c r="B668">
        <v>343</v>
      </c>
      <c r="C668">
        <v>416</v>
      </c>
      <c r="D668">
        <v>216</v>
      </c>
      <c r="G668">
        <v>975</v>
      </c>
    </row>
    <row r="669" spans="1:7">
      <c r="A669" t="s">
        <v>304</v>
      </c>
      <c r="C669">
        <v>430</v>
      </c>
      <c r="G669">
        <v>430</v>
      </c>
    </row>
    <row r="670" spans="1:7">
      <c r="A670" t="s">
        <v>321</v>
      </c>
      <c r="B670">
        <v>377</v>
      </c>
      <c r="C670">
        <v>408</v>
      </c>
      <c r="D670">
        <v>607</v>
      </c>
      <c r="E670">
        <v>1022</v>
      </c>
      <c r="G670">
        <v>2414</v>
      </c>
    </row>
    <row r="671" spans="1:7">
      <c r="A671" t="s">
        <v>713</v>
      </c>
    </row>
    <row r="672" spans="1:7">
      <c r="A672" t="s">
        <v>716</v>
      </c>
    </row>
    <row r="673" spans="1:7">
      <c r="A673" t="s">
        <v>254</v>
      </c>
      <c r="B673">
        <v>396</v>
      </c>
      <c r="G673">
        <v>396</v>
      </c>
    </row>
    <row r="674" spans="1:7">
      <c r="A674" t="s">
        <v>719</v>
      </c>
      <c r="B674">
        <v>1109</v>
      </c>
      <c r="G674">
        <v>1109</v>
      </c>
    </row>
    <row r="675" spans="1:7">
      <c r="A675" t="s">
        <v>843</v>
      </c>
      <c r="C675">
        <v>205</v>
      </c>
      <c r="G675">
        <v>205</v>
      </c>
    </row>
    <row r="676" spans="1:7">
      <c r="A676" t="s">
        <v>844</v>
      </c>
      <c r="C676">
        <v>1456</v>
      </c>
      <c r="D676">
        <v>1420</v>
      </c>
      <c r="E676">
        <v>1170</v>
      </c>
      <c r="F676">
        <v>1081</v>
      </c>
      <c r="G676">
        <v>5127</v>
      </c>
    </row>
    <row r="677" spans="1:7">
      <c r="A677" t="s">
        <v>671</v>
      </c>
      <c r="C677">
        <v>1460</v>
      </c>
      <c r="D677">
        <v>1428</v>
      </c>
      <c r="E677">
        <v>1654</v>
      </c>
      <c r="G677">
        <v>4542</v>
      </c>
    </row>
    <row r="678" spans="1:7">
      <c r="A678" t="s">
        <v>845</v>
      </c>
      <c r="F678">
        <v>878</v>
      </c>
      <c r="G678">
        <v>878</v>
      </c>
    </row>
    <row r="679" spans="1:7">
      <c r="A679" t="s">
        <v>793</v>
      </c>
      <c r="B679">
        <v>2366</v>
      </c>
      <c r="C679">
        <v>4375</v>
      </c>
      <c r="D679">
        <v>4351</v>
      </c>
      <c r="E679">
        <v>4159</v>
      </c>
      <c r="F679">
        <v>2371</v>
      </c>
      <c r="G679">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312</v>
      </c>
      <c r="D684">
        <v>358</v>
      </c>
      <c r="G684">
        <v>358</v>
      </c>
    </row>
    <row r="685" spans="1:7">
      <c r="A685" t="s">
        <v>370</v>
      </c>
      <c r="D685">
        <v>1241</v>
      </c>
      <c r="G685">
        <v>1241</v>
      </c>
    </row>
    <row r="686" spans="1:7">
      <c r="A686" t="s">
        <v>309</v>
      </c>
      <c r="B686">
        <v>503</v>
      </c>
      <c r="C686">
        <v>295</v>
      </c>
      <c r="F686">
        <v>6</v>
      </c>
      <c r="G686">
        <v>804</v>
      </c>
    </row>
    <row r="687" spans="1:7">
      <c r="A687" t="s">
        <v>359</v>
      </c>
      <c r="C687">
        <v>1009</v>
      </c>
      <c r="G687">
        <v>1009</v>
      </c>
    </row>
    <row r="688" spans="1:7">
      <c r="A688" t="s">
        <v>820</v>
      </c>
      <c r="B688">
        <v>20</v>
      </c>
      <c r="E688">
        <v>250</v>
      </c>
      <c r="F688">
        <v>177</v>
      </c>
      <c r="G688">
        <v>447</v>
      </c>
    </row>
    <row r="689" spans="1:7">
      <c r="A689" t="s">
        <v>321</v>
      </c>
      <c r="B689">
        <v>639</v>
      </c>
      <c r="G689">
        <v>639</v>
      </c>
    </row>
    <row r="690" spans="1:7">
      <c r="A690" t="s">
        <v>254</v>
      </c>
      <c r="D690">
        <v>400</v>
      </c>
      <c r="E690">
        <v>320</v>
      </c>
      <c r="G690">
        <v>720</v>
      </c>
    </row>
    <row r="691" spans="1:7">
      <c r="A691" t="s">
        <v>844</v>
      </c>
      <c r="B691">
        <v>809</v>
      </c>
      <c r="C691">
        <v>533</v>
      </c>
      <c r="G691">
        <v>1342</v>
      </c>
    </row>
    <row r="692" spans="1:7">
      <c r="A692" t="s">
        <v>845</v>
      </c>
      <c r="B692">
        <v>715</v>
      </c>
      <c r="F692">
        <v>1131</v>
      </c>
      <c r="G692">
        <v>1846</v>
      </c>
    </row>
    <row r="693" spans="1:7">
      <c r="A693" t="s">
        <v>708</v>
      </c>
      <c r="D693">
        <v>130</v>
      </c>
      <c r="G693">
        <v>130</v>
      </c>
    </row>
    <row r="694" spans="1:7">
      <c r="A694" t="s">
        <v>332</v>
      </c>
      <c r="B694">
        <v>735</v>
      </c>
      <c r="E694">
        <v>1453</v>
      </c>
      <c r="G694">
        <v>2188</v>
      </c>
    </row>
    <row r="695" spans="1:7">
      <c r="A695" t="s">
        <v>701</v>
      </c>
      <c r="C695">
        <v>260</v>
      </c>
      <c r="E695">
        <v>315</v>
      </c>
      <c r="G695">
        <v>575</v>
      </c>
    </row>
    <row r="696" spans="1:7">
      <c r="A696" t="s">
        <v>846</v>
      </c>
      <c r="C696">
        <v>390</v>
      </c>
      <c r="G696">
        <v>390</v>
      </c>
    </row>
    <row r="697" spans="1:7">
      <c r="A697" t="s">
        <v>693</v>
      </c>
      <c r="C697">
        <v>558</v>
      </c>
      <c r="D697">
        <v>1248</v>
      </c>
      <c r="E697">
        <v>1260</v>
      </c>
      <c r="G697">
        <v>3066</v>
      </c>
    </row>
    <row r="698" spans="1:7">
      <c r="A698" t="s">
        <v>687</v>
      </c>
      <c r="C698">
        <v>1224</v>
      </c>
      <c r="D698">
        <v>967</v>
      </c>
      <c r="G698">
        <v>2191</v>
      </c>
    </row>
    <row r="699" spans="1:7">
      <c r="A699" t="s">
        <v>690</v>
      </c>
      <c r="D699">
        <v>1017</v>
      </c>
      <c r="G699">
        <v>1017</v>
      </c>
    </row>
    <row r="700" spans="1:7">
      <c r="A700" t="s">
        <v>666</v>
      </c>
    </row>
    <row r="701" spans="1:7">
      <c r="A701" t="s">
        <v>793</v>
      </c>
      <c r="B701">
        <v>3421</v>
      </c>
      <c r="C701">
        <v>4269</v>
      </c>
      <c r="D701">
        <v>5361</v>
      </c>
      <c r="E701">
        <v>3598</v>
      </c>
      <c r="F701">
        <v>1314</v>
      </c>
      <c r="G701">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row>
    <row r="706" spans="1:7">
      <c r="A706" t="s">
        <v>312</v>
      </c>
      <c r="E706">
        <v>99</v>
      </c>
      <c r="G706">
        <v>99</v>
      </c>
    </row>
    <row r="707" spans="1:7">
      <c r="A707" t="s">
        <v>370</v>
      </c>
    </row>
    <row r="708" spans="1:7">
      <c r="A708" t="s">
        <v>618</v>
      </c>
    </row>
    <row r="709" spans="1:7">
      <c r="A709" t="s">
        <v>309</v>
      </c>
      <c r="C709">
        <v>15</v>
      </c>
      <c r="D709">
        <v>65</v>
      </c>
      <c r="E709">
        <v>6</v>
      </c>
      <c r="G709">
        <v>86</v>
      </c>
    </row>
    <row r="710" spans="1:7">
      <c r="A710" t="s">
        <v>820</v>
      </c>
    </row>
    <row r="711" spans="1:7">
      <c r="A711" t="s">
        <v>825</v>
      </c>
      <c r="F711">
        <v>125</v>
      </c>
      <c r="G711">
        <v>125</v>
      </c>
    </row>
    <row r="712" spans="1:7">
      <c r="A712" t="s">
        <v>674</v>
      </c>
      <c r="D712">
        <v>130</v>
      </c>
      <c r="G712">
        <v>130</v>
      </c>
    </row>
    <row r="713" spans="1:7">
      <c r="A713" t="s">
        <v>671</v>
      </c>
      <c r="F713">
        <v>128</v>
      </c>
      <c r="G713">
        <v>128</v>
      </c>
    </row>
    <row r="714" spans="1:7">
      <c r="A714" t="s">
        <v>332</v>
      </c>
      <c r="D714">
        <v>2472</v>
      </c>
      <c r="G714">
        <v>2472</v>
      </c>
    </row>
    <row r="715" spans="1:7">
      <c r="A715" t="s">
        <v>693</v>
      </c>
      <c r="C715">
        <v>977</v>
      </c>
      <c r="G715">
        <v>977</v>
      </c>
    </row>
    <row r="716" spans="1:7">
      <c r="A716" t="s">
        <v>690</v>
      </c>
      <c r="D716">
        <v>2819</v>
      </c>
      <c r="G716">
        <v>2819</v>
      </c>
    </row>
    <row r="717" spans="1:7">
      <c r="A717" t="s">
        <v>666</v>
      </c>
      <c r="D717">
        <v>1491</v>
      </c>
      <c r="E717">
        <v>1549</v>
      </c>
      <c r="G717">
        <v>3040</v>
      </c>
    </row>
    <row r="718" spans="1:7">
      <c r="A718" t="s">
        <v>847</v>
      </c>
    </row>
    <row r="719" spans="1:7">
      <c r="A719" t="s">
        <v>381</v>
      </c>
      <c r="E719">
        <v>903</v>
      </c>
      <c r="G719">
        <v>903</v>
      </c>
    </row>
    <row r="720" spans="1:7">
      <c r="A720" t="s">
        <v>375</v>
      </c>
      <c r="F720">
        <v>285</v>
      </c>
      <c r="G720">
        <v>285</v>
      </c>
    </row>
    <row r="721" spans="1:7">
      <c r="A721" t="s">
        <v>793</v>
      </c>
      <c r="C721">
        <v>992</v>
      </c>
      <c r="D721">
        <v>6977</v>
      </c>
      <c r="E721">
        <v>2557</v>
      </c>
      <c r="F721">
        <v>538</v>
      </c>
      <c r="G721">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359</v>
      </c>
      <c r="E726">
        <v>279</v>
      </c>
      <c r="G726">
        <v>279</v>
      </c>
    </row>
    <row r="727" spans="1:7">
      <c r="A727" t="s">
        <v>825</v>
      </c>
      <c r="D727">
        <v>299</v>
      </c>
      <c r="E727">
        <v>302</v>
      </c>
      <c r="F727">
        <v>209</v>
      </c>
      <c r="G727">
        <v>810</v>
      </c>
    </row>
    <row r="728" spans="1:7">
      <c r="A728" t="s">
        <v>844</v>
      </c>
      <c r="B728">
        <v>2498</v>
      </c>
      <c r="C728">
        <v>1192</v>
      </c>
      <c r="D728">
        <v>1925</v>
      </c>
      <c r="G728">
        <v>5615</v>
      </c>
    </row>
    <row r="729" spans="1:7">
      <c r="A729" t="s">
        <v>845</v>
      </c>
      <c r="E729">
        <v>443</v>
      </c>
      <c r="G729">
        <v>443</v>
      </c>
    </row>
    <row r="730" spans="1:7">
      <c r="A730" t="s">
        <v>666</v>
      </c>
      <c r="B730">
        <v>918</v>
      </c>
      <c r="G730">
        <v>918</v>
      </c>
    </row>
    <row r="731" spans="1:7">
      <c r="A731" t="s">
        <v>381</v>
      </c>
      <c r="B731">
        <v>254</v>
      </c>
      <c r="C731">
        <v>1686</v>
      </c>
      <c r="D731">
        <v>611</v>
      </c>
      <c r="G731">
        <v>2551</v>
      </c>
    </row>
    <row r="732" spans="1:7">
      <c r="A732" t="s">
        <v>375</v>
      </c>
      <c r="E732">
        <v>82</v>
      </c>
      <c r="G732">
        <v>82</v>
      </c>
    </row>
    <row r="733" spans="1:7">
      <c r="A733" t="s">
        <v>730</v>
      </c>
      <c r="C733">
        <v>329</v>
      </c>
      <c r="D733">
        <v>333</v>
      </c>
      <c r="G733">
        <v>662</v>
      </c>
    </row>
    <row r="734" spans="1:7">
      <c r="A734" t="s">
        <v>398</v>
      </c>
      <c r="D734">
        <v>740</v>
      </c>
      <c r="G734">
        <v>740</v>
      </c>
    </row>
    <row r="735" spans="1:7">
      <c r="A735" t="s">
        <v>408</v>
      </c>
      <c r="E735">
        <v>267</v>
      </c>
      <c r="G735">
        <v>267</v>
      </c>
    </row>
    <row r="736" spans="1:7">
      <c r="A736" t="s">
        <v>301</v>
      </c>
      <c r="D736">
        <v>307</v>
      </c>
      <c r="E736">
        <v>920</v>
      </c>
      <c r="F736">
        <v>610</v>
      </c>
      <c r="G736">
        <v>1837</v>
      </c>
    </row>
    <row r="737" spans="1:7">
      <c r="A737" t="s">
        <v>793</v>
      </c>
      <c r="B737">
        <v>3670</v>
      </c>
      <c r="C737">
        <v>3207</v>
      </c>
      <c r="D737">
        <v>4215</v>
      </c>
      <c r="E737">
        <v>2293</v>
      </c>
      <c r="F737">
        <v>819</v>
      </c>
      <c r="G737">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312</v>
      </c>
    </row>
    <row r="743" spans="1:7">
      <c r="A743" t="s">
        <v>370</v>
      </c>
      <c r="D743">
        <v>139</v>
      </c>
      <c r="G743">
        <v>139</v>
      </c>
    </row>
    <row r="744" spans="1:7">
      <c r="A744" t="s">
        <v>309</v>
      </c>
    </row>
    <row r="745" spans="1:7">
      <c r="A745" t="s">
        <v>363</v>
      </c>
      <c r="E745">
        <v>97</v>
      </c>
      <c r="G745">
        <v>97</v>
      </c>
    </row>
    <row r="746" spans="1:7">
      <c r="A746" t="s">
        <v>825</v>
      </c>
      <c r="B746">
        <v>42</v>
      </c>
      <c r="C746">
        <v>219</v>
      </c>
      <c r="F746">
        <v>70</v>
      </c>
      <c r="G746">
        <v>331</v>
      </c>
    </row>
    <row r="747" spans="1:7">
      <c r="A747" t="s">
        <v>844</v>
      </c>
    </row>
    <row r="748" spans="1:7">
      <c r="A748" t="s">
        <v>381</v>
      </c>
      <c r="D748">
        <v>250</v>
      </c>
      <c r="G748">
        <v>250</v>
      </c>
    </row>
    <row r="749" spans="1:7">
      <c r="A749" t="s">
        <v>398</v>
      </c>
      <c r="B749">
        <v>1238</v>
      </c>
      <c r="C749">
        <v>1531</v>
      </c>
      <c r="D749">
        <v>1250</v>
      </c>
      <c r="E749">
        <v>361</v>
      </c>
      <c r="G749">
        <v>4380</v>
      </c>
    </row>
    <row r="750" spans="1:7">
      <c r="A750" t="s">
        <v>408</v>
      </c>
      <c r="B750">
        <v>711</v>
      </c>
      <c r="G750">
        <v>711</v>
      </c>
    </row>
    <row r="751" spans="1:7">
      <c r="A751" t="s">
        <v>848</v>
      </c>
      <c r="D751">
        <v>75</v>
      </c>
      <c r="G751">
        <v>75</v>
      </c>
    </row>
    <row r="752" spans="1:7">
      <c r="A752" t="s">
        <v>384</v>
      </c>
      <c r="C752">
        <v>1808</v>
      </c>
      <c r="E752">
        <v>1204</v>
      </c>
      <c r="G752">
        <v>3012</v>
      </c>
    </row>
    <row r="753" spans="1:7">
      <c r="A753" t="s">
        <v>315</v>
      </c>
      <c r="C753">
        <v>251</v>
      </c>
      <c r="D753">
        <v>253</v>
      </c>
      <c r="E753">
        <v>1076</v>
      </c>
      <c r="G753">
        <v>1580</v>
      </c>
    </row>
    <row r="754" spans="1:7">
      <c r="A754" t="s">
        <v>301</v>
      </c>
      <c r="B754">
        <v>829</v>
      </c>
      <c r="D754">
        <v>863</v>
      </c>
      <c r="E754">
        <v>499</v>
      </c>
      <c r="F754">
        <v>475</v>
      </c>
      <c r="G754">
        <v>2666</v>
      </c>
    </row>
    <row r="755" spans="1:7">
      <c r="A755" t="s">
        <v>396</v>
      </c>
      <c r="E755">
        <v>754</v>
      </c>
      <c r="G755">
        <v>754</v>
      </c>
    </row>
    <row r="756" spans="1:7">
      <c r="A756" t="s">
        <v>335</v>
      </c>
      <c r="E756">
        <v>562</v>
      </c>
      <c r="G756">
        <v>562</v>
      </c>
    </row>
    <row r="757" spans="1:7">
      <c r="A757" t="s">
        <v>793</v>
      </c>
      <c r="B757">
        <v>2820</v>
      </c>
      <c r="C757">
        <v>3809</v>
      </c>
      <c r="D757">
        <v>2830</v>
      </c>
      <c r="E757">
        <v>4553</v>
      </c>
      <c r="F757">
        <v>545</v>
      </c>
      <c r="G757">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312</v>
      </c>
    </row>
    <row r="763" spans="1:7">
      <c r="A763" t="s">
        <v>370</v>
      </c>
      <c r="B763">
        <v>60</v>
      </c>
      <c r="G763">
        <v>60</v>
      </c>
    </row>
    <row r="764" spans="1:7">
      <c r="A764" t="s">
        <v>87</v>
      </c>
      <c r="E764">
        <v>175</v>
      </c>
      <c r="G764">
        <v>175</v>
      </c>
    </row>
    <row r="765" spans="1:7">
      <c r="A765" t="s">
        <v>825</v>
      </c>
      <c r="C765">
        <v>224</v>
      </c>
      <c r="G765">
        <v>224</v>
      </c>
    </row>
    <row r="766" spans="1:7">
      <c r="A766" t="s">
        <v>304</v>
      </c>
      <c r="D766">
        <v>406</v>
      </c>
      <c r="G766">
        <v>406</v>
      </c>
    </row>
    <row r="767" spans="1:7">
      <c r="A767" t="s">
        <v>254</v>
      </c>
      <c r="D767">
        <v>362</v>
      </c>
      <c r="E767">
        <v>399</v>
      </c>
      <c r="G767">
        <v>761</v>
      </c>
    </row>
    <row r="768" spans="1:7">
      <c r="A768" t="s">
        <v>398</v>
      </c>
    </row>
    <row r="769" spans="1:7">
      <c r="A769" t="s">
        <v>384</v>
      </c>
    </row>
    <row r="770" spans="1:7">
      <c r="A770" t="s">
        <v>315</v>
      </c>
      <c r="C770">
        <v>120</v>
      </c>
      <c r="D770">
        <v>190</v>
      </c>
      <c r="G770">
        <v>310</v>
      </c>
    </row>
    <row r="771" spans="1:7">
      <c r="A771" t="s">
        <v>301</v>
      </c>
      <c r="B771">
        <v>839</v>
      </c>
      <c r="D771">
        <v>616</v>
      </c>
      <c r="E771">
        <v>969</v>
      </c>
      <c r="F771">
        <v>552</v>
      </c>
      <c r="G771">
        <v>2976</v>
      </c>
    </row>
    <row r="772" spans="1:7">
      <c r="A772" t="s">
        <v>396</v>
      </c>
      <c r="B772">
        <v>1285</v>
      </c>
      <c r="G772">
        <v>1285</v>
      </c>
    </row>
    <row r="773" spans="1:7">
      <c r="A773" t="s">
        <v>335</v>
      </c>
      <c r="B773">
        <v>978</v>
      </c>
      <c r="C773">
        <v>675</v>
      </c>
      <c r="D773">
        <v>170</v>
      </c>
      <c r="G773">
        <v>1823</v>
      </c>
    </row>
    <row r="774" spans="1:7">
      <c r="A774" t="s">
        <v>84</v>
      </c>
      <c r="B774">
        <v>153</v>
      </c>
      <c r="D774">
        <v>260</v>
      </c>
      <c r="G774">
        <v>413</v>
      </c>
    </row>
    <row r="775" spans="1:7">
      <c r="A775" t="s">
        <v>849</v>
      </c>
      <c r="B775">
        <v>329</v>
      </c>
      <c r="C775">
        <v>427</v>
      </c>
      <c r="D775">
        <v>537</v>
      </c>
      <c r="E775">
        <v>646</v>
      </c>
      <c r="F775">
        <v>793</v>
      </c>
      <c r="G775">
        <v>2732</v>
      </c>
    </row>
    <row r="776" spans="1:7">
      <c r="A776" t="s">
        <v>404</v>
      </c>
      <c r="B776">
        <v>335</v>
      </c>
      <c r="G776">
        <v>335</v>
      </c>
    </row>
    <row r="777" spans="1:7">
      <c r="A777" t="s">
        <v>850</v>
      </c>
      <c r="B777">
        <v>415</v>
      </c>
      <c r="C777">
        <v>291</v>
      </c>
      <c r="F777">
        <v>755</v>
      </c>
      <c r="G777">
        <v>1461</v>
      </c>
    </row>
    <row r="778" spans="1:7">
      <c r="A778" t="s">
        <v>390</v>
      </c>
      <c r="C778">
        <v>1231</v>
      </c>
      <c r="D778">
        <v>1538</v>
      </c>
      <c r="E778">
        <v>1377</v>
      </c>
      <c r="G778">
        <v>4146</v>
      </c>
    </row>
    <row r="779" spans="1:7">
      <c r="A779" t="s">
        <v>393</v>
      </c>
      <c r="D779">
        <v>1205</v>
      </c>
      <c r="E779">
        <v>1000</v>
      </c>
      <c r="G779">
        <v>2205</v>
      </c>
    </row>
    <row r="780" spans="1:7">
      <c r="A780" t="s">
        <v>379</v>
      </c>
      <c r="D780">
        <v>240</v>
      </c>
      <c r="E780">
        <v>504</v>
      </c>
      <c r="G780">
        <v>744</v>
      </c>
    </row>
    <row r="781" spans="1:7">
      <c r="A781" t="s">
        <v>851</v>
      </c>
      <c r="F781">
        <v>4135</v>
      </c>
      <c r="G781">
        <v>4135</v>
      </c>
    </row>
    <row r="782" spans="1:7">
      <c r="A782" t="s">
        <v>318</v>
      </c>
      <c r="F782">
        <v>551</v>
      </c>
      <c r="G782">
        <v>551</v>
      </c>
    </row>
    <row r="783" spans="1:7">
      <c r="A783" t="s">
        <v>852</v>
      </c>
    </row>
    <row r="784" spans="1:7">
      <c r="A784" t="s">
        <v>793</v>
      </c>
      <c r="B784">
        <v>4394</v>
      </c>
      <c r="C784">
        <v>2968</v>
      </c>
      <c r="D784">
        <v>5524</v>
      </c>
      <c r="E784">
        <v>5070</v>
      </c>
      <c r="F784">
        <v>6786</v>
      </c>
      <c r="G784">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312</v>
      </c>
    </row>
    <row r="790" spans="1:7">
      <c r="A790" t="s">
        <v>87</v>
      </c>
      <c r="B790">
        <v>229</v>
      </c>
      <c r="G790">
        <v>229</v>
      </c>
    </row>
    <row r="791" spans="1:7">
      <c r="A791" t="s">
        <v>363</v>
      </c>
      <c r="C791">
        <v>134</v>
      </c>
      <c r="E791">
        <v>450</v>
      </c>
      <c r="F791">
        <v>352</v>
      </c>
      <c r="G791">
        <v>936</v>
      </c>
    </row>
    <row r="792" spans="1:7">
      <c r="A792" t="s">
        <v>825</v>
      </c>
      <c r="D792">
        <v>201</v>
      </c>
      <c r="F792">
        <v>352</v>
      </c>
      <c r="G792">
        <v>553</v>
      </c>
    </row>
    <row r="793" spans="1:7">
      <c r="A793" t="s">
        <v>304</v>
      </c>
      <c r="C793">
        <v>665</v>
      </c>
      <c r="D793">
        <v>753</v>
      </c>
      <c r="E793">
        <v>305</v>
      </c>
      <c r="G793">
        <v>1723</v>
      </c>
    </row>
    <row r="794" spans="1:7">
      <c r="A794" t="s">
        <v>315</v>
      </c>
      <c r="B794">
        <v>479</v>
      </c>
      <c r="E794">
        <v>170</v>
      </c>
      <c r="G794">
        <v>649</v>
      </c>
    </row>
    <row r="795" spans="1:7">
      <c r="A795" t="s">
        <v>301</v>
      </c>
      <c r="B795">
        <v>1375</v>
      </c>
      <c r="C795">
        <v>1016</v>
      </c>
      <c r="D795">
        <v>312</v>
      </c>
      <c r="E795">
        <v>1304</v>
      </c>
      <c r="F795">
        <v>617</v>
      </c>
      <c r="G795">
        <v>4624</v>
      </c>
    </row>
    <row r="796" spans="1:7">
      <c r="A796" t="s">
        <v>396</v>
      </c>
    </row>
    <row r="797" spans="1:7">
      <c r="A797" t="s">
        <v>850</v>
      </c>
      <c r="B797">
        <v>1418</v>
      </c>
      <c r="C797">
        <v>701</v>
      </c>
      <c r="E797">
        <v>614</v>
      </c>
      <c r="F797">
        <v>486</v>
      </c>
      <c r="G797">
        <v>3219</v>
      </c>
    </row>
    <row r="798" spans="1:7">
      <c r="A798" t="s">
        <v>390</v>
      </c>
      <c r="B798">
        <v>600</v>
      </c>
      <c r="G798">
        <v>600</v>
      </c>
    </row>
    <row r="799" spans="1:7">
      <c r="A799" t="s">
        <v>393</v>
      </c>
      <c r="B799">
        <v>1002</v>
      </c>
      <c r="C799">
        <v>268</v>
      </c>
      <c r="G799">
        <v>1270</v>
      </c>
    </row>
    <row r="800" spans="1:7">
      <c r="A800" t="s">
        <v>379</v>
      </c>
      <c r="B800">
        <v>80</v>
      </c>
      <c r="G800">
        <v>80</v>
      </c>
    </row>
    <row r="801" spans="1:7">
      <c r="A801" t="s">
        <v>851</v>
      </c>
      <c r="B801">
        <v>2251</v>
      </c>
      <c r="C801">
        <v>2014</v>
      </c>
      <c r="D801">
        <v>1868</v>
      </c>
      <c r="E801">
        <v>2157</v>
      </c>
      <c r="F801">
        <v>2953</v>
      </c>
      <c r="G801">
        <v>11243</v>
      </c>
    </row>
    <row r="802" spans="1:7">
      <c r="A802" t="s">
        <v>318</v>
      </c>
      <c r="B802">
        <v>454</v>
      </c>
      <c r="C802">
        <v>251</v>
      </c>
      <c r="D802">
        <v>224</v>
      </c>
      <c r="E802">
        <v>789</v>
      </c>
      <c r="G802">
        <v>1718</v>
      </c>
    </row>
    <row r="803" spans="1:7">
      <c r="A803" t="s">
        <v>441</v>
      </c>
      <c r="C803">
        <v>1253</v>
      </c>
      <c r="D803">
        <v>1351</v>
      </c>
      <c r="E803">
        <v>443</v>
      </c>
      <c r="G803">
        <v>3047</v>
      </c>
    </row>
    <row r="804" spans="1:7">
      <c r="A804" t="s">
        <v>387</v>
      </c>
      <c r="C804">
        <v>1850</v>
      </c>
      <c r="D804">
        <v>1276</v>
      </c>
      <c r="E804">
        <v>1479</v>
      </c>
      <c r="G804">
        <v>4605</v>
      </c>
    </row>
    <row r="805" spans="1:7">
      <c r="A805" t="s">
        <v>402</v>
      </c>
      <c r="D805">
        <v>1118</v>
      </c>
      <c r="E805">
        <v>1472</v>
      </c>
      <c r="G805">
        <v>2590</v>
      </c>
    </row>
    <row r="806" spans="1:7">
      <c r="A806" t="s">
        <v>400</v>
      </c>
      <c r="E806">
        <v>1393</v>
      </c>
      <c r="G806">
        <v>1393</v>
      </c>
    </row>
    <row r="807" spans="1:7">
      <c r="A807" t="s">
        <v>793</v>
      </c>
      <c r="B807">
        <v>7888</v>
      </c>
      <c r="C807">
        <v>8152</v>
      </c>
      <c r="D807">
        <v>7103</v>
      </c>
      <c r="E807">
        <v>10576</v>
      </c>
      <c r="F807">
        <v>4760</v>
      </c>
      <c r="G807">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E813">
        <v>270</v>
      </c>
      <c r="F813">
        <v>268</v>
      </c>
      <c r="G813">
        <v>538</v>
      </c>
    </row>
    <row r="814" spans="1:7">
      <c r="A814" t="s">
        <v>819</v>
      </c>
      <c r="D814">
        <v>126</v>
      </c>
      <c r="E814">
        <v>229</v>
      </c>
      <c r="G814">
        <v>355</v>
      </c>
    </row>
    <row r="815" spans="1:7">
      <c r="A815" t="s">
        <v>363</v>
      </c>
      <c r="B815">
        <v>175</v>
      </c>
      <c r="C815">
        <v>270</v>
      </c>
      <c r="G815">
        <v>445</v>
      </c>
    </row>
    <row r="816" spans="1:7">
      <c r="A816" t="s">
        <v>825</v>
      </c>
      <c r="B816">
        <v>65</v>
      </c>
      <c r="C816">
        <v>55</v>
      </c>
      <c r="G816">
        <v>120</v>
      </c>
    </row>
    <row r="817" spans="1:7">
      <c r="A817" t="s">
        <v>304</v>
      </c>
    </row>
    <row r="818" spans="1:7">
      <c r="A818" t="s">
        <v>315</v>
      </c>
      <c r="E818">
        <v>725</v>
      </c>
      <c r="G818">
        <v>725</v>
      </c>
    </row>
    <row r="819" spans="1:7">
      <c r="A819" t="s">
        <v>301</v>
      </c>
      <c r="B819">
        <v>768</v>
      </c>
      <c r="C819">
        <v>1014</v>
      </c>
      <c r="G819">
        <v>1782</v>
      </c>
    </row>
    <row r="820" spans="1:7">
      <c r="A820" t="s">
        <v>850</v>
      </c>
      <c r="B820">
        <v>225</v>
      </c>
      <c r="C820">
        <v>1287</v>
      </c>
      <c r="D820">
        <v>1185</v>
      </c>
      <c r="E820">
        <v>508</v>
      </c>
      <c r="G820">
        <v>3205</v>
      </c>
    </row>
    <row r="821" spans="1:7">
      <c r="A821" t="s">
        <v>393</v>
      </c>
      <c r="D821">
        <v>334</v>
      </c>
      <c r="G821">
        <v>334</v>
      </c>
    </row>
    <row r="822" spans="1:7">
      <c r="A822" t="s">
        <v>851</v>
      </c>
      <c r="C822">
        <v>216</v>
      </c>
      <c r="G822">
        <v>216</v>
      </c>
    </row>
    <row r="823" spans="1:7">
      <c r="A823" t="s">
        <v>318</v>
      </c>
      <c r="B823">
        <v>1088</v>
      </c>
      <c r="C823">
        <v>557</v>
      </c>
      <c r="D823">
        <v>512</v>
      </c>
      <c r="E823">
        <v>369</v>
      </c>
      <c r="G823">
        <v>2526</v>
      </c>
    </row>
    <row r="824" spans="1:7">
      <c r="A824" t="s">
        <v>441</v>
      </c>
      <c r="B824">
        <v>192</v>
      </c>
      <c r="G824">
        <v>192</v>
      </c>
    </row>
    <row r="825" spans="1:7">
      <c r="A825" t="s">
        <v>402</v>
      </c>
      <c r="B825">
        <v>1174</v>
      </c>
      <c r="C825">
        <v>1597</v>
      </c>
      <c r="D825">
        <v>308</v>
      </c>
      <c r="G825">
        <v>3079</v>
      </c>
    </row>
    <row r="826" spans="1:7">
      <c r="A826" t="s">
        <v>400</v>
      </c>
      <c r="B826">
        <v>1545</v>
      </c>
      <c r="C826">
        <v>995</v>
      </c>
      <c r="G826">
        <v>2540</v>
      </c>
    </row>
    <row r="827" spans="1:7">
      <c r="A827" t="s">
        <v>326</v>
      </c>
      <c r="D827">
        <v>333</v>
      </c>
      <c r="G827">
        <v>333</v>
      </c>
    </row>
    <row r="828" spans="1:7">
      <c r="A828" t="s">
        <v>853</v>
      </c>
      <c r="D828">
        <v>160</v>
      </c>
      <c r="G828">
        <v>160</v>
      </c>
    </row>
    <row r="829" spans="1:7">
      <c r="A829" t="s">
        <v>160</v>
      </c>
      <c r="D829">
        <v>1282</v>
      </c>
      <c r="E829">
        <v>980</v>
      </c>
      <c r="G829">
        <v>2262</v>
      </c>
    </row>
    <row r="830" spans="1:7">
      <c r="A830" t="s">
        <v>295</v>
      </c>
    </row>
    <row r="831" spans="1:7">
      <c r="A831" t="s">
        <v>793</v>
      </c>
      <c r="B831">
        <v>5232</v>
      </c>
      <c r="C831">
        <v>5991</v>
      </c>
      <c r="D831">
        <v>4240</v>
      </c>
      <c r="E831">
        <v>3081</v>
      </c>
      <c r="F831">
        <v>268</v>
      </c>
      <c r="G831">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C836">
        <v>163</v>
      </c>
      <c r="D836">
        <v>535</v>
      </c>
      <c r="E836">
        <v>570</v>
      </c>
      <c r="G836">
        <v>1268</v>
      </c>
    </row>
    <row r="837" spans="1:7">
      <c r="A837" t="s">
        <v>825</v>
      </c>
    </row>
    <row r="838" spans="1:7">
      <c r="A838" t="s">
        <v>254</v>
      </c>
      <c r="E838">
        <v>170</v>
      </c>
      <c r="G838">
        <v>170</v>
      </c>
    </row>
    <row r="839" spans="1:7">
      <c r="A839" t="s">
        <v>301</v>
      </c>
      <c r="D839">
        <v>986</v>
      </c>
      <c r="G839">
        <v>986</v>
      </c>
    </row>
    <row r="840" spans="1:7">
      <c r="A840" t="s">
        <v>850</v>
      </c>
      <c r="B840">
        <v>916</v>
      </c>
      <c r="C840">
        <v>144</v>
      </c>
      <c r="G840">
        <v>1060</v>
      </c>
    </row>
    <row r="841" spans="1:7">
      <c r="A841" t="s">
        <v>402</v>
      </c>
    </row>
    <row r="842" spans="1:7">
      <c r="A842" t="s">
        <v>400</v>
      </c>
    </row>
    <row r="843" spans="1:7">
      <c r="A843" t="s">
        <v>160</v>
      </c>
      <c r="B843">
        <v>828</v>
      </c>
      <c r="C843">
        <v>150</v>
      </c>
      <c r="E843">
        <v>688</v>
      </c>
      <c r="G843">
        <v>1666</v>
      </c>
    </row>
    <row r="844" spans="1:7">
      <c r="A844" t="s">
        <v>854</v>
      </c>
      <c r="B844">
        <v>233</v>
      </c>
      <c r="G844">
        <v>233</v>
      </c>
    </row>
    <row r="845" spans="1:7">
      <c r="A845" t="s">
        <v>342</v>
      </c>
      <c r="B845">
        <v>1768</v>
      </c>
      <c r="C845">
        <v>510</v>
      </c>
      <c r="G845">
        <v>2278</v>
      </c>
    </row>
    <row r="846" spans="1:7">
      <c r="A846" t="s">
        <v>100</v>
      </c>
      <c r="B846">
        <v>220</v>
      </c>
      <c r="C846">
        <v>435</v>
      </c>
      <c r="D846">
        <v>227</v>
      </c>
      <c r="E846">
        <v>487</v>
      </c>
      <c r="F846">
        <v>123</v>
      </c>
      <c r="G846">
        <v>1492</v>
      </c>
    </row>
    <row r="847" spans="1:7">
      <c r="A847" t="s">
        <v>306</v>
      </c>
      <c r="B847">
        <v>60</v>
      </c>
      <c r="C847">
        <v>219</v>
      </c>
      <c r="G847">
        <v>279</v>
      </c>
    </row>
    <row r="848" spans="1:7">
      <c r="A848" t="s">
        <v>406</v>
      </c>
      <c r="D848">
        <v>240</v>
      </c>
      <c r="G848">
        <v>240</v>
      </c>
    </row>
    <row r="849" spans="1:7">
      <c r="A849" t="s">
        <v>855</v>
      </c>
      <c r="C849">
        <v>1603</v>
      </c>
      <c r="D849">
        <v>791</v>
      </c>
      <c r="E849">
        <v>2803</v>
      </c>
      <c r="G849">
        <v>5197</v>
      </c>
    </row>
    <row r="850" spans="1:7">
      <c r="A850" t="s">
        <v>218</v>
      </c>
      <c r="C850">
        <v>927</v>
      </c>
      <c r="D850">
        <v>1221</v>
      </c>
      <c r="E850">
        <v>1023</v>
      </c>
      <c r="G850">
        <v>3171</v>
      </c>
    </row>
    <row r="851" spans="1:7">
      <c r="A851" t="s">
        <v>344</v>
      </c>
      <c r="C851">
        <v>974</v>
      </c>
      <c r="D851">
        <v>1312</v>
      </c>
      <c r="E851">
        <v>359</v>
      </c>
      <c r="G851">
        <v>2645</v>
      </c>
    </row>
    <row r="852" spans="1:7">
      <c r="A852" t="s">
        <v>338</v>
      </c>
      <c r="D852">
        <v>1239</v>
      </c>
      <c r="E852">
        <v>1220</v>
      </c>
      <c r="G852">
        <v>2459</v>
      </c>
    </row>
    <row r="853" spans="1:7">
      <c r="A853" t="s">
        <v>320</v>
      </c>
      <c r="D853">
        <v>1457</v>
      </c>
      <c r="E853">
        <v>1142</v>
      </c>
      <c r="F853">
        <v>945</v>
      </c>
      <c r="G853">
        <v>3544</v>
      </c>
    </row>
    <row r="854" spans="1:7">
      <c r="A854" t="s">
        <v>793</v>
      </c>
      <c r="B854">
        <v>4025</v>
      </c>
      <c r="C854">
        <v>5125</v>
      </c>
      <c r="D854">
        <v>8008</v>
      </c>
      <c r="E854">
        <v>8462</v>
      </c>
      <c r="F854">
        <v>1068</v>
      </c>
      <c r="G854">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v>92</v>
      </c>
      <c r="E859">
        <v>209</v>
      </c>
      <c r="F859">
        <v>434</v>
      </c>
      <c r="G859">
        <v>735</v>
      </c>
    </row>
    <row r="860" spans="1:7">
      <c r="A860" t="s">
        <v>363</v>
      </c>
      <c r="B860">
        <v>153</v>
      </c>
      <c r="C860">
        <v>244</v>
      </c>
      <c r="E860">
        <v>237</v>
      </c>
      <c r="G860">
        <v>634</v>
      </c>
    </row>
    <row r="861" spans="1:7">
      <c r="A861" t="s">
        <v>825</v>
      </c>
      <c r="B861">
        <v>455</v>
      </c>
      <c r="G861">
        <v>455</v>
      </c>
    </row>
    <row r="862" spans="1:7">
      <c r="A862" t="s">
        <v>304</v>
      </c>
      <c r="B862">
        <v>151</v>
      </c>
      <c r="C862">
        <v>149</v>
      </c>
      <c r="G862">
        <v>300</v>
      </c>
    </row>
    <row r="863" spans="1:7">
      <c r="A863" t="s">
        <v>84</v>
      </c>
      <c r="D863">
        <v>168</v>
      </c>
      <c r="F863">
        <v>34</v>
      </c>
      <c r="G863">
        <v>202</v>
      </c>
    </row>
    <row r="864" spans="1:7">
      <c r="A864" t="s">
        <v>326</v>
      </c>
    </row>
    <row r="865" spans="1:7">
      <c r="A865" t="s">
        <v>100</v>
      </c>
      <c r="C865">
        <v>413</v>
      </c>
      <c r="D865">
        <v>190</v>
      </c>
      <c r="E865">
        <v>1194</v>
      </c>
      <c r="F865">
        <v>306</v>
      </c>
      <c r="G865">
        <v>2103</v>
      </c>
    </row>
    <row r="866" spans="1:7">
      <c r="A866" t="s">
        <v>855</v>
      </c>
      <c r="B866">
        <v>3343</v>
      </c>
      <c r="C866">
        <v>714</v>
      </c>
      <c r="D866">
        <v>2013</v>
      </c>
      <c r="E866">
        <v>1500</v>
      </c>
      <c r="F866">
        <v>1933</v>
      </c>
      <c r="G866">
        <v>9503</v>
      </c>
    </row>
    <row r="867" spans="1:7">
      <c r="A867" t="s">
        <v>218</v>
      </c>
      <c r="B867">
        <v>1100</v>
      </c>
      <c r="C867">
        <v>527</v>
      </c>
      <c r="D867">
        <v>553</v>
      </c>
      <c r="G867">
        <v>2180</v>
      </c>
    </row>
    <row r="868" spans="1:7">
      <c r="A868" t="s">
        <v>344</v>
      </c>
      <c r="C868">
        <v>230</v>
      </c>
      <c r="G868">
        <v>230</v>
      </c>
    </row>
    <row r="869" spans="1:7">
      <c r="A869" t="s">
        <v>338</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793</v>
      </c>
      <c r="B875">
        <v>7333</v>
      </c>
      <c r="C875">
        <v>6030</v>
      </c>
      <c r="D875">
        <v>8836</v>
      </c>
      <c r="E875">
        <v>7091</v>
      </c>
      <c r="F875">
        <v>3115</v>
      </c>
      <c r="G875">
        <v>32405</v>
      </c>
    </row>
    <row r="878" spans="1:7">
      <c r="A878" s="44" t="s">
        <v>791</v>
      </c>
      <c r="B878" s="44" t="s">
        <v>789</v>
      </c>
    </row>
    <row r="879" spans="1:7">
      <c r="A879" s="44" t="s">
        <v>792</v>
      </c>
      <c r="B879" s="113">
        <v>45957</v>
      </c>
      <c r="C879" s="113">
        <v>45958</v>
      </c>
      <c r="D879" s="113">
        <v>45959</v>
      </c>
      <c r="E879" t="s">
        <v>793</v>
      </c>
    </row>
    <row r="880" spans="1:7">
      <c r="A880" t="s">
        <v>819</v>
      </c>
      <c r="B880">
        <v>567</v>
      </c>
      <c r="E880">
        <v>567</v>
      </c>
    </row>
    <row r="881" spans="1:5">
      <c r="A881" t="s">
        <v>254</v>
      </c>
    </row>
    <row r="882" spans="1:5">
      <c r="A882" t="s">
        <v>84</v>
      </c>
      <c r="B882">
        <v>188</v>
      </c>
      <c r="C882">
        <v>140</v>
      </c>
      <c r="E882">
        <v>328</v>
      </c>
    </row>
    <row r="883" spans="1:5">
      <c r="A883" t="s">
        <v>326</v>
      </c>
      <c r="B883">
        <v>270</v>
      </c>
      <c r="C883">
        <v>60</v>
      </c>
      <c r="E883">
        <v>330</v>
      </c>
    </row>
    <row r="884" spans="1:5">
      <c r="A884" t="s">
        <v>100</v>
      </c>
      <c r="B884">
        <v>203</v>
      </c>
      <c r="C884">
        <v>996</v>
      </c>
      <c r="D884">
        <v>100</v>
      </c>
      <c r="E884">
        <v>1299</v>
      </c>
    </row>
    <row r="885" spans="1:5">
      <c r="A885" t="s">
        <v>855</v>
      </c>
      <c r="B885">
        <v>820</v>
      </c>
      <c r="C885">
        <v>2077</v>
      </c>
      <c r="E885">
        <v>2897</v>
      </c>
    </row>
    <row r="886" spans="1:5">
      <c r="A886" t="s">
        <v>218</v>
      </c>
      <c r="C886">
        <v>1647</v>
      </c>
      <c r="E886">
        <v>1647</v>
      </c>
    </row>
    <row r="887" spans="1:5">
      <c r="A887" t="s">
        <v>340</v>
      </c>
      <c r="B887">
        <v>587</v>
      </c>
      <c r="C887">
        <v>115</v>
      </c>
      <c r="E887">
        <v>702</v>
      </c>
    </row>
    <row r="888" spans="1:5">
      <c r="A888" t="s">
        <v>133</v>
      </c>
      <c r="C888">
        <v>1509</v>
      </c>
      <c r="E888">
        <v>1509</v>
      </c>
    </row>
    <row r="889" spans="1:5">
      <c r="A889" t="s">
        <v>148</v>
      </c>
      <c r="B889">
        <v>1310</v>
      </c>
      <c r="E889">
        <v>1310</v>
      </c>
    </row>
    <row r="890" spans="1:5">
      <c r="A890" t="s">
        <v>223</v>
      </c>
      <c r="B890">
        <v>1323</v>
      </c>
      <c r="C890">
        <v>1516</v>
      </c>
      <c r="E890">
        <v>2839</v>
      </c>
    </row>
    <row r="891" spans="1:5">
      <c r="A891" t="s">
        <v>856</v>
      </c>
      <c r="B891">
        <v>1224</v>
      </c>
      <c r="C891">
        <v>988</v>
      </c>
      <c r="E891">
        <v>2212</v>
      </c>
    </row>
    <row r="892" spans="1:5">
      <c r="A892" t="s">
        <v>129</v>
      </c>
      <c r="C892">
        <v>1678</v>
      </c>
      <c r="E892">
        <v>1678</v>
      </c>
    </row>
    <row r="893" spans="1:5">
      <c r="A893" t="s">
        <v>215</v>
      </c>
    </row>
    <row r="894" spans="1:5">
      <c r="A894" t="s">
        <v>793</v>
      </c>
      <c r="B894">
        <v>6492</v>
      </c>
      <c r="C894">
        <v>10726</v>
      </c>
      <c r="D894">
        <v>100</v>
      </c>
      <c r="E894">
        <v>17318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6" activePane="bottomLeft" state="frozen"/>
      <selection pane="bottomLeft" activeCell="E1893" sqref="E189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353</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353</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353</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353</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353</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352</v>
      </c>
      <c r="B45" s="248" t="s">
        <v>353</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353</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352</v>
      </c>
      <c r="B62" s="249" t="s">
        <v>353</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353</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353</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352</v>
      </c>
      <c r="B87" s="249" t="s">
        <v>353</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353</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353</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352</v>
      </c>
      <c r="B118" s="249" t="s">
        <v>353</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353</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353</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352</v>
      </c>
      <c r="B149" s="249" t="s">
        <v>353</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353</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353</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352</v>
      </c>
      <c r="B180" s="249" t="s">
        <v>353</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353</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353</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352</v>
      </c>
      <c r="B229" s="249" t="s">
        <v>353</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353</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353</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352</v>
      </c>
      <c r="B266" s="249" t="s">
        <v>353</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353</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353</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352</v>
      </c>
      <c r="B306" s="249" t="s">
        <v>353</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353</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353</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352</v>
      </c>
      <c r="B347" s="249" t="s">
        <v>353</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353</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353</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352</v>
      </c>
      <c r="B388" s="249" t="s">
        <v>353</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353</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353</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352</v>
      </c>
      <c r="B434" s="249" t="s">
        <v>353</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353</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353</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352</v>
      </c>
      <c r="B484" s="249" t="s">
        <v>353</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353</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353</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352</v>
      </c>
      <c r="B535" s="249" t="s">
        <v>353</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353</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352</v>
      </c>
      <c r="B584" s="249" t="s">
        <v>353</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353</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353</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312</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312</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312</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312</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312</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312</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309</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309</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359</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359</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309</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309</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4"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359</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359</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5" t="s">
        <v>643</v>
      </c>
      <c r="B1115" s="309" t="s">
        <v>802</v>
      </c>
      <c r="C1115" s="56">
        <v>45790</v>
      </c>
      <c r="F1115" s="43" t="s">
        <v>1196</v>
      </c>
      <c r="G1115" t="str">
        <f t="shared" si="20"/>
        <v>May</v>
      </c>
    </row>
    <row r="1116" spans="1:7">
      <c r="A1116" s="645"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363</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346</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346</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346</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346</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328</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346</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323</v>
      </c>
      <c r="B1203" s="143" t="s">
        <v>130</v>
      </c>
      <c r="C1203" s="56">
        <v>45810</v>
      </c>
      <c r="D1203" s="43">
        <v>800</v>
      </c>
      <c r="G1203" t="s">
        <v>1235</v>
      </c>
    </row>
    <row r="1204" spans="1:7">
      <c r="A1204" s="361" t="s">
        <v>328</v>
      </c>
      <c r="B1204" s="312" t="s">
        <v>802</v>
      </c>
      <c r="C1204" s="56">
        <v>45810</v>
      </c>
      <c r="D1204" s="43">
        <v>275</v>
      </c>
      <c r="G1204" t="s">
        <v>1235</v>
      </c>
    </row>
    <row r="1205" spans="1:7">
      <c r="A1205" s="361" t="s">
        <v>346</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323</v>
      </c>
      <c r="B1212" s="143" t="s">
        <v>130</v>
      </c>
      <c r="C1212" s="56">
        <v>45811</v>
      </c>
      <c r="D1212" s="43">
        <v>631</v>
      </c>
      <c r="F1212" s="43" t="s">
        <v>1233</v>
      </c>
      <c r="G1212" t="s">
        <v>1235</v>
      </c>
    </row>
    <row r="1213" spans="1:7">
      <c r="A1213" s="361" t="s">
        <v>328</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359</v>
      </c>
      <c r="B1217" s="309" t="s">
        <v>382</v>
      </c>
      <c r="C1217" s="56">
        <v>45812</v>
      </c>
      <c r="F1217" s="143" t="s">
        <v>1240</v>
      </c>
      <c r="G1217" t="s">
        <v>1235</v>
      </c>
    </row>
    <row r="1218" spans="1:7">
      <c r="A1218" s="143" t="s">
        <v>323</v>
      </c>
      <c r="B1218" s="143" t="s">
        <v>130</v>
      </c>
      <c r="C1218" s="56">
        <v>45812</v>
      </c>
      <c r="D1218" s="157">
        <v>1401</v>
      </c>
      <c r="G1218" t="s">
        <v>1235</v>
      </c>
    </row>
    <row r="1219" spans="1:7">
      <c r="A1219" s="361" t="s">
        <v>328</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346</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359</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328</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323</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328</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328</v>
      </c>
      <c r="B1236" s="309" t="s">
        <v>802</v>
      </c>
      <c r="C1236" s="56">
        <v>45818</v>
      </c>
      <c r="D1236" s="43">
        <v>270</v>
      </c>
      <c r="G1236" t="s">
        <v>1235</v>
      </c>
    </row>
    <row r="1237" spans="1:7">
      <c r="A1237" s="143" t="s">
        <v>653</v>
      </c>
      <c r="B1237" s="143" t="s">
        <v>419</v>
      </c>
      <c r="C1237" s="56">
        <v>45818</v>
      </c>
      <c r="D1237" s="43">
        <v>583</v>
      </c>
      <c r="G1237" t="s">
        <v>1235</v>
      </c>
    </row>
    <row r="1238" spans="1:7">
      <c r="A1238" s="156" t="s">
        <v>323</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328</v>
      </c>
      <c r="B1240" s="316" t="s">
        <v>802</v>
      </c>
      <c r="C1240" s="56">
        <v>45819</v>
      </c>
      <c r="F1240" s="43" t="s">
        <v>1153</v>
      </c>
      <c r="G1240" t="s">
        <v>1235</v>
      </c>
    </row>
    <row r="1241" spans="1:7">
      <c r="A1241" s="385" t="s">
        <v>323</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328</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328</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323</v>
      </c>
      <c r="B1249" s="316" t="s">
        <v>130</v>
      </c>
      <c r="C1249" s="56">
        <v>45824</v>
      </c>
      <c r="D1249" s="43">
        <v>450</v>
      </c>
      <c r="F1249" s="43" t="s">
        <v>1250</v>
      </c>
      <c r="G1249" t="s">
        <v>1235</v>
      </c>
    </row>
    <row r="1250" spans="1:7">
      <c r="A1250" s="320" t="s">
        <v>328</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323</v>
      </c>
      <c r="B1254" s="316" t="s">
        <v>130</v>
      </c>
      <c r="C1254" s="56">
        <v>45825</v>
      </c>
      <c r="D1254" s="157">
        <v>1246</v>
      </c>
      <c r="F1254" s="43" t="s">
        <v>1232</v>
      </c>
      <c r="G1254" t="s">
        <v>1235</v>
      </c>
    </row>
    <row r="1255" spans="1:7">
      <c r="A1255" s="320" t="s">
        <v>328</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328</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328</v>
      </c>
      <c r="B1269" s="316" t="s">
        <v>802</v>
      </c>
      <c r="C1269" s="56">
        <v>45828</v>
      </c>
      <c r="D1269" s="43">
        <v>52</v>
      </c>
      <c r="F1269" s="43" t="s">
        <v>914</v>
      </c>
      <c r="G1269" t="s">
        <v>1235</v>
      </c>
    </row>
    <row r="1270" spans="1:7">
      <c r="A1270" s="320" t="s">
        <v>346</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328</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328</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359</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313</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346</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313</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313</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309</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6" t="s">
        <v>370</v>
      </c>
      <c r="B1331" s="159" t="s">
        <v>313</v>
      </c>
      <c r="C1331" s="56">
        <v>45849</v>
      </c>
      <c r="D1331" s="43">
        <v>198</v>
      </c>
      <c r="G1331" t="s">
        <v>1268</v>
      </c>
    </row>
    <row r="1332" spans="1:7">
      <c r="A1332" s="252" t="s">
        <v>727</v>
      </c>
      <c r="B1332" s="414" t="s">
        <v>802</v>
      </c>
      <c r="C1332" s="56">
        <v>45852</v>
      </c>
      <c r="F1332" s="43" t="s">
        <v>931</v>
      </c>
      <c r="G1332" t="s">
        <v>1268</v>
      </c>
    </row>
    <row r="1333" spans="1:7">
      <c r="A1333" s="646" t="s">
        <v>370</v>
      </c>
      <c r="B1333" s="159" t="s">
        <v>313</v>
      </c>
      <c r="C1333" s="56">
        <v>45852</v>
      </c>
      <c r="D1333" s="43">
        <v>862</v>
      </c>
      <c r="G1333" t="s">
        <v>1268</v>
      </c>
    </row>
    <row r="1334" spans="1:7">
      <c r="A1334" s="323" t="s">
        <v>820</v>
      </c>
      <c r="B1334" s="414" t="s">
        <v>802</v>
      </c>
      <c r="C1334" s="56">
        <v>45853</v>
      </c>
      <c r="D1334" s="43">
        <v>203</v>
      </c>
      <c r="G1334" t="s">
        <v>1268</v>
      </c>
    </row>
    <row r="1335" spans="1:7">
      <c r="A1335" s="143" t="s">
        <v>328</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312</v>
      </c>
      <c r="B1337" s="159" t="s">
        <v>313</v>
      </c>
      <c r="C1337" s="56">
        <v>45853</v>
      </c>
      <c r="D1337" s="43">
        <v>403</v>
      </c>
      <c r="G1337" t="s">
        <v>1268</v>
      </c>
    </row>
    <row r="1338" spans="1:7">
      <c r="A1338" s="323" t="s">
        <v>820</v>
      </c>
      <c r="B1338" s="316" t="s">
        <v>802</v>
      </c>
      <c r="C1338" s="56">
        <v>45854</v>
      </c>
      <c r="D1338" s="43">
        <v>170</v>
      </c>
      <c r="G1338" t="s">
        <v>1268</v>
      </c>
    </row>
    <row r="1339" spans="1:7">
      <c r="A1339" s="143" t="s">
        <v>328</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312</v>
      </c>
      <c r="B1343" s="323" t="s">
        <v>313</v>
      </c>
      <c r="C1343" s="56">
        <v>45854</v>
      </c>
      <c r="D1343" s="43">
        <v>39</v>
      </c>
      <c r="G1343" t="s">
        <v>1268</v>
      </c>
    </row>
    <row r="1344" spans="1:7">
      <c r="A1344" s="143" t="s">
        <v>328</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328</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328</v>
      </c>
      <c r="B1350" s="414" t="s">
        <v>802</v>
      </c>
      <c r="C1350" s="56">
        <v>45859</v>
      </c>
      <c r="D1350" s="43">
        <v>551</v>
      </c>
      <c r="G1350" t="s">
        <v>1268</v>
      </c>
    </row>
    <row r="1351" spans="1:7">
      <c r="A1351" s="411" t="s">
        <v>328</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3" t="s">
        <v>676</v>
      </c>
      <c r="B1353" s="434" t="s">
        <v>130</v>
      </c>
      <c r="C1353" s="56">
        <v>45859</v>
      </c>
      <c r="D1353" s="157">
        <v>1843</v>
      </c>
      <c r="F1353" s="43" t="s">
        <v>1282</v>
      </c>
      <c r="G1353" t="s">
        <v>1268</v>
      </c>
    </row>
    <row r="1354" spans="1:7">
      <c r="A1354" s="136" t="s">
        <v>312</v>
      </c>
      <c r="B1354" s="159" t="s">
        <v>313</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328</v>
      </c>
      <c r="B1358" s="414" t="s">
        <v>382</v>
      </c>
      <c r="C1358" s="56">
        <v>45860</v>
      </c>
      <c r="D1358" s="43">
        <v>300</v>
      </c>
      <c r="G1358" t="s">
        <v>1268</v>
      </c>
    </row>
    <row r="1359" spans="1:7">
      <c r="A1359" s="309" t="s">
        <v>328</v>
      </c>
      <c r="B1359" s="309" t="s">
        <v>584</v>
      </c>
      <c r="C1359" s="56">
        <v>45860</v>
      </c>
      <c r="D1359" s="157">
        <v>1107</v>
      </c>
      <c r="G1359" t="s">
        <v>1268</v>
      </c>
    </row>
    <row r="1360" spans="1:7">
      <c r="A1360" s="309" t="s">
        <v>328</v>
      </c>
      <c r="B1360" s="320" t="s">
        <v>802</v>
      </c>
      <c r="C1360" s="56">
        <v>45860</v>
      </c>
      <c r="D1360" s="43">
        <v>316</v>
      </c>
      <c r="G1360" t="s">
        <v>1268</v>
      </c>
    </row>
    <row r="1361" spans="1:7">
      <c r="A1361" s="136" t="s">
        <v>312</v>
      </c>
      <c r="B1361" s="159" t="s">
        <v>313</v>
      </c>
      <c r="C1361" s="56">
        <v>45860</v>
      </c>
      <c r="D1361" s="43">
        <v>318</v>
      </c>
      <c r="G1361" t="s">
        <v>1268</v>
      </c>
    </row>
    <row r="1362" spans="1:7">
      <c r="A1362" s="252" t="s">
        <v>841</v>
      </c>
      <c r="B1362" s="159" t="s">
        <v>313</v>
      </c>
      <c r="C1362" s="56">
        <v>45860</v>
      </c>
      <c r="D1362" s="43">
        <v>605</v>
      </c>
      <c r="G1362" t="s">
        <v>1268</v>
      </c>
    </row>
    <row r="1363" spans="1:7">
      <c r="A1363" s="323" t="s">
        <v>820</v>
      </c>
      <c r="B1363" s="316" t="s">
        <v>802</v>
      </c>
      <c r="C1363" s="56">
        <v>45861</v>
      </c>
      <c r="D1363" s="43">
        <v>272</v>
      </c>
      <c r="F1363" s="43" t="s">
        <v>1285</v>
      </c>
      <c r="G1363" t="s">
        <v>1268</v>
      </c>
    </row>
    <row r="1364" spans="1:7">
      <c r="A1364" s="143" t="s">
        <v>328</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323</v>
      </c>
      <c r="B1369" s="143" t="s">
        <v>130</v>
      </c>
      <c r="C1369" s="56">
        <v>45861</v>
      </c>
      <c r="D1369" s="43">
        <v>853</v>
      </c>
      <c r="F1369" s="43" t="s">
        <v>914</v>
      </c>
      <c r="G1369" t="s">
        <v>1268</v>
      </c>
    </row>
    <row r="1370" spans="1:7">
      <c r="A1370" s="125" t="s">
        <v>370</v>
      </c>
      <c r="B1370" s="159" t="s">
        <v>313</v>
      </c>
      <c r="C1370" s="56">
        <v>45861</v>
      </c>
      <c r="D1370" s="43">
        <v>461</v>
      </c>
      <c r="G1370" t="s">
        <v>1268</v>
      </c>
    </row>
    <row r="1371" spans="1:7">
      <c r="A1371" s="323" t="s">
        <v>820</v>
      </c>
      <c r="B1371" s="316" t="s">
        <v>802</v>
      </c>
      <c r="C1371" s="56">
        <v>45862</v>
      </c>
      <c r="D1371" s="43">
        <v>79</v>
      </c>
      <c r="F1371" s="43" t="s">
        <v>1289</v>
      </c>
      <c r="G1371" t="s">
        <v>1268</v>
      </c>
    </row>
    <row r="1372" spans="1:7">
      <c r="A1372" s="143" t="s">
        <v>328</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328</v>
      </c>
      <c r="B1376" s="310" t="s">
        <v>584</v>
      </c>
      <c r="C1376" s="56">
        <v>45862</v>
      </c>
      <c r="F1376" s="43" t="s">
        <v>1294</v>
      </c>
      <c r="G1376" t="s">
        <v>1268</v>
      </c>
    </row>
    <row r="1377" spans="1:7">
      <c r="A1377" s="143" t="s">
        <v>323</v>
      </c>
      <c r="B1377" s="143" t="s">
        <v>130</v>
      </c>
      <c r="C1377" s="56">
        <v>45862</v>
      </c>
      <c r="D1377" s="157">
        <v>1279</v>
      </c>
      <c r="F1377" s="43" t="s">
        <v>914</v>
      </c>
      <c r="G1377" t="s">
        <v>1268</v>
      </c>
    </row>
    <row r="1378" spans="1:7">
      <c r="A1378" s="125" t="s">
        <v>370</v>
      </c>
      <c r="B1378" s="323" t="s">
        <v>313</v>
      </c>
      <c r="C1378" s="56">
        <v>45862</v>
      </c>
      <c r="D1378" s="43">
        <v>880</v>
      </c>
      <c r="G1378" t="s">
        <v>1268</v>
      </c>
    </row>
    <row r="1379" spans="1:7">
      <c r="A1379" s="329" t="s">
        <v>309</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328</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313</v>
      </c>
      <c r="C1386" s="56">
        <v>45863</v>
      </c>
      <c r="D1386" s="43">
        <v>585</v>
      </c>
      <c r="F1386" s="43" t="s">
        <v>926</v>
      </c>
      <c r="G1386" t="s">
        <v>1268</v>
      </c>
    </row>
    <row r="1387" spans="1:7">
      <c r="A1387" s="143" t="s">
        <v>328</v>
      </c>
      <c r="B1387" s="316" t="s">
        <v>802</v>
      </c>
      <c r="C1387" s="56">
        <v>45866</v>
      </c>
      <c r="D1387" s="43">
        <v>420</v>
      </c>
      <c r="F1387" s="43" t="s">
        <v>914</v>
      </c>
      <c r="G1387" t="s">
        <v>1268</v>
      </c>
    </row>
    <row r="1388" spans="1:7">
      <c r="A1388" s="310" t="s">
        <v>323</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313</v>
      </c>
      <c r="C1392" s="56">
        <v>45866</v>
      </c>
      <c r="D1392" s="43">
        <v>345</v>
      </c>
      <c r="G1392" t="s">
        <v>1268</v>
      </c>
    </row>
    <row r="1393" spans="1:7">
      <c r="A1393" s="647" t="s">
        <v>660</v>
      </c>
      <c r="B1393" s="69" t="s">
        <v>382</v>
      </c>
      <c r="C1393" s="56">
        <v>45867</v>
      </c>
      <c r="D1393" s="157">
        <v>1933</v>
      </c>
      <c r="G1393" t="s">
        <v>1268</v>
      </c>
    </row>
    <row r="1394" spans="1:7">
      <c r="A1394" s="449" t="s">
        <v>323</v>
      </c>
      <c r="B1394" s="252" t="s">
        <v>130</v>
      </c>
      <c r="C1394" s="56">
        <v>45867</v>
      </c>
      <c r="E1394" s="326">
        <v>5590</v>
      </c>
      <c r="F1394" s="43" t="s">
        <v>1300</v>
      </c>
      <c r="G1394" t="s">
        <v>1268</v>
      </c>
    </row>
    <row r="1395" spans="1:7">
      <c r="A1395" s="450" t="s">
        <v>678</v>
      </c>
      <c r="B1395" s="452" t="s">
        <v>130</v>
      </c>
      <c r="C1395" s="56">
        <v>45867</v>
      </c>
      <c r="D1395" s="157">
        <v>1004</v>
      </c>
      <c r="F1395" s="43" t="s">
        <v>1301</v>
      </c>
      <c r="G1395" t="s">
        <v>1268</v>
      </c>
    </row>
    <row r="1396" spans="1:7">
      <c r="A1396" s="451" t="s">
        <v>724</v>
      </c>
      <c r="B1396" s="434"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323</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328</v>
      </c>
      <c r="B1401" s="309" t="s">
        <v>1304</v>
      </c>
      <c r="C1401" s="56">
        <v>45868</v>
      </c>
      <c r="E1401" s="326">
        <v>6067</v>
      </c>
      <c r="G1401" t="s">
        <v>1268</v>
      </c>
    </row>
    <row r="1402" spans="1:7">
      <c r="A1402" s="136" t="s">
        <v>304</v>
      </c>
      <c r="B1402" s="323" t="s">
        <v>313</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328</v>
      </c>
      <c r="B1406" s="316" t="s">
        <v>1304</v>
      </c>
      <c r="C1406" s="56">
        <v>45869</v>
      </c>
      <c r="E1406" s="326">
        <v>2691</v>
      </c>
      <c r="G1406" t="s">
        <v>1268</v>
      </c>
    </row>
    <row r="1407" spans="1:7">
      <c r="A1407" s="358" t="s">
        <v>321</v>
      </c>
      <c r="B1407" s="159" t="s">
        <v>313</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7" t="s">
        <v>660</v>
      </c>
      <c r="B1410" s="309" t="s">
        <v>1304</v>
      </c>
      <c r="C1410" s="56">
        <v>45870</v>
      </c>
      <c r="F1410" s="43" t="s">
        <v>1309</v>
      </c>
      <c r="G1410" t="s">
        <v>1307</v>
      </c>
    </row>
    <row r="1411" spans="1:7">
      <c r="A1411" s="136" t="s">
        <v>321</v>
      </c>
      <c r="B1411" s="159" t="s">
        <v>313</v>
      </c>
      <c r="C1411" s="56">
        <v>45870</v>
      </c>
      <c r="D1411" s="157">
        <v>1377</v>
      </c>
      <c r="G1411" t="s">
        <v>1307</v>
      </c>
    </row>
    <row r="1412" spans="1:7">
      <c r="A1412" s="647" t="s">
        <v>660</v>
      </c>
      <c r="B1412" s="69" t="s">
        <v>1304</v>
      </c>
      <c r="C1412" s="56">
        <v>45873</v>
      </c>
      <c r="E1412" s="326">
        <v>13125</v>
      </c>
      <c r="G1412" t="s">
        <v>1307</v>
      </c>
    </row>
    <row r="1413" spans="1:7">
      <c r="A1413" s="451" t="s">
        <v>713</v>
      </c>
      <c r="B1413" s="457" t="s">
        <v>130</v>
      </c>
      <c r="C1413" s="56">
        <v>45873</v>
      </c>
      <c r="D1413" s="43">
        <v>918</v>
      </c>
      <c r="G1413" t="s">
        <v>1307</v>
      </c>
    </row>
    <row r="1414" spans="1:7">
      <c r="A1414" s="316" t="s">
        <v>663</v>
      </c>
      <c r="B1414" s="316" t="s">
        <v>130</v>
      </c>
      <c r="C1414" s="56">
        <v>45874</v>
      </c>
      <c r="D1414" s="157">
        <v>2675</v>
      </c>
      <c r="G1414" t="s">
        <v>1307</v>
      </c>
    </row>
    <row r="1415" spans="1:7">
      <c r="A1415" s="316" t="s">
        <v>321</v>
      </c>
      <c r="B1415" s="316" t="s">
        <v>313</v>
      </c>
      <c r="C1415" s="56">
        <v>45874</v>
      </c>
      <c r="D1415" s="43">
        <v>190</v>
      </c>
      <c r="F1415" s="43" t="s">
        <v>914</v>
      </c>
      <c r="G1415" t="s">
        <v>1307</v>
      </c>
    </row>
    <row r="1416" spans="1:7">
      <c r="A1416" s="549" t="s">
        <v>820</v>
      </c>
      <c r="B1416" s="316" t="s">
        <v>802</v>
      </c>
      <c r="C1416" s="56">
        <v>45875</v>
      </c>
      <c r="F1416" s="43" t="s">
        <v>914</v>
      </c>
      <c r="G1416" t="s">
        <v>1307</v>
      </c>
    </row>
    <row r="1417" spans="1:7">
      <c r="A1417" s="316" t="s">
        <v>663</v>
      </c>
      <c r="B1417" s="316" t="s">
        <v>130</v>
      </c>
      <c r="C1417" s="56">
        <v>45875</v>
      </c>
      <c r="D1417" s="157">
        <v>1964</v>
      </c>
      <c r="G1417" t="s">
        <v>1307</v>
      </c>
    </row>
    <row r="1418" spans="1:7">
      <c r="A1418" s="576" t="s">
        <v>321</v>
      </c>
      <c r="B1418" s="316" t="s">
        <v>313</v>
      </c>
      <c r="C1418" s="56">
        <v>45875</v>
      </c>
      <c r="D1418" s="43">
        <v>840</v>
      </c>
      <c r="G1418" t="s">
        <v>1307</v>
      </c>
    </row>
    <row r="1419" spans="1:7">
      <c r="A1419" s="143" t="s">
        <v>304</v>
      </c>
      <c r="B1419" s="577" t="s">
        <v>313</v>
      </c>
      <c r="C1419" s="56">
        <v>45875</v>
      </c>
      <c r="F1419" s="43" t="s">
        <v>1310</v>
      </c>
      <c r="G1419" t="s">
        <v>1307</v>
      </c>
    </row>
    <row r="1420" spans="1:7">
      <c r="A1420" s="400" t="s">
        <v>663</v>
      </c>
      <c r="B1420" s="434"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50" t="s">
        <v>130</v>
      </c>
      <c r="C1422" s="56">
        <v>45876</v>
      </c>
      <c r="D1422" s="43">
        <v>674</v>
      </c>
      <c r="G1422" t="s">
        <v>1307</v>
      </c>
    </row>
    <row r="1423" spans="1:7">
      <c r="A1423" s="550" t="s">
        <v>321</v>
      </c>
      <c r="B1423" s="550" t="s">
        <v>313</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8" t="s">
        <v>321</v>
      </c>
      <c r="B1426" s="316" t="s">
        <v>313</v>
      </c>
      <c r="C1426" s="56">
        <v>45877</v>
      </c>
      <c r="D1426" s="43">
        <v>718</v>
      </c>
      <c r="G1426" t="s">
        <v>1307</v>
      </c>
    </row>
    <row r="1427" spans="1:7">
      <c r="A1427" s="549"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8" t="s">
        <v>321</v>
      </c>
      <c r="B1430" s="316" t="s">
        <v>313</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312</v>
      </c>
      <c r="B1435" s="316" t="s">
        <v>313</v>
      </c>
      <c r="C1435" s="56">
        <v>45881</v>
      </c>
      <c r="D1435" s="43">
        <v>319</v>
      </c>
      <c r="G1435" t="s">
        <v>1307</v>
      </c>
    </row>
    <row r="1436" spans="1:7">
      <c r="A1436" s="578" t="s">
        <v>321</v>
      </c>
      <c r="B1436" s="316" t="s">
        <v>313</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321</v>
      </c>
      <c r="B1443" s="316" t="s">
        <v>313</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8" t="s">
        <v>321</v>
      </c>
      <c r="B1447" s="316" t="s">
        <v>313</v>
      </c>
      <c r="C1447" s="56">
        <v>45883</v>
      </c>
      <c r="D1447" s="43">
        <v>554</v>
      </c>
      <c r="G1447" t="s">
        <v>1307</v>
      </c>
    </row>
    <row r="1448" spans="1:7">
      <c r="A1448" s="43" t="s">
        <v>254</v>
      </c>
      <c r="B1448" s="414" t="s">
        <v>802</v>
      </c>
      <c r="C1448" s="56">
        <v>45883</v>
      </c>
      <c r="F1448" s="43" t="s">
        <v>1064</v>
      </c>
      <c r="G1448" t="s">
        <v>1307</v>
      </c>
    </row>
    <row r="1449" spans="1:7">
      <c r="A1449" s="549"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8" t="s">
        <v>321</v>
      </c>
      <c r="B1453" s="316" t="s">
        <v>313</v>
      </c>
      <c r="C1453" s="56">
        <v>45884</v>
      </c>
      <c r="D1453" s="43">
        <v>89</v>
      </c>
      <c r="G1453" t="s">
        <v>1307</v>
      </c>
    </row>
    <row r="1454" spans="1:7">
      <c r="A1454" s="309" t="s">
        <v>254</v>
      </c>
      <c r="B1454" s="309" t="s">
        <v>802</v>
      </c>
      <c r="C1454" s="56">
        <v>45884</v>
      </c>
      <c r="D1454" s="43">
        <v>391</v>
      </c>
      <c r="G1454" t="s">
        <v>1307</v>
      </c>
    </row>
    <row r="1455" spans="1:7">
      <c r="A1455" s="549"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7" t="s">
        <v>719</v>
      </c>
      <c r="B1459" s="327" t="s">
        <v>130</v>
      </c>
      <c r="C1459" s="56">
        <v>45887</v>
      </c>
      <c r="D1459" s="157">
        <v>1109</v>
      </c>
      <c r="F1459" s="43" t="s">
        <v>1320</v>
      </c>
      <c r="G1459" t="s">
        <v>1307</v>
      </c>
    </row>
    <row r="1460" spans="1:7">
      <c r="A1460" s="578" t="s">
        <v>321</v>
      </c>
      <c r="B1460" s="316" t="s">
        <v>313</v>
      </c>
      <c r="C1460" s="56">
        <v>45887</v>
      </c>
      <c r="D1460" s="43">
        <v>377</v>
      </c>
      <c r="G1460" t="s">
        <v>1307</v>
      </c>
    </row>
    <row r="1461" spans="1:7">
      <c r="A1461" s="309" t="s">
        <v>254</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50" t="s">
        <v>671</v>
      </c>
      <c r="B1465" s="316" t="s">
        <v>130</v>
      </c>
      <c r="C1465" s="56">
        <v>45888</v>
      </c>
      <c r="D1465" s="157">
        <v>1460</v>
      </c>
      <c r="F1465" s="43" t="s">
        <v>1321</v>
      </c>
      <c r="G1465" t="s">
        <v>1307</v>
      </c>
    </row>
    <row r="1466" spans="1:7">
      <c r="A1466" s="578" t="s">
        <v>321</v>
      </c>
      <c r="B1466" s="316" t="s">
        <v>313</v>
      </c>
      <c r="C1466" s="56">
        <v>45888</v>
      </c>
      <c r="D1466" s="43">
        <v>408</v>
      </c>
      <c r="F1466" s="117"/>
      <c r="G1466" t="s">
        <v>1307</v>
      </c>
    </row>
    <row r="1467" spans="1:7">
      <c r="A1467" s="610" t="s">
        <v>309</v>
      </c>
      <c r="B1467" s="323" t="s">
        <v>802</v>
      </c>
      <c r="C1467" s="56">
        <v>45888</v>
      </c>
      <c r="F1467" s="143" t="s">
        <v>1322</v>
      </c>
      <c r="G1467" t="s">
        <v>1307</v>
      </c>
    </row>
    <row r="1468" spans="1:7">
      <c r="A1468" s="252" t="s">
        <v>304</v>
      </c>
      <c r="B1468" s="316" t="s">
        <v>313</v>
      </c>
      <c r="C1468" s="56">
        <v>45888</v>
      </c>
      <c r="D1468" s="43">
        <v>430</v>
      </c>
      <c r="F1468" s="172"/>
      <c r="G1468" t="s">
        <v>1307</v>
      </c>
    </row>
    <row r="1469" spans="1:7">
      <c r="A1469" s="89" t="s">
        <v>820</v>
      </c>
      <c r="B1469" s="414" t="s">
        <v>802</v>
      </c>
      <c r="C1469" s="56">
        <v>45889</v>
      </c>
      <c r="D1469" s="43">
        <v>181</v>
      </c>
      <c r="G1469" t="s">
        <v>1307</v>
      </c>
    </row>
    <row r="1470" spans="1:7">
      <c r="A1470" s="89" t="s">
        <v>359</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7" t="s">
        <v>671</v>
      </c>
      <c r="B1473" s="327" t="s">
        <v>130</v>
      </c>
      <c r="C1473" s="56">
        <v>45889</v>
      </c>
      <c r="D1473" s="157">
        <v>1428</v>
      </c>
      <c r="F1473" s="43" t="s">
        <v>1228</v>
      </c>
      <c r="G1473" t="s">
        <v>1307</v>
      </c>
    </row>
    <row r="1474" spans="1:7">
      <c r="A1474" s="578" t="s">
        <v>321</v>
      </c>
      <c r="B1474" s="316" t="s">
        <v>313</v>
      </c>
      <c r="C1474" s="56">
        <v>45889</v>
      </c>
      <c r="D1474" s="43">
        <v>607</v>
      </c>
      <c r="F1474" s="43" t="s">
        <v>1323</v>
      </c>
      <c r="G1474" t="s">
        <v>1307</v>
      </c>
    </row>
    <row r="1475" spans="1:7">
      <c r="A1475" s="610" t="s">
        <v>309</v>
      </c>
      <c r="B1475" s="323" t="s">
        <v>802</v>
      </c>
      <c r="C1475" s="56">
        <v>45889</v>
      </c>
      <c r="D1475" s="43">
        <v>499</v>
      </c>
      <c r="G1475" t="s">
        <v>1307</v>
      </c>
    </row>
    <row r="1476" spans="1:7">
      <c r="A1476" s="89" t="s">
        <v>820</v>
      </c>
      <c r="B1476" s="414" t="s">
        <v>802</v>
      </c>
      <c r="C1476" s="56">
        <v>45890</v>
      </c>
      <c r="D1476" s="43">
        <v>82</v>
      </c>
      <c r="G1476" t="s">
        <v>1307</v>
      </c>
    </row>
    <row r="1477" spans="1:7">
      <c r="A1477" s="89" t="s">
        <v>359</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7"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8" t="s">
        <v>321</v>
      </c>
      <c r="B1482" s="316" t="s">
        <v>313</v>
      </c>
      <c r="C1482" s="56">
        <v>45890</v>
      </c>
      <c r="D1482" s="157">
        <v>1022</v>
      </c>
      <c r="G1482" t="s">
        <v>1307</v>
      </c>
    </row>
    <row r="1483" spans="1:7">
      <c r="A1483" s="610" t="s">
        <v>309</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8" t="s">
        <v>321</v>
      </c>
      <c r="B1488" s="316" t="s">
        <v>313</v>
      </c>
      <c r="C1488" s="56">
        <v>45891</v>
      </c>
      <c r="E1488" s="326">
        <v>6090</v>
      </c>
      <c r="F1488" s="43" t="s">
        <v>1327</v>
      </c>
      <c r="G1488" t="s">
        <v>1307</v>
      </c>
    </row>
    <row r="1489" spans="1:7">
      <c r="A1489" s="610" t="s">
        <v>309</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7" t="s">
        <v>332</v>
      </c>
      <c r="B1494" s="327" t="s">
        <v>130</v>
      </c>
      <c r="C1494" s="56">
        <v>45894</v>
      </c>
      <c r="D1494" s="43">
        <v>735</v>
      </c>
      <c r="F1494" s="43" t="s">
        <v>1329</v>
      </c>
      <c r="G1494" t="s">
        <v>1307</v>
      </c>
    </row>
    <row r="1495" spans="1:7">
      <c r="A1495" s="578" t="s">
        <v>321</v>
      </c>
      <c r="B1495" s="316" t="s">
        <v>313</v>
      </c>
      <c r="C1495" s="56">
        <v>45894</v>
      </c>
      <c r="D1495" s="43">
        <v>639</v>
      </c>
      <c r="G1495" t="s">
        <v>1307</v>
      </c>
    </row>
    <row r="1496" spans="1:7">
      <c r="A1496" s="610" t="s">
        <v>309</v>
      </c>
      <c r="B1496" s="323" t="s">
        <v>802</v>
      </c>
      <c r="C1496" s="56">
        <v>45894</v>
      </c>
      <c r="D1496" s="43">
        <v>503</v>
      </c>
      <c r="G1496" t="s">
        <v>1307</v>
      </c>
    </row>
    <row r="1497" spans="1:7">
      <c r="A1497" s="89" t="s">
        <v>820</v>
      </c>
      <c r="B1497" s="414" t="s">
        <v>802</v>
      </c>
      <c r="C1497" s="56">
        <v>45895</v>
      </c>
      <c r="F1497" s="43" t="s">
        <v>1064</v>
      </c>
      <c r="G1497" t="s">
        <v>1307</v>
      </c>
    </row>
    <row r="1498" spans="1:7">
      <c r="A1498" s="89" t="s">
        <v>359</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7"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7" t="s">
        <v>687</v>
      </c>
      <c r="B1503" s="43" t="s">
        <v>130</v>
      </c>
      <c r="C1503" s="56">
        <v>45895</v>
      </c>
      <c r="D1503" s="157">
        <v>1224</v>
      </c>
      <c r="F1503" s="43" t="s">
        <v>1331</v>
      </c>
      <c r="G1503" t="s">
        <v>1307</v>
      </c>
    </row>
    <row r="1504" spans="1:7">
      <c r="A1504" s="610" t="s">
        <v>309</v>
      </c>
      <c r="B1504" s="661" t="s">
        <v>802</v>
      </c>
      <c r="C1504" s="56">
        <v>45895</v>
      </c>
      <c r="D1504" s="43">
        <v>295</v>
      </c>
      <c r="G1504" t="s">
        <v>1307</v>
      </c>
    </row>
    <row r="1505" spans="1:7">
      <c r="A1505" s="658" t="s">
        <v>370</v>
      </c>
      <c r="B1505" s="361" t="s">
        <v>313</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7"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7" t="s">
        <v>687</v>
      </c>
      <c r="B1510" s="43" t="s">
        <v>130</v>
      </c>
      <c r="C1510" s="56">
        <v>45896</v>
      </c>
      <c r="D1510" s="43">
        <v>967</v>
      </c>
      <c r="F1510" s="43" t="s">
        <v>1335</v>
      </c>
      <c r="G1510" t="s">
        <v>1307</v>
      </c>
    </row>
    <row r="1511" spans="1:7">
      <c r="A1511" s="610" t="s">
        <v>254</v>
      </c>
      <c r="B1511" s="661" t="s">
        <v>802</v>
      </c>
      <c r="C1511" s="56">
        <v>45896</v>
      </c>
      <c r="D1511" s="43">
        <v>400</v>
      </c>
      <c r="G1511" t="s">
        <v>1307</v>
      </c>
    </row>
    <row r="1512" spans="1:7">
      <c r="A1512" s="658" t="s">
        <v>312</v>
      </c>
      <c r="B1512" s="360" t="s">
        <v>313</v>
      </c>
      <c r="C1512" s="56">
        <v>45896</v>
      </c>
      <c r="D1512" s="43">
        <v>358</v>
      </c>
      <c r="F1512" s="43" t="s">
        <v>1336</v>
      </c>
      <c r="G1512" t="s">
        <v>1307</v>
      </c>
    </row>
    <row r="1513" spans="1:7">
      <c r="A1513" s="674" t="s">
        <v>370</v>
      </c>
      <c r="B1513" s="143" t="s">
        <v>313</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7" t="s">
        <v>332</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8" t="s">
        <v>321</v>
      </c>
      <c r="B1518" s="316" t="s">
        <v>313</v>
      </c>
      <c r="C1518" s="56">
        <v>45897</v>
      </c>
      <c r="F1518" s="43" t="s">
        <v>926</v>
      </c>
      <c r="G1518" t="s">
        <v>1307</v>
      </c>
    </row>
    <row r="1519" spans="1:7">
      <c r="A1519" s="610" t="s">
        <v>254</v>
      </c>
      <c r="B1519" s="661" t="s">
        <v>802</v>
      </c>
      <c r="C1519" s="56">
        <v>45897</v>
      </c>
      <c r="D1519" s="43">
        <v>320</v>
      </c>
      <c r="G1519" t="s">
        <v>1307</v>
      </c>
    </row>
    <row r="1520" spans="1:7">
      <c r="A1520" s="658" t="s">
        <v>312</v>
      </c>
      <c r="B1520" s="361" t="s">
        <v>313</v>
      </c>
      <c r="C1520" s="56">
        <v>45897</v>
      </c>
      <c r="F1520" s="316" t="s">
        <v>1064</v>
      </c>
      <c r="G1520" t="s">
        <v>1307</v>
      </c>
    </row>
    <row r="1521" spans="1:7">
      <c r="A1521" s="125" t="s">
        <v>370</v>
      </c>
      <c r="B1521" s="360" t="s">
        <v>313</v>
      </c>
      <c r="C1521" s="56">
        <v>45897</v>
      </c>
      <c r="F1521" s="316" t="s">
        <v>1064</v>
      </c>
      <c r="G1521" t="s">
        <v>1307</v>
      </c>
    </row>
    <row r="1522" spans="1:7">
      <c r="A1522" s="136" t="s">
        <v>820</v>
      </c>
      <c r="B1522" s="316" t="s">
        <v>802</v>
      </c>
      <c r="C1522" s="56">
        <v>45898</v>
      </c>
      <c r="D1522" s="43">
        <v>177</v>
      </c>
      <c r="F1522" s="43" t="s">
        <v>1340</v>
      </c>
      <c r="G1522" t="s">
        <v>1307</v>
      </c>
    </row>
    <row r="1523" spans="1:7">
      <c r="A1523" s="610" t="s">
        <v>845</v>
      </c>
      <c r="B1523" s="320" t="s">
        <v>1341</v>
      </c>
      <c r="C1523" s="56">
        <v>45898</v>
      </c>
      <c r="D1523" s="157">
        <v>1131</v>
      </c>
      <c r="G1523" t="s">
        <v>1307</v>
      </c>
    </row>
    <row r="1524" spans="1:7">
      <c r="A1524" s="675" t="s">
        <v>370</v>
      </c>
      <c r="B1524" s="316" t="s">
        <v>313</v>
      </c>
      <c r="C1524" s="56">
        <v>45898</v>
      </c>
      <c r="F1524" s="143" t="s">
        <v>914</v>
      </c>
      <c r="G1524" t="s">
        <v>1307</v>
      </c>
    </row>
    <row r="1525" spans="1:7">
      <c r="A1525" s="331" t="s">
        <v>309</v>
      </c>
      <c r="B1525" s="320" t="s">
        <v>802</v>
      </c>
      <c r="C1525" s="56">
        <v>45898</v>
      </c>
      <c r="D1525" s="43">
        <v>6</v>
      </c>
      <c r="F1525" s="43" t="s">
        <v>1342</v>
      </c>
      <c r="G1525" t="s">
        <v>1307</v>
      </c>
    </row>
    <row r="1526" spans="1:7">
      <c r="A1526" s="349" t="s">
        <v>321</v>
      </c>
      <c r="B1526" s="316" t="s">
        <v>313</v>
      </c>
      <c r="C1526" s="56">
        <v>45898</v>
      </c>
      <c r="E1526" s="326">
        <v>8378</v>
      </c>
      <c r="F1526" s="43" t="s">
        <v>1343</v>
      </c>
      <c r="G1526" t="s">
        <v>1307</v>
      </c>
    </row>
    <row r="1527" spans="1:7">
      <c r="A1527" s="143" t="s">
        <v>666</v>
      </c>
      <c r="B1527" s="550" t="s">
        <v>802</v>
      </c>
      <c r="C1527" s="56">
        <v>45898</v>
      </c>
      <c r="E1527" s="326">
        <v>390</v>
      </c>
      <c r="F1527" s="43" t="s">
        <v>1344</v>
      </c>
      <c r="G1527" t="s">
        <v>1345</v>
      </c>
    </row>
    <row r="1528" spans="1:7">
      <c r="A1528" s="143"/>
      <c r="B1528" s="550"/>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309</v>
      </c>
      <c r="B1531" s="320" t="s">
        <v>802</v>
      </c>
      <c r="C1531" s="56">
        <v>45902</v>
      </c>
      <c r="D1531" s="43">
        <v>15</v>
      </c>
      <c r="F1531" s="43" t="s">
        <v>1348</v>
      </c>
      <c r="G1531" t="s">
        <v>1345</v>
      </c>
    </row>
    <row r="1532" spans="1:7">
      <c r="A1532" s="252" t="s">
        <v>370</v>
      </c>
      <c r="B1532" s="316" t="s">
        <v>313</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91" t="s">
        <v>666</v>
      </c>
      <c r="B1535" s="316" t="s">
        <v>130</v>
      </c>
      <c r="C1535" s="56">
        <v>45903</v>
      </c>
      <c r="D1535" s="157">
        <v>1491</v>
      </c>
      <c r="F1535" s="43" t="s">
        <v>1351</v>
      </c>
      <c r="G1535" t="s">
        <v>1345</v>
      </c>
    </row>
    <row r="1536" spans="1:7">
      <c r="A1536" s="320" t="s">
        <v>332</v>
      </c>
      <c r="B1536" s="320" t="s">
        <v>130</v>
      </c>
      <c r="C1536" s="56">
        <v>45903</v>
      </c>
      <c r="D1536" s="157">
        <v>2472</v>
      </c>
      <c r="E1536" s="141">
        <v>730</v>
      </c>
      <c r="F1536" s="43" t="s">
        <v>1352</v>
      </c>
      <c r="G1536" t="s">
        <v>1345</v>
      </c>
    </row>
    <row r="1537" spans="1:7">
      <c r="A1537" s="679" t="s">
        <v>690</v>
      </c>
      <c r="B1537" s="320" t="s">
        <v>1341</v>
      </c>
      <c r="C1537" s="56">
        <v>45903</v>
      </c>
      <c r="D1537" s="157">
        <v>2819</v>
      </c>
      <c r="F1537" s="43" t="s">
        <v>1353</v>
      </c>
      <c r="G1537" t="s">
        <v>1345</v>
      </c>
    </row>
    <row r="1538" spans="1:7">
      <c r="A1538" s="690" t="s">
        <v>674</v>
      </c>
      <c r="B1538" s="320" t="s">
        <v>802</v>
      </c>
      <c r="C1538" s="56">
        <v>45903</v>
      </c>
      <c r="D1538" s="43">
        <v>130</v>
      </c>
      <c r="F1538" s="43" t="s">
        <v>1354</v>
      </c>
      <c r="G1538" t="s">
        <v>1345</v>
      </c>
    </row>
    <row r="1539" spans="1:7">
      <c r="A1539" s="610" t="s">
        <v>309</v>
      </c>
      <c r="B1539" s="323" t="s">
        <v>802</v>
      </c>
      <c r="C1539" s="56">
        <v>45903</v>
      </c>
      <c r="D1539" s="43">
        <v>65</v>
      </c>
      <c r="F1539" s="143" t="s">
        <v>1355</v>
      </c>
      <c r="G1539" t="s">
        <v>1345</v>
      </c>
    </row>
    <row r="1540" spans="1:7">
      <c r="A1540" s="680" t="s">
        <v>370</v>
      </c>
      <c r="B1540" s="360" t="s">
        <v>313</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7" t="s">
        <v>381</v>
      </c>
      <c r="B1544" s="43" t="s">
        <v>130</v>
      </c>
      <c r="C1544" s="56">
        <v>45904</v>
      </c>
      <c r="D1544" s="43">
        <v>903</v>
      </c>
      <c r="F1544" s="43" t="s">
        <v>1358</v>
      </c>
      <c r="G1544" t="s">
        <v>1345</v>
      </c>
    </row>
    <row r="1545" spans="1:7">
      <c r="A1545" s="690" t="s">
        <v>674</v>
      </c>
      <c r="B1545" s="320" t="s">
        <v>802</v>
      </c>
      <c r="C1545" s="56">
        <v>45904</v>
      </c>
      <c r="E1545" s="141">
        <v>800</v>
      </c>
      <c r="G1545" t="s">
        <v>1345</v>
      </c>
    </row>
    <row r="1546" spans="1:7">
      <c r="A1546" s="252" t="s">
        <v>312</v>
      </c>
      <c r="B1546" s="316" t="s">
        <v>802</v>
      </c>
      <c r="C1546" s="56">
        <v>45904</v>
      </c>
      <c r="D1546" s="43">
        <v>99</v>
      </c>
      <c r="F1546" s="43" t="s">
        <v>1359</v>
      </c>
      <c r="G1546" t="s">
        <v>1345</v>
      </c>
    </row>
    <row r="1547" spans="1:7">
      <c r="A1547" s="610" t="s">
        <v>309</v>
      </c>
      <c r="B1547" s="323" t="s">
        <v>802</v>
      </c>
      <c r="C1547" s="56">
        <v>45904</v>
      </c>
      <c r="D1547" s="43">
        <v>6</v>
      </c>
      <c r="F1547" s="43" t="s">
        <v>1360</v>
      </c>
      <c r="G1547" t="s">
        <v>1345</v>
      </c>
    </row>
    <row r="1548" spans="1:7">
      <c r="A1548" s="384" t="s">
        <v>825</v>
      </c>
      <c r="B1548" s="692" t="s">
        <v>802</v>
      </c>
      <c r="C1548" s="56">
        <v>45905</v>
      </c>
      <c r="D1548" s="43">
        <v>125</v>
      </c>
      <c r="G1548" t="s">
        <v>1345</v>
      </c>
    </row>
    <row r="1549" spans="1:7">
      <c r="A1549" s="252" t="s">
        <v>375</v>
      </c>
      <c r="B1549" s="692" t="s">
        <v>802</v>
      </c>
      <c r="C1549" s="56">
        <v>45905</v>
      </c>
      <c r="D1549" s="43">
        <v>285</v>
      </c>
      <c r="G1549" t="s">
        <v>1345</v>
      </c>
    </row>
    <row r="1550" spans="1:7">
      <c r="A1550" s="252" t="s">
        <v>671</v>
      </c>
      <c r="B1550" s="769" t="s">
        <v>130</v>
      </c>
      <c r="C1550" s="56">
        <v>45905</v>
      </c>
      <c r="D1550" s="43">
        <v>128</v>
      </c>
      <c r="E1550" s="141">
        <v>2000</v>
      </c>
      <c r="F1550" s="43" t="s">
        <v>1361</v>
      </c>
      <c r="G1550" t="s">
        <v>1345</v>
      </c>
    </row>
    <row r="1551" spans="1:7">
      <c r="A1551" s="252" t="s">
        <v>690</v>
      </c>
      <c r="B1551" s="692" t="s">
        <v>802</v>
      </c>
      <c r="C1551" s="56">
        <v>45905</v>
      </c>
      <c r="E1551" s="326">
        <v>2062</v>
      </c>
      <c r="G1551" t="s">
        <v>1345</v>
      </c>
    </row>
    <row r="1552" spans="1:7">
      <c r="A1552" s="770" t="s">
        <v>381</v>
      </c>
      <c r="B1552" s="233" t="s">
        <v>382</v>
      </c>
      <c r="C1552" s="56">
        <v>45908</v>
      </c>
      <c r="D1552" s="43">
        <v>254</v>
      </c>
      <c r="F1552" s="43" t="s">
        <v>1362</v>
      </c>
      <c r="G1552" t="s">
        <v>1345</v>
      </c>
    </row>
    <row r="1553" spans="1:7">
      <c r="A1553" s="721" t="s">
        <v>844</v>
      </c>
      <c r="B1553" s="133" t="s">
        <v>130</v>
      </c>
      <c r="C1553" s="56">
        <v>45908</v>
      </c>
      <c r="D1553" s="157">
        <v>2498</v>
      </c>
      <c r="G1553" t="s">
        <v>1345</v>
      </c>
    </row>
    <row r="1554" spans="1:7">
      <c r="A1554" s="69" t="s">
        <v>666</v>
      </c>
      <c r="B1554" s="722"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21" t="s">
        <v>844</v>
      </c>
      <c r="B1556" s="133" t="s">
        <v>130</v>
      </c>
      <c r="C1556" s="56">
        <v>45909</v>
      </c>
      <c r="D1556" s="157">
        <v>1192</v>
      </c>
      <c r="F1556" s="43" t="s">
        <v>1365</v>
      </c>
      <c r="G1556" t="s">
        <v>1345</v>
      </c>
    </row>
    <row r="1557" spans="1:7">
      <c r="A1557" s="69" t="s">
        <v>730</v>
      </c>
      <c r="B1557" s="722"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21" t="s">
        <v>844</v>
      </c>
      <c r="B1560" s="133" t="s">
        <v>130</v>
      </c>
      <c r="C1560" s="56">
        <v>45910</v>
      </c>
      <c r="D1560" s="157">
        <v>1925</v>
      </c>
      <c r="G1560" t="s">
        <v>1345</v>
      </c>
    </row>
    <row r="1561" spans="1:7">
      <c r="A1561" s="69" t="s">
        <v>730</v>
      </c>
      <c r="B1561" s="722" t="s">
        <v>1226</v>
      </c>
      <c r="C1561" s="56">
        <v>45910</v>
      </c>
      <c r="D1561" s="43">
        <v>333</v>
      </c>
      <c r="G1561" t="s">
        <v>1345</v>
      </c>
    </row>
    <row r="1562" spans="1:7">
      <c r="A1562" s="751" t="s">
        <v>398</v>
      </c>
      <c r="B1562" s="133" t="s">
        <v>130</v>
      </c>
      <c r="C1562" s="56">
        <v>45910</v>
      </c>
      <c r="D1562" s="43">
        <v>740</v>
      </c>
      <c r="F1562" s="43" t="s">
        <v>1367</v>
      </c>
      <c r="G1562" t="s">
        <v>1345</v>
      </c>
    </row>
    <row r="1563" spans="1:7">
      <c r="A1563" s="658" t="s">
        <v>301</v>
      </c>
      <c r="B1563" s="661" t="s">
        <v>302</v>
      </c>
      <c r="C1563" s="56">
        <v>45910</v>
      </c>
      <c r="D1563" s="43">
        <v>307</v>
      </c>
      <c r="G1563" t="s">
        <v>1345</v>
      </c>
    </row>
    <row r="1564" spans="1:7">
      <c r="A1564" s="159" t="s">
        <v>375</v>
      </c>
      <c r="B1564" s="722" t="s">
        <v>1226</v>
      </c>
      <c r="C1564" s="56">
        <v>45910</v>
      </c>
      <c r="F1564" s="43" t="s">
        <v>1064</v>
      </c>
      <c r="G1564" t="s">
        <v>1345</v>
      </c>
    </row>
    <row r="1565" spans="1:7">
      <c r="A1565" s="89" t="s">
        <v>825</v>
      </c>
      <c r="B1565" s="414" t="s">
        <v>802</v>
      </c>
      <c r="C1565" s="56">
        <v>45911</v>
      </c>
      <c r="D1565" s="43">
        <v>302</v>
      </c>
      <c r="G1565" t="s">
        <v>1345</v>
      </c>
    </row>
    <row r="1566" spans="1:7">
      <c r="A1566" s="89" t="s">
        <v>359</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22" t="s">
        <v>1226</v>
      </c>
      <c r="C1568" s="56">
        <v>45911</v>
      </c>
      <c r="E1568" s="141">
        <v>662</v>
      </c>
      <c r="F1568" s="43" t="s">
        <v>948</v>
      </c>
      <c r="G1568" t="s">
        <v>1345</v>
      </c>
    </row>
    <row r="1569" spans="1:7">
      <c r="A1569" s="721" t="s">
        <v>408</v>
      </c>
      <c r="B1569" s="133" t="s">
        <v>1226</v>
      </c>
      <c r="C1569" s="56">
        <v>45911</v>
      </c>
      <c r="D1569" s="43">
        <v>267</v>
      </c>
      <c r="F1569" s="69"/>
      <c r="G1569" t="s">
        <v>1345</v>
      </c>
    </row>
    <row r="1570" spans="1:7">
      <c r="A1570" s="136" t="s">
        <v>301</v>
      </c>
      <c r="B1570" s="252" t="s">
        <v>302</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22" t="s">
        <v>1226</v>
      </c>
      <c r="C1573" s="56">
        <v>45912</v>
      </c>
      <c r="F1573" s="768" t="s">
        <v>931</v>
      </c>
      <c r="G1573" t="s">
        <v>1345</v>
      </c>
    </row>
    <row r="1574" spans="1:7">
      <c r="A1574" s="136" t="s">
        <v>301</v>
      </c>
      <c r="B1574" s="252" t="s">
        <v>302</v>
      </c>
      <c r="C1574" s="56">
        <v>45912</v>
      </c>
      <c r="D1574" s="43">
        <v>610</v>
      </c>
      <c r="F1574" s="69"/>
      <c r="G1574" t="s">
        <v>1345</v>
      </c>
    </row>
    <row r="1575" spans="1:7">
      <c r="A1575" s="159" t="s">
        <v>375</v>
      </c>
      <c r="B1575" s="252" t="s">
        <v>802</v>
      </c>
      <c r="C1575" s="56">
        <v>45912</v>
      </c>
      <c r="F1575" s="768" t="s">
        <v>931</v>
      </c>
      <c r="G1575" t="s">
        <v>1345</v>
      </c>
    </row>
    <row r="1576" spans="1:7">
      <c r="A1576" s="89" t="s">
        <v>825</v>
      </c>
      <c r="B1576" s="414" t="s">
        <v>802</v>
      </c>
      <c r="C1576" s="56">
        <v>45915</v>
      </c>
      <c r="D1576" s="43">
        <v>42</v>
      </c>
      <c r="F1576" s="69"/>
      <c r="G1576" t="s">
        <v>1345</v>
      </c>
    </row>
    <row r="1577" spans="1:7">
      <c r="A1577" s="69" t="s">
        <v>398</v>
      </c>
      <c r="B1577" s="722" t="s">
        <v>130</v>
      </c>
      <c r="C1577" s="56">
        <v>45915</v>
      </c>
      <c r="D1577" s="157">
        <v>1238</v>
      </c>
      <c r="F1577" s="69"/>
      <c r="G1577" t="s">
        <v>1345</v>
      </c>
    </row>
    <row r="1578" spans="1:7">
      <c r="A1578" s="721" t="s">
        <v>408</v>
      </c>
      <c r="B1578" s="133" t="s">
        <v>802</v>
      </c>
      <c r="C1578" s="56">
        <v>45915</v>
      </c>
      <c r="D1578" s="43">
        <v>711</v>
      </c>
      <c r="F1578" s="69"/>
      <c r="G1578" t="s">
        <v>1345</v>
      </c>
    </row>
    <row r="1579" spans="1:7">
      <c r="A1579" s="136" t="s">
        <v>301</v>
      </c>
      <c r="B1579" s="252" t="s">
        <v>302</v>
      </c>
      <c r="C1579" s="56">
        <v>45915</v>
      </c>
      <c r="D1579" s="43">
        <v>829</v>
      </c>
      <c r="F1579" s="69" t="s">
        <v>1228</v>
      </c>
      <c r="G1579" t="s">
        <v>1345</v>
      </c>
    </row>
    <row r="1580" spans="1:7">
      <c r="A1580" s="117" t="s">
        <v>309</v>
      </c>
      <c r="B1580" s="133" t="s">
        <v>802</v>
      </c>
      <c r="C1580" s="56">
        <v>45915</v>
      </c>
      <c r="F1580" s="771" t="s">
        <v>1261</v>
      </c>
      <c r="G1580" t="s">
        <v>1345</v>
      </c>
    </row>
    <row r="1581" spans="1:7">
      <c r="A1581" s="89" t="s">
        <v>825</v>
      </c>
      <c r="B1581" s="133" t="s">
        <v>802</v>
      </c>
      <c r="C1581" s="56">
        <v>45916</v>
      </c>
      <c r="D1581" s="43">
        <v>219</v>
      </c>
      <c r="F1581" s="772" t="s">
        <v>1370</v>
      </c>
      <c r="G1581" t="s">
        <v>1345</v>
      </c>
    </row>
    <row r="1582" spans="1:7">
      <c r="A1582" s="69" t="s">
        <v>398</v>
      </c>
      <c r="B1582" s="722" t="s">
        <v>130</v>
      </c>
      <c r="C1582" s="56">
        <v>45916</v>
      </c>
      <c r="D1582" s="157">
        <v>1531</v>
      </c>
      <c r="F1582" s="772"/>
      <c r="G1582" t="s">
        <v>1345</v>
      </c>
    </row>
    <row r="1583" spans="1:7">
      <c r="A1583" s="721" t="s">
        <v>408</v>
      </c>
      <c r="B1583" s="133" t="s">
        <v>802</v>
      </c>
      <c r="C1583" s="56">
        <v>45916</v>
      </c>
      <c r="E1583" s="326"/>
      <c r="F1583" s="772" t="s">
        <v>1371</v>
      </c>
      <c r="G1583" t="s">
        <v>1345</v>
      </c>
    </row>
    <row r="1584" spans="1:7">
      <c r="A1584" s="69" t="s">
        <v>384</v>
      </c>
      <c r="B1584" s="722" t="s">
        <v>130</v>
      </c>
      <c r="C1584" s="56">
        <v>45916</v>
      </c>
      <c r="D1584" s="157">
        <v>1808</v>
      </c>
      <c r="F1584" s="772"/>
      <c r="G1584" t="s">
        <v>1345</v>
      </c>
    </row>
    <row r="1585" spans="1:7">
      <c r="A1585" s="136" t="s">
        <v>301</v>
      </c>
      <c r="B1585" s="252" t="s">
        <v>302</v>
      </c>
      <c r="C1585" s="56">
        <v>45916</v>
      </c>
      <c r="F1585" s="772" t="s">
        <v>914</v>
      </c>
      <c r="G1585" t="s">
        <v>1345</v>
      </c>
    </row>
    <row r="1586" spans="1:7">
      <c r="A1586" s="159" t="s">
        <v>312</v>
      </c>
      <c r="B1586" s="252" t="s">
        <v>802</v>
      </c>
      <c r="C1586" s="56">
        <v>45916</v>
      </c>
      <c r="F1586" s="773" t="s">
        <v>1372</v>
      </c>
      <c r="G1586" t="s">
        <v>1345</v>
      </c>
    </row>
    <row r="1587" spans="1:7">
      <c r="A1587" s="117" t="s">
        <v>309</v>
      </c>
      <c r="B1587" s="384" t="s">
        <v>802</v>
      </c>
      <c r="C1587" s="56">
        <v>45916</v>
      </c>
      <c r="F1587" s="771" t="s">
        <v>1372</v>
      </c>
      <c r="G1587" t="s">
        <v>1345</v>
      </c>
    </row>
    <row r="1588" spans="1:7">
      <c r="A1588" s="680" t="s">
        <v>315</v>
      </c>
      <c r="B1588" s="143" t="s">
        <v>216</v>
      </c>
      <c r="C1588" s="56">
        <v>45916</v>
      </c>
      <c r="D1588" s="43">
        <v>251</v>
      </c>
      <c r="F1588" s="772"/>
      <c r="G1588" t="s">
        <v>1345</v>
      </c>
    </row>
    <row r="1589" spans="1:7">
      <c r="A1589" s="136" t="s">
        <v>848</v>
      </c>
      <c r="B1589" s="316" t="s">
        <v>802</v>
      </c>
      <c r="C1589" s="56">
        <v>45917</v>
      </c>
      <c r="D1589" s="43">
        <v>75</v>
      </c>
      <c r="F1589" s="772"/>
      <c r="G1589" t="s">
        <v>1345</v>
      </c>
    </row>
    <row r="1590" spans="1:7">
      <c r="A1590" s="143" t="s">
        <v>398</v>
      </c>
      <c r="B1590" s="363" t="s">
        <v>130</v>
      </c>
      <c r="C1590" s="56">
        <v>45917</v>
      </c>
      <c r="D1590" s="157">
        <v>1250</v>
      </c>
      <c r="F1590" s="772" t="s">
        <v>1373</v>
      </c>
      <c r="G1590" t="s">
        <v>1345</v>
      </c>
    </row>
    <row r="1591" spans="1:7">
      <c r="A1591" s="776" t="s">
        <v>381</v>
      </c>
      <c r="B1591" s="320" t="s">
        <v>382</v>
      </c>
      <c r="C1591" s="56">
        <v>45917</v>
      </c>
      <c r="D1591" s="43">
        <v>250</v>
      </c>
      <c r="F1591" s="772" t="s">
        <v>1374</v>
      </c>
      <c r="G1591" t="s">
        <v>1345</v>
      </c>
    </row>
    <row r="1592" spans="1:7">
      <c r="A1592" s="143" t="s">
        <v>384</v>
      </c>
      <c r="B1592" s="778" t="s">
        <v>130</v>
      </c>
      <c r="C1592" s="56">
        <v>45917</v>
      </c>
      <c r="F1592" s="772" t="s">
        <v>1375</v>
      </c>
      <c r="G1592" t="s">
        <v>1345</v>
      </c>
    </row>
    <row r="1593" spans="1:7">
      <c r="A1593" s="136" t="s">
        <v>301</v>
      </c>
      <c r="B1593" s="143" t="s">
        <v>302</v>
      </c>
      <c r="C1593" s="56">
        <v>45917</v>
      </c>
      <c r="D1593" s="43">
        <v>863</v>
      </c>
      <c r="F1593" s="772"/>
      <c r="G1593" t="s">
        <v>1345</v>
      </c>
    </row>
    <row r="1594" spans="1:7">
      <c r="A1594" s="777" t="s">
        <v>315</v>
      </c>
      <c r="B1594" s="310" t="s">
        <v>216</v>
      </c>
      <c r="C1594" s="56">
        <v>45917</v>
      </c>
      <c r="D1594" s="43">
        <v>253</v>
      </c>
      <c r="F1594" s="772"/>
      <c r="G1594" t="s">
        <v>1345</v>
      </c>
    </row>
    <row r="1595" spans="1:7">
      <c r="A1595" s="331" t="s">
        <v>312</v>
      </c>
      <c r="B1595" s="316" t="s">
        <v>802</v>
      </c>
      <c r="C1595" s="56">
        <v>45917</v>
      </c>
      <c r="F1595" s="316" t="s">
        <v>1261</v>
      </c>
      <c r="G1595" t="s">
        <v>1345</v>
      </c>
    </row>
    <row r="1596" spans="1:7">
      <c r="A1596" s="252" t="s">
        <v>370</v>
      </c>
      <c r="B1596" s="316" t="s">
        <v>802</v>
      </c>
      <c r="C1596" s="56">
        <v>45917</v>
      </c>
      <c r="D1596" s="43">
        <v>139</v>
      </c>
      <c r="F1596" s="772"/>
      <c r="G1596" t="s">
        <v>1345</v>
      </c>
    </row>
    <row r="1597" spans="1:7">
      <c r="A1597" s="89" t="s">
        <v>363</v>
      </c>
      <c r="B1597" s="414" t="s">
        <v>802</v>
      </c>
      <c r="C1597" s="56">
        <v>45918</v>
      </c>
      <c r="D1597" s="43">
        <v>97</v>
      </c>
      <c r="F1597" s="772" t="s">
        <v>1376</v>
      </c>
      <c r="G1597" t="s">
        <v>1345</v>
      </c>
    </row>
    <row r="1598" spans="1:7">
      <c r="A1598" s="89" t="s">
        <v>825</v>
      </c>
      <c r="B1598" s="414" t="s">
        <v>802</v>
      </c>
      <c r="C1598" s="56">
        <v>45918</v>
      </c>
      <c r="F1598" s="772" t="s">
        <v>1377</v>
      </c>
      <c r="G1598" t="s">
        <v>1345</v>
      </c>
    </row>
    <row r="1599" spans="1:7">
      <c r="A1599" s="69" t="s">
        <v>398</v>
      </c>
      <c r="B1599" s="722" t="s">
        <v>130</v>
      </c>
      <c r="C1599" s="56">
        <v>45918</v>
      </c>
      <c r="D1599" s="43">
        <v>361</v>
      </c>
      <c r="F1599" s="772" t="s">
        <v>1378</v>
      </c>
      <c r="G1599" t="s">
        <v>1345</v>
      </c>
    </row>
    <row r="1600" spans="1:7">
      <c r="A1600" s="69" t="s">
        <v>384</v>
      </c>
      <c r="B1600" s="722" t="s">
        <v>130</v>
      </c>
      <c r="C1600" s="56">
        <v>45918</v>
      </c>
      <c r="D1600" s="157">
        <v>1204</v>
      </c>
      <c r="F1600" s="772" t="s">
        <v>1379</v>
      </c>
      <c r="G1600" t="s">
        <v>1345</v>
      </c>
    </row>
    <row r="1601" spans="1:7">
      <c r="A1601" s="69" t="s">
        <v>335</v>
      </c>
      <c r="B1601" s="722" t="s">
        <v>130</v>
      </c>
      <c r="C1601" s="56">
        <v>45918</v>
      </c>
      <c r="D1601" s="157">
        <v>562</v>
      </c>
      <c r="F1601" s="772"/>
      <c r="G1601" t="s">
        <v>1345</v>
      </c>
    </row>
    <row r="1602" spans="1:7">
      <c r="A1602" s="69" t="s">
        <v>396</v>
      </c>
      <c r="B1602" s="722" t="s">
        <v>130</v>
      </c>
      <c r="C1602" s="56">
        <v>45918</v>
      </c>
      <c r="D1602" s="157">
        <v>754</v>
      </c>
      <c r="F1602" s="772" t="s">
        <v>1380</v>
      </c>
      <c r="G1602" t="s">
        <v>1345</v>
      </c>
    </row>
    <row r="1603" spans="1:7">
      <c r="A1603" s="136" t="s">
        <v>301</v>
      </c>
      <c r="B1603" s="252" t="s">
        <v>302</v>
      </c>
      <c r="C1603" s="56">
        <v>45918</v>
      </c>
      <c r="D1603" s="43">
        <v>499</v>
      </c>
      <c r="F1603" s="772"/>
      <c r="G1603" t="s">
        <v>1345</v>
      </c>
    </row>
    <row r="1604" spans="1:7">
      <c r="A1604" s="680" t="s">
        <v>315</v>
      </c>
      <c r="B1604" s="143" t="s">
        <v>216</v>
      </c>
      <c r="C1604" s="56">
        <v>45918</v>
      </c>
      <c r="D1604" s="157">
        <v>1076</v>
      </c>
      <c r="F1604" s="772"/>
      <c r="G1604" t="s">
        <v>1345</v>
      </c>
    </row>
    <row r="1605" spans="1:7">
      <c r="A1605" s="159" t="s">
        <v>312</v>
      </c>
      <c r="B1605" s="252" t="s">
        <v>802</v>
      </c>
      <c r="C1605" s="56">
        <v>45918</v>
      </c>
      <c r="F1605" s="143" t="s">
        <v>1261</v>
      </c>
      <c r="G1605" t="s">
        <v>1345</v>
      </c>
    </row>
    <row r="1606" spans="1:7">
      <c r="A1606" s="89" t="s">
        <v>825</v>
      </c>
      <c r="B1606" s="414" t="s">
        <v>802</v>
      </c>
      <c r="C1606" s="56">
        <v>45919</v>
      </c>
      <c r="D1606" s="43">
        <v>70</v>
      </c>
      <c r="F1606" s="772"/>
      <c r="G1606" t="s">
        <v>1345</v>
      </c>
    </row>
    <row r="1607" spans="1:7">
      <c r="A1607" s="784" t="s">
        <v>408</v>
      </c>
      <c r="B1607" s="414" t="s">
        <v>802</v>
      </c>
      <c r="C1607" s="56">
        <v>45919</v>
      </c>
      <c r="E1607" s="326">
        <v>1210</v>
      </c>
      <c r="F1607" s="772" t="s">
        <v>1381</v>
      </c>
      <c r="G1607" t="s">
        <v>1345</v>
      </c>
    </row>
    <row r="1608" spans="1:7">
      <c r="A1608" s="136" t="s">
        <v>301</v>
      </c>
      <c r="B1608" s="252" t="s">
        <v>302</v>
      </c>
      <c r="C1608" s="56">
        <v>45919</v>
      </c>
      <c r="D1608" s="43">
        <v>475</v>
      </c>
      <c r="F1608" s="772"/>
      <c r="G1608" t="s">
        <v>1345</v>
      </c>
    </row>
    <row r="1609" spans="1:7">
      <c r="A1609" s="680" t="s">
        <v>315</v>
      </c>
      <c r="B1609" s="143" t="s">
        <v>216</v>
      </c>
      <c r="C1609" s="56">
        <v>45919</v>
      </c>
      <c r="F1609" s="349" t="s">
        <v>1064</v>
      </c>
      <c r="G1609" t="s">
        <v>1345</v>
      </c>
    </row>
    <row r="1610" spans="1:7">
      <c r="A1610" s="721" t="s">
        <v>844</v>
      </c>
      <c r="B1610" s="133" t="s">
        <v>130</v>
      </c>
      <c r="C1610" s="56">
        <v>45919</v>
      </c>
      <c r="F1610" s="143" t="s">
        <v>1382</v>
      </c>
      <c r="G1610" t="s">
        <v>1345</v>
      </c>
    </row>
    <row r="1611" spans="1:7">
      <c r="A1611" s="331" t="s">
        <v>84</v>
      </c>
      <c r="B1611" s="414" t="s">
        <v>802</v>
      </c>
      <c r="C1611" s="56">
        <v>45922</v>
      </c>
      <c r="D1611" s="43">
        <v>153</v>
      </c>
      <c r="F1611" s="805"/>
      <c r="G1611" t="s">
        <v>1345</v>
      </c>
    </row>
    <row r="1612" spans="1:7">
      <c r="A1612" s="323" t="s">
        <v>849</v>
      </c>
      <c r="B1612" s="143" t="s">
        <v>1383</v>
      </c>
      <c r="C1612" s="56">
        <v>45922</v>
      </c>
      <c r="D1612" s="43">
        <v>329</v>
      </c>
      <c r="F1612" s="772"/>
      <c r="G1612" t="s">
        <v>1345</v>
      </c>
    </row>
    <row r="1613" spans="1:7">
      <c r="A1613" s="309" t="s">
        <v>335</v>
      </c>
      <c r="B1613" s="778" t="s">
        <v>130</v>
      </c>
      <c r="C1613" s="56">
        <v>45922</v>
      </c>
      <c r="D1613" s="43">
        <v>978</v>
      </c>
      <c r="F1613" s="772" t="s">
        <v>1384</v>
      </c>
      <c r="G1613" t="s">
        <v>1345</v>
      </c>
    </row>
    <row r="1614" spans="1:7">
      <c r="A1614" s="310" t="s">
        <v>396</v>
      </c>
      <c r="B1614" s="786" t="s">
        <v>130</v>
      </c>
      <c r="C1614" s="56">
        <v>45922</v>
      </c>
      <c r="D1614" s="43">
        <v>1285</v>
      </c>
      <c r="F1614" s="772" t="s">
        <v>1385</v>
      </c>
      <c r="G1614" t="s">
        <v>1345</v>
      </c>
    </row>
    <row r="1615" spans="1:7">
      <c r="A1615" s="785" t="s">
        <v>404</v>
      </c>
      <c r="B1615" s="316" t="s">
        <v>802</v>
      </c>
      <c r="C1615" s="56">
        <v>45922</v>
      </c>
      <c r="D1615" s="43">
        <v>335</v>
      </c>
      <c r="F1615" s="772" t="s">
        <v>1228</v>
      </c>
      <c r="G1615" t="s">
        <v>1345</v>
      </c>
    </row>
    <row r="1616" spans="1:7">
      <c r="A1616" s="136" t="s">
        <v>301</v>
      </c>
      <c r="B1616" s="143" t="s">
        <v>302</v>
      </c>
      <c r="C1616" s="56">
        <v>45922</v>
      </c>
      <c r="D1616" s="43">
        <v>839</v>
      </c>
      <c r="F1616" s="772"/>
      <c r="G1616" t="s">
        <v>1345</v>
      </c>
    </row>
    <row r="1617" spans="1:7">
      <c r="A1617" s="787" t="s">
        <v>315</v>
      </c>
      <c r="B1617" s="309" t="s">
        <v>216</v>
      </c>
      <c r="C1617" s="56">
        <v>45922</v>
      </c>
      <c r="F1617" s="316" t="s">
        <v>1386</v>
      </c>
      <c r="G1617" t="s">
        <v>1345</v>
      </c>
    </row>
    <row r="1618" spans="1:7">
      <c r="A1618" s="330" t="s">
        <v>370</v>
      </c>
      <c r="B1618" s="310" t="s">
        <v>60</v>
      </c>
      <c r="C1618" s="56">
        <v>45922</v>
      </c>
      <c r="D1618" s="43">
        <v>60</v>
      </c>
      <c r="E1618" s="141">
        <v>1005</v>
      </c>
      <c r="F1618" s="772"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84" t="s">
        <v>849</v>
      </c>
      <c r="B1621" s="797" t="s">
        <v>1383</v>
      </c>
      <c r="C1621" s="56">
        <v>45923</v>
      </c>
      <c r="D1621" s="43">
        <v>427</v>
      </c>
      <c r="F1621" s="69"/>
      <c r="G1621" t="s">
        <v>1345</v>
      </c>
    </row>
    <row r="1622" spans="1:7">
      <c r="A1622" s="69" t="s">
        <v>335</v>
      </c>
      <c r="B1622" s="792" t="s">
        <v>130</v>
      </c>
      <c r="C1622" s="56">
        <v>45923</v>
      </c>
      <c r="D1622" s="43">
        <v>675</v>
      </c>
      <c r="F1622" s="69"/>
      <c r="G1622" t="s">
        <v>1345</v>
      </c>
    </row>
    <row r="1623" spans="1:7">
      <c r="A1623" s="69" t="s">
        <v>390</v>
      </c>
      <c r="B1623" s="793" t="s">
        <v>130</v>
      </c>
      <c r="C1623" s="56">
        <v>45923</v>
      </c>
      <c r="D1623" s="157">
        <v>1231</v>
      </c>
      <c r="F1623" s="69" t="s">
        <v>1389</v>
      </c>
      <c r="G1623" t="s">
        <v>1345</v>
      </c>
    </row>
    <row r="1624" spans="1:7">
      <c r="A1624" s="791" t="s">
        <v>404</v>
      </c>
      <c r="B1624" s="794" t="s">
        <v>802</v>
      </c>
      <c r="C1624" s="56">
        <v>45923</v>
      </c>
      <c r="E1624" s="141">
        <v>335</v>
      </c>
      <c r="F1624" s="69" t="s">
        <v>1390</v>
      </c>
      <c r="G1624" t="s">
        <v>1345</v>
      </c>
    </row>
    <row r="1625" spans="1:7">
      <c r="A1625" s="795" t="s">
        <v>301</v>
      </c>
      <c r="B1625" s="252" t="s">
        <v>302</v>
      </c>
      <c r="C1625" s="56">
        <v>45923</v>
      </c>
      <c r="F1625" s="800" t="s">
        <v>1391</v>
      </c>
      <c r="G1625" t="s">
        <v>1345</v>
      </c>
    </row>
    <row r="1626" spans="1:7">
      <c r="A1626" s="680" t="s">
        <v>315</v>
      </c>
      <c r="B1626" s="797" t="s">
        <v>216</v>
      </c>
      <c r="C1626" s="56">
        <v>45923</v>
      </c>
      <c r="D1626" s="43">
        <v>120</v>
      </c>
      <c r="F1626" s="69"/>
      <c r="G1626" t="s">
        <v>1345</v>
      </c>
    </row>
    <row r="1627" spans="1:7">
      <c r="A1627" s="159" t="s">
        <v>312</v>
      </c>
      <c r="B1627" s="252" t="s">
        <v>60</v>
      </c>
      <c r="C1627" s="56">
        <v>45923</v>
      </c>
      <c r="F1627" s="143" t="s">
        <v>1261</v>
      </c>
      <c r="G1627" t="s">
        <v>1345</v>
      </c>
    </row>
    <row r="1628" spans="1:7">
      <c r="A1628" s="796" t="s">
        <v>850</v>
      </c>
      <c r="B1628" s="451" t="s">
        <v>584</v>
      </c>
      <c r="C1628" s="56">
        <v>45923</v>
      </c>
      <c r="D1628" s="43">
        <v>291</v>
      </c>
      <c r="F1628" s="69"/>
      <c r="G1628" t="s">
        <v>1345</v>
      </c>
    </row>
    <row r="1629" spans="1:7">
      <c r="A1629" s="89" t="s">
        <v>84</v>
      </c>
      <c r="B1629" s="414" t="s">
        <v>802</v>
      </c>
      <c r="C1629" s="56">
        <v>45924</v>
      </c>
      <c r="D1629" s="43">
        <v>260</v>
      </c>
      <c r="F1629" s="69"/>
      <c r="G1629" t="s">
        <v>1345</v>
      </c>
    </row>
    <row r="1630" spans="1:7">
      <c r="A1630" s="784" t="s">
        <v>849</v>
      </c>
      <c r="B1630" s="143" t="s">
        <v>1383</v>
      </c>
      <c r="C1630" s="56">
        <v>45924</v>
      </c>
      <c r="D1630" s="43">
        <v>537</v>
      </c>
      <c r="F1630" s="69"/>
      <c r="G1630" t="s">
        <v>1345</v>
      </c>
    </row>
    <row r="1631" spans="1:7">
      <c r="A1631" s="150" t="s">
        <v>393</v>
      </c>
      <c r="B1631" s="802" t="s">
        <v>130</v>
      </c>
      <c r="C1631" s="348">
        <v>45924</v>
      </c>
      <c r="D1631" s="157">
        <v>1205</v>
      </c>
      <c r="F1631" s="69" t="s">
        <v>1392</v>
      </c>
      <c r="G1631" t="s">
        <v>1345</v>
      </c>
    </row>
    <row r="1632" spans="1:7">
      <c r="A1632" s="69" t="s">
        <v>390</v>
      </c>
      <c r="B1632" s="411" t="s">
        <v>130</v>
      </c>
      <c r="C1632" s="56">
        <v>45924</v>
      </c>
      <c r="D1632" s="804">
        <v>1538</v>
      </c>
      <c r="F1632" s="69" t="s">
        <v>1393</v>
      </c>
      <c r="G1632" t="s">
        <v>1345</v>
      </c>
    </row>
    <row r="1633" spans="1:7">
      <c r="A1633" s="801" t="s">
        <v>379</v>
      </c>
      <c r="B1633" s="411" t="s">
        <v>802</v>
      </c>
      <c r="C1633" s="56">
        <v>45924</v>
      </c>
      <c r="D1633" s="163">
        <v>240</v>
      </c>
      <c r="F1633" s="69"/>
      <c r="G1633" t="s">
        <v>1345</v>
      </c>
    </row>
    <row r="1634" spans="1:7">
      <c r="A1634" s="801" t="s">
        <v>398</v>
      </c>
      <c r="B1634" s="411" t="s">
        <v>130</v>
      </c>
      <c r="C1634" s="56">
        <v>45924</v>
      </c>
      <c r="D1634" s="163"/>
      <c r="F1634" s="349" t="s">
        <v>1394</v>
      </c>
      <c r="G1634" t="s">
        <v>1345</v>
      </c>
    </row>
    <row r="1635" spans="1:7">
      <c r="A1635" s="69" t="s">
        <v>335</v>
      </c>
      <c r="B1635" s="792" t="s">
        <v>130</v>
      </c>
      <c r="C1635" s="56">
        <v>45924</v>
      </c>
      <c r="D1635" s="163">
        <v>170</v>
      </c>
      <c r="F1635" s="143" t="s">
        <v>1395</v>
      </c>
      <c r="G1635" t="s">
        <v>1345</v>
      </c>
    </row>
    <row r="1636" spans="1:7">
      <c r="A1636" s="803" t="s">
        <v>301</v>
      </c>
      <c r="B1636" s="415" t="s">
        <v>302</v>
      </c>
      <c r="C1636" s="356">
        <v>45924</v>
      </c>
      <c r="D1636" s="43">
        <v>616</v>
      </c>
      <c r="F1636" s="93"/>
      <c r="G1636" t="s">
        <v>1345</v>
      </c>
    </row>
    <row r="1637" spans="1:7">
      <c r="A1637" s="680" t="s">
        <v>315</v>
      </c>
      <c r="B1637" s="797" t="s">
        <v>216</v>
      </c>
      <c r="C1637" s="56">
        <v>45924</v>
      </c>
      <c r="D1637" s="43">
        <v>190</v>
      </c>
      <c r="F1637" s="69"/>
      <c r="G1637" t="s">
        <v>1345</v>
      </c>
    </row>
    <row r="1638" spans="1:7">
      <c r="A1638" s="159" t="s">
        <v>254</v>
      </c>
      <c r="B1638" s="252" t="s">
        <v>802</v>
      </c>
      <c r="C1638" s="56">
        <v>45924</v>
      </c>
      <c r="D1638" s="43">
        <v>362</v>
      </c>
      <c r="F1638" s="30"/>
      <c r="G1638" t="s">
        <v>1345</v>
      </c>
    </row>
    <row r="1639" spans="1:7">
      <c r="A1639" s="796" t="s">
        <v>850</v>
      </c>
      <c r="B1639" s="451" t="s">
        <v>584</v>
      </c>
      <c r="C1639" s="56">
        <v>45924</v>
      </c>
      <c r="F1639" s="316" t="s">
        <v>1396</v>
      </c>
      <c r="G1639" t="s">
        <v>1345</v>
      </c>
    </row>
    <row r="1640" spans="1:7">
      <c r="A1640" s="827" t="s">
        <v>304</v>
      </c>
      <c r="B1640" s="133" t="s">
        <v>216</v>
      </c>
      <c r="C1640" s="56">
        <v>45924</v>
      </c>
      <c r="D1640" s="43">
        <v>406</v>
      </c>
      <c r="F1640" s="30"/>
      <c r="G1640" t="s">
        <v>1345</v>
      </c>
    </row>
    <row r="1641" spans="1:7">
      <c r="A1641" s="797" t="s">
        <v>398</v>
      </c>
      <c r="B1641" s="661" t="s">
        <v>802</v>
      </c>
      <c r="C1641" s="56">
        <v>45924</v>
      </c>
      <c r="E1641" s="326">
        <v>1837</v>
      </c>
      <c r="F1641" s="69" t="s">
        <v>1397</v>
      </c>
      <c r="G1641" t="s">
        <v>1345</v>
      </c>
    </row>
    <row r="1642" spans="1:7">
      <c r="A1642" s="797" t="s">
        <v>384</v>
      </c>
      <c r="B1642" s="661" t="s">
        <v>802</v>
      </c>
      <c r="C1642" s="56">
        <v>45924</v>
      </c>
      <c r="E1642" s="141">
        <v>731</v>
      </c>
      <c r="F1642" s="69" t="s">
        <v>1397</v>
      </c>
      <c r="G1642" t="s">
        <v>1345</v>
      </c>
    </row>
    <row r="1643" spans="1:7">
      <c r="A1643" s="797" t="s">
        <v>335</v>
      </c>
      <c r="B1643" s="661" t="s">
        <v>802</v>
      </c>
      <c r="C1643" s="56">
        <v>45924</v>
      </c>
      <c r="E1643" s="141">
        <v>178</v>
      </c>
      <c r="F1643" s="69" t="s">
        <v>1397</v>
      </c>
      <c r="G1643" t="s">
        <v>1345</v>
      </c>
    </row>
    <row r="1644" spans="1:7">
      <c r="A1644" s="797" t="s">
        <v>852</v>
      </c>
      <c r="B1644" s="661"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84" t="s">
        <v>849</v>
      </c>
      <c r="B1646" s="143" t="s">
        <v>1383</v>
      </c>
      <c r="C1646" s="56">
        <v>45925</v>
      </c>
      <c r="D1646" s="43">
        <v>646</v>
      </c>
      <c r="F1646" s="69" t="s">
        <v>1017</v>
      </c>
      <c r="G1646" t="s">
        <v>1345</v>
      </c>
    </row>
    <row r="1647" spans="1:7">
      <c r="A1647" s="69" t="s">
        <v>393</v>
      </c>
      <c r="B1647" s="792" t="s">
        <v>130</v>
      </c>
      <c r="C1647" s="56">
        <v>45925</v>
      </c>
      <c r="D1647" s="157">
        <v>1000</v>
      </c>
      <c r="F1647" s="30"/>
      <c r="G1647" t="s">
        <v>1345</v>
      </c>
    </row>
    <row r="1648" spans="1:7">
      <c r="A1648" s="69" t="s">
        <v>390</v>
      </c>
      <c r="B1648" s="793" t="s">
        <v>130</v>
      </c>
      <c r="C1648" s="56">
        <v>45925</v>
      </c>
      <c r="D1648" s="157">
        <v>1377</v>
      </c>
      <c r="F1648" s="69" t="s">
        <v>1398</v>
      </c>
      <c r="G1648" t="s">
        <v>1345</v>
      </c>
    </row>
    <row r="1649" spans="1:7">
      <c r="A1649" s="791" t="s">
        <v>379</v>
      </c>
      <c r="B1649" s="794" t="s">
        <v>802</v>
      </c>
      <c r="C1649" s="56">
        <v>45925</v>
      </c>
      <c r="D1649" s="43">
        <v>504</v>
      </c>
      <c r="F1649" s="30"/>
      <c r="G1649" t="s">
        <v>1345</v>
      </c>
    </row>
    <row r="1650" spans="1:7">
      <c r="A1650" s="243" t="s">
        <v>851</v>
      </c>
      <c r="B1650" s="243" t="s">
        <v>1399</v>
      </c>
      <c r="C1650" s="56">
        <v>45925</v>
      </c>
      <c r="F1650" s="316" t="s">
        <v>1400</v>
      </c>
      <c r="G1650" t="s">
        <v>1345</v>
      </c>
    </row>
    <row r="1651" spans="1:7">
      <c r="A1651" s="795" t="s">
        <v>301</v>
      </c>
      <c r="B1651" s="252" t="s">
        <v>302</v>
      </c>
      <c r="C1651" s="56">
        <v>45925</v>
      </c>
      <c r="D1651" s="43">
        <v>969</v>
      </c>
      <c r="G1651" t="s">
        <v>1345</v>
      </c>
    </row>
    <row r="1652" spans="1:7">
      <c r="A1652" s="680" t="s">
        <v>315</v>
      </c>
      <c r="B1652" s="797" t="s">
        <v>216</v>
      </c>
      <c r="C1652" s="56">
        <v>45925</v>
      </c>
      <c r="F1652" s="143" t="s">
        <v>931</v>
      </c>
      <c r="G1652" t="s">
        <v>1345</v>
      </c>
    </row>
    <row r="1653" spans="1:7">
      <c r="A1653" s="159" t="s">
        <v>254</v>
      </c>
      <c r="B1653" s="252" t="s">
        <v>802</v>
      </c>
      <c r="C1653" s="56">
        <v>45925</v>
      </c>
      <c r="D1653" s="43">
        <v>399</v>
      </c>
      <c r="G1653" t="s">
        <v>1345</v>
      </c>
    </row>
    <row r="1654" spans="1:7">
      <c r="A1654" s="796" t="s">
        <v>850</v>
      </c>
      <c r="B1654" s="451"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8" t="s">
        <v>1402</v>
      </c>
      <c r="C1656" s="56">
        <v>45926</v>
      </c>
      <c r="D1656" s="157">
        <v>3471</v>
      </c>
      <c r="G1656" t="s">
        <v>1345</v>
      </c>
    </row>
    <row r="1657" spans="1:7">
      <c r="A1657" s="309" t="s">
        <v>851</v>
      </c>
      <c r="B1657" s="778" t="s">
        <v>302</v>
      </c>
      <c r="C1657" s="56">
        <v>45926</v>
      </c>
      <c r="D1657" s="43">
        <v>300</v>
      </c>
      <c r="G1657" t="s">
        <v>1345</v>
      </c>
    </row>
    <row r="1658" spans="1:7">
      <c r="A1658" s="309" t="s">
        <v>851</v>
      </c>
      <c r="B1658" s="778" t="s">
        <v>1403</v>
      </c>
      <c r="C1658" s="56">
        <v>45926</v>
      </c>
      <c r="D1658" s="43">
        <v>364</v>
      </c>
      <c r="G1658" t="s">
        <v>1345</v>
      </c>
    </row>
    <row r="1659" spans="1:7">
      <c r="A1659" s="136" t="s">
        <v>301</v>
      </c>
      <c r="B1659" s="143" t="s">
        <v>302</v>
      </c>
      <c r="C1659" s="56">
        <v>45926</v>
      </c>
      <c r="D1659" s="43">
        <v>552</v>
      </c>
      <c r="G1659" t="s">
        <v>1345</v>
      </c>
    </row>
    <row r="1660" spans="1:7">
      <c r="A1660" s="787" t="s">
        <v>318</v>
      </c>
      <c r="B1660" s="309" t="s">
        <v>216</v>
      </c>
      <c r="C1660" s="56">
        <v>45926</v>
      </c>
      <c r="D1660" s="43">
        <v>551</v>
      </c>
      <c r="G1660" t="s">
        <v>1345</v>
      </c>
    </row>
    <row r="1661" spans="1:7">
      <c r="A1661" s="330" t="s">
        <v>254</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8" t="s">
        <v>1402</v>
      </c>
      <c r="C1665" s="56">
        <v>45929</v>
      </c>
      <c r="D1665" s="157">
        <v>1491</v>
      </c>
      <c r="G1665" t="s">
        <v>1345</v>
      </c>
    </row>
    <row r="1666" spans="1:7">
      <c r="A1666" s="309" t="s">
        <v>851</v>
      </c>
      <c r="B1666" s="778" t="s">
        <v>1403</v>
      </c>
      <c r="C1666" s="56">
        <v>45929</v>
      </c>
      <c r="D1666" s="43">
        <v>760</v>
      </c>
      <c r="G1666" t="s">
        <v>1345</v>
      </c>
    </row>
    <row r="1667" spans="1:7">
      <c r="A1667" s="832" t="s">
        <v>390</v>
      </c>
      <c r="B1667" s="776"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301</v>
      </c>
      <c r="B1669" s="143" t="s">
        <v>302</v>
      </c>
      <c r="C1669" s="56">
        <v>45929</v>
      </c>
      <c r="D1669" s="157">
        <v>1375</v>
      </c>
      <c r="G1669" t="s">
        <v>1345</v>
      </c>
    </row>
    <row r="1670" spans="1:7">
      <c r="A1670" s="787" t="s">
        <v>312</v>
      </c>
      <c r="B1670" s="309" t="s">
        <v>216</v>
      </c>
      <c r="C1670" s="56">
        <v>45929</v>
      </c>
      <c r="F1670" s="143" t="s">
        <v>1261</v>
      </c>
      <c r="G1670" t="s">
        <v>1345</v>
      </c>
    </row>
    <row r="1671" spans="1:7">
      <c r="A1671" s="310" t="s">
        <v>850</v>
      </c>
      <c r="B1671" s="310" t="s">
        <v>802</v>
      </c>
      <c r="C1671" s="56">
        <v>45929</v>
      </c>
      <c r="D1671" s="157">
        <v>1418</v>
      </c>
      <c r="G1671" t="s">
        <v>1345</v>
      </c>
    </row>
    <row r="1672" spans="1:7">
      <c r="A1672" s="43" t="s">
        <v>315</v>
      </c>
      <c r="B1672" s="323" t="s">
        <v>216</v>
      </c>
      <c r="C1672" s="56">
        <v>45929</v>
      </c>
      <c r="D1672" s="43">
        <v>479</v>
      </c>
      <c r="G1672" t="s">
        <v>1345</v>
      </c>
    </row>
    <row r="1673" spans="1:7">
      <c r="A1673" s="43" t="s">
        <v>318</v>
      </c>
      <c r="B1673" s="323" t="s">
        <v>216</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363</v>
      </c>
      <c r="B1675" s="414" t="s">
        <v>802</v>
      </c>
      <c r="C1675" s="56">
        <v>45930</v>
      </c>
      <c r="D1675" s="43">
        <v>134</v>
      </c>
      <c r="G1675" t="s">
        <v>1345</v>
      </c>
    </row>
    <row r="1676" spans="1:7">
      <c r="A1676" s="89" t="s">
        <v>441</v>
      </c>
      <c r="B1676" s="414" t="s">
        <v>1409</v>
      </c>
      <c r="C1676" s="56">
        <v>45930</v>
      </c>
      <c r="D1676" s="157">
        <v>1253</v>
      </c>
      <c r="G1676" t="s">
        <v>1345</v>
      </c>
    </row>
    <row r="1677" spans="1:7">
      <c r="A1677" s="848"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3" t="s">
        <v>1403</v>
      </c>
      <c r="C1679" s="56">
        <v>45930</v>
      </c>
      <c r="D1679" s="43">
        <v>455</v>
      </c>
      <c r="G1679" t="s">
        <v>1345</v>
      </c>
    </row>
    <row r="1680" spans="1:7">
      <c r="A1680" s="849" t="s">
        <v>396</v>
      </c>
      <c r="B1680" s="143" t="s">
        <v>802</v>
      </c>
      <c r="C1680" s="315">
        <v>45930</v>
      </c>
      <c r="E1680" s="141">
        <v>536</v>
      </c>
      <c r="G1680" t="s">
        <v>1345</v>
      </c>
    </row>
    <row r="1681" spans="1:7">
      <c r="A1681" s="849" t="s">
        <v>390</v>
      </c>
      <c r="B1681" s="143" t="s">
        <v>802</v>
      </c>
      <c r="C1681" s="315">
        <v>45930</v>
      </c>
      <c r="E1681" s="141">
        <v>886</v>
      </c>
      <c r="G1681" t="s">
        <v>1345</v>
      </c>
    </row>
    <row r="1682" spans="1:7">
      <c r="A1682" s="136" t="s">
        <v>301</v>
      </c>
      <c r="B1682" s="309" t="s">
        <v>302</v>
      </c>
      <c r="C1682" s="56">
        <v>45930</v>
      </c>
      <c r="D1682" s="157">
        <v>1016</v>
      </c>
      <c r="G1682" t="s">
        <v>1345</v>
      </c>
    </row>
    <row r="1683" spans="1:7">
      <c r="A1683" s="849"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318</v>
      </c>
      <c r="B1685" s="323" t="s">
        <v>216</v>
      </c>
      <c r="C1685" s="56">
        <v>45930</v>
      </c>
      <c r="D1685" s="43">
        <v>251</v>
      </c>
      <c r="G1685" t="s">
        <v>1345</v>
      </c>
    </row>
    <row r="1686" spans="1:7">
      <c r="A1686" s="550" t="s">
        <v>304</v>
      </c>
      <c r="B1686" s="361" t="s">
        <v>216</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50"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32" t="s">
        <v>402</v>
      </c>
      <c r="B1692" s="776" t="s">
        <v>130</v>
      </c>
      <c r="C1692" s="56">
        <v>45931</v>
      </c>
      <c r="D1692" s="157">
        <v>1118</v>
      </c>
      <c r="G1692" t="s">
        <v>1412</v>
      </c>
    </row>
    <row r="1693" spans="1:7">
      <c r="A1693" s="136" t="s">
        <v>301</v>
      </c>
      <c r="B1693" s="143" t="s">
        <v>302</v>
      </c>
      <c r="C1693" s="56">
        <v>45931</v>
      </c>
      <c r="D1693" s="43">
        <v>312</v>
      </c>
      <c r="G1693" t="s">
        <v>1412</v>
      </c>
    </row>
    <row r="1694" spans="1:7">
      <c r="A1694" s="578" t="s">
        <v>304</v>
      </c>
      <c r="B1694" s="143" t="s">
        <v>216</v>
      </c>
      <c r="C1694" s="56">
        <v>45931</v>
      </c>
      <c r="D1694" s="43">
        <v>753</v>
      </c>
      <c r="G1694" t="s">
        <v>1412</v>
      </c>
    </row>
    <row r="1695" spans="1:7">
      <c r="A1695" s="310" t="s">
        <v>318</v>
      </c>
      <c r="B1695" s="360" t="s">
        <v>216</v>
      </c>
      <c r="C1695" s="56">
        <v>45931</v>
      </c>
      <c r="D1695" s="43">
        <v>224</v>
      </c>
      <c r="G1695" t="s">
        <v>1412</v>
      </c>
    </row>
    <row r="1696" spans="1:7">
      <c r="A1696" s="136" t="s">
        <v>363</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50"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32" t="s">
        <v>402</v>
      </c>
      <c r="B1701" s="776" t="s">
        <v>130</v>
      </c>
      <c r="C1701" s="56">
        <v>45932</v>
      </c>
      <c r="D1701" s="157">
        <v>1472</v>
      </c>
      <c r="F1701" s="43" t="s">
        <v>1366</v>
      </c>
      <c r="G1701" t="s">
        <v>1412</v>
      </c>
    </row>
    <row r="1702" spans="1:7">
      <c r="A1702" s="850" t="s">
        <v>387</v>
      </c>
      <c r="B1702" s="143" t="s">
        <v>130</v>
      </c>
      <c r="C1702" s="56">
        <v>45932</v>
      </c>
      <c r="D1702" s="157">
        <v>1479</v>
      </c>
      <c r="F1702" s="43" t="s">
        <v>1417</v>
      </c>
      <c r="G1702" t="s">
        <v>1412</v>
      </c>
    </row>
    <row r="1703" spans="1:7">
      <c r="A1703" s="136" t="s">
        <v>301</v>
      </c>
      <c r="B1703" s="143" t="s">
        <v>302</v>
      </c>
      <c r="C1703" s="56">
        <v>45932</v>
      </c>
      <c r="D1703" s="157">
        <v>1304</v>
      </c>
      <c r="G1703" t="s">
        <v>1412</v>
      </c>
    </row>
    <row r="1704" spans="1:7">
      <c r="A1704" s="310" t="s">
        <v>850</v>
      </c>
      <c r="B1704" s="310" t="s">
        <v>802</v>
      </c>
      <c r="C1704" s="56">
        <v>45932</v>
      </c>
      <c r="D1704" s="43">
        <v>614</v>
      </c>
      <c r="G1704" t="s">
        <v>1412</v>
      </c>
    </row>
    <row r="1705" spans="1:7">
      <c r="A1705" s="578" t="s">
        <v>304</v>
      </c>
      <c r="B1705" s="143" t="s">
        <v>216</v>
      </c>
      <c r="C1705" s="56">
        <v>45932</v>
      </c>
      <c r="D1705" s="43">
        <v>305</v>
      </c>
      <c r="G1705" t="s">
        <v>1412</v>
      </c>
    </row>
    <row r="1706" spans="1:7">
      <c r="A1706" s="310" t="s">
        <v>318</v>
      </c>
      <c r="B1706" s="360" t="s">
        <v>216</v>
      </c>
      <c r="C1706" s="56">
        <v>45932</v>
      </c>
      <c r="D1706" s="43">
        <v>789</v>
      </c>
      <c r="F1706" s="43" t="s">
        <v>1418</v>
      </c>
      <c r="G1706" t="s">
        <v>1412</v>
      </c>
    </row>
    <row r="1707" spans="1:7">
      <c r="A1707" s="143" t="s">
        <v>315</v>
      </c>
      <c r="B1707" s="143" t="s">
        <v>216</v>
      </c>
      <c r="C1707" s="56">
        <v>45932</v>
      </c>
      <c r="D1707" s="43">
        <v>170</v>
      </c>
      <c r="G1707" t="s">
        <v>1412</v>
      </c>
    </row>
    <row r="1708" spans="1:7">
      <c r="A1708" s="136" t="s">
        <v>363</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301</v>
      </c>
      <c r="B1713" s="143" t="s">
        <v>302</v>
      </c>
      <c r="C1713" s="56">
        <v>45933</v>
      </c>
      <c r="D1713" s="43">
        <v>617</v>
      </c>
      <c r="G1713" t="s">
        <v>1412</v>
      </c>
    </row>
    <row r="1714" spans="1:7">
      <c r="A1714" s="310" t="s">
        <v>850</v>
      </c>
      <c r="B1714" s="310" t="s">
        <v>802</v>
      </c>
      <c r="C1714" s="56">
        <v>45933</v>
      </c>
      <c r="D1714" s="43">
        <v>486</v>
      </c>
      <c r="G1714" t="s">
        <v>1412</v>
      </c>
    </row>
    <row r="1715" spans="1:7">
      <c r="A1715" s="311" t="s">
        <v>318</v>
      </c>
      <c r="B1715" s="143" t="s">
        <v>216</v>
      </c>
      <c r="C1715" s="56">
        <v>45933</v>
      </c>
      <c r="F1715" s="43" t="s">
        <v>1421</v>
      </c>
      <c r="G1715" t="s">
        <v>1412</v>
      </c>
    </row>
    <row r="1716" spans="1:7">
      <c r="A1716" s="311" t="s">
        <v>315</v>
      </c>
      <c r="B1716" s="143" t="s">
        <v>216</v>
      </c>
      <c r="C1716" s="56">
        <v>45933</v>
      </c>
      <c r="F1716" s="43" t="s">
        <v>1421</v>
      </c>
      <c r="G1716" t="s">
        <v>1412</v>
      </c>
    </row>
    <row r="1717" spans="1:7">
      <c r="A1717" s="136" t="s">
        <v>825</v>
      </c>
      <c r="B1717" s="316" t="s">
        <v>802</v>
      </c>
      <c r="C1717" s="56">
        <v>45936</v>
      </c>
      <c r="D1717" s="43">
        <v>65</v>
      </c>
      <c r="G1717" t="s">
        <v>1412</v>
      </c>
    </row>
    <row r="1718" spans="1:7">
      <c r="A1718" s="610" t="s">
        <v>363</v>
      </c>
      <c r="B1718" s="316" t="s">
        <v>802</v>
      </c>
      <c r="C1718" s="56">
        <v>45936</v>
      </c>
      <c r="D1718" s="43">
        <v>175</v>
      </c>
      <c r="G1718" t="s">
        <v>1412</v>
      </c>
    </row>
    <row r="1719" spans="1:7">
      <c r="A1719" s="610"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54" t="s">
        <v>402</v>
      </c>
      <c r="B1723" s="143" t="s">
        <v>130</v>
      </c>
      <c r="C1723" s="56">
        <v>45936</v>
      </c>
      <c r="D1723" s="157">
        <v>1174</v>
      </c>
      <c r="G1723" t="s">
        <v>1412</v>
      </c>
    </row>
    <row r="1724" spans="1:7">
      <c r="A1724" s="136" t="s">
        <v>301</v>
      </c>
      <c r="B1724" s="143" t="s">
        <v>302</v>
      </c>
      <c r="C1724" s="56">
        <v>45936</v>
      </c>
      <c r="D1724" s="43">
        <v>768</v>
      </c>
      <c r="G1724" t="s">
        <v>1412</v>
      </c>
    </row>
    <row r="1725" spans="1:7">
      <c r="A1725" s="310" t="s">
        <v>850</v>
      </c>
      <c r="B1725" s="310" t="s">
        <v>584</v>
      </c>
      <c r="C1725" s="56">
        <v>45936</v>
      </c>
      <c r="D1725" s="43">
        <v>225</v>
      </c>
      <c r="G1725" t="s">
        <v>1412</v>
      </c>
    </row>
    <row r="1726" spans="1:7">
      <c r="A1726" s="576" t="s">
        <v>304</v>
      </c>
      <c r="B1726" s="311" t="s">
        <v>216</v>
      </c>
      <c r="C1726" s="56">
        <v>45936</v>
      </c>
      <c r="F1726" s="349" t="s">
        <v>1064</v>
      </c>
      <c r="G1726" t="s">
        <v>1412</v>
      </c>
    </row>
    <row r="1727" spans="1:7">
      <c r="A1727" s="316" t="s">
        <v>318</v>
      </c>
      <c r="B1727" s="316" t="s">
        <v>216</v>
      </c>
      <c r="C1727" s="56">
        <v>45936</v>
      </c>
      <c r="D1727" s="157">
        <v>1088</v>
      </c>
      <c r="F1727" s="43" t="s">
        <v>1416</v>
      </c>
      <c r="G1727" t="s">
        <v>1412</v>
      </c>
    </row>
    <row r="1728" spans="1:7">
      <c r="A1728" s="136" t="s">
        <v>363</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54" t="s">
        <v>402</v>
      </c>
      <c r="B1733" s="143" t="s">
        <v>130</v>
      </c>
      <c r="C1733" s="315">
        <v>45937</v>
      </c>
      <c r="D1733" s="157">
        <v>1597</v>
      </c>
      <c r="F1733" s="43" t="s">
        <v>1425</v>
      </c>
      <c r="G1733" t="s">
        <v>1412</v>
      </c>
    </row>
    <row r="1734" spans="1:7">
      <c r="A1734" s="136" t="s">
        <v>301</v>
      </c>
      <c r="B1734" s="143" t="s">
        <v>302</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318</v>
      </c>
      <c r="B1737" s="143" t="s">
        <v>216</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160</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54" t="s">
        <v>402</v>
      </c>
      <c r="B1743" s="143" t="s">
        <v>130</v>
      </c>
      <c r="C1743" s="56">
        <v>45938</v>
      </c>
      <c r="D1743" s="43">
        <v>308</v>
      </c>
      <c r="F1743" s="43" t="s">
        <v>1428</v>
      </c>
      <c r="G1743" t="s">
        <v>1412</v>
      </c>
    </row>
    <row r="1744" spans="1:7">
      <c r="A1744" s="679" t="s">
        <v>393</v>
      </c>
      <c r="B1744" s="143" t="s">
        <v>130</v>
      </c>
      <c r="C1744" s="56">
        <v>45938</v>
      </c>
      <c r="D1744" s="43">
        <v>334</v>
      </c>
      <c r="F1744" s="43" t="s">
        <v>1362</v>
      </c>
      <c r="G1744" t="s">
        <v>1412</v>
      </c>
    </row>
    <row r="1745" spans="1:7">
      <c r="A1745" s="309" t="s">
        <v>326</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318</v>
      </c>
      <c r="B1748" s="322" t="s">
        <v>216</v>
      </c>
      <c r="C1748" s="56">
        <v>45938</v>
      </c>
      <c r="D1748" s="43">
        <v>512</v>
      </c>
      <c r="F1748" s="43" t="s">
        <v>1362</v>
      </c>
      <c r="G1748" t="s">
        <v>1412</v>
      </c>
    </row>
    <row r="1749" spans="1:7">
      <c r="A1749" s="621" t="s">
        <v>87</v>
      </c>
      <c r="B1749" s="414" t="s">
        <v>802</v>
      </c>
      <c r="C1749" s="56">
        <v>45939</v>
      </c>
      <c r="D1749" s="43">
        <v>270</v>
      </c>
      <c r="G1749" t="s">
        <v>1412</v>
      </c>
    </row>
    <row r="1750" spans="1:7">
      <c r="A1750" s="89" t="s">
        <v>819</v>
      </c>
      <c r="B1750" s="414" t="s">
        <v>802</v>
      </c>
      <c r="C1750" s="56">
        <v>45939</v>
      </c>
      <c r="D1750" s="43">
        <v>229</v>
      </c>
      <c r="G1750" t="s">
        <v>1412</v>
      </c>
    </row>
    <row r="1751" spans="1:7">
      <c r="A1751" s="721" t="s">
        <v>160</v>
      </c>
      <c r="B1751" s="721" t="s">
        <v>130</v>
      </c>
      <c r="C1751" s="56">
        <v>45939</v>
      </c>
      <c r="D1751" s="43">
        <v>980</v>
      </c>
      <c r="F1751" s="43" t="s">
        <v>1233</v>
      </c>
      <c r="G1751" t="s">
        <v>1412</v>
      </c>
    </row>
    <row r="1752" spans="1:7">
      <c r="A1752" s="346" t="s">
        <v>851</v>
      </c>
      <c r="B1752" s="411" t="s">
        <v>1430</v>
      </c>
      <c r="C1752" s="56">
        <v>45939</v>
      </c>
      <c r="F1752" s="768" t="s">
        <v>1101</v>
      </c>
      <c r="G1752" t="s">
        <v>1412</v>
      </c>
    </row>
    <row r="1753" spans="1:7">
      <c r="A1753" s="801" t="s">
        <v>402</v>
      </c>
      <c r="B1753" s="411" t="s">
        <v>130</v>
      </c>
      <c r="C1753" s="56">
        <v>45939</v>
      </c>
      <c r="F1753" s="647" t="s">
        <v>931</v>
      </c>
      <c r="G1753" t="s">
        <v>1412</v>
      </c>
    </row>
    <row r="1754" spans="1:7">
      <c r="A1754" s="150" t="s">
        <v>326</v>
      </c>
      <c r="B1754" s="117" t="s">
        <v>1226</v>
      </c>
      <c r="C1754" s="56">
        <v>45939</v>
      </c>
      <c r="F1754" s="43" t="s">
        <v>1283</v>
      </c>
      <c r="G1754" t="s">
        <v>1412</v>
      </c>
    </row>
    <row r="1755" spans="1:7">
      <c r="A1755" s="136" t="s">
        <v>301</v>
      </c>
      <c r="B1755" s="252" t="s">
        <v>302</v>
      </c>
      <c r="C1755" s="56">
        <v>45939</v>
      </c>
      <c r="F1755" s="43" t="s">
        <v>1283</v>
      </c>
      <c r="G1755" t="s">
        <v>1412</v>
      </c>
    </row>
    <row r="1756" spans="1:7">
      <c r="A1756" s="771" t="s">
        <v>850</v>
      </c>
      <c r="B1756" s="414" t="s">
        <v>802</v>
      </c>
      <c r="C1756" s="56">
        <v>45939</v>
      </c>
      <c r="D1756" s="43">
        <v>508</v>
      </c>
      <c r="G1756" t="s">
        <v>1412</v>
      </c>
    </row>
    <row r="1757" spans="1:7">
      <c r="A1757" s="796" t="s">
        <v>850</v>
      </c>
      <c r="B1757" s="163" t="s">
        <v>584</v>
      </c>
      <c r="C1757" s="56">
        <v>45939</v>
      </c>
      <c r="F1757" s="647" t="s">
        <v>931</v>
      </c>
      <c r="G1757" t="s">
        <v>1412</v>
      </c>
    </row>
    <row r="1758" spans="1:7">
      <c r="A1758" s="117" t="s">
        <v>318</v>
      </c>
      <c r="B1758" s="322" t="s">
        <v>216</v>
      </c>
      <c r="C1758" s="56">
        <v>45939</v>
      </c>
      <c r="D1758" s="43">
        <v>369</v>
      </c>
      <c r="G1758" t="s">
        <v>1412</v>
      </c>
    </row>
    <row r="1759" spans="1:7">
      <c r="A1759" s="117" t="s">
        <v>315</v>
      </c>
      <c r="B1759" s="322" t="s">
        <v>216</v>
      </c>
      <c r="C1759" s="56">
        <v>45939</v>
      </c>
      <c r="D1759" s="43">
        <v>725</v>
      </c>
      <c r="G1759" t="s">
        <v>1412</v>
      </c>
    </row>
    <row r="1760" spans="1:7">
      <c r="A1760" s="125" t="s">
        <v>87</v>
      </c>
      <c r="B1760" s="316" t="s">
        <v>802</v>
      </c>
      <c r="C1760" s="56">
        <v>45940</v>
      </c>
      <c r="D1760" s="43">
        <v>268</v>
      </c>
      <c r="G1760" t="s">
        <v>1412</v>
      </c>
    </row>
    <row r="1761" spans="1:7">
      <c r="A1761" s="610"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9"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295</v>
      </c>
      <c r="B1766" s="349" t="s">
        <v>802</v>
      </c>
      <c r="C1766" s="56">
        <v>45940</v>
      </c>
      <c r="F1766" s="316" t="s">
        <v>1250</v>
      </c>
      <c r="G1766" t="s">
        <v>1412</v>
      </c>
    </row>
    <row r="1767" spans="1:7">
      <c r="A1767" s="320" t="s">
        <v>304</v>
      </c>
      <c r="B1767" s="349" t="s">
        <v>802</v>
      </c>
      <c r="C1767" s="56">
        <v>45940</v>
      </c>
      <c r="F1767" s="316" t="s">
        <v>1435</v>
      </c>
      <c r="G1767" t="s">
        <v>1412</v>
      </c>
    </row>
    <row r="1768" spans="1:7">
      <c r="A1768" s="125" t="s">
        <v>819</v>
      </c>
      <c r="B1768" s="316" t="s">
        <v>802</v>
      </c>
      <c r="C1768" s="56">
        <v>45943</v>
      </c>
      <c r="F1768" s="316" t="s">
        <v>1064</v>
      </c>
      <c r="G1768" t="s">
        <v>1412</v>
      </c>
    </row>
    <row r="1769" spans="1:7">
      <c r="A1769" s="610" t="s">
        <v>825</v>
      </c>
      <c r="B1769" s="320" t="s">
        <v>802</v>
      </c>
      <c r="C1769" s="56">
        <v>45943</v>
      </c>
      <c r="F1769" s="1023" t="s">
        <v>1436</v>
      </c>
      <c r="G1769" t="s">
        <v>1412</v>
      </c>
    </row>
    <row r="1770" spans="1:7">
      <c r="A1770" s="1022" t="s">
        <v>100</v>
      </c>
      <c r="B1770" s="776"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160</v>
      </c>
      <c r="B1772" s="143" t="s">
        <v>130</v>
      </c>
      <c r="C1772" s="56">
        <v>45943</v>
      </c>
      <c r="D1772" s="43">
        <v>828</v>
      </c>
      <c r="G1772" t="s">
        <v>1412</v>
      </c>
    </row>
    <row r="1773" spans="1:7">
      <c r="A1773" s="832" t="s">
        <v>342</v>
      </c>
      <c r="B1773" s="310" t="s">
        <v>130</v>
      </c>
      <c r="C1773" s="56">
        <v>45943</v>
      </c>
      <c r="D1773" s="157">
        <v>1768</v>
      </c>
      <c r="G1773" t="s">
        <v>1412</v>
      </c>
    </row>
    <row r="1774" spans="1:7">
      <c r="A1774" s="1024"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306</v>
      </c>
      <c r="B1776" s="550" t="s">
        <v>802</v>
      </c>
      <c r="C1776" s="56">
        <v>45943</v>
      </c>
      <c r="D1776" s="43">
        <v>60</v>
      </c>
      <c r="G1776" t="s">
        <v>1412</v>
      </c>
    </row>
    <row r="1777" spans="1:7">
      <c r="A1777" s="125" t="s">
        <v>819</v>
      </c>
      <c r="B1777" s="316" t="s">
        <v>802</v>
      </c>
      <c r="C1777" s="56">
        <v>45944</v>
      </c>
      <c r="D1777" s="43">
        <v>163</v>
      </c>
      <c r="G1777" t="s">
        <v>1412</v>
      </c>
    </row>
    <row r="1778" spans="1:7">
      <c r="A1778" s="645" t="s">
        <v>100</v>
      </c>
      <c r="B1778" s="320" t="s">
        <v>1403</v>
      </c>
      <c r="C1778" s="56">
        <v>45944</v>
      </c>
      <c r="D1778" s="43">
        <v>435</v>
      </c>
      <c r="G1778" t="s">
        <v>1412</v>
      </c>
    </row>
    <row r="1779" spans="1:7">
      <c r="A1779" s="89" t="s">
        <v>825</v>
      </c>
      <c r="B1779" s="316" t="s">
        <v>802</v>
      </c>
      <c r="C1779" s="56">
        <v>45944</v>
      </c>
      <c r="F1779" s="1025" t="s">
        <v>1436</v>
      </c>
      <c r="G1779" t="s">
        <v>1412</v>
      </c>
    </row>
    <row r="1780" spans="1:7">
      <c r="A1780" s="349" t="s">
        <v>406</v>
      </c>
      <c r="B1780" s="349" t="s">
        <v>802</v>
      </c>
      <c r="C1780" s="56">
        <v>45944</v>
      </c>
      <c r="F1780" s="349" t="s">
        <v>1438</v>
      </c>
      <c r="G1780" t="s">
        <v>1412</v>
      </c>
    </row>
    <row r="1781" spans="1:7">
      <c r="A1781" s="322" t="s">
        <v>160</v>
      </c>
      <c r="B1781" s="311" t="s">
        <v>130</v>
      </c>
      <c r="C1781" s="56">
        <v>45944</v>
      </c>
      <c r="D1781" s="43">
        <v>150</v>
      </c>
      <c r="G1781" t="s">
        <v>1412</v>
      </c>
    </row>
    <row r="1782" spans="1:7">
      <c r="A1782" s="854" t="s">
        <v>342</v>
      </c>
      <c r="B1782" s="143" t="s">
        <v>130</v>
      </c>
      <c r="C1782" s="315">
        <v>45944</v>
      </c>
      <c r="D1782" s="43">
        <v>510</v>
      </c>
      <c r="F1782" s="43" t="s">
        <v>1439</v>
      </c>
      <c r="G1782" t="s">
        <v>1412</v>
      </c>
    </row>
    <row r="1783" spans="1:7">
      <c r="A1783" s="854" t="s">
        <v>344</v>
      </c>
      <c r="B1783" s="143" t="s">
        <v>130</v>
      </c>
      <c r="C1783" s="315">
        <v>45944</v>
      </c>
      <c r="D1783" s="43">
        <v>974</v>
      </c>
      <c r="F1783" s="43" t="s">
        <v>1440</v>
      </c>
      <c r="G1783" t="s">
        <v>1412</v>
      </c>
    </row>
    <row r="1784" spans="1:7">
      <c r="A1784" s="320" t="s">
        <v>855</v>
      </c>
      <c r="B1784" s="320" t="s">
        <v>192</v>
      </c>
      <c r="C1784" s="56">
        <v>45944</v>
      </c>
      <c r="D1784" s="157">
        <v>1603</v>
      </c>
      <c r="F1784" s="43" t="s">
        <v>1441</v>
      </c>
      <c r="G1784" t="s">
        <v>1412</v>
      </c>
    </row>
    <row r="1785" spans="1:7">
      <c r="A1785" s="316" t="s">
        <v>850</v>
      </c>
      <c r="B1785" s="316" t="s">
        <v>802</v>
      </c>
      <c r="C1785" s="56">
        <v>45944</v>
      </c>
      <c r="D1785" s="43">
        <v>144</v>
      </c>
      <c r="G1785" t="s">
        <v>1412</v>
      </c>
    </row>
    <row r="1786" spans="1:7">
      <c r="A1786" s="320" t="s">
        <v>218</v>
      </c>
      <c r="B1786" s="320" t="s">
        <v>216</v>
      </c>
      <c r="C1786" s="56">
        <v>45944</v>
      </c>
      <c r="D1786" s="43">
        <v>927</v>
      </c>
      <c r="F1786" s="43" t="s">
        <v>1419</v>
      </c>
      <c r="G1786" t="s">
        <v>1412</v>
      </c>
    </row>
    <row r="1787" spans="1:7">
      <c r="A1787" s="252" t="s">
        <v>306</v>
      </c>
      <c r="B1787" s="316" t="s">
        <v>802</v>
      </c>
      <c r="C1787" s="56">
        <v>45944</v>
      </c>
      <c r="D1787" s="43">
        <v>219</v>
      </c>
      <c r="G1787" t="s">
        <v>1412</v>
      </c>
    </row>
    <row r="1788" spans="1:7">
      <c r="A1788" s="125" t="s">
        <v>819</v>
      </c>
      <c r="B1788" s="316" t="s">
        <v>802</v>
      </c>
      <c r="C1788" s="56">
        <v>45945</v>
      </c>
      <c r="D1788" s="43">
        <v>535</v>
      </c>
      <c r="G1788" t="s">
        <v>1412</v>
      </c>
    </row>
    <row r="1789" spans="1:7">
      <c r="A1789" s="645" t="s">
        <v>100</v>
      </c>
      <c r="B1789" s="320" t="s">
        <v>1403</v>
      </c>
      <c r="C1789" s="56">
        <v>45945</v>
      </c>
      <c r="D1789" s="43">
        <v>227</v>
      </c>
      <c r="F1789" s="43" t="s">
        <v>1442</v>
      </c>
      <c r="G1789" t="s">
        <v>1412</v>
      </c>
    </row>
    <row r="1790" spans="1:7">
      <c r="A1790" s="645" t="s">
        <v>406</v>
      </c>
      <c r="B1790" s="316" t="s">
        <v>802</v>
      </c>
      <c r="C1790" s="56">
        <v>45945</v>
      </c>
      <c r="D1790" s="43">
        <v>240</v>
      </c>
      <c r="E1790" s="141">
        <v>270</v>
      </c>
      <c r="F1790" s="43" t="s">
        <v>1443</v>
      </c>
      <c r="G1790" t="s">
        <v>1412</v>
      </c>
    </row>
    <row r="1791" spans="1:7">
      <c r="A1791" s="320" t="s">
        <v>344</v>
      </c>
      <c r="B1791" s="320" t="s">
        <v>130</v>
      </c>
      <c r="C1791" s="56">
        <v>45945</v>
      </c>
      <c r="D1791" s="157">
        <v>1312</v>
      </c>
      <c r="F1791" s="43" t="s">
        <v>1444</v>
      </c>
      <c r="G1791" t="s">
        <v>1412</v>
      </c>
    </row>
    <row r="1792" spans="1:7">
      <c r="A1792" s="1030" t="s">
        <v>338</v>
      </c>
      <c r="B1792" s="320" t="s">
        <v>130</v>
      </c>
      <c r="C1792" s="56">
        <v>45945</v>
      </c>
      <c r="D1792" s="157">
        <v>1239</v>
      </c>
      <c r="F1792" s="43" t="s">
        <v>1445</v>
      </c>
      <c r="G1792" t="s">
        <v>1412</v>
      </c>
    </row>
    <row r="1793" spans="1:7">
      <c r="A1793" s="320" t="s">
        <v>855</v>
      </c>
      <c r="B1793" s="320" t="s">
        <v>192</v>
      </c>
      <c r="C1793" s="56">
        <v>45945</v>
      </c>
      <c r="D1793" s="43">
        <v>791</v>
      </c>
      <c r="F1793" s="43" t="s">
        <v>1446</v>
      </c>
      <c r="G1793" t="s">
        <v>1412</v>
      </c>
    </row>
    <row r="1794" spans="1:7">
      <c r="A1794" s="311" t="s">
        <v>301</v>
      </c>
      <c r="B1794" s="316" t="s">
        <v>802</v>
      </c>
      <c r="C1794" s="56">
        <v>45945</v>
      </c>
      <c r="D1794" s="43">
        <v>986</v>
      </c>
      <c r="G1794" t="s">
        <v>1412</v>
      </c>
    </row>
    <row r="1795" spans="1:7">
      <c r="A1795" s="311" t="s">
        <v>320</v>
      </c>
      <c r="B1795" s="360" t="s">
        <v>1447</v>
      </c>
      <c r="C1795" s="56">
        <v>45945</v>
      </c>
      <c r="D1795" s="157">
        <v>1457</v>
      </c>
      <c r="F1795" s="43" t="s">
        <v>1448</v>
      </c>
      <c r="G1795" t="s">
        <v>1412</v>
      </c>
    </row>
    <row r="1796" spans="1:7">
      <c r="A1796" s="316" t="s">
        <v>218</v>
      </c>
      <c r="B1796" s="349" t="s">
        <v>216</v>
      </c>
      <c r="C1796" s="56">
        <v>45945</v>
      </c>
      <c r="D1796" s="157">
        <v>1221</v>
      </c>
      <c r="F1796" s="43" t="s">
        <v>1449</v>
      </c>
      <c r="G1796" t="s">
        <v>1412</v>
      </c>
    </row>
    <row r="1797" spans="1:7">
      <c r="A1797" s="674" t="s">
        <v>819</v>
      </c>
      <c r="B1797" s="143" t="s">
        <v>802</v>
      </c>
      <c r="C1797" s="315">
        <v>45946</v>
      </c>
      <c r="D1797" s="43">
        <v>570</v>
      </c>
      <c r="G1797" t="s">
        <v>1412</v>
      </c>
    </row>
    <row r="1798" spans="1:7">
      <c r="A1798" s="1032" t="s">
        <v>825</v>
      </c>
      <c r="B1798" s="143" t="s">
        <v>802</v>
      </c>
      <c r="C1798" s="315">
        <v>45946</v>
      </c>
      <c r="F1798" s="321" t="s">
        <v>1436</v>
      </c>
      <c r="G1798" t="s">
        <v>1412</v>
      </c>
    </row>
    <row r="1799" spans="1:7">
      <c r="A1799" s="1033" t="s">
        <v>100</v>
      </c>
      <c r="B1799" s="143" t="s">
        <v>1403</v>
      </c>
      <c r="C1799" s="315">
        <v>45946</v>
      </c>
      <c r="D1799" s="43">
        <v>487</v>
      </c>
      <c r="F1799" s="43" t="s">
        <v>1450</v>
      </c>
      <c r="G1799" t="s">
        <v>1412</v>
      </c>
    </row>
    <row r="1800" spans="1:7">
      <c r="A1800" s="1034" t="s">
        <v>344</v>
      </c>
      <c r="B1800" s="143" t="s">
        <v>130</v>
      </c>
      <c r="C1800" s="315">
        <v>45946</v>
      </c>
      <c r="D1800" s="43">
        <v>359</v>
      </c>
      <c r="F1800" s="43" t="s">
        <v>1451</v>
      </c>
      <c r="G1800" t="s">
        <v>1412</v>
      </c>
    </row>
    <row r="1801" spans="1:7">
      <c r="A1801" s="1035" t="s">
        <v>338</v>
      </c>
      <c r="B1801" s="143" t="s">
        <v>130</v>
      </c>
      <c r="C1801" s="315">
        <v>45946</v>
      </c>
      <c r="D1801" s="157">
        <v>1220</v>
      </c>
      <c r="F1801" s="43" t="s">
        <v>1452</v>
      </c>
      <c r="G1801" t="s">
        <v>1412</v>
      </c>
    </row>
    <row r="1802" spans="1:7">
      <c r="A1802" s="310" t="s">
        <v>855</v>
      </c>
      <c r="B1802" s="310" t="s">
        <v>192</v>
      </c>
      <c r="C1802" s="315">
        <v>45946</v>
      </c>
      <c r="D1802" s="157">
        <v>2803</v>
      </c>
      <c r="G1802" t="s">
        <v>1412</v>
      </c>
    </row>
    <row r="1803" spans="1:7">
      <c r="A1803" s="143" t="s">
        <v>160</v>
      </c>
      <c r="B1803" s="143" t="s">
        <v>130</v>
      </c>
      <c r="C1803" s="315">
        <v>45946</v>
      </c>
      <c r="D1803" s="43">
        <v>688</v>
      </c>
      <c r="F1803" s="43" t="s">
        <v>1252</v>
      </c>
      <c r="G1803" t="s">
        <v>1412</v>
      </c>
    </row>
    <row r="1804" spans="1:7">
      <c r="A1804" s="1031" t="s">
        <v>254</v>
      </c>
      <c r="B1804" s="311" t="s">
        <v>802</v>
      </c>
      <c r="C1804" s="315">
        <v>45946</v>
      </c>
      <c r="D1804" s="43">
        <v>170</v>
      </c>
      <c r="G1804" t="s">
        <v>1412</v>
      </c>
    </row>
    <row r="1805" spans="1:7">
      <c r="A1805" s="143" t="s">
        <v>320</v>
      </c>
      <c r="B1805" s="143" t="s">
        <v>1447</v>
      </c>
      <c r="C1805" s="315">
        <v>45946</v>
      </c>
      <c r="D1805" s="157">
        <v>1142</v>
      </c>
      <c r="F1805" s="43" t="s">
        <v>1453</v>
      </c>
      <c r="G1805" t="s">
        <v>1412</v>
      </c>
    </row>
    <row r="1806" spans="1:7">
      <c r="A1806" s="309" t="s">
        <v>218</v>
      </c>
      <c r="B1806" s="309" t="s">
        <v>216</v>
      </c>
      <c r="C1806" s="315">
        <v>45946</v>
      </c>
      <c r="D1806" s="157">
        <v>1023</v>
      </c>
      <c r="F1806" s="43" t="s">
        <v>1454</v>
      </c>
      <c r="G1806" t="s">
        <v>1412</v>
      </c>
    </row>
    <row r="1807" spans="1:7">
      <c r="A1807" s="621"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21" t="s">
        <v>402</v>
      </c>
      <c r="B1810" s="721" t="s">
        <v>802</v>
      </c>
      <c r="C1810" s="56">
        <v>45947</v>
      </c>
      <c r="F1810" s="43" t="s">
        <v>1456</v>
      </c>
      <c r="G1810" t="s">
        <v>1412</v>
      </c>
    </row>
    <row r="1811" spans="1:7">
      <c r="A1811" s="150" t="s">
        <v>855</v>
      </c>
      <c r="B1811" s="117" t="s">
        <v>192</v>
      </c>
      <c r="C1811" s="56">
        <v>45947</v>
      </c>
      <c r="F1811" s="43" t="s">
        <v>1457</v>
      </c>
      <c r="G1811" t="s">
        <v>1412</v>
      </c>
    </row>
    <row r="1812" spans="1:7">
      <c r="A1812" s="647" t="s">
        <v>320</v>
      </c>
      <c r="B1812" s="43" t="s">
        <v>1447</v>
      </c>
      <c r="C1812" s="56">
        <v>45947</v>
      </c>
      <c r="D1812" s="43">
        <v>945</v>
      </c>
      <c r="F1812" s="43" t="s">
        <v>1458</v>
      </c>
      <c r="G1812" t="s">
        <v>1412</v>
      </c>
    </row>
    <row r="1813" spans="1:7">
      <c r="A1813" s="1051" t="s">
        <v>819</v>
      </c>
      <c r="B1813" s="827" t="s">
        <v>802</v>
      </c>
      <c r="C1813" s="56">
        <v>45950</v>
      </c>
      <c r="D1813" s="43">
        <v>92</v>
      </c>
      <c r="F1813" s="43" t="s">
        <v>1354</v>
      </c>
      <c r="G1813" t="s">
        <v>1412</v>
      </c>
    </row>
    <row r="1814" spans="1:7">
      <c r="A1814" s="1052" t="s">
        <v>363</v>
      </c>
      <c r="B1814" s="800" t="s">
        <v>802</v>
      </c>
      <c r="C1814" s="56">
        <v>45950</v>
      </c>
      <c r="D1814" s="43">
        <v>153</v>
      </c>
      <c r="F1814" s="1055"/>
      <c r="G1814" t="s">
        <v>1412</v>
      </c>
    </row>
    <row r="1815" spans="1:7">
      <c r="A1815" s="1053" t="s">
        <v>100</v>
      </c>
      <c r="B1815" s="1054" t="s">
        <v>1403</v>
      </c>
      <c r="C1815" s="56">
        <v>45950</v>
      </c>
      <c r="F1815" s="1055" t="s">
        <v>1459</v>
      </c>
      <c r="G1815" t="s">
        <v>1412</v>
      </c>
    </row>
    <row r="1816" spans="1:7">
      <c r="A1816" s="1053" t="s">
        <v>825</v>
      </c>
      <c r="B1816" s="1054" t="s">
        <v>802</v>
      </c>
      <c r="C1816" s="56">
        <v>45950</v>
      </c>
      <c r="D1816" s="43">
        <v>455</v>
      </c>
      <c r="G1816" t="s">
        <v>1412</v>
      </c>
    </row>
    <row r="1817" spans="1:7">
      <c r="A1817" s="800" t="s">
        <v>338</v>
      </c>
      <c r="B1817" s="800" t="s">
        <v>130</v>
      </c>
      <c r="C1817" s="56">
        <v>45950</v>
      </c>
      <c r="D1817" s="43">
        <v>853</v>
      </c>
      <c r="F1817" s="43" t="s">
        <v>1460</v>
      </c>
      <c r="G1817" t="s">
        <v>1412</v>
      </c>
    </row>
    <row r="1818" spans="1:7">
      <c r="A1818" s="1054" t="s">
        <v>855</v>
      </c>
      <c r="B1818" s="1054" t="s">
        <v>192</v>
      </c>
      <c r="C1818" s="56">
        <v>45950</v>
      </c>
      <c r="D1818" s="157">
        <v>3343</v>
      </c>
      <c r="F1818" s="43" t="s">
        <v>1461</v>
      </c>
      <c r="G1818" t="s">
        <v>1412</v>
      </c>
    </row>
    <row r="1819" spans="1:7">
      <c r="A1819" s="1056" t="s">
        <v>304</v>
      </c>
      <c r="B1819" s="1057" t="s">
        <v>802</v>
      </c>
      <c r="C1819" s="56">
        <v>45950</v>
      </c>
      <c r="D1819" s="43">
        <v>151</v>
      </c>
      <c r="G1819" t="s">
        <v>1412</v>
      </c>
    </row>
    <row r="1820" spans="1:7">
      <c r="A1820" s="800" t="s">
        <v>320</v>
      </c>
      <c r="B1820" s="800" t="s">
        <v>1447</v>
      </c>
      <c r="C1820" s="56">
        <v>45950</v>
      </c>
      <c r="D1820" s="157">
        <v>1186</v>
      </c>
      <c r="F1820" s="43" t="s">
        <v>1286</v>
      </c>
      <c r="G1820" t="s">
        <v>1412</v>
      </c>
    </row>
    <row r="1821" spans="1:7">
      <c r="A1821" s="1054" t="s">
        <v>218</v>
      </c>
      <c r="B1821" s="1054" t="s">
        <v>216</v>
      </c>
      <c r="C1821" s="56">
        <v>45950</v>
      </c>
      <c r="D1821" s="157">
        <v>1100</v>
      </c>
      <c r="G1821" t="s">
        <v>1412</v>
      </c>
    </row>
    <row r="1822" spans="1:7">
      <c r="A1822" s="1081" t="s">
        <v>363</v>
      </c>
      <c r="B1822" s="1067" t="s">
        <v>802</v>
      </c>
      <c r="C1822" s="56">
        <v>45951</v>
      </c>
      <c r="D1822" s="157">
        <v>244</v>
      </c>
      <c r="G1822" t="s">
        <v>1412</v>
      </c>
    </row>
    <row r="1823" spans="1:7">
      <c r="A1823" s="89" t="s">
        <v>100</v>
      </c>
      <c r="B1823" s="1062" t="s">
        <v>1403</v>
      </c>
      <c r="C1823" s="56">
        <v>45951</v>
      </c>
      <c r="D1823" s="43">
        <v>413</v>
      </c>
      <c r="F1823" s="43" t="s">
        <v>880</v>
      </c>
      <c r="G1823" t="s">
        <v>1412</v>
      </c>
    </row>
    <row r="1824" spans="1:7">
      <c r="A1824" s="1063" t="s">
        <v>344</v>
      </c>
      <c r="B1824" s="721" t="s">
        <v>130</v>
      </c>
      <c r="C1824" s="56">
        <v>45951</v>
      </c>
      <c r="D1824" s="43">
        <v>230</v>
      </c>
      <c r="F1824" s="43" t="s">
        <v>1462</v>
      </c>
      <c r="G1824" t="s">
        <v>1412</v>
      </c>
    </row>
    <row r="1825" spans="1:7">
      <c r="A1825" s="117" t="s">
        <v>855</v>
      </c>
      <c r="B1825" s="117" t="s">
        <v>192</v>
      </c>
      <c r="C1825" s="56">
        <v>45951</v>
      </c>
      <c r="D1825" s="43">
        <v>714</v>
      </c>
      <c r="F1825" s="43" t="s">
        <v>1288</v>
      </c>
      <c r="G1825" t="s">
        <v>1412</v>
      </c>
    </row>
    <row r="1826" spans="1:7">
      <c r="A1826" s="1065" t="s">
        <v>340</v>
      </c>
      <c r="B1826" s="1066"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304</v>
      </c>
      <c r="B1828" s="1067" t="s">
        <v>802</v>
      </c>
      <c r="C1828" s="56">
        <v>45951</v>
      </c>
      <c r="D1828" s="43">
        <v>149</v>
      </c>
      <c r="G1828" t="s">
        <v>1412</v>
      </c>
    </row>
    <row r="1829" spans="1:7">
      <c r="A1829" s="771" t="s">
        <v>320</v>
      </c>
      <c r="B1829" s="117" t="s">
        <v>1447</v>
      </c>
      <c r="C1829" s="56">
        <v>45951</v>
      </c>
      <c r="D1829" s="157">
        <v>1564</v>
      </c>
      <c r="F1829" s="43" t="s">
        <v>1465</v>
      </c>
      <c r="G1829" t="s">
        <v>1412</v>
      </c>
    </row>
    <row r="1830" spans="1:7">
      <c r="A1830" s="43" t="s">
        <v>218</v>
      </c>
      <c r="B1830" s="143" t="s">
        <v>216</v>
      </c>
      <c r="C1830" s="56">
        <v>45951</v>
      </c>
      <c r="D1830" s="43">
        <v>527</v>
      </c>
      <c r="F1830" s="43" t="s">
        <v>1454</v>
      </c>
      <c r="G1830" t="s">
        <v>1412</v>
      </c>
    </row>
    <row r="1831" spans="1:7">
      <c r="A1831" s="93" t="s">
        <v>249</v>
      </c>
      <c r="B1831" s="1064"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62" t="s">
        <v>1403</v>
      </c>
      <c r="C1833" s="56">
        <v>45952</v>
      </c>
      <c r="D1833" s="43">
        <v>190</v>
      </c>
      <c r="G1833" t="s">
        <v>1412</v>
      </c>
    </row>
    <row r="1834" spans="1:7">
      <c r="A1834" s="854" t="s">
        <v>855</v>
      </c>
      <c r="B1834" s="854" t="s">
        <v>192</v>
      </c>
      <c r="C1834" s="56">
        <v>45952</v>
      </c>
      <c r="D1834" s="157">
        <v>2013</v>
      </c>
      <c r="F1834" s="325" t="s">
        <v>1467</v>
      </c>
      <c r="G1834" t="s">
        <v>1412</v>
      </c>
    </row>
    <row r="1835" spans="1:7">
      <c r="A1835" s="854" t="s">
        <v>148</v>
      </c>
      <c r="B1835" s="854" t="s">
        <v>130</v>
      </c>
      <c r="C1835" s="56">
        <v>45952</v>
      </c>
      <c r="D1835" s="157">
        <v>1604</v>
      </c>
      <c r="F1835" s="43" t="s">
        <v>1468</v>
      </c>
      <c r="G1835" t="s">
        <v>1412</v>
      </c>
    </row>
    <row r="1836" spans="1:7">
      <c r="A1836" s="1065" t="s">
        <v>340</v>
      </c>
      <c r="B1836" s="411" t="s">
        <v>130</v>
      </c>
      <c r="C1836" s="56">
        <v>45952</v>
      </c>
      <c r="D1836" s="157">
        <v>1672</v>
      </c>
      <c r="F1836" s="43" t="s">
        <v>1469</v>
      </c>
      <c r="G1836" t="s">
        <v>1412</v>
      </c>
    </row>
    <row r="1837" spans="1:7">
      <c r="A1837" s="1031" t="s">
        <v>304</v>
      </c>
      <c r="B1837" s="1082" t="s">
        <v>802</v>
      </c>
      <c r="C1837" s="56">
        <v>45952</v>
      </c>
      <c r="F1837" s="311" t="s">
        <v>1470</v>
      </c>
      <c r="G1837" t="s">
        <v>1412</v>
      </c>
    </row>
    <row r="1838" spans="1:7">
      <c r="A1838" s="647" t="s">
        <v>320</v>
      </c>
      <c r="B1838" s="163" t="s">
        <v>1447</v>
      </c>
      <c r="C1838" s="56">
        <v>45952</v>
      </c>
      <c r="D1838" s="157">
        <v>1012</v>
      </c>
      <c r="F1838" s="43" t="s">
        <v>1471</v>
      </c>
      <c r="G1838" t="s">
        <v>1412</v>
      </c>
    </row>
    <row r="1839" spans="1:7">
      <c r="A1839" s="43" t="s">
        <v>218</v>
      </c>
      <c r="B1839" s="323" t="s">
        <v>216</v>
      </c>
      <c r="C1839" s="56">
        <v>45952</v>
      </c>
      <c r="D1839" s="43">
        <v>553</v>
      </c>
      <c r="G1839" t="s">
        <v>1412</v>
      </c>
    </row>
    <row r="1840" spans="1:7">
      <c r="A1840" s="69" t="s">
        <v>249</v>
      </c>
      <c r="B1840" s="43" t="s">
        <v>1447</v>
      </c>
      <c r="C1840" s="56">
        <v>45952</v>
      </c>
      <c r="D1840" s="157">
        <v>1624</v>
      </c>
      <c r="G1840" t="s">
        <v>1412</v>
      </c>
    </row>
    <row r="1841" spans="1:7">
      <c r="A1841" s="621" t="s">
        <v>819</v>
      </c>
      <c r="B1841" s="414" t="s">
        <v>802</v>
      </c>
      <c r="C1841" s="56">
        <v>45953</v>
      </c>
      <c r="D1841" s="43">
        <v>209</v>
      </c>
      <c r="F1841" s="43" t="s">
        <v>1472</v>
      </c>
      <c r="G1841" t="s">
        <v>1412</v>
      </c>
    </row>
    <row r="1842" spans="1:7">
      <c r="A1842" s="89" t="s">
        <v>363</v>
      </c>
      <c r="B1842" s="1100"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192</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83" t="s">
        <v>340</v>
      </c>
      <c r="B1847" s="411" t="s">
        <v>130</v>
      </c>
      <c r="C1847" s="56">
        <v>45953</v>
      </c>
      <c r="D1847" s="157">
        <v>1544</v>
      </c>
      <c r="F1847" s="43" t="s">
        <v>1477</v>
      </c>
      <c r="G1847" t="s">
        <v>1412</v>
      </c>
    </row>
    <row r="1848" spans="1:7">
      <c r="A1848" s="172" t="s">
        <v>326</v>
      </c>
      <c r="B1848" s="414" t="s">
        <v>802</v>
      </c>
      <c r="C1848" s="56">
        <v>45953</v>
      </c>
      <c r="F1848" s="316" t="s">
        <v>1283</v>
      </c>
      <c r="G1848" t="s">
        <v>1412</v>
      </c>
    </row>
    <row r="1849" spans="1:7">
      <c r="A1849" s="1031" t="s">
        <v>304</v>
      </c>
      <c r="B1849" s="1082" t="s">
        <v>802</v>
      </c>
      <c r="C1849" s="56">
        <v>45953</v>
      </c>
      <c r="F1849" s="311" t="s">
        <v>1064</v>
      </c>
      <c r="G1849" t="s">
        <v>1412</v>
      </c>
    </row>
    <row r="1850" spans="1:7">
      <c r="A1850" s="647" t="s">
        <v>320</v>
      </c>
      <c r="B1850" s="163" t="s">
        <v>1447</v>
      </c>
      <c r="C1850" s="56">
        <v>45953</v>
      </c>
      <c r="D1850" s="43">
        <v>588</v>
      </c>
      <c r="F1850" s="43" t="s">
        <v>1478</v>
      </c>
      <c r="G1850" t="s">
        <v>1412</v>
      </c>
    </row>
    <row r="1851" spans="1:7">
      <c r="A1851" s="69" t="s">
        <v>249</v>
      </c>
      <c r="B1851" s="43" t="s">
        <v>1447</v>
      </c>
      <c r="C1851" s="56">
        <v>45953</v>
      </c>
      <c r="D1851" s="43">
        <v>551</v>
      </c>
      <c r="G1851" t="s">
        <v>1412</v>
      </c>
    </row>
    <row r="1852" spans="1:7">
      <c r="A1852" s="621" t="s">
        <v>819</v>
      </c>
      <c r="B1852" s="414" t="s">
        <v>802</v>
      </c>
      <c r="C1852" s="56">
        <v>45954</v>
      </c>
      <c r="D1852" s="43">
        <v>434</v>
      </c>
      <c r="F1852" s="43" t="s">
        <v>1479</v>
      </c>
      <c r="G1852" t="s">
        <v>1412</v>
      </c>
    </row>
    <row r="1853" spans="1:7">
      <c r="A1853" s="89" t="s">
        <v>84</v>
      </c>
      <c r="B1853" s="1100"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192</v>
      </c>
      <c r="C1856" s="56">
        <v>45954</v>
      </c>
      <c r="D1856" s="157">
        <v>1933</v>
      </c>
      <c r="G1856" t="s">
        <v>1412</v>
      </c>
    </row>
    <row r="1857" spans="1:7">
      <c r="A1857" s="1031" t="s">
        <v>304</v>
      </c>
      <c r="B1857" s="1082" t="s">
        <v>802</v>
      </c>
      <c r="C1857" s="56">
        <v>45954</v>
      </c>
      <c r="F1857" s="43" t="s">
        <v>1482</v>
      </c>
      <c r="G1857" t="s">
        <v>1412</v>
      </c>
    </row>
    <row r="1858" spans="1:7">
      <c r="A1858" s="647" t="s">
        <v>223</v>
      </c>
      <c r="B1858" s="163" t="s">
        <v>1447</v>
      </c>
      <c r="C1858" s="56">
        <v>45954</v>
      </c>
      <c r="D1858" s="43">
        <v>408</v>
      </c>
      <c r="G1858" t="s">
        <v>1412</v>
      </c>
    </row>
    <row r="1859" spans="1:7">
      <c r="A1859" s="621"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192</v>
      </c>
      <c r="C1865" s="56">
        <v>45957</v>
      </c>
      <c r="D1865" s="43">
        <v>820</v>
      </c>
      <c r="F1865" s="43" t="s">
        <v>1487</v>
      </c>
      <c r="G1865" t="s">
        <v>1412</v>
      </c>
    </row>
    <row r="1866" spans="1:7">
      <c r="A1866" s="143" t="s">
        <v>340</v>
      </c>
      <c r="B1866" s="143" t="s">
        <v>130</v>
      </c>
      <c r="C1866" s="56">
        <v>45957</v>
      </c>
      <c r="D1866" s="43">
        <v>587</v>
      </c>
      <c r="F1866" s="43" t="s">
        <v>1488</v>
      </c>
      <c r="G1866" t="s">
        <v>1412</v>
      </c>
    </row>
    <row r="1867" spans="1:7">
      <c r="A1867" s="1083" t="s">
        <v>148</v>
      </c>
      <c r="B1867" s="411" t="s">
        <v>130</v>
      </c>
      <c r="C1867" s="56">
        <v>45957</v>
      </c>
      <c r="D1867" s="157">
        <v>1310</v>
      </c>
      <c r="F1867" s="43" t="s">
        <v>1489</v>
      </c>
      <c r="G1867" t="s">
        <v>1412</v>
      </c>
    </row>
    <row r="1868" spans="1:7">
      <c r="A1868" s="172" t="s">
        <v>326</v>
      </c>
      <c r="B1868" s="172" t="s">
        <v>130</v>
      </c>
      <c r="C1868" s="56">
        <v>45957</v>
      </c>
      <c r="D1868" s="43">
        <v>270</v>
      </c>
      <c r="G1868" t="s">
        <v>1412</v>
      </c>
    </row>
    <row r="1869" spans="1:7">
      <c r="A1869" s="1031" t="s">
        <v>254</v>
      </c>
      <c r="B1869" s="1082" t="s">
        <v>802</v>
      </c>
      <c r="C1869" s="56">
        <v>45957</v>
      </c>
      <c r="F1869" s="325" t="s">
        <v>1310</v>
      </c>
      <c r="G1869" t="s">
        <v>1412</v>
      </c>
    </row>
    <row r="1870" spans="1:7">
      <c r="A1870" s="647" t="s">
        <v>223</v>
      </c>
      <c r="B1870" s="163" t="s">
        <v>1447</v>
      </c>
      <c r="C1870" s="56">
        <v>45957</v>
      </c>
      <c r="D1870" s="157">
        <v>1323</v>
      </c>
      <c r="F1870" s="43" t="s">
        <v>1490</v>
      </c>
      <c r="G1870" t="s">
        <v>1412</v>
      </c>
    </row>
    <row r="1871" spans="1:7">
      <c r="A1871" s="43" t="s">
        <v>218</v>
      </c>
      <c r="B1871" s="323" t="s">
        <v>216</v>
      </c>
      <c r="C1871" s="56">
        <v>45957</v>
      </c>
      <c r="F1871" s="325" t="s">
        <v>1310</v>
      </c>
      <c r="G1871" t="s">
        <v>1412</v>
      </c>
    </row>
    <row r="1872" spans="1:7">
      <c r="A1872" s="621"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192</v>
      </c>
      <c r="C1878" s="56">
        <v>45958</v>
      </c>
      <c r="D1878" s="157">
        <v>2077</v>
      </c>
      <c r="G1878" t="s">
        <v>1412</v>
      </c>
    </row>
    <row r="1879" spans="1:7">
      <c r="A1879" s="143" t="s">
        <v>133</v>
      </c>
      <c r="B1879" s="143" t="s">
        <v>130</v>
      </c>
      <c r="C1879" s="56">
        <v>45958</v>
      </c>
      <c r="D1879" s="157">
        <v>1509</v>
      </c>
      <c r="F1879" s="43" t="s">
        <v>1494</v>
      </c>
      <c r="G1879" t="s">
        <v>1412</v>
      </c>
    </row>
    <row r="1880" spans="1:7">
      <c r="A1880" s="1083" t="s">
        <v>129</v>
      </c>
      <c r="B1880" s="411" t="s">
        <v>130</v>
      </c>
      <c r="C1880" s="56">
        <v>45958</v>
      </c>
      <c r="D1880" s="157">
        <v>1678</v>
      </c>
      <c r="F1880" s="43" t="s">
        <v>1495</v>
      </c>
      <c r="G1880" t="s">
        <v>1412</v>
      </c>
    </row>
    <row r="1881" spans="1:7">
      <c r="A1881" s="1083" t="s">
        <v>340</v>
      </c>
      <c r="B1881" s="411" t="s">
        <v>130</v>
      </c>
      <c r="C1881" s="56">
        <v>45958</v>
      </c>
      <c r="D1881" s="157">
        <v>115</v>
      </c>
      <c r="F1881" s="43" t="s">
        <v>1376</v>
      </c>
      <c r="G1881" t="s">
        <v>1412</v>
      </c>
    </row>
    <row r="1882" spans="1:7">
      <c r="A1882" s="172" t="s">
        <v>326</v>
      </c>
      <c r="B1882" s="172" t="s">
        <v>802</v>
      </c>
      <c r="C1882" s="56">
        <v>45958</v>
      </c>
      <c r="D1882" s="43">
        <v>60</v>
      </c>
      <c r="E1882" s="141">
        <v>886</v>
      </c>
      <c r="F1882" s="43" t="s">
        <v>1496</v>
      </c>
      <c r="G1882" t="s">
        <v>1412</v>
      </c>
    </row>
    <row r="1883" spans="1:7">
      <c r="A1883" s="647" t="s">
        <v>223</v>
      </c>
      <c r="B1883" s="163" t="s">
        <v>1447</v>
      </c>
      <c r="C1883" s="56">
        <v>45958</v>
      </c>
      <c r="D1883" s="157">
        <v>1516</v>
      </c>
      <c r="F1883" s="43" t="s">
        <v>1497</v>
      </c>
      <c r="G1883" t="s">
        <v>1412</v>
      </c>
    </row>
    <row r="1884" spans="1:7">
      <c r="A1884" s="43" t="s">
        <v>218</v>
      </c>
      <c r="B1884" s="323" t="s">
        <v>216</v>
      </c>
      <c r="C1884" s="56">
        <v>45958</v>
      </c>
      <c r="D1884" s="157">
        <v>1224</v>
      </c>
      <c r="G1884" t="s">
        <v>1412</v>
      </c>
    </row>
    <row r="1885" spans="1:7">
      <c r="A1885" s="43" t="s">
        <v>218</v>
      </c>
      <c r="B1885" s="692" t="s">
        <v>216</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D1887" s="43">
        <v>100</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7" t="s">
        <v>855</v>
      </c>
      <c r="B1891" s="692" t="s">
        <v>192</v>
      </c>
      <c r="C1891" s="56">
        <v>45959</v>
      </c>
      <c r="G1891" t="s">
        <v>1412</v>
      </c>
    </row>
    <row r="1892" spans="1:7">
      <c r="A1892" s="797" t="s">
        <v>133</v>
      </c>
      <c r="B1892" s="692" t="s">
        <v>130</v>
      </c>
      <c r="C1892" s="56">
        <v>45959</v>
      </c>
      <c r="G1892" t="s">
        <v>1412</v>
      </c>
    </row>
    <row r="1893" spans="1:7">
      <c r="A1893" s="1125" t="s">
        <v>223</v>
      </c>
      <c r="B1893" s="163" t="s">
        <v>1447</v>
      </c>
      <c r="C1893" s="56">
        <v>45959</v>
      </c>
      <c r="G1893" t="s">
        <v>1412</v>
      </c>
    </row>
    <row r="1894" spans="1:7">
      <c r="A1894" s="43" t="s">
        <v>218</v>
      </c>
      <c r="B1894" s="692" t="s">
        <v>216</v>
      </c>
      <c r="C1894" s="56">
        <v>45959</v>
      </c>
      <c r="G1894" t="s">
        <v>1412</v>
      </c>
    </row>
    <row r="1895" spans="1:7">
      <c r="A1895" s="69" t="s">
        <v>215</v>
      </c>
      <c r="B1895" s="43" t="s">
        <v>216</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294</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304</v>
      </c>
      <c r="B2" s="184" t="s">
        <v>201</v>
      </c>
      <c r="C2" s="181">
        <v>45991</v>
      </c>
      <c r="D2" s="653" t="s">
        <v>305</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5" t="s">
        <v>201</v>
      </c>
      <c r="C3" s="727">
        <v>45742</v>
      </c>
      <c r="D3" s="728" t="s">
        <v>368</v>
      </c>
      <c r="E3" s="195"/>
      <c r="F3" s="140"/>
      <c r="G3" s="140"/>
      <c r="H3" s="189">
        <v>0</v>
      </c>
      <c r="I3" s="185"/>
      <c r="J3" s="189" t="s">
        <v>57</v>
      </c>
      <c r="K3" s="189" t="s">
        <v>57</v>
      </c>
      <c r="L3" s="189" t="s">
        <v>63</v>
      </c>
      <c r="M3" s="197">
        <v>45716</v>
      </c>
      <c r="N3" s="88" t="s">
        <v>299</v>
      </c>
      <c r="O3" s="54">
        <v>45721</v>
      </c>
      <c r="P3" s="88" t="s">
        <v>299</v>
      </c>
      <c r="Q3" s="69" t="s">
        <v>299</v>
      </c>
      <c r="R3" s="69" t="s">
        <v>299</v>
      </c>
      <c r="S3" s="69" t="s">
        <v>56</v>
      </c>
      <c r="T3" s="69" t="s">
        <v>299</v>
      </c>
      <c r="U3" s="69" t="s">
        <v>299</v>
      </c>
      <c r="V3" s="69" t="s">
        <v>111</v>
      </c>
      <c r="W3" s="79"/>
      <c r="X3" s="69" t="s">
        <v>111</v>
      </c>
      <c r="Y3" t="e">
        <f>VLOOKUP(A3,#REF!,2,FALSE)</f>
        <v>#REF!</v>
      </c>
    </row>
    <row r="4" spans="1:25">
      <c r="A4" s="378" t="s">
        <v>205</v>
      </c>
      <c r="B4" s="423" t="s">
        <v>201</v>
      </c>
      <c r="C4" s="424">
        <v>45742</v>
      </c>
      <c r="D4" s="734"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201</v>
      </c>
      <c r="C5" s="416">
        <v>45991</v>
      </c>
      <c r="D5" s="560"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201</v>
      </c>
      <c r="C6" s="424">
        <v>45747</v>
      </c>
      <c r="D6" s="731" t="s">
        <v>460</v>
      </c>
      <c r="E6" s="194"/>
      <c r="F6" s="139"/>
      <c r="G6" s="139"/>
      <c r="H6" s="189">
        <v>56</v>
      </c>
      <c r="I6" s="185"/>
      <c r="J6" s="192" t="s">
        <v>57</v>
      </c>
      <c r="K6" s="192" t="s">
        <v>57</v>
      </c>
      <c r="L6" s="189" t="s">
        <v>63</v>
      </c>
      <c r="M6" s="199">
        <v>45701</v>
      </c>
      <c r="N6" s="30" t="s">
        <v>299</v>
      </c>
      <c r="O6" s="369">
        <v>45718</v>
      </c>
      <c r="P6" s="30" t="s">
        <v>299</v>
      </c>
      <c r="Q6" s="346" t="s">
        <v>299</v>
      </c>
      <c r="R6" s="43" t="s">
        <v>1507</v>
      </c>
      <c r="S6" s="43" t="s">
        <v>299</v>
      </c>
      <c r="T6" s="43" t="s">
        <v>299</v>
      </c>
      <c r="U6" s="159" t="s">
        <v>299</v>
      </c>
      <c r="V6" s="69" t="s">
        <v>111</v>
      </c>
      <c r="W6" s="79"/>
      <c r="X6" s="69" t="s">
        <v>111</v>
      </c>
      <c r="Y6" t="e">
        <f>VLOOKUP(A6,#REF!,2,FALSE)</f>
        <v>#REF!</v>
      </c>
    </row>
    <row r="7" spans="1:25">
      <c r="A7" s="398" t="s">
        <v>770</v>
      </c>
      <c r="B7" s="724" t="s">
        <v>201</v>
      </c>
      <c r="C7" s="399">
        <v>45742</v>
      </c>
      <c r="D7" s="427" t="s">
        <v>311</v>
      </c>
      <c r="E7" s="547"/>
      <c r="F7" s="548"/>
      <c r="G7" s="548"/>
      <c r="H7" s="183">
        <v>60</v>
      </c>
      <c r="I7" s="185"/>
      <c r="J7" s="189" t="s">
        <v>57</v>
      </c>
      <c r="K7" s="189" t="s">
        <v>57</v>
      </c>
      <c r="L7" s="189" t="s">
        <v>63</v>
      </c>
      <c r="M7" s="197">
        <v>45716</v>
      </c>
      <c r="N7" s="30" t="s">
        <v>299</v>
      </c>
      <c r="O7" s="79" t="s">
        <v>299</v>
      </c>
      <c r="P7" s="30" t="s">
        <v>299</v>
      </c>
      <c r="Q7" s="346" t="s">
        <v>299</v>
      </c>
      <c r="R7" s="43" t="s">
        <v>1507</v>
      </c>
      <c r="S7" s="43" t="s">
        <v>299</v>
      </c>
      <c r="T7" s="43" t="s">
        <v>299</v>
      </c>
      <c r="U7" s="43" t="s">
        <v>299</v>
      </c>
      <c r="V7" s="69" t="s">
        <v>111</v>
      </c>
      <c r="W7" s="30"/>
      <c r="X7" s="69" t="s">
        <v>111</v>
      </c>
      <c r="Y7" t="e">
        <f>VLOOKUP(A7,#REF!,2,FALSE)</f>
        <v>#REF!</v>
      </c>
    </row>
    <row r="8" spans="1:25">
      <c r="A8" s="179" t="s">
        <v>373</v>
      </c>
      <c r="B8" s="184" t="s">
        <v>201</v>
      </c>
      <c r="C8" s="180">
        <v>45742</v>
      </c>
      <c r="D8" s="189" t="s">
        <v>1508</v>
      </c>
      <c r="E8" s="122"/>
      <c r="F8" s="110"/>
      <c r="G8" s="110"/>
      <c r="H8" s="183">
        <v>84</v>
      </c>
      <c r="I8" s="185"/>
      <c r="J8" s="189" t="s">
        <v>57</v>
      </c>
      <c r="K8" s="189" t="s">
        <v>57</v>
      </c>
      <c r="L8" s="189" t="s">
        <v>63</v>
      </c>
      <c r="M8" s="197">
        <v>45716</v>
      </c>
      <c r="N8" s="30" t="s">
        <v>299</v>
      </c>
      <c r="O8" s="30" t="s">
        <v>299</v>
      </c>
      <c r="P8" s="749" t="s">
        <v>299</v>
      </c>
      <c r="Q8" s="69" t="s">
        <v>299</v>
      </c>
      <c r="R8" s="43" t="s">
        <v>1507</v>
      </c>
      <c r="S8" s="43" t="s">
        <v>299</v>
      </c>
      <c r="T8" s="43" t="s">
        <v>299</v>
      </c>
      <c r="U8" s="43" t="s">
        <v>299</v>
      </c>
      <c r="V8" s="69" t="s">
        <v>111</v>
      </c>
      <c r="W8" s="30"/>
      <c r="X8" s="69" t="s">
        <v>111</v>
      </c>
      <c r="Y8" t="e">
        <f>VLOOKUP(A8,#REF!,2,FALSE)</f>
        <v>#REF!</v>
      </c>
    </row>
    <row r="9" spans="1:25">
      <c r="A9" s="179" t="s">
        <v>771</v>
      </c>
      <c r="B9" s="184" t="s">
        <v>201</v>
      </c>
      <c r="C9" s="180">
        <v>45742</v>
      </c>
      <c r="D9" s="544" t="s">
        <v>374</v>
      </c>
      <c r="E9" s="195"/>
      <c r="F9" s="140"/>
      <c r="G9" s="140"/>
      <c r="H9" s="189">
        <v>79</v>
      </c>
      <c r="I9" s="185"/>
      <c r="J9" s="189" t="s">
        <v>57</v>
      </c>
      <c r="K9" s="189" t="s">
        <v>57</v>
      </c>
      <c r="L9" s="189" t="s">
        <v>63</v>
      </c>
      <c r="M9" s="197">
        <v>45716</v>
      </c>
      <c r="N9" s="121" t="s">
        <v>299</v>
      </c>
      <c r="O9" s="54">
        <v>45718</v>
      </c>
      <c r="P9" s="121" t="s">
        <v>299</v>
      </c>
      <c r="Q9" s="69" t="s">
        <v>299</v>
      </c>
      <c r="R9" s="43" t="s">
        <v>1507</v>
      </c>
      <c r="S9" s="43" t="s">
        <v>299</v>
      </c>
      <c r="T9" s="43" t="s">
        <v>299</v>
      </c>
      <c r="U9" s="43" t="s">
        <v>299</v>
      </c>
      <c r="V9" s="69" t="s">
        <v>111</v>
      </c>
      <c r="W9" s="30"/>
      <c r="X9" s="69" t="s">
        <v>111</v>
      </c>
      <c r="Y9" t="e">
        <f>VLOOKUP(A9,#REF!,2,FALSE)</f>
        <v>#REF!</v>
      </c>
    </row>
    <row r="10" spans="1:25">
      <c r="A10" s="179" t="s">
        <v>773</v>
      </c>
      <c r="B10" s="184" t="s">
        <v>201</v>
      </c>
      <c r="C10" s="319">
        <v>45742</v>
      </c>
      <c r="D10" s="426" t="s">
        <v>772</v>
      </c>
      <c r="E10" s="195"/>
      <c r="F10" s="140"/>
      <c r="G10" s="140"/>
      <c r="H10" s="189">
        <v>83</v>
      </c>
      <c r="I10" s="185"/>
      <c r="J10" s="189" t="s">
        <v>57</v>
      </c>
      <c r="K10" s="189" t="s">
        <v>57</v>
      </c>
      <c r="L10" s="189" t="s">
        <v>63</v>
      </c>
      <c r="M10" s="197">
        <v>45716</v>
      </c>
      <c r="N10" s="30" t="s">
        <v>299</v>
      </c>
      <c r="O10" s="30" t="s">
        <v>299</v>
      </c>
      <c r="P10" s="30" t="s">
        <v>299</v>
      </c>
      <c r="Q10" s="43" t="s">
        <v>299</v>
      </c>
      <c r="R10" s="43" t="s">
        <v>1507</v>
      </c>
      <c r="S10" s="43" t="s">
        <v>299</v>
      </c>
      <c r="T10" s="43" t="s">
        <v>299</v>
      </c>
      <c r="U10" s="163" t="s">
        <v>299</v>
      </c>
      <c r="V10" s="346" t="s">
        <v>111</v>
      </c>
      <c r="W10" s="30"/>
      <c r="X10" s="69" t="s">
        <v>111</v>
      </c>
      <c r="Y10" t="e">
        <f>VLOOKUP(A10,#REF!,2,FALSE)</f>
        <v>#REF!</v>
      </c>
    </row>
    <row r="11" spans="1:25">
      <c r="A11" s="185" t="s">
        <v>309</v>
      </c>
      <c r="B11" s="441" t="s">
        <v>201</v>
      </c>
      <c r="C11" s="180">
        <v>45991</v>
      </c>
      <c r="D11" s="559" t="s">
        <v>311</v>
      </c>
      <c r="E11" s="122">
        <v>31</v>
      </c>
      <c r="F11" s="110"/>
      <c r="G11" s="110"/>
      <c r="H11" s="189">
        <v>31</v>
      </c>
      <c r="I11" s="185"/>
      <c r="J11" s="189" t="s">
        <v>57</v>
      </c>
      <c r="K11" s="189" t="s">
        <v>57</v>
      </c>
      <c r="L11" s="189" t="s">
        <v>63</v>
      </c>
      <c r="M11" s="199">
        <v>45716</v>
      </c>
      <c r="N11" s="30" t="s">
        <v>74</v>
      </c>
      <c r="O11" s="54">
        <v>45716</v>
      </c>
      <c r="P11" s="88" t="s">
        <v>299</v>
      </c>
      <c r="Q11" s="69" t="s">
        <v>299</v>
      </c>
      <c r="R11" s="43" t="s">
        <v>1507</v>
      </c>
      <c r="S11" s="43" t="s">
        <v>299</v>
      </c>
      <c r="T11" s="43" t="s">
        <v>299</v>
      </c>
      <c r="U11" s="346" t="s">
        <v>111</v>
      </c>
      <c r="V11" s="69" t="s">
        <v>111</v>
      </c>
      <c r="W11" s="30"/>
      <c r="X11" s="43"/>
    </row>
    <row r="12" spans="1:25">
      <c r="A12" s="179" t="s">
        <v>312</v>
      </c>
      <c r="B12" s="184" t="s">
        <v>201</v>
      </c>
      <c r="C12" s="180">
        <v>45772</v>
      </c>
      <c r="D12" s="203" t="s">
        <v>311</v>
      </c>
      <c r="E12" s="195"/>
      <c r="F12" s="140"/>
      <c r="G12" s="140"/>
      <c r="H12" s="189">
        <v>31</v>
      </c>
      <c r="I12" s="185"/>
      <c r="J12" s="189" t="s">
        <v>57</v>
      </c>
      <c r="K12" s="189" t="s">
        <v>57</v>
      </c>
      <c r="L12" s="189" t="s">
        <v>63</v>
      </c>
      <c r="M12" s="197">
        <v>45716</v>
      </c>
      <c r="N12" s="30" t="s">
        <v>74</v>
      </c>
      <c r="O12" s="54">
        <v>45716</v>
      </c>
      <c r="P12" s="88" t="s">
        <v>299</v>
      </c>
      <c r="Q12" s="69" t="s">
        <v>299</v>
      </c>
      <c r="R12" s="43" t="s">
        <v>1507</v>
      </c>
      <c r="S12" s="43" t="s">
        <v>299</v>
      </c>
      <c r="T12" s="43" t="s">
        <v>299</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315</v>
      </c>
      <c r="B14" s="184" t="s">
        <v>201</v>
      </c>
      <c r="C14" s="181">
        <v>45991</v>
      </c>
      <c r="D14" s="426" t="s">
        <v>316</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201</v>
      </c>
      <c r="C15" s="319">
        <v>45711</v>
      </c>
      <c r="D15" s="665" t="s">
        <v>652</v>
      </c>
      <c r="E15" s="122"/>
      <c r="F15" s="110"/>
      <c r="G15" s="110"/>
      <c r="H15" s="189">
        <v>0</v>
      </c>
      <c r="I15" s="185"/>
      <c r="J15" s="189" t="s">
        <v>57</v>
      </c>
      <c r="K15" s="189" t="s">
        <v>57</v>
      </c>
      <c r="L15" s="189" t="s">
        <v>63</v>
      </c>
      <c r="M15" s="199">
        <v>45701</v>
      </c>
      <c r="N15" s="30" t="s">
        <v>299</v>
      </c>
      <c r="O15" s="54">
        <v>45718</v>
      </c>
      <c r="P15" s="30" t="s">
        <v>299</v>
      </c>
      <c r="Q15" s="43" t="s">
        <v>299</v>
      </c>
      <c r="R15" s="43" t="s">
        <v>299</v>
      </c>
      <c r="S15" s="43" t="s">
        <v>56</v>
      </c>
      <c r="T15" s="43" t="s">
        <v>299</v>
      </c>
      <c r="U15" s="43" t="s">
        <v>299</v>
      </c>
      <c r="V15" s="43" t="s">
        <v>299</v>
      </c>
      <c r="W15" s="54">
        <v>45856</v>
      </c>
      <c r="X15" s="69" t="s">
        <v>1509</v>
      </c>
      <c r="Y15" t="e">
        <f>VLOOKUP(A15,#REF!,2,FALSE)</f>
        <v>#REF!</v>
      </c>
    </row>
    <row r="16" spans="1:25">
      <c r="A16" s="179" t="s">
        <v>653</v>
      </c>
      <c r="B16" s="184" t="s">
        <v>201</v>
      </c>
      <c r="C16" s="319">
        <v>45742</v>
      </c>
      <c r="D16" s="737" t="s">
        <v>655</v>
      </c>
      <c r="E16" s="195"/>
      <c r="F16" s="140"/>
      <c r="G16" s="140"/>
      <c r="H16" s="189">
        <v>0</v>
      </c>
      <c r="I16" s="185"/>
      <c r="J16" s="189" t="s">
        <v>57</v>
      </c>
      <c r="K16" s="189" t="s">
        <v>57</v>
      </c>
      <c r="L16" s="189" t="s">
        <v>63</v>
      </c>
      <c r="M16" s="199" t="s">
        <v>1510</v>
      </c>
      <c r="N16" s="30" t="s">
        <v>299</v>
      </c>
      <c r="O16" s="54" t="s">
        <v>1510</v>
      </c>
      <c r="P16" s="30" t="s">
        <v>299</v>
      </c>
      <c r="Q16" s="69" t="s">
        <v>299</v>
      </c>
      <c r="R16" s="43" t="s">
        <v>299</v>
      </c>
      <c r="S16" s="43" t="s">
        <v>56</v>
      </c>
      <c r="T16" s="43" t="s">
        <v>299</v>
      </c>
      <c r="U16" s="69" t="s">
        <v>111</v>
      </c>
      <c r="V16" s="69" t="s">
        <v>111</v>
      </c>
      <c r="W16" s="30"/>
      <c r="X16" s="69" t="s">
        <v>111</v>
      </c>
      <c r="Y16" t="e">
        <f>VLOOKUP(A16,#REF!,2,FALSE)</f>
        <v>#REF!</v>
      </c>
    </row>
    <row r="17" spans="1:25">
      <c r="A17" s="182" t="s">
        <v>321</v>
      </c>
      <c r="B17" s="184" t="s">
        <v>201</v>
      </c>
      <c r="C17" s="181">
        <v>45991</v>
      </c>
      <c r="D17" s="752" t="s">
        <v>322</v>
      </c>
      <c r="E17" s="195"/>
      <c r="F17" s="140"/>
      <c r="G17" s="140"/>
      <c r="H17" s="189">
        <v>0</v>
      </c>
      <c r="I17" s="185"/>
      <c r="J17" s="189" t="s">
        <v>57</v>
      </c>
      <c r="K17" s="189" t="s">
        <v>57</v>
      </c>
      <c r="L17" s="189" t="s">
        <v>63</v>
      </c>
      <c r="M17" s="199">
        <v>45863</v>
      </c>
      <c r="N17" s="30" t="s">
        <v>299</v>
      </c>
      <c r="O17" s="54">
        <v>45863</v>
      </c>
      <c r="P17" s="30" t="s">
        <v>299</v>
      </c>
      <c r="Q17" s="69" t="s">
        <v>299</v>
      </c>
      <c r="R17" s="43" t="s">
        <v>299</v>
      </c>
      <c r="S17" s="43" t="s">
        <v>56</v>
      </c>
      <c r="T17" s="43" t="s">
        <v>299</v>
      </c>
      <c r="U17" s="69" t="s">
        <v>111</v>
      </c>
      <c r="V17" s="69" t="s">
        <v>111</v>
      </c>
      <c r="W17" s="30"/>
      <c r="X17" s="43"/>
    </row>
    <row r="18" spans="1:25">
      <c r="A18" s="182" t="s">
        <v>375</v>
      </c>
      <c r="B18" s="184" t="s">
        <v>201</v>
      </c>
      <c r="C18" s="425">
        <v>45991</v>
      </c>
      <c r="D18" s="426" t="s">
        <v>376</v>
      </c>
      <c r="E18" s="195"/>
      <c r="F18" s="140"/>
      <c r="G18" s="140"/>
      <c r="H18" s="189">
        <v>0</v>
      </c>
      <c r="I18" s="185"/>
      <c r="J18" s="189" t="s">
        <v>57</v>
      </c>
      <c r="K18" s="189" t="s">
        <v>57</v>
      </c>
      <c r="L18" s="189" t="s">
        <v>63</v>
      </c>
      <c r="M18" s="199">
        <v>45881</v>
      </c>
      <c r="N18" s="30" t="s">
        <v>299</v>
      </c>
      <c r="O18" s="199">
        <v>45881</v>
      </c>
      <c r="P18" s="30" t="s">
        <v>299</v>
      </c>
      <c r="Q18" s="69" t="s">
        <v>299</v>
      </c>
      <c r="R18" s="43" t="s">
        <v>299</v>
      </c>
      <c r="S18" s="43" t="s">
        <v>56</v>
      </c>
      <c r="T18" s="43" t="s">
        <v>299</v>
      </c>
      <c r="U18" s="69" t="s">
        <v>111</v>
      </c>
      <c r="V18" s="69" t="s">
        <v>111</v>
      </c>
      <c r="W18" s="30"/>
      <c r="X18" s="43"/>
    </row>
    <row r="19" spans="1:25">
      <c r="A19" s="182" t="s">
        <v>656</v>
      </c>
      <c r="B19" s="554" t="s">
        <v>109</v>
      </c>
      <c r="C19" s="181">
        <v>45899</v>
      </c>
      <c r="D19" s="735"/>
      <c r="E19" s="195"/>
      <c r="F19" s="140"/>
      <c r="G19" s="140"/>
      <c r="H19" s="189">
        <v>50</v>
      </c>
      <c r="I19" s="185"/>
      <c r="J19" s="183" t="s">
        <v>57</v>
      </c>
      <c r="K19" s="183" t="s">
        <v>57</v>
      </c>
      <c r="L19" s="183" t="s">
        <v>56</v>
      </c>
      <c r="M19" s="199">
        <v>45873</v>
      </c>
      <c r="N19" s="88" t="s">
        <v>299</v>
      </c>
      <c r="O19" s="54">
        <v>45873</v>
      </c>
      <c r="P19" s="88" t="s">
        <v>299</v>
      </c>
      <c r="Q19" s="69" t="s">
        <v>299</v>
      </c>
      <c r="R19" s="69" t="s">
        <v>299</v>
      </c>
      <c r="S19" s="69" t="s">
        <v>56</v>
      </c>
      <c r="T19" s="69" t="s">
        <v>299</v>
      </c>
      <c r="U19" s="69" t="s">
        <v>299</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299</v>
      </c>
      <c r="O20" s="126">
        <v>45709</v>
      </c>
      <c r="P20" s="88" t="s">
        <v>299</v>
      </c>
      <c r="Q20" s="69" t="s">
        <v>299</v>
      </c>
      <c r="R20" s="69" t="s">
        <v>299</v>
      </c>
      <c r="S20" s="69" t="s">
        <v>56</v>
      </c>
      <c r="T20" s="69" t="s">
        <v>299</v>
      </c>
      <c r="U20" s="69" t="s">
        <v>299</v>
      </c>
      <c r="V20" s="69" t="s">
        <v>299</v>
      </c>
      <c r="W20" s="54">
        <v>45811</v>
      </c>
      <c r="X20" s="69" t="s">
        <v>1509</v>
      </c>
      <c r="Y20" t="e">
        <f>VLOOKUP(A20,#REF!,2,FALSE)</f>
        <v>#REF!</v>
      </c>
    </row>
    <row r="21" spans="1:25">
      <c r="A21" s="182" t="s">
        <v>464</v>
      </c>
      <c r="B21" s="179" t="s">
        <v>109</v>
      </c>
      <c r="C21" s="180">
        <v>45772</v>
      </c>
      <c r="D21" s="648" t="s">
        <v>466</v>
      </c>
      <c r="E21" s="195"/>
      <c r="F21" s="140"/>
      <c r="G21" s="140"/>
      <c r="H21" s="189">
        <v>0</v>
      </c>
      <c r="I21" s="185"/>
      <c r="J21" s="183" t="s">
        <v>57</v>
      </c>
      <c r="K21" s="183" t="s">
        <v>57</v>
      </c>
      <c r="L21" s="183" t="s">
        <v>63</v>
      </c>
      <c r="M21" s="199">
        <v>45708</v>
      </c>
      <c r="N21" s="88" t="s">
        <v>299</v>
      </c>
      <c r="O21" s="54">
        <v>45737</v>
      </c>
      <c r="P21" s="88" t="s">
        <v>299</v>
      </c>
      <c r="Q21" s="69" t="s">
        <v>299</v>
      </c>
      <c r="R21" s="69" t="s">
        <v>299</v>
      </c>
      <c r="S21" s="69" t="s">
        <v>56</v>
      </c>
      <c r="T21" s="69" t="s">
        <v>299</v>
      </c>
      <c r="U21" s="69" t="s">
        <v>299</v>
      </c>
      <c r="V21" s="69" t="s">
        <v>299</v>
      </c>
      <c r="W21" s="54">
        <v>45779</v>
      </c>
      <c r="X21" s="69" t="s">
        <v>1509</v>
      </c>
      <c r="Y21" t="e">
        <f>VLOOKUP(A21,#REF!,2,FALSE)</f>
        <v>#REF!</v>
      </c>
    </row>
    <row r="22" spans="1:25">
      <c r="A22" s="179" t="s">
        <v>657</v>
      </c>
      <c r="B22" s="179" t="s">
        <v>109</v>
      </c>
      <c r="C22" s="180">
        <v>45868</v>
      </c>
      <c r="D22" s="648" t="s">
        <v>658</v>
      </c>
      <c r="E22" s="195"/>
      <c r="F22" s="140"/>
      <c r="G22" s="140"/>
      <c r="H22" s="189">
        <v>0</v>
      </c>
      <c r="I22" s="185"/>
      <c r="J22" s="183" t="s">
        <v>57</v>
      </c>
      <c r="K22" s="183" t="s">
        <v>57</v>
      </c>
      <c r="L22" s="183" t="s">
        <v>63</v>
      </c>
      <c r="M22" s="199" t="s">
        <v>56</v>
      </c>
      <c r="N22" s="88" t="s">
        <v>299</v>
      </c>
      <c r="O22" s="54">
        <v>45814</v>
      </c>
      <c r="P22" s="88" t="s">
        <v>299</v>
      </c>
      <c r="Q22" s="69" t="s">
        <v>299</v>
      </c>
      <c r="R22" s="69" t="s">
        <v>299</v>
      </c>
      <c r="S22" s="69" t="s">
        <v>56</v>
      </c>
      <c r="T22" s="69" t="s">
        <v>299</v>
      </c>
      <c r="U22" s="69" t="s">
        <v>299</v>
      </c>
      <c r="V22" s="69" t="s">
        <v>299</v>
      </c>
      <c r="W22" s="54">
        <v>45848</v>
      </c>
      <c r="X22" s="69" t="s">
        <v>1509</v>
      </c>
    </row>
    <row r="23" spans="1:25">
      <c r="A23" s="179" t="s">
        <v>323</v>
      </c>
      <c r="B23" s="179" t="s">
        <v>109</v>
      </c>
      <c r="C23" s="180">
        <v>45838</v>
      </c>
      <c r="D23" s="183" t="s">
        <v>324</v>
      </c>
      <c r="E23" s="195"/>
      <c r="F23" s="140"/>
      <c r="G23" s="140"/>
      <c r="H23" s="189">
        <v>0</v>
      </c>
      <c r="I23" s="185"/>
      <c r="J23" s="183" t="s">
        <v>57</v>
      </c>
      <c r="K23" s="183" t="s">
        <v>57</v>
      </c>
      <c r="L23" s="183" t="s">
        <v>63</v>
      </c>
      <c r="M23" s="199">
        <v>45786</v>
      </c>
      <c r="N23" s="88" t="s">
        <v>299</v>
      </c>
      <c r="O23" s="54">
        <v>45789</v>
      </c>
      <c r="P23" s="88" t="s">
        <v>299</v>
      </c>
      <c r="Q23" s="69" t="s">
        <v>299</v>
      </c>
      <c r="R23" s="69" t="s">
        <v>299</v>
      </c>
      <c r="S23" s="69" t="s">
        <v>56</v>
      </c>
      <c r="T23" s="69" t="s">
        <v>299</v>
      </c>
      <c r="U23" s="69" t="s">
        <v>299</v>
      </c>
      <c r="V23" s="69" t="s">
        <v>299</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299</v>
      </c>
      <c r="O24" s="54">
        <v>45782</v>
      </c>
      <c r="P24" s="88" t="s">
        <v>299</v>
      </c>
      <c r="Q24" s="69" t="s">
        <v>299</v>
      </c>
      <c r="R24" s="69" t="s">
        <v>299</v>
      </c>
      <c r="S24" s="69" t="s">
        <v>56</v>
      </c>
      <c r="T24" s="69" t="s">
        <v>299</v>
      </c>
      <c r="U24" s="69" t="s">
        <v>299</v>
      </c>
      <c r="V24" s="69" t="s">
        <v>299</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299</v>
      </c>
      <c r="O25" s="126">
        <v>45716</v>
      </c>
      <c r="P25" s="88" t="s">
        <v>299</v>
      </c>
      <c r="Q25" s="69" t="s">
        <v>299</v>
      </c>
      <c r="R25" s="69" t="s">
        <v>299</v>
      </c>
      <c r="S25" s="69" t="s">
        <v>56</v>
      </c>
      <c r="T25" s="69" t="s">
        <v>299</v>
      </c>
      <c r="U25" s="69" t="s">
        <v>299</v>
      </c>
      <c r="V25" s="69" t="s">
        <v>299</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299</v>
      </c>
      <c r="O26" s="54">
        <v>45840</v>
      </c>
      <c r="P26" s="88" t="s">
        <v>299</v>
      </c>
      <c r="Q26" s="69" t="s">
        <v>299</v>
      </c>
      <c r="R26" s="69" t="s">
        <v>299</v>
      </c>
      <c r="S26" s="69" t="s">
        <v>56</v>
      </c>
      <c r="T26" s="69" t="s">
        <v>299</v>
      </c>
      <c r="U26" s="69" t="s">
        <v>299</v>
      </c>
      <c r="V26" s="69" t="s">
        <v>299</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299</v>
      </c>
      <c r="O27" s="54">
        <v>45853</v>
      </c>
      <c r="P27" s="88" t="s">
        <v>299</v>
      </c>
      <c r="Q27" s="69" t="s">
        <v>299</v>
      </c>
      <c r="R27" s="69" t="s">
        <v>299</v>
      </c>
      <c r="S27" s="69" t="s">
        <v>56</v>
      </c>
      <c r="T27" s="69" t="s">
        <v>299</v>
      </c>
      <c r="U27" s="69" t="s">
        <v>299</v>
      </c>
      <c r="V27" s="69" t="s">
        <v>299</v>
      </c>
      <c r="W27" s="30"/>
      <c r="X27" s="69"/>
    </row>
    <row r="28" spans="1:25">
      <c r="A28" s="184" t="s">
        <v>328</v>
      </c>
      <c r="B28" s="179" t="s">
        <v>109</v>
      </c>
      <c r="C28" s="187">
        <v>45868</v>
      </c>
      <c r="D28" s="183" t="s">
        <v>329</v>
      </c>
      <c r="E28" s="196"/>
      <c r="F28" s="138"/>
      <c r="G28" s="138"/>
      <c r="H28" s="192">
        <v>0</v>
      </c>
      <c r="I28" s="185"/>
      <c r="J28" s="192" t="s">
        <v>57</v>
      </c>
      <c r="K28" s="192" t="s">
        <v>57</v>
      </c>
      <c r="L28" s="192" t="s">
        <v>63</v>
      </c>
      <c r="M28" s="199">
        <v>45793</v>
      </c>
      <c r="N28" s="88" t="s">
        <v>299</v>
      </c>
      <c r="O28" s="54">
        <v>45793</v>
      </c>
      <c r="P28" s="88" t="s">
        <v>299</v>
      </c>
      <c r="Q28" s="69" t="s">
        <v>299</v>
      </c>
      <c r="R28" s="69" t="s">
        <v>299</v>
      </c>
      <c r="S28" s="69" t="s">
        <v>56</v>
      </c>
      <c r="T28" s="69" t="s">
        <v>299</v>
      </c>
      <c r="U28" s="69" t="s">
        <v>299</v>
      </c>
      <c r="V28" s="69" t="s">
        <v>299</v>
      </c>
      <c r="W28" s="30"/>
      <c r="X28" s="69"/>
    </row>
    <row r="29" spans="1:25">
      <c r="A29" s="182" t="s">
        <v>473</v>
      </c>
      <c r="B29" s="179" t="s">
        <v>109</v>
      </c>
      <c r="C29" s="180">
        <v>45711</v>
      </c>
      <c r="D29" s="203" t="s">
        <v>314</v>
      </c>
      <c r="E29" s="739"/>
      <c r="F29" s="743"/>
      <c r="G29" s="743"/>
      <c r="H29" s="183">
        <v>54</v>
      </c>
      <c r="I29" s="185"/>
      <c r="J29" s="193" t="s">
        <v>57</v>
      </c>
      <c r="K29" s="193" t="s">
        <v>57</v>
      </c>
      <c r="L29" s="183" t="s">
        <v>63</v>
      </c>
      <c r="M29" s="199">
        <v>45659</v>
      </c>
      <c r="N29" s="30" t="s">
        <v>299</v>
      </c>
      <c r="O29" s="126">
        <v>45692</v>
      </c>
      <c r="P29" s="30" t="s">
        <v>299</v>
      </c>
      <c r="Q29" s="43" t="s">
        <v>299</v>
      </c>
      <c r="R29" s="43" t="s">
        <v>299</v>
      </c>
      <c r="S29" s="43" t="s">
        <v>299</v>
      </c>
      <c r="T29" s="43" t="s">
        <v>299</v>
      </c>
      <c r="U29" s="43" t="s">
        <v>299</v>
      </c>
      <c r="V29" s="69" t="s">
        <v>299</v>
      </c>
      <c r="W29" s="54">
        <v>45789</v>
      </c>
      <c r="X29" s="69" t="s">
        <v>1509</v>
      </c>
      <c r="Y29" t="e">
        <f>VLOOKUP(A29,#REF!,2,FALSE)</f>
        <v>#REF!</v>
      </c>
    </row>
    <row r="30" spans="1:25">
      <c r="A30" s="179" t="s">
        <v>475</v>
      </c>
      <c r="B30" s="179" t="s">
        <v>109</v>
      </c>
      <c r="C30" s="180">
        <v>45711</v>
      </c>
      <c r="D30" s="180" t="s">
        <v>476</v>
      </c>
      <c r="E30" s="739"/>
      <c r="F30" s="743"/>
      <c r="G30" s="743"/>
      <c r="H30" s="183">
        <v>49</v>
      </c>
      <c r="I30" s="185"/>
      <c r="J30" s="193" t="s">
        <v>57</v>
      </c>
      <c r="K30" s="193" t="s">
        <v>57</v>
      </c>
      <c r="L30" s="183" t="s">
        <v>63</v>
      </c>
      <c r="M30" s="197">
        <v>45713</v>
      </c>
      <c r="N30" s="30" t="s">
        <v>299</v>
      </c>
      <c r="O30" s="126">
        <v>45692</v>
      </c>
      <c r="P30" s="30" t="s">
        <v>299</v>
      </c>
      <c r="Q30" s="43" t="s">
        <v>299</v>
      </c>
      <c r="R30" s="43" t="s">
        <v>299</v>
      </c>
      <c r="S30" s="43" t="s">
        <v>299</v>
      </c>
      <c r="T30" s="43" t="s">
        <v>299</v>
      </c>
      <c r="U30" s="117" t="s">
        <v>299</v>
      </c>
      <c r="V30" s="69" t="s">
        <v>299</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299</v>
      </c>
      <c r="O31" s="54">
        <v>45707</v>
      </c>
      <c r="P31" s="88" t="s">
        <v>299</v>
      </c>
      <c r="Q31" s="43" t="s">
        <v>299</v>
      </c>
      <c r="R31" s="43" t="s">
        <v>1507</v>
      </c>
      <c r="S31" s="43" t="s">
        <v>299</v>
      </c>
      <c r="T31" s="141" t="s">
        <v>299</v>
      </c>
      <c r="U31" s="117" t="s">
        <v>299</v>
      </c>
      <c r="V31" s="69" t="s">
        <v>299</v>
      </c>
      <c r="W31" s="54">
        <v>45779</v>
      </c>
      <c r="X31" s="69" t="s">
        <v>1509</v>
      </c>
      <c r="Y31" t="e">
        <f>VLOOKUP(A31,#REF!,2,FALSE)</f>
        <v>#REF!</v>
      </c>
    </row>
    <row r="32" spans="1:25">
      <c r="A32" s="182" t="s">
        <v>479</v>
      </c>
      <c r="B32" s="179" t="s">
        <v>109</v>
      </c>
      <c r="C32" s="180">
        <v>45772</v>
      </c>
      <c r="D32" s="648" t="s">
        <v>480</v>
      </c>
      <c r="E32" s="176"/>
      <c r="F32" s="131"/>
      <c r="G32" s="131"/>
      <c r="H32" s="183">
        <v>82</v>
      </c>
      <c r="I32" s="185"/>
      <c r="J32" s="183" t="s">
        <v>57</v>
      </c>
      <c r="K32" s="183" t="s">
        <v>57</v>
      </c>
      <c r="L32" s="183" t="s">
        <v>63</v>
      </c>
      <c r="M32" s="199">
        <v>45756</v>
      </c>
      <c r="N32" s="30" t="s">
        <v>299</v>
      </c>
      <c r="O32" s="54">
        <v>45756</v>
      </c>
      <c r="P32" s="30" t="s">
        <v>299</v>
      </c>
      <c r="Q32" s="69" t="s">
        <v>299</v>
      </c>
      <c r="R32" s="69" t="s">
        <v>1507</v>
      </c>
      <c r="S32" s="43" t="s">
        <v>299</v>
      </c>
      <c r="T32" s="141" t="s">
        <v>299</v>
      </c>
      <c r="U32" s="43" t="s">
        <v>299</v>
      </c>
      <c r="V32" s="69" t="s">
        <v>299</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299</v>
      </c>
      <c r="O33" s="126">
        <v>45749</v>
      </c>
      <c r="P33" s="30" t="s">
        <v>299</v>
      </c>
      <c r="Q33" s="69" t="s">
        <v>299</v>
      </c>
      <c r="R33" s="69" t="s">
        <v>1507</v>
      </c>
      <c r="S33" s="43" t="s">
        <v>299</v>
      </c>
      <c r="T33" s="141" t="s">
        <v>299</v>
      </c>
      <c r="U33" s="43" t="s">
        <v>299</v>
      </c>
      <c r="V33" s="346" t="s">
        <v>299</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299</v>
      </c>
      <c r="O34" s="126">
        <v>45750</v>
      </c>
      <c r="P34" s="30" t="s">
        <v>299</v>
      </c>
      <c r="Q34" s="69" t="s">
        <v>299</v>
      </c>
      <c r="R34" s="69" t="s">
        <v>1507</v>
      </c>
      <c r="S34" s="43" t="s">
        <v>299</v>
      </c>
      <c r="T34" s="141" t="s">
        <v>299</v>
      </c>
      <c r="U34" s="43" t="s">
        <v>299</v>
      </c>
      <c r="V34" s="420" t="s">
        <v>299</v>
      </c>
      <c r="W34" s="169">
        <v>45797</v>
      </c>
      <c r="X34" s="69" t="s">
        <v>1509</v>
      </c>
    </row>
    <row r="35" spans="1:25">
      <c r="A35" s="182" t="s">
        <v>485</v>
      </c>
      <c r="B35" s="179" t="s">
        <v>109</v>
      </c>
      <c r="C35" s="180">
        <v>45688</v>
      </c>
      <c r="D35" s="180" t="s">
        <v>487</v>
      </c>
      <c r="E35" s="739"/>
      <c r="F35" s="743"/>
      <c r="G35" s="743"/>
      <c r="H35" s="183">
        <v>23</v>
      </c>
      <c r="I35" s="185"/>
      <c r="J35" s="193" t="s">
        <v>57</v>
      </c>
      <c r="K35" s="193" t="s">
        <v>57</v>
      </c>
      <c r="L35" s="183" t="s">
        <v>63</v>
      </c>
      <c r="M35" s="199">
        <v>45659</v>
      </c>
      <c r="N35" s="30" t="s">
        <v>299</v>
      </c>
      <c r="O35" s="126">
        <v>45659</v>
      </c>
      <c r="P35" s="88" t="s">
        <v>299</v>
      </c>
      <c r="Q35" s="43" t="s">
        <v>299</v>
      </c>
      <c r="R35" s="43" t="s">
        <v>1507</v>
      </c>
      <c r="S35" s="43" t="s">
        <v>299</v>
      </c>
      <c r="T35" s="141" t="s">
        <v>299</v>
      </c>
      <c r="U35" s="172" t="s">
        <v>299</v>
      </c>
      <c r="V35" s="69" t="s">
        <v>299</v>
      </c>
      <c r="W35" s="54">
        <v>45789</v>
      </c>
      <c r="X35" s="346" t="s">
        <v>1509</v>
      </c>
      <c r="Y35" t="e">
        <f>VLOOKUP(A35,#REF!,2,FALSE)</f>
        <v>#REF!</v>
      </c>
    </row>
    <row r="36" spans="1:25">
      <c r="A36" s="182" t="s">
        <v>488</v>
      </c>
      <c r="B36" s="179" t="s">
        <v>109</v>
      </c>
      <c r="C36" s="180">
        <v>45688</v>
      </c>
      <c r="D36" s="180" t="s">
        <v>489</v>
      </c>
      <c r="E36" s="739"/>
      <c r="F36" s="743"/>
      <c r="G36" s="743"/>
      <c r="H36" s="183">
        <v>70</v>
      </c>
      <c r="I36" s="185"/>
      <c r="J36" s="193" t="s">
        <v>57</v>
      </c>
      <c r="K36" s="193" t="s">
        <v>57</v>
      </c>
      <c r="L36" s="183" t="s">
        <v>63</v>
      </c>
      <c r="M36" s="199">
        <v>45659</v>
      </c>
      <c r="N36" s="30" t="s">
        <v>299</v>
      </c>
      <c r="O36" s="126">
        <v>45659</v>
      </c>
      <c r="P36" s="88" t="s">
        <v>299</v>
      </c>
      <c r="Q36" s="43" t="s">
        <v>299</v>
      </c>
      <c r="R36" s="43" t="s">
        <v>1507</v>
      </c>
      <c r="S36" s="43" t="s">
        <v>299</v>
      </c>
      <c r="T36" s="141" t="s">
        <v>299</v>
      </c>
      <c r="U36" s="43" t="s">
        <v>299</v>
      </c>
      <c r="V36" s="69" t="s">
        <v>299</v>
      </c>
      <c r="W36" s="54">
        <v>45824</v>
      </c>
      <c r="X36" s="346" t="s">
        <v>1509</v>
      </c>
      <c r="Y36" t="e">
        <f>VLOOKUP(A36,#REF!,2,FALSE)</f>
        <v>#REF!</v>
      </c>
    </row>
    <row r="37" spans="1:25">
      <c r="A37" s="182" t="s">
        <v>490</v>
      </c>
      <c r="B37" s="179" t="s">
        <v>109</v>
      </c>
      <c r="C37" s="180">
        <v>45688</v>
      </c>
      <c r="D37" s="180" t="s">
        <v>491</v>
      </c>
      <c r="E37" s="739"/>
      <c r="F37" s="743"/>
      <c r="G37" s="743"/>
      <c r="H37" s="183">
        <v>75</v>
      </c>
      <c r="I37" s="185"/>
      <c r="J37" s="193" t="s">
        <v>57</v>
      </c>
      <c r="K37" s="193" t="s">
        <v>57</v>
      </c>
      <c r="L37" s="183" t="s">
        <v>63</v>
      </c>
      <c r="M37" s="49" t="s">
        <v>299</v>
      </c>
      <c r="N37" s="30" t="s">
        <v>299</v>
      </c>
      <c r="O37" s="126">
        <v>45672</v>
      </c>
      <c r="P37" s="30" t="s">
        <v>299</v>
      </c>
      <c r="Q37" s="43" t="s">
        <v>299</v>
      </c>
      <c r="R37" s="43" t="s">
        <v>1507</v>
      </c>
      <c r="S37" s="43" t="s">
        <v>299</v>
      </c>
      <c r="T37" s="43" t="s">
        <v>299</v>
      </c>
      <c r="U37" s="172" t="s">
        <v>299</v>
      </c>
      <c r="V37" s="69" t="s">
        <v>299</v>
      </c>
      <c r="W37" s="158">
        <v>45789</v>
      </c>
      <c r="X37" s="69" t="s">
        <v>1509</v>
      </c>
      <c r="Y37" t="e">
        <f>VLOOKUP(A37,#REF!,2,FALSE)</f>
        <v>#REF!</v>
      </c>
    </row>
    <row r="38" spans="1:25">
      <c r="A38" s="182" t="s">
        <v>492</v>
      </c>
      <c r="B38" s="179" t="s">
        <v>109</v>
      </c>
      <c r="C38" s="180">
        <v>45688</v>
      </c>
      <c r="D38" s="180" t="s">
        <v>494</v>
      </c>
      <c r="E38" s="739"/>
      <c r="F38" s="743"/>
      <c r="G38" s="743"/>
      <c r="H38" s="183">
        <v>65</v>
      </c>
      <c r="I38" s="185"/>
      <c r="J38" s="193" t="s">
        <v>57</v>
      </c>
      <c r="K38" s="193" t="s">
        <v>57</v>
      </c>
      <c r="L38" s="183" t="s">
        <v>63</v>
      </c>
      <c r="M38" s="197">
        <v>45673</v>
      </c>
      <c r="N38" s="30" t="s">
        <v>299</v>
      </c>
      <c r="O38" s="126">
        <v>45673</v>
      </c>
      <c r="P38" s="30" t="s">
        <v>299</v>
      </c>
      <c r="Q38" s="43" t="s">
        <v>299</v>
      </c>
      <c r="R38" s="43" t="s">
        <v>1507</v>
      </c>
      <c r="S38" s="43" t="s">
        <v>299</v>
      </c>
      <c r="T38" s="43" t="s">
        <v>299</v>
      </c>
      <c r="U38" s="172" t="s">
        <v>299</v>
      </c>
      <c r="V38" s="69" t="s">
        <v>299</v>
      </c>
      <c r="W38" s="54">
        <v>45789</v>
      </c>
      <c r="X38" s="69" t="s">
        <v>1509</v>
      </c>
      <c r="Y38" t="e">
        <f>VLOOKUP(A38,#REF!,2,FALSE)</f>
        <v>#REF!</v>
      </c>
    </row>
    <row r="39" spans="1:25">
      <c r="A39" s="182" t="s">
        <v>495</v>
      </c>
      <c r="B39" s="179" t="s">
        <v>109</v>
      </c>
      <c r="C39" s="180">
        <v>45688</v>
      </c>
      <c r="D39" s="180" t="s">
        <v>496</v>
      </c>
      <c r="E39" s="739"/>
      <c r="F39" s="743"/>
      <c r="G39" s="743"/>
      <c r="H39" s="183">
        <v>81</v>
      </c>
      <c r="I39" s="185"/>
      <c r="J39" s="193" t="s">
        <v>57</v>
      </c>
      <c r="K39" s="193" t="s">
        <v>57</v>
      </c>
      <c r="L39" s="183" t="s">
        <v>63</v>
      </c>
      <c r="M39" s="49" t="s">
        <v>299</v>
      </c>
      <c r="N39" s="30" t="s">
        <v>299</v>
      </c>
      <c r="O39" s="126">
        <v>45672</v>
      </c>
      <c r="P39" s="30" t="s">
        <v>299</v>
      </c>
      <c r="Q39" s="43" t="s">
        <v>299</v>
      </c>
      <c r="R39" s="43" t="s">
        <v>1507</v>
      </c>
      <c r="S39" s="43" t="s">
        <v>299</v>
      </c>
      <c r="T39" s="43" t="s">
        <v>299</v>
      </c>
      <c r="U39" s="172" t="s">
        <v>299</v>
      </c>
      <c r="V39" s="69" t="s">
        <v>299</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299</v>
      </c>
      <c r="O40" s="126">
        <v>45715</v>
      </c>
      <c r="P40" s="30" t="s">
        <v>299</v>
      </c>
      <c r="Q40" s="43" t="s">
        <v>299</v>
      </c>
      <c r="R40" s="43" t="s">
        <v>299</v>
      </c>
      <c r="S40" s="43" t="s">
        <v>299</v>
      </c>
      <c r="T40" s="43" t="s">
        <v>299</v>
      </c>
      <c r="U40" s="43" t="s">
        <v>299</v>
      </c>
      <c r="V40" s="69" t="s">
        <v>299</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299</v>
      </c>
      <c r="O41" s="54">
        <v>45729</v>
      </c>
      <c r="P41" s="88" t="s">
        <v>299</v>
      </c>
      <c r="Q41" s="43" t="s">
        <v>299</v>
      </c>
      <c r="R41" s="43" t="s">
        <v>299</v>
      </c>
      <c r="S41" s="43" t="s">
        <v>299</v>
      </c>
      <c r="T41" s="43" t="s">
        <v>299</v>
      </c>
      <c r="U41" s="172" t="s">
        <v>299</v>
      </c>
      <c r="V41" s="69" t="s">
        <v>299</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299</v>
      </c>
      <c r="O42" s="54">
        <v>45737</v>
      </c>
      <c r="P42" s="88" t="s">
        <v>299</v>
      </c>
      <c r="Q42" s="43" t="s">
        <v>299</v>
      </c>
      <c r="R42" s="43" t="s">
        <v>299</v>
      </c>
      <c r="S42" s="43" t="s">
        <v>299</v>
      </c>
      <c r="T42" s="43" t="s">
        <v>299</v>
      </c>
      <c r="U42" s="43" t="s">
        <v>299</v>
      </c>
      <c r="V42" s="69" t="s">
        <v>299</v>
      </c>
      <c r="W42" s="54">
        <v>45789</v>
      </c>
      <c r="X42" s="69" t="s">
        <v>1509</v>
      </c>
      <c r="Y42" t="e">
        <f>VLOOKUP(A42,#REF!,2,FALSE)</f>
        <v>#REF!</v>
      </c>
    </row>
    <row r="43" spans="1:25" ht="13.5" customHeight="1">
      <c r="A43" s="179" t="s">
        <v>503</v>
      </c>
      <c r="B43" s="179" t="s">
        <v>109</v>
      </c>
      <c r="C43" s="180">
        <v>45716</v>
      </c>
      <c r="D43" s="204" t="s">
        <v>504</v>
      </c>
      <c r="E43" s="562"/>
      <c r="F43" s="406"/>
      <c r="G43" s="406"/>
      <c r="H43" s="183">
        <v>51</v>
      </c>
      <c r="I43" s="185"/>
      <c r="J43" s="183" t="s">
        <v>57</v>
      </c>
      <c r="K43" s="183" t="s">
        <v>57</v>
      </c>
      <c r="L43" s="183" t="s">
        <v>63</v>
      </c>
      <c r="M43" s="49" t="s">
        <v>299</v>
      </c>
      <c r="N43" s="30" t="s">
        <v>299</v>
      </c>
      <c r="O43" s="126">
        <v>45726</v>
      </c>
      <c r="P43" s="30" t="s">
        <v>299</v>
      </c>
      <c r="Q43" s="43" t="s">
        <v>299</v>
      </c>
      <c r="R43" s="43" t="s">
        <v>299</v>
      </c>
      <c r="S43" s="43" t="s">
        <v>299</v>
      </c>
      <c r="T43" s="43" t="s">
        <v>299</v>
      </c>
      <c r="U43" s="43" t="s">
        <v>299</v>
      </c>
      <c r="V43" s="69" t="s">
        <v>299</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299</v>
      </c>
      <c r="O44" s="54">
        <v>45741</v>
      </c>
      <c r="P44" s="30" t="s">
        <v>299</v>
      </c>
      <c r="Q44" s="43" t="s">
        <v>299</v>
      </c>
      <c r="R44" s="43" t="s">
        <v>299</v>
      </c>
      <c r="S44" s="43" t="s">
        <v>299</v>
      </c>
      <c r="T44" s="43" t="s">
        <v>299</v>
      </c>
      <c r="U44" s="43" t="s">
        <v>299</v>
      </c>
      <c r="V44" s="69" t="s">
        <v>299</v>
      </c>
      <c r="W44" s="54">
        <v>45789</v>
      </c>
      <c r="X44" s="69" t="s">
        <v>1509</v>
      </c>
      <c r="Y44" t="e">
        <f>VLOOKUP(A44,#REF!,2,FALSE)</f>
        <v>#REF!</v>
      </c>
    </row>
    <row r="45" spans="1:25">
      <c r="A45" s="182" t="s">
        <v>509</v>
      </c>
      <c r="B45" s="179" t="s">
        <v>109</v>
      </c>
      <c r="C45" s="187">
        <v>45711</v>
      </c>
      <c r="D45" s="187" t="s">
        <v>510</v>
      </c>
      <c r="E45" s="740"/>
      <c r="F45" s="744"/>
      <c r="G45" s="744"/>
      <c r="H45" s="183">
        <v>22</v>
      </c>
      <c r="I45" s="185"/>
      <c r="J45" s="183" t="s">
        <v>57</v>
      </c>
      <c r="K45" s="183" t="s">
        <v>57</v>
      </c>
      <c r="L45" s="183" t="s">
        <v>63</v>
      </c>
      <c r="M45" s="49" t="s">
        <v>299</v>
      </c>
      <c r="N45" s="30" t="s">
        <v>299</v>
      </c>
      <c r="O45" s="126">
        <v>45695</v>
      </c>
      <c r="P45" s="30" t="s">
        <v>299</v>
      </c>
      <c r="Q45" s="43" t="s">
        <v>299</v>
      </c>
      <c r="R45" s="43" t="s">
        <v>299</v>
      </c>
      <c r="S45" s="43" t="s">
        <v>299</v>
      </c>
      <c r="T45" s="43" t="s">
        <v>299</v>
      </c>
      <c r="U45" s="43" t="s">
        <v>299</v>
      </c>
      <c r="V45" s="69" t="s">
        <v>299</v>
      </c>
      <c r="W45" s="54">
        <v>45789</v>
      </c>
      <c r="X45" s="69" t="s">
        <v>1509</v>
      </c>
      <c r="Y45" t="e">
        <f>VLOOKUP(A45,#REF!,2,FALSE)</f>
        <v>#REF!</v>
      </c>
    </row>
    <row r="46" spans="1:25">
      <c r="A46" s="182" t="s">
        <v>668</v>
      </c>
      <c r="B46" s="179" t="s">
        <v>109</v>
      </c>
      <c r="C46" s="187">
        <v>45868</v>
      </c>
      <c r="D46" s="183" t="s">
        <v>669</v>
      </c>
      <c r="E46" s="740"/>
      <c r="F46" s="744"/>
      <c r="G46" s="744"/>
      <c r="H46" s="183">
        <v>90</v>
      </c>
      <c r="I46" s="185"/>
      <c r="J46" s="183" t="s">
        <v>57</v>
      </c>
      <c r="K46" s="183" t="s">
        <v>57</v>
      </c>
      <c r="L46" s="183" t="s">
        <v>63</v>
      </c>
      <c r="M46" s="199">
        <v>45797</v>
      </c>
      <c r="N46" s="30" t="s">
        <v>299</v>
      </c>
      <c r="O46" s="126">
        <v>45810</v>
      </c>
      <c r="P46" s="30" t="s">
        <v>299</v>
      </c>
      <c r="Q46" s="43" t="s">
        <v>299</v>
      </c>
      <c r="R46" s="43" t="s">
        <v>299</v>
      </c>
      <c r="S46" s="43" t="s">
        <v>299</v>
      </c>
      <c r="T46" s="43" t="s">
        <v>299</v>
      </c>
      <c r="U46" s="43" t="s">
        <v>299</v>
      </c>
      <c r="V46" s="69" t="s">
        <v>299</v>
      </c>
      <c r="W46" s="54">
        <v>45847</v>
      </c>
      <c r="X46" s="69" t="s">
        <v>1509</v>
      </c>
    </row>
    <row r="47" spans="1:25">
      <c r="A47" s="182" t="s">
        <v>671</v>
      </c>
      <c r="B47" s="554" t="s">
        <v>109</v>
      </c>
      <c r="C47" s="181">
        <v>45899</v>
      </c>
      <c r="D47" s="183" t="s">
        <v>672</v>
      </c>
      <c r="E47" s="195"/>
      <c r="F47" s="140"/>
      <c r="G47" s="140"/>
      <c r="H47" s="189">
        <v>62</v>
      </c>
      <c r="I47" s="185"/>
      <c r="J47" s="189" t="s">
        <v>57</v>
      </c>
      <c r="K47" s="189" t="s">
        <v>57</v>
      </c>
      <c r="L47" s="189" t="s">
        <v>63</v>
      </c>
      <c r="M47" s="199">
        <v>45880</v>
      </c>
      <c r="N47" s="30" t="s">
        <v>299</v>
      </c>
      <c r="O47" s="54">
        <v>45880</v>
      </c>
      <c r="P47" s="88" t="s">
        <v>299</v>
      </c>
      <c r="Q47" s="43" t="s">
        <v>299</v>
      </c>
      <c r="R47" s="43" t="s">
        <v>299</v>
      </c>
      <c r="S47" s="43" t="s">
        <v>56</v>
      </c>
      <c r="T47" s="43" t="s">
        <v>299</v>
      </c>
      <c r="U47" s="43" t="s">
        <v>299</v>
      </c>
      <c r="V47" s="69" t="s">
        <v>111</v>
      </c>
      <c r="X47" s="43"/>
    </row>
    <row r="48" spans="1:25">
      <c r="A48" s="182" t="s">
        <v>332</v>
      </c>
      <c r="B48" s="554" t="s">
        <v>109</v>
      </c>
      <c r="C48" s="181">
        <v>45930</v>
      </c>
      <c r="D48" s="183" t="s">
        <v>333</v>
      </c>
      <c r="E48" s="195"/>
      <c r="F48" s="140"/>
      <c r="G48" s="140"/>
      <c r="H48" s="189">
        <v>85</v>
      </c>
      <c r="I48" s="185"/>
      <c r="J48" s="183" t="s">
        <v>57</v>
      </c>
      <c r="K48" s="183" t="s">
        <v>57</v>
      </c>
      <c r="L48" s="183" t="s">
        <v>63</v>
      </c>
      <c r="M48" s="199">
        <v>45882</v>
      </c>
      <c r="N48" s="88" t="s">
        <v>299</v>
      </c>
      <c r="O48" s="54">
        <v>45882</v>
      </c>
      <c r="P48" s="88" t="s">
        <v>299</v>
      </c>
      <c r="Q48" s="159" t="s">
        <v>299</v>
      </c>
      <c r="R48" s="159" t="s">
        <v>299</v>
      </c>
      <c r="S48" s="43" t="s">
        <v>299</v>
      </c>
      <c r="T48" s="43" t="s">
        <v>299</v>
      </c>
      <c r="U48" s="69" t="s">
        <v>299</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299</v>
      </c>
      <c r="O49" s="54">
        <v>45840</v>
      </c>
      <c r="P49" s="88" t="s">
        <v>299</v>
      </c>
      <c r="Q49" s="43" t="s">
        <v>299</v>
      </c>
      <c r="R49" s="43" t="s">
        <v>299</v>
      </c>
      <c r="S49" s="43" t="s">
        <v>56</v>
      </c>
      <c r="T49" s="43" t="s">
        <v>299</v>
      </c>
      <c r="U49" s="43" t="s">
        <v>299</v>
      </c>
      <c r="V49" s="69" t="s">
        <v>299</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299</v>
      </c>
      <c r="O50" s="54">
        <v>45847</v>
      </c>
      <c r="P50" s="88" t="s">
        <v>299</v>
      </c>
      <c r="Q50" s="43" t="s">
        <v>299</v>
      </c>
      <c r="R50" s="43" t="s">
        <v>299</v>
      </c>
      <c r="S50" s="43" t="s">
        <v>56</v>
      </c>
      <c r="T50" s="43" t="s">
        <v>299</v>
      </c>
      <c r="U50" s="43" t="s">
        <v>299</v>
      </c>
      <c r="V50" s="69" t="s">
        <v>299</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299</v>
      </c>
      <c r="O51" s="54">
        <v>45840</v>
      </c>
      <c r="P51" s="88" t="s">
        <v>299</v>
      </c>
      <c r="Q51" s="43" t="s">
        <v>299</v>
      </c>
      <c r="R51" s="43" t="s">
        <v>299</v>
      </c>
      <c r="S51" s="43" t="s">
        <v>56</v>
      </c>
      <c r="T51" s="43" t="s">
        <v>299</v>
      </c>
      <c r="U51" s="43" t="s">
        <v>299</v>
      </c>
      <c r="V51" s="69" t="s">
        <v>299</v>
      </c>
      <c r="W51" s="54">
        <v>45877</v>
      </c>
      <c r="X51" s="69" t="s">
        <v>1509</v>
      </c>
    </row>
    <row r="52" spans="1:56">
      <c r="A52" s="182" t="s">
        <v>681</v>
      </c>
      <c r="B52" s="179" t="s">
        <v>109</v>
      </c>
      <c r="C52" s="181">
        <v>45868</v>
      </c>
      <c r="D52" s="543" t="s">
        <v>682</v>
      </c>
      <c r="E52" s="195"/>
      <c r="F52" s="140"/>
      <c r="G52" s="140"/>
      <c r="H52" s="189">
        <v>66</v>
      </c>
      <c r="I52" s="185"/>
      <c r="J52" s="183" t="s">
        <v>57</v>
      </c>
      <c r="K52" s="183" t="s">
        <v>57</v>
      </c>
      <c r="L52" s="183" t="s">
        <v>63</v>
      </c>
      <c r="M52" s="199">
        <v>45833</v>
      </c>
      <c r="N52" s="88" t="s">
        <v>299</v>
      </c>
      <c r="O52" s="54">
        <v>45833</v>
      </c>
      <c r="P52" s="30" t="s">
        <v>299</v>
      </c>
      <c r="Q52" s="43" t="s">
        <v>299</v>
      </c>
      <c r="R52" s="43" t="s">
        <v>299</v>
      </c>
      <c r="S52" s="43" t="s">
        <v>299</v>
      </c>
      <c r="T52" s="43" t="s">
        <v>299</v>
      </c>
      <c r="U52" s="43" t="s">
        <v>299</v>
      </c>
      <c r="V52" s="69" t="s">
        <v>299</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299</v>
      </c>
      <c r="O53" s="54">
        <v>45840</v>
      </c>
      <c r="P53" s="88" t="s">
        <v>299</v>
      </c>
      <c r="Q53" s="43" t="s">
        <v>56</v>
      </c>
      <c r="R53" s="43" t="s">
        <v>299</v>
      </c>
      <c r="S53" s="43" t="s">
        <v>299</v>
      </c>
      <c r="T53" s="43" t="s">
        <v>299</v>
      </c>
      <c r="U53" s="43" t="s">
        <v>299</v>
      </c>
      <c r="V53" s="69" t="s">
        <v>299</v>
      </c>
      <c r="W53" s="54">
        <v>45916</v>
      </c>
      <c r="X53" s="69" t="s">
        <v>1509</v>
      </c>
    </row>
    <row r="54" spans="1:56">
      <c r="A54" s="182" t="s">
        <v>687</v>
      </c>
      <c r="B54" s="554" t="s">
        <v>109</v>
      </c>
      <c r="C54" s="181">
        <v>45899</v>
      </c>
      <c r="D54" s="735"/>
      <c r="E54" s="195"/>
      <c r="F54" s="140"/>
      <c r="G54" s="140"/>
      <c r="H54" s="189">
        <v>73</v>
      </c>
      <c r="I54" s="185"/>
      <c r="J54" s="189" t="s">
        <v>57</v>
      </c>
      <c r="K54" s="189" t="s">
        <v>57</v>
      </c>
      <c r="L54" s="189" t="s">
        <v>63</v>
      </c>
      <c r="M54" s="199">
        <v>45887</v>
      </c>
      <c r="N54" s="88" t="s">
        <v>299</v>
      </c>
      <c r="O54" s="54">
        <v>45887</v>
      </c>
      <c r="P54" s="88" t="s">
        <v>299</v>
      </c>
      <c r="Q54" s="43" t="s">
        <v>299</v>
      </c>
      <c r="R54" s="43" t="s">
        <v>299</v>
      </c>
      <c r="S54" s="43" t="s">
        <v>299</v>
      </c>
      <c r="T54" s="43" t="s">
        <v>299</v>
      </c>
      <c r="U54" s="43" t="s">
        <v>299</v>
      </c>
      <c r="V54" s="69" t="s">
        <v>111</v>
      </c>
      <c r="W54" s="69"/>
      <c r="X54" s="43"/>
    </row>
    <row r="55" spans="1:56">
      <c r="A55" s="182" t="s">
        <v>690</v>
      </c>
      <c r="B55" s="554" t="s">
        <v>109</v>
      </c>
      <c r="C55" s="181">
        <v>45899</v>
      </c>
      <c r="D55" s="185"/>
      <c r="E55" s="195"/>
      <c r="F55" s="140"/>
      <c r="G55" s="140"/>
      <c r="H55" s="189">
        <v>70</v>
      </c>
      <c r="I55" s="185"/>
      <c r="J55" s="189" t="s">
        <v>57</v>
      </c>
      <c r="K55" s="189" t="s">
        <v>57</v>
      </c>
      <c r="L55" s="189" t="s">
        <v>63</v>
      </c>
      <c r="M55" s="199">
        <v>45887</v>
      </c>
      <c r="N55" s="88" t="s">
        <v>299</v>
      </c>
      <c r="O55" s="54">
        <v>45887</v>
      </c>
      <c r="P55" s="88" t="s">
        <v>299</v>
      </c>
      <c r="Q55" s="117" t="s">
        <v>299</v>
      </c>
      <c r="R55" s="117" t="s">
        <v>299</v>
      </c>
      <c r="S55" s="117" t="s">
        <v>299</v>
      </c>
      <c r="T55" s="117" t="s">
        <v>299</v>
      </c>
      <c r="U55" s="43" t="s">
        <v>299</v>
      </c>
      <c r="V55" s="69" t="s">
        <v>111</v>
      </c>
      <c r="W55" s="69"/>
      <c r="X55" s="43"/>
    </row>
    <row r="56" spans="1:56">
      <c r="A56" s="182" t="s">
        <v>693</v>
      </c>
      <c r="B56" s="554" t="s">
        <v>109</v>
      </c>
      <c r="C56" s="181">
        <v>45899</v>
      </c>
      <c r="D56" s="185"/>
      <c r="E56" s="195"/>
      <c r="F56" s="140"/>
      <c r="G56" s="140"/>
      <c r="H56" s="189">
        <v>84</v>
      </c>
      <c r="I56" s="185"/>
      <c r="J56" s="189" t="s">
        <v>57</v>
      </c>
      <c r="K56" s="189" t="s">
        <v>57</v>
      </c>
      <c r="L56" s="189" t="s">
        <v>63</v>
      </c>
      <c r="M56" s="199">
        <v>45887</v>
      </c>
      <c r="N56" s="88" t="s">
        <v>299</v>
      </c>
      <c r="O56" s="54">
        <v>45887</v>
      </c>
      <c r="P56" s="333" t="s">
        <v>299</v>
      </c>
      <c r="Q56" s="43" t="s">
        <v>299</v>
      </c>
      <c r="R56" s="43" t="s">
        <v>299</v>
      </c>
      <c r="S56" s="43" t="s">
        <v>299</v>
      </c>
      <c r="T56" s="43" t="s">
        <v>299</v>
      </c>
      <c r="U56" s="43" t="s">
        <v>299</v>
      </c>
      <c r="V56" s="69" t="s">
        <v>111</v>
      </c>
      <c r="W56" s="69"/>
      <c r="X56" s="43"/>
    </row>
    <row r="57" spans="1:56">
      <c r="A57" s="182" t="s">
        <v>511</v>
      </c>
      <c r="B57" s="182" t="s">
        <v>109</v>
      </c>
      <c r="C57" s="181">
        <v>45862</v>
      </c>
      <c r="D57" s="648" t="s">
        <v>512</v>
      </c>
      <c r="E57" s="195"/>
      <c r="F57" s="140"/>
      <c r="G57" s="140"/>
      <c r="H57" s="189">
        <v>62</v>
      </c>
      <c r="I57" s="185"/>
      <c r="J57" s="189" t="s">
        <v>57</v>
      </c>
      <c r="K57" s="189" t="s">
        <v>57</v>
      </c>
      <c r="L57" s="189" t="s">
        <v>63</v>
      </c>
      <c r="M57" s="199">
        <v>45762</v>
      </c>
      <c r="N57" s="88" t="s">
        <v>299</v>
      </c>
      <c r="O57" s="126">
        <v>45783</v>
      </c>
      <c r="P57" s="333" t="s">
        <v>299</v>
      </c>
      <c r="Q57" s="43" t="s">
        <v>299</v>
      </c>
      <c r="R57" s="43" t="s">
        <v>1507</v>
      </c>
      <c r="S57" s="43" t="s">
        <v>299</v>
      </c>
      <c r="T57" s="43" t="s">
        <v>299</v>
      </c>
      <c r="U57" s="43" t="s">
        <v>299</v>
      </c>
      <c r="V57" s="69" t="s">
        <v>299</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8" t="s">
        <v>514</v>
      </c>
      <c r="E58" s="195"/>
      <c r="F58" s="140"/>
      <c r="G58" s="140"/>
      <c r="H58" s="189">
        <v>89</v>
      </c>
      <c r="I58" s="185"/>
      <c r="J58" s="189" t="s">
        <v>57</v>
      </c>
      <c r="K58" s="189" t="s">
        <v>57</v>
      </c>
      <c r="L58" s="189" t="s">
        <v>63</v>
      </c>
      <c r="M58" s="199">
        <v>45762</v>
      </c>
      <c r="N58" s="88" t="s">
        <v>299</v>
      </c>
      <c r="O58" s="54">
        <v>45776</v>
      </c>
      <c r="P58" s="333" t="s">
        <v>299</v>
      </c>
      <c r="Q58" s="43" t="s">
        <v>299</v>
      </c>
      <c r="R58" s="43" t="s">
        <v>1507</v>
      </c>
      <c r="S58" s="43" t="s">
        <v>299</v>
      </c>
      <c r="T58" s="43" t="s">
        <v>299</v>
      </c>
      <c r="U58" s="43" t="s">
        <v>299</v>
      </c>
      <c r="V58" s="346" t="s">
        <v>299</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8" t="s">
        <v>516</v>
      </c>
      <c r="E59" s="195"/>
      <c r="F59" s="140"/>
      <c r="G59" s="140"/>
      <c r="H59" s="189">
        <v>87</v>
      </c>
      <c r="I59" s="185"/>
      <c r="J59" s="189" t="s">
        <v>57</v>
      </c>
      <c r="K59" s="189" t="s">
        <v>57</v>
      </c>
      <c r="L59" s="189" t="s">
        <v>63</v>
      </c>
      <c r="M59" s="199">
        <v>45762</v>
      </c>
      <c r="N59" s="88" t="s">
        <v>299</v>
      </c>
      <c r="O59" s="30" t="s">
        <v>81</v>
      </c>
      <c r="P59" s="333" t="s">
        <v>299</v>
      </c>
      <c r="Q59" s="43" t="s">
        <v>299</v>
      </c>
      <c r="R59" s="43" t="s">
        <v>1507</v>
      </c>
      <c r="S59" s="43" t="s">
        <v>299</v>
      </c>
      <c r="T59" s="43" t="s">
        <v>299</v>
      </c>
      <c r="U59" s="43" t="s">
        <v>299</v>
      </c>
      <c r="V59" s="346" t="s">
        <v>299</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299</v>
      </c>
      <c r="O60" s="54">
        <v>45812</v>
      </c>
      <c r="P60" s="333" t="s">
        <v>299</v>
      </c>
      <c r="Q60" s="43" t="s">
        <v>299</v>
      </c>
      <c r="R60" s="43" t="s">
        <v>1507</v>
      </c>
      <c r="S60" s="43" t="s">
        <v>299</v>
      </c>
      <c r="T60" s="43" t="s">
        <v>299</v>
      </c>
      <c r="U60" s="43" t="s">
        <v>299</v>
      </c>
      <c r="V60" s="346" t="s">
        <v>299</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9"/>
      <c r="F61" s="743"/>
      <c r="G61" s="743"/>
      <c r="H61" s="183">
        <v>0</v>
      </c>
      <c r="I61" s="185"/>
      <c r="J61" s="193" t="s">
        <v>57</v>
      </c>
      <c r="K61" s="193" t="s">
        <v>57</v>
      </c>
      <c r="L61" s="183" t="s">
        <v>63</v>
      </c>
      <c r="M61" s="102" t="s">
        <v>299</v>
      </c>
      <c r="N61" s="88" t="s">
        <v>299</v>
      </c>
      <c r="O61" s="126">
        <v>45673</v>
      </c>
      <c r="P61" s="333" t="s">
        <v>299</v>
      </c>
      <c r="Q61" s="43" t="s">
        <v>299</v>
      </c>
      <c r="R61" s="69" t="s">
        <v>74</v>
      </c>
      <c r="S61" s="43" t="s">
        <v>56</v>
      </c>
      <c r="T61" s="43" t="s">
        <v>299</v>
      </c>
      <c r="U61" s="163" t="s">
        <v>299</v>
      </c>
      <c r="V61" s="69" t="s">
        <v>299</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299</v>
      </c>
      <c r="O62" s="54">
        <v>45848</v>
      </c>
      <c r="P62" s="333" t="s">
        <v>299</v>
      </c>
      <c r="Q62" s="43" t="s">
        <v>299</v>
      </c>
      <c r="R62" s="43" t="s">
        <v>299</v>
      </c>
      <c r="S62" s="43" t="s">
        <v>56</v>
      </c>
      <c r="T62" s="43" t="s">
        <v>299</v>
      </c>
      <c r="U62" s="43" t="s">
        <v>299</v>
      </c>
      <c r="V62" s="43" t="s">
        <v>299</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4" t="s">
        <v>109</v>
      </c>
      <c r="C63" s="181">
        <v>45930</v>
      </c>
      <c r="D63" s="185"/>
      <c r="E63" s="195"/>
      <c r="F63" s="195"/>
      <c r="G63" s="195"/>
      <c r="H63" s="189">
        <v>0</v>
      </c>
      <c r="I63" s="185"/>
      <c r="J63" s="189" t="s">
        <v>57</v>
      </c>
      <c r="K63" s="189" t="s">
        <v>57</v>
      </c>
      <c r="L63" s="189" t="s">
        <v>63</v>
      </c>
      <c r="M63" s="199">
        <v>45884</v>
      </c>
      <c r="N63" s="88" t="s">
        <v>299</v>
      </c>
      <c r="O63" s="54">
        <v>45882</v>
      </c>
      <c r="P63" s="333" t="s">
        <v>299</v>
      </c>
      <c r="Q63" s="43" t="s">
        <v>299</v>
      </c>
      <c r="R63" s="43" t="s">
        <v>299</v>
      </c>
      <c r="S63" s="43" t="s">
        <v>56</v>
      </c>
      <c r="T63" s="43" t="s">
        <v>299</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4" t="s">
        <v>109</v>
      </c>
      <c r="C64" s="181">
        <v>45899</v>
      </c>
      <c r="D64" s="736" t="s">
        <v>702</v>
      </c>
      <c r="E64" s="202"/>
      <c r="F64" s="171"/>
      <c r="G64" s="171"/>
      <c r="H64" s="189">
        <v>0</v>
      </c>
      <c r="I64" s="185"/>
      <c r="J64" s="189" t="s">
        <v>57</v>
      </c>
      <c r="K64" s="189" t="s">
        <v>57</v>
      </c>
      <c r="L64" s="189" t="s">
        <v>63</v>
      </c>
      <c r="M64" s="199">
        <v>45884</v>
      </c>
      <c r="N64" s="88" t="s">
        <v>299</v>
      </c>
      <c r="O64" s="54">
        <v>45884</v>
      </c>
      <c r="P64" s="333" t="s">
        <v>299</v>
      </c>
      <c r="Q64" s="43" t="s">
        <v>299</v>
      </c>
      <c r="R64" s="43" t="s">
        <v>299</v>
      </c>
      <c r="S64" s="43" t="s">
        <v>56</v>
      </c>
      <c r="T64" s="43" t="s">
        <v>299</v>
      </c>
      <c r="U64" s="43" t="s">
        <v>299</v>
      </c>
      <c r="V64" s="43" t="s">
        <v>299</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36" t="s">
        <v>705</v>
      </c>
      <c r="E65" s="195"/>
      <c r="F65" s="195"/>
      <c r="G65" s="195"/>
      <c r="H65" s="189">
        <v>0</v>
      </c>
      <c r="I65" s="185"/>
      <c r="J65" s="183" t="s">
        <v>57</v>
      </c>
      <c r="K65" s="183" t="s">
        <v>57</v>
      </c>
      <c r="L65" s="183" t="s">
        <v>63</v>
      </c>
      <c r="M65" s="199">
        <v>45824</v>
      </c>
      <c r="N65" s="88" t="s">
        <v>299</v>
      </c>
      <c r="O65" s="54">
        <v>45824</v>
      </c>
      <c r="P65" s="333" t="s">
        <v>299</v>
      </c>
      <c r="Q65" s="43" t="s">
        <v>299</v>
      </c>
      <c r="R65" s="43" t="s">
        <v>299</v>
      </c>
      <c r="S65" s="43" t="s">
        <v>56</v>
      </c>
      <c r="T65" s="43" t="s">
        <v>299</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8" t="s">
        <v>699</v>
      </c>
      <c r="E66" s="739"/>
      <c r="F66" s="743"/>
      <c r="G66" s="743"/>
      <c r="H66" s="183">
        <v>0</v>
      </c>
      <c r="I66" s="185"/>
      <c r="J66" s="193" t="s">
        <v>57</v>
      </c>
      <c r="K66" s="193" t="s">
        <v>57</v>
      </c>
      <c r="L66" s="183" t="s">
        <v>63</v>
      </c>
      <c r="M66" s="197">
        <v>45818</v>
      </c>
      <c r="N66" s="88" t="s">
        <v>299</v>
      </c>
      <c r="O66" s="126">
        <v>45817</v>
      </c>
      <c r="P66" s="333" t="s">
        <v>299</v>
      </c>
      <c r="Q66" s="159" t="s">
        <v>299</v>
      </c>
      <c r="R66" s="43" t="s">
        <v>299</v>
      </c>
      <c r="S66" s="43" t="s">
        <v>56</v>
      </c>
      <c r="T66" s="43" t="s">
        <v>299</v>
      </c>
      <c r="U66" s="43" t="s">
        <v>299</v>
      </c>
      <c r="V66" s="43" t="s">
        <v>299</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4" t="s">
        <v>109</v>
      </c>
      <c r="C67" s="181">
        <v>45899</v>
      </c>
      <c r="D67" s="185"/>
      <c r="E67" s="195"/>
      <c r="F67" s="140"/>
      <c r="G67" s="140"/>
      <c r="H67" s="189">
        <v>0</v>
      </c>
      <c r="I67" s="185"/>
      <c r="J67" s="189" t="s">
        <v>57</v>
      </c>
      <c r="K67" s="189" t="s">
        <v>57</v>
      </c>
      <c r="L67" s="189" t="s">
        <v>63</v>
      </c>
      <c r="M67" s="199">
        <v>45876</v>
      </c>
      <c r="N67" s="88" t="s">
        <v>299</v>
      </c>
      <c r="O67" s="54">
        <v>45876</v>
      </c>
      <c r="P67" s="333" t="s">
        <v>299</v>
      </c>
      <c r="Q67" s="159" t="s">
        <v>299</v>
      </c>
      <c r="R67" s="159" t="s">
        <v>299</v>
      </c>
      <c r="S67" s="43" t="s">
        <v>56</v>
      </c>
      <c r="T67" s="43" t="s">
        <v>299</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299</v>
      </c>
      <c r="N68" s="88" t="s">
        <v>299</v>
      </c>
      <c r="O68" s="88" t="s">
        <v>299</v>
      </c>
      <c r="P68" s="333" t="s">
        <v>299</v>
      </c>
      <c r="Q68" s="43" t="s">
        <v>299</v>
      </c>
      <c r="R68" s="43" t="s">
        <v>299</v>
      </c>
      <c r="S68" s="43" t="s">
        <v>56</v>
      </c>
      <c r="T68" s="43" t="s">
        <v>299</v>
      </c>
      <c r="U68" s="43" t="s">
        <v>299</v>
      </c>
      <c r="V68" s="346" t="s">
        <v>299</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4" t="s">
        <v>109</v>
      </c>
      <c r="C69" s="181">
        <v>45899</v>
      </c>
      <c r="D69" s="204" t="s">
        <v>714</v>
      </c>
      <c r="E69" s="757"/>
      <c r="F69" s="758"/>
      <c r="G69" s="758"/>
      <c r="H69" s="189">
        <v>0</v>
      </c>
      <c r="I69" s="185"/>
      <c r="J69" s="189" t="s">
        <v>57</v>
      </c>
      <c r="K69" s="189" t="s">
        <v>57</v>
      </c>
      <c r="L69" s="189" t="s">
        <v>63</v>
      </c>
      <c r="M69" s="199">
        <v>45870</v>
      </c>
      <c r="N69" s="88" t="s">
        <v>299</v>
      </c>
      <c r="O69" s="54">
        <v>45870</v>
      </c>
      <c r="P69" s="333" t="s">
        <v>299</v>
      </c>
      <c r="Q69" s="43" t="s">
        <v>299</v>
      </c>
      <c r="R69" s="43" t="s">
        <v>299</v>
      </c>
      <c r="S69" s="43" t="s">
        <v>56</v>
      </c>
      <c r="T69" s="43" t="s">
        <v>299</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40"/>
      <c r="F70" s="744"/>
      <c r="G70" s="744"/>
      <c r="H70" s="183">
        <v>0</v>
      </c>
      <c r="I70" s="185"/>
      <c r="J70" s="183" t="s">
        <v>57</v>
      </c>
      <c r="K70" s="183" t="s">
        <v>57</v>
      </c>
      <c r="L70" s="183" t="s">
        <v>63</v>
      </c>
      <c r="M70" s="197">
        <v>45705</v>
      </c>
      <c r="N70" s="30" t="s">
        <v>299</v>
      </c>
      <c r="O70" s="126">
        <v>45705</v>
      </c>
      <c r="P70" s="79" t="s">
        <v>299</v>
      </c>
      <c r="Q70" s="43" t="s">
        <v>299</v>
      </c>
      <c r="R70" s="43" t="s">
        <v>299</v>
      </c>
      <c r="S70" s="43" t="s">
        <v>56</v>
      </c>
      <c r="T70" s="43" t="s">
        <v>299</v>
      </c>
      <c r="U70" s="43" t="s">
        <v>299</v>
      </c>
      <c r="V70" s="346" t="s">
        <v>299</v>
      </c>
      <c r="W70" s="565"/>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4" t="s">
        <v>109</v>
      </c>
      <c r="C71" s="181">
        <v>45899</v>
      </c>
      <c r="D71" s="204" t="s">
        <v>717</v>
      </c>
      <c r="H71" s="189">
        <v>0</v>
      </c>
      <c r="I71" s="185"/>
      <c r="J71" s="189" t="s">
        <v>57</v>
      </c>
      <c r="K71" s="189" t="s">
        <v>57</v>
      </c>
      <c r="L71" s="189" t="s">
        <v>63</v>
      </c>
      <c r="M71" s="199">
        <v>45870</v>
      </c>
      <c r="N71" s="30" t="s">
        <v>299</v>
      </c>
      <c r="O71" s="54">
        <v>45870</v>
      </c>
      <c r="P71" s="79" t="s">
        <v>299</v>
      </c>
      <c r="Q71" s="43" t="s">
        <v>299</v>
      </c>
      <c r="R71" s="43" t="s">
        <v>299</v>
      </c>
      <c r="S71" s="43" t="s">
        <v>56</v>
      </c>
      <c r="T71" s="43" t="s">
        <v>299</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4" t="s">
        <v>109</v>
      </c>
      <c r="C72" s="181">
        <v>45899</v>
      </c>
      <c r="D72" s="185"/>
      <c r="E72" s="195"/>
      <c r="F72" s="140"/>
      <c r="G72" s="140"/>
      <c r="H72" s="189">
        <v>0</v>
      </c>
      <c r="I72" s="185"/>
      <c r="J72" s="189" t="s">
        <v>57</v>
      </c>
      <c r="K72" s="189" t="s">
        <v>57</v>
      </c>
      <c r="L72" s="189" t="s">
        <v>63</v>
      </c>
      <c r="M72" s="199">
        <v>45882</v>
      </c>
      <c r="N72" s="88" t="s">
        <v>299</v>
      </c>
      <c r="O72" s="54">
        <v>45882</v>
      </c>
      <c r="P72" s="333" t="s">
        <v>299</v>
      </c>
      <c r="Q72" s="159" t="s">
        <v>299</v>
      </c>
      <c r="R72" s="43" t="s">
        <v>299</v>
      </c>
      <c r="S72" s="43" t="s">
        <v>56</v>
      </c>
      <c r="T72" s="43" t="s">
        <v>299</v>
      </c>
      <c r="U72" s="43" t="s">
        <v>299</v>
      </c>
      <c r="V72" s="43" t="s">
        <v>299</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346</v>
      </c>
      <c r="B73" s="179" t="s">
        <v>109</v>
      </c>
      <c r="C73" s="187">
        <v>45838</v>
      </c>
      <c r="D73" s="648" t="s">
        <v>347</v>
      </c>
      <c r="E73" s="766"/>
      <c r="F73" s="767"/>
      <c r="G73" s="767"/>
      <c r="H73" s="183">
        <v>0</v>
      </c>
      <c r="I73" s="185"/>
      <c r="J73" s="183" t="s">
        <v>57</v>
      </c>
      <c r="K73" s="183" t="s">
        <v>57</v>
      </c>
      <c r="L73" s="183" t="s">
        <v>63</v>
      </c>
      <c r="M73" s="197">
        <v>45790</v>
      </c>
      <c r="N73" s="30" t="s">
        <v>299</v>
      </c>
      <c r="O73" s="126">
        <v>45790</v>
      </c>
      <c r="P73" s="79" t="s">
        <v>299</v>
      </c>
      <c r="Q73" s="43" t="s">
        <v>299</v>
      </c>
      <c r="R73" s="43" t="s">
        <v>299</v>
      </c>
      <c r="S73" s="43" t="s">
        <v>56</v>
      </c>
      <c r="T73" s="43" t="s">
        <v>299</v>
      </c>
      <c r="U73" s="43" t="s">
        <v>299</v>
      </c>
      <c r="V73" s="346" t="s">
        <v>299</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4" t="s">
        <v>109</v>
      </c>
      <c r="C74" s="181">
        <v>45899</v>
      </c>
      <c r="D74" s="204" t="s">
        <v>722</v>
      </c>
      <c r="E74" s="195"/>
      <c r="F74" s="140"/>
      <c r="G74" s="140"/>
      <c r="H74" s="189">
        <v>0</v>
      </c>
      <c r="I74" s="185"/>
      <c r="J74" s="189" t="s">
        <v>57</v>
      </c>
      <c r="K74" s="189" t="s">
        <v>57</v>
      </c>
      <c r="L74" s="189" t="s">
        <v>63</v>
      </c>
      <c r="M74" s="199">
        <v>45868</v>
      </c>
      <c r="N74" s="30" t="s">
        <v>299</v>
      </c>
      <c r="O74" s="54">
        <v>45871</v>
      </c>
      <c r="P74" s="79" t="s">
        <v>299</v>
      </c>
      <c r="Q74" s="43" t="s">
        <v>299</v>
      </c>
      <c r="R74" s="43" t="s">
        <v>299</v>
      </c>
      <c r="S74" s="43" t="s">
        <v>56</v>
      </c>
      <c r="T74" s="43" t="s">
        <v>299</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8" t="s">
        <v>725</v>
      </c>
      <c r="E75" s="195"/>
      <c r="F75" s="140"/>
      <c r="G75" s="140"/>
      <c r="H75" s="189">
        <v>0</v>
      </c>
      <c r="I75" s="185"/>
      <c r="J75" s="189" t="s">
        <v>57</v>
      </c>
      <c r="K75" s="189" t="s">
        <v>57</v>
      </c>
      <c r="L75" s="189" t="s">
        <v>63</v>
      </c>
      <c r="M75" s="199">
        <v>45853</v>
      </c>
      <c r="N75" s="30" t="s">
        <v>299</v>
      </c>
      <c r="O75" s="54">
        <v>45853</v>
      </c>
      <c r="P75" s="79" t="s">
        <v>299</v>
      </c>
      <c r="Q75" s="43" t="s">
        <v>299</v>
      </c>
      <c r="R75" s="43" t="s">
        <v>299</v>
      </c>
      <c r="S75" s="43" t="s">
        <v>56</v>
      </c>
      <c r="T75" s="43" t="s">
        <v>299</v>
      </c>
      <c r="U75" s="43" t="s">
        <v>299</v>
      </c>
      <c r="V75" s="43" t="s">
        <v>299</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299</v>
      </c>
      <c r="O76" s="54">
        <v>45838</v>
      </c>
      <c r="P76" s="88" t="s">
        <v>299</v>
      </c>
      <c r="Q76" s="172" t="s">
        <v>299</v>
      </c>
      <c r="R76" s="172" t="s">
        <v>299</v>
      </c>
      <c r="S76" s="172" t="s">
        <v>56</v>
      </c>
      <c r="T76" s="172" t="s">
        <v>299</v>
      </c>
      <c r="U76" s="43" t="s">
        <v>299</v>
      </c>
      <c r="V76" s="43" t="s">
        <v>299</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4" t="s">
        <v>109</v>
      </c>
      <c r="C77" s="416">
        <v>45930</v>
      </c>
      <c r="D77" s="185"/>
      <c r="E77" s="202"/>
      <c r="F77" s="171"/>
      <c r="G77" s="171"/>
      <c r="H77" s="189">
        <v>0</v>
      </c>
      <c r="I77" s="185"/>
      <c r="J77" s="189" t="s">
        <v>57</v>
      </c>
      <c r="K77" s="189" t="s">
        <v>57</v>
      </c>
      <c r="L77" s="189" t="s">
        <v>63</v>
      </c>
      <c r="M77" s="199">
        <v>45902</v>
      </c>
      <c r="N77" s="88" t="s">
        <v>299</v>
      </c>
      <c r="O77" s="54">
        <v>45902</v>
      </c>
      <c r="P77" s="333" t="s">
        <v>299</v>
      </c>
      <c r="Q77" s="43" t="s">
        <v>299</v>
      </c>
      <c r="R77" s="43" t="s">
        <v>299</v>
      </c>
      <c r="S77" s="43" t="s">
        <v>56</v>
      </c>
      <c r="T77" s="43" t="s">
        <v>299</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4" t="s">
        <v>109</v>
      </c>
      <c r="C78" s="416">
        <v>45930</v>
      </c>
      <c r="D78" s="185"/>
      <c r="E78" s="202"/>
      <c r="F78" s="171"/>
      <c r="G78" s="171"/>
      <c r="H78" s="189">
        <v>0</v>
      </c>
      <c r="I78" s="185"/>
      <c r="J78" s="189" t="s">
        <v>57</v>
      </c>
      <c r="K78" s="189" t="s">
        <v>57</v>
      </c>
      <c r="L78" s="189" t="s">
        <v>63</v>
      </c>
      <c r="M78" s="199">
        <v>45902</v>
      </c>
      <c r="N78" s="88" t="s">
        <v>299</v>
      </c>
      <c r="O78" s="54">
        <v>45902</v>
      </c>
      <c r="P78" s="333" t="s">
        <v>299</v>
      </c>
      <c r="Q78" s="43" t="s">
        <v>299</v>
      </c>
      <c r="R78" s="43" t="s">
        <v>299</v>
      </c>
      <c r="S78" s="43" t="s">
        <v>56</v>
      </c>
      <c r="T78" s="43" t="s">
        <v>299</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9"/>
      <c r="F79" s="743"/>
      <c r="G79" s="743"/>
      <c r="H79" s="183">
        <v>0</v>
      </c>
      <c r="I79" s="185"/>
      <c r="J79" s="183" t="s">
        <v>57</v>
      </c>
      <c r="K79" s="183" t="s">
        <v>57</v>
      </c>
      <c r="L79" s="183" t="s">
        <v>63</v>
      </c>
      <c r="M79" s="102" t="s">
        <v>299</v>
      </c>
      <c r="N79" s="88" t="s">
        <v>299</v>
      </c>
      <c r="O79" s="88" t="s">
        <v>299</v>
      </c>
      <c r="P79" s="88" t="s">
        <v>299</v>
      </c>
      <c r="Q79" s="43" t="s">
        <v>56</v>
      </c>
      <c r="R79" s="43" t="s">
        <v>56</v>
      </c>
      <c r="S79" s="43" t="s">
        <v>56</v>
      </c>
      <c r="T79" s="43" t="s">
        <v>299</v>
      </c>
      <c r="U79" s="43" t="s">
        <v>299</v>
      </c>
      <c r="V79" s="346" t="s">
        <v>299</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8" t="s">
        <v>529</v>
      </c>
      <c r="E80" s="202"/>
      <c r="F80" s="171"/>
      <c r="G80" s="171"/>
      <c r="H80" s="189">
        <v>0</v>
      </c>
      <c r="I80" s="185"/>
      <c r="J80" s="189" t="s">
        <v>57</v>
      </c>
      <c r="K80" s="189" t="s">
        <v>57</v>
      </c>
      <c r="L80" s="189" t="s">
        <v>63</v>
      </c>
      <c r="M80" s="49" t="s">
        <v>52</v>
      </c>
      <c r="N80" s="88" t="s">
        <v>299</v>
      </c>
      <c r="O80" s="30" t="s">
        <v>52</v>
      </c>
      <c r="P80" s="88" t="s">
        <v>299</v>
      </c>
      <c r="Q80" s="43" t="s">
        <v>56</v>
      </c>
      <c r="R80" s="43" t="s">
        <v>56</v>
      </c>
      <c r="S80" s="43" t="s">
        <v>56</v>
      </c>
      <c r="T80" s="43" t="s">
        <v>299</v>
      </c>
      <c r="U80" s="43" t="s">
        <v>299</v>
      </c>
      <c r="V80" s="69" t="s">
        <v>299</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1511</v>
      </c>
      <c r="B81" s="554" t="s">
        <v>109</v>
      </c>
      <c r="C81" s="180">
        <v>45688</v>
      </c>
      <c r="D81" s="648" t="s">
        <v>531</v>
      </c>
      <c r="E81" s="176"/>
      <c r="F81" s="131"/>
      <c r="G81" s="131"/>
      <c r="H81" s="183">
        <v>48</v>
      </c>
      <c r="I81" s="185"/>
      <c r="J81" s="183" t="s">
        <v>57</v>
      </c>
      <c r="K81" s="183" t="s">
        <v>57</v>
      </c>
      <c r="L81" s="183" t="s">
        <v>56</v>
      </c>
      <c r="M81" s="102" t="s">
        <v>299</v>
      </c>
      <c r="N81" s="88" t="s">
        <v>299</v>
      </c>
      <c r="O81" s="126">
        <v>45678</v>
      </c>
      <c r="P81" s="88" t="s">
        <v>299</v>
      </c>
      <c r="Q81" s="43" t="s">
        <v>299</v>
      </c>
      <c r="R81" s="43" t="s">
        <v>1507</v>
      </c>
      <c r="S81" s="43" t="s">
        <v>299</v>
      </c>
      <c r="T81" s="43" t="s">
        <v>299</v>
      </c>
      <c r="U81" s="117" t="s">
        <v>299</v>
      </c>
      <c r="V81" s="69" t="s">
        <v>299</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4" t="s">
        <v>109</v>
      </c>
      <c r="C82" s="416">
        <v>45899</v>
      </c>
      <c r="D82" s="185"/>
      <c r="E82" s="195"/>
      <c r="F82" s="140"/>
      <c r="G82" s="140"/>
      <c r="H82" s="189">
        <v>208</v>
      </c>
      <c r="I82" s="185"/>
      <c r="J82" s="183" t="s">
        <v>57</v>
      </c>
      <c r="K82" s="183" t="s">
        <v>57</v>
      </c>
      <c r="L82" s="183" t="s">
        <v>56</v>
      </c>
      <c r="M82" s="199">
        <v>45874</v>
      </c>
      <c r="N82" s="88" t="s">
        <v>299</v>
      </c>
      <c r="O82" s="54">
        <v>45874</v>
      </c>
      <c r="P82" s="88" t="s">
        <v>299</v>
      </c>
      <c r="Q82" s="43" t="s">
        <v>299</v>
      </c>
      <c r="R82" s="43" t="s">
        <v>1507</v>
      </c>
      <c r="S82" s="43" t="s">
        <v>299</v>
      </c>
      <c r="T82" s="43" t="s">
        <v>299</v>
      </c>
      <c r="U82" s="117" t="s">
        <v>299</v>
      </c>
      <c r="V82" s="69" t="s">
        <v>299</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6">
        <v>45716</v>
      </c>
      <c r="D83" s="188" t="s">
        <v>371</v>
      </c>
      <c r="E83" s="196"/>
      <c r="F83" s="138"/>
      <c r="G83" s="138"/>
      <c r="H83" s="192">
        <v>0</v>
      </c>
      <c r="I83" s="185"/>
      <c r="J83" s="192" t="s">
        <v>57</v>
      </c>
      <c r="K83" s="192" t="s">
        <v>57</v>
      </c>
      <c r="L83" s="183" t="s">
        <v>63</v>
      </c>
      <c r="M83" s="198">
        <v>45705</v>
      </c>
      <c r="N83" s="88" t="s">
        <v>299</v>
      </c>
      <c r="O83" s="54">
        <v>45706</v>
      </c>
      <c r="P83" s="88" t="s">
        <v>299</v>
      </c>
      <c r="Q83" s="167" t="s">
        <v>299</v>
      </c>
      <c r="R83" s="69" t="s">
        <v>299</v>
      </c>
      <c r="S83" s="69" t="s">
        <v>56</v>
      </c>
      <c r="T83" s="69" t="s">
        <v>299</v>
      </c>
      <c r="U83" s="43" t="s">
        <v>299</v>
      </c>
      <c r="V83" s="43" t="s">
        <v>299</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299</v>
      </c>
      <c r="O84" s="54">
        <v>45728</v>
      </c>
      <c r="P84" s="30" t="s">
        <v>299</v>
      </c>
      <c r="Q84" s="172" t="s">
        <v>299</v>
      </c>
      <c r="R84" s="172" t="s">
        <v>1507</v>
      </c>
      <c r="S84" s="172" t="s">
        <v>299</v>
      </c>
      <c r="T84" s="172" t="s">
        <v>299</v>
      </c>
      <c r="U84" s="93" t="s">
        <v>299</v>
      </c>
      <c r="V84" s="69" t="s">
        <v>299</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299</v>
      </c>
      <c r="O85" s="54">
        <v>45719</v>
      </c>
      <c r="P85" s="30" t="s">
        <v>299</v>
      </c>
      <c r="Q85" s="43" t="s">
        <v>299</v>
      </c>
      <c r="R85" s="172" t="s">
        <v>1507</v>
      </c>
      <c r="S85" s="172" t="s">
        <v>299</v>
      </c>
      <c r="T85" s="172" t="s">
        <v>299</v>
      </c>
      <c r="U85" s="93" t="s">
        <v>299</v>
      </c>
      <c r="V85" s="93" t="s">
        <v>299</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299</v>
      </c>
      <c r="O86" s="199">
        <v>45728</v>
      </c>
      <c r="P86" s="30" t="s">
        <v>299</v>
      </c>
      <c r="Q86" s="43" t="s">
        <v>299</v>
      </c>
      <c r="R86" s="43" t="s">
        <v>1507</v>
      </c>
      <c r="S86" s="43" t="s">
        <v>299</v>
      </c>
      <c r="T86" s="43" t="s">
        <v>299</v>
      </c>
      <c r="U86" s="69" t="s">
        <v>299</v>
      </c>
      <c r="V86" s="69" t="s">
        <v>299</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299</v>
      </c>
      <c r="O87" s="30" t="s">
        <v>299</v>
      </c>
      <c r="P87" s="30" t="s">
        <v>299</v>
      </c>
      <c r="Q87" s="43" t="s">
        <v>299</v>
      </c>
      <c r="R87" s="43" t="s">
        <v>1507</v>
      </c>
      <c r="S87" s="43" t="s">
        <v>299</v>
      </c>
      <c r="T87" s="43" t="s">
        <v>299</v>
      </c>
      <c r="U87" s="159" t="s">
        <v>299</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30" t="s">
        <v>536</v>
      </c>
      <c r="E88" s="202"/>
      <c r="F88" s="171"/>
      <c r="G88" s="171"/>
      <c r="H88" s="189">
        <v>80</v>
      </c>
      <c r="I88" s="185"/>
      <c r="J88" s="189" t="s">
        <v>57</v>
      </c>
      <c r="K88" s="189" t="s">
        <v>57</v>
      </c>
      <c r="L88" s="189" t="s">
        <v>63</v>
      </c>
      <c r="M88" s="199">
        <v>45728</v>
      </c>
      <c r="N88" s="30" t="s">
        <v>299</v>
      </c>
      <c r="O88" s="54">
        <v>45728</v>
      </c>
      <c r="P88" s="30" t="s">
        <v>299</v>
      </c>
      <c r="Q88" s="43" t="s">
        <v>299</v>
      </c>
      <c r="R88" s="43" t="s">
        <v>1507</v>
      </c>
      <c r="S88" s="43" t="s">
        <v>299</v>
      </c>
      <c r="T88" s="43" t="s">
        <v>299</v>
      </c>
      <c r="U88" s="159" t="s">
        <v>299</v>
      </c>
      <c r="V88" s="159" t="s">
        <v>299</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299</v>
      </c>
      <c r="O89" s="54">
        <v>45722</v>
      </c>
      <c r="P89" s="30" t="s">
        <v>299</v>
      </c>
      <c r="Q89" s="69" t="s">
        <v>299</v>
      </c>
      <c r="R89" s="43" t="s">
        <v>1507</v>
      </c>
      <c r="S89" s="69" t="s">
        <v>299</v>
      </c>
      <c r="T89" s="69" t="s">
        <v>299</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299</v>
      </c>
      <c r="O90" s="54">
        <v>45727</v>
      </c>
      <c r="P90" s="30" t="s">
        <v>299</v>
      </c>
      <c r="Q90" s="69" t="s">
        <v>299</v>
      </c>
      <c r="R90" s="43" t="s">
        <v>1507</v>
      </c>
      <c r="S90" s="69" t="s">
        <v>299</v>
      </c>
      <c r="T90" s="69" t="s">
        <v>299</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299</v>
      </c>
      <c r="O91" s="54">
        <v>45723</v>
      </c>
      <c r="P91" s="30" t="s">
        <v>299</v>
      </c>
      <c r="Q91" s="69" t="s">
        <v>299</v>
      </c>
      <c r="R91" s="43" t="s">
        <v>1507</v>
      </c>
      <c r="S91" s="69" t="s">
        <v>299</v>
      </c>
      <c r="T91" s="69" t="s">
        <v>299</v>
      </c>
      <c r="U91" s="69" t="s">
        <v>299</v>
      </c>
      <c r="V91" s="69" t="s">
        <v>299</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299</v>
      </c>
      <c r="O92" s="54">
        <v>45726</v>
      </c>
      <c r="P92" s="30" t="s">
        <v>299</v>
      </c>
      <c r="Q92" s="150" t="s">
        <v>299</v>
      </c>
      <c r="R92" s="43" t="s">
        <v>1507</v>
      </c>
      <c r="S92" s="69" t="s">
        <v>299</v>
      </c>
      <c r="T92" s="69" t="s">
        <v>299</v>
      </c>
      <c r="U92" s="346" t="s">
        <v>299</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299</v>
      </c>
      <c r="O93" s="54">
        <v>45727</v>
      </c>
      <c r="P93" s="79" t="s">
        <v>299</v>
      </c>
      <c r="Q93" s="43" t="s">
        <v>299</v>
      </c>
      <c r="R93" s="43" t="s">
        <v>1507</v>
      </c>
      <c r="S93" s="43" t="s">
        <v>299</v>
      </c>
      <c r="T93" s="43" t="s">
        <v>299</v>
      </c>
      <c r="U93" s="346" t="s">
        <v>299</v>
      </c>
      <c r="V93" s="69" t="s">
        <v>299</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299</v>
      </c>
      <c r="O94" s="54">
        <v>45693</v>
      </c>
      <c r="P94" s="79" t="s">
        <v>299</v>
      </c>
      <c r="Q94" s="69" t="s">
        <v>299</v>
      </c>
      <c r="R94" s="69" t="s">
        <v>1507</v>
      </c>
      <c r="S94" s="69" t="s">
        <v>299</v>
      </c>
      <c r="T94" s="69" t="s">
        <v>299</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299</v>
      </c>
      <c r="O95" s="199">
        <v>45694</v>
      </c>
      <c r="P95" s="79" t="s">
        <v>299</v>
      </c>
      <c r="Q95" s="69" t="s">
        <v>299</v>
      </c>
      <c r="R95" s="69" t="s">
        <v>1507</v>
      </c>
      <c r="S95" s="69" t="s">
        <v>299</v>
      </c>
      <c r="T95" s="43" t="s">
        <v>299</v>
      </c>
      <c r="U95" s="69" t="s">
        <v>299</v>
      </c>
      <c r="V95" s="69" t="s">
        <v>299</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32" t="s">
        <v>423</v>
      </c>
      <c r="E96" s="196"/>
      <c r="F96" s="138"/>
      <c r="G96" s="138"/>
      <c r="H96" s="192">
        <v>89</v>
      </c>
      <c r="I96" s="185"/>
      <c r="J96" s="192" t="s">
        <v>57</v>
      </c>
      <c r="K96" s="192" t="s">
        <v>57</v>
      </c>
      <c r="L96" s="192" t="s">
        <v>63</v>
      </c>
      <c r="M96" s="198">
        <v>45695</v>
      </c>
      <c r="N96" s="30" t="s">
        <v>299</v>
      </c>
      <c r="O96" s="54">
        <v>45694</v>
      </c>
      <c r="P96" s="30" t="s">
        <v>299</v>
      </c>
      <c r="Q96" s="69" t="s">
        <v>299</v>
      </c>
      <c r="R96" s="93" t="s">
        <v>1507</v>
      </c>
      <c r="S96" s="69" t="s">
        <v>299</v>
      </c>
      <c r="T96" s="69" t="s">
        <v>299</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60" t="s">
        <v>423</v>
      </c>
      <c r="E97" s="196"/>
      <c r="F97" s="138"/>
      <c r="G97" s="138"/>
      <c r="H97" s="192">
        <v>86</v>
      </c>
      <c r="I97" s="185"/>
      <c r="J97" s="192" t="s">
        <v>57</v>
      </c>
      <c r="K97" s="192" t="s">
        <v>57</v>
      </c>
      <c r="L97" s="192" t="s">
        <v>63</v>
      </c>
      <c r="M97" s="198">
        <v>45698</v>
      </c>
      <c r="N97" s="30" t="s">
        <v>299</v>
      </c>
      <c r="O97" s="54">
        <v>45688</v>
      </c>
      <c r="P97" s="30" t="s">
        <v>299</v>
      </c>
      <c r="Q97" s="69" t="s">
        <v>299</v>
      </c>
      <c r="R97" s="69" t="s">
        <v>1507</v>
      </c>
      <c r="S97" s="69" t="s">
        <v>299</v>
      </c>
      <c r="T97" s="69" t="s">
        <v>299</v>
      </c>
      <c r="U97" s="69" t="s">
        <v>299</v>
      </c>
      <c r="V97" s="43" t="s">
        <v>299</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9" t="s">
        <v>426</v>
      </c>
      <c r="E98" s="196"/>
      <c r="F98" s="138"/>
      <c r="G98" s="138"/>
      <c r="H98" s="192">
        <v>77</v>
      </c>
      <c r="I98" s="185"/>
      <c r="J98" s="192" t="s">
        <v>57</v>
      </c>
      <c r="K98" s="192" t="s">
        <v>57</v>
      </c>
      <c r="L98" s="192" t="s">
        <v>63</v>
      </c>
      <c r="M98" s="198">
        <v>45686</v>
      </c>
      <c r="N98" s="30" t="s">
        <v>299</v>
      </c>
      <c r="O98" s="54">
        <v>45692</v>
      </c>
      <c r="P98" s="30" t="s">
        <v>299</v>
      </c>
      <c r="Q98" s="43" t="s">
        <v>299</v>
      </c>
      <c r="R98" s="43" t="s">
        <v>1507</v>
      </c>
      <c r="S98" s="43" t="s">
        <v>299</v>
      </c>
      <c r="T98" s="43" t="s">
        <v>299</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65"/>
      <c r="F99" s="765"/>
      <c r="G99" s="765"/>
      <c r="H99" s="192">
        <v>81</v>
      </c>
      <c r="I99" s="185"/>
      <c r="J99" s="192" t="s">
        <v>57</v>
      </c>
      <c r="K99" s="192" t="s">
        <v>57</v>
      </c>
      <c r="L99" s="192" t="s">
        <v>63</v>
      </c>
      <c r="M99" s="198">
        <v>45700</v>
      </c>
      <c r="N99" s="30" t="s">
        <v>299</v>
      </c>
      <c r="O99" s="54">
        <v>45692</v>
      </c>
      <c r="P99" s="30" t="s">
        <v>299</v>
      </c>
      <c r="Q99" s="43" t="s">
        <v>299</v>
      </c>
      <c r="R99" s="43" t="s">
        <v>1507</v>
      </c>
      <c r="S99" s="43" t="s">
        <v>299</v>
      </c>
      <c r="T99" s="117" t="s">
        <v>299</v>
      </c>
      <c r="U99" s="150" t="s">
        <v>299</v>
      </c>
      <c r="V99" s="69" t="s">
        <v>299</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65"/>
      <c r="F100" s="765"/>
      <c r="G100" s="765"/>
      <c r="H100" s="192">
        <v>81</v>
      </c>
      <c r="I100" s="185"/>
      <c r="J100" s="192" t="s">
        <v>57</v>
      </c>
      <c r="K100" s="192" t="s">
        <v>57</v>
      </c>
      <c r="L100" s="192" t="s">
        <v>63</v>
      </c>
      <c r="M100" s="748">
        <v>45699</v>
      </c>
      <c r="N100" s="116" t="s">
        <v>299</v>
      </c>
      <c r="O100" s="169">
        <v>45691</v>
      </c>
      <c r="P100" s="30" t="s">
        <v>299</v>
      </c>
      <c r="Q100" s="43" t="s">
        <v>299</v>
      </c>
      <c r="R100" s="43" t="s">
        <v>1507</v>
      </c>
      <c r="S100" s="43" t="s">
        <v>299</v>
      </c>
      <c r="T100" s="43" t="s">
        <v>299</v>
      </c>
      <c r="U100" s="69" t="s">
        <v>299</v>
      </c>
      <c r="V100" s="159" t="s">
        <v>299</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65"/>
      <c r="F101" s="765"/>
      <c r="G101" s="765"/>
      <c r="H101" s="192">
        <v>84</v>
      </c>
      <c r="I101" s="185"/>
      <c r="J101" s="192" t="s">
        <v>57</v>
      </c>
      <c r="K101" s="192" t="s">
        <v>57</v>
      </c>
      <c r="L101" s="192" t="s">
        <v>63</v>
      </c>
      <c r="M101" s="198">
        <v>45698</v>
      </c>
      <c r="N101" s="30" t="s">
        <v>299</v>
      </c>
      <c r="O101" s="54">
        <v>45695</v>
      </c>
      <c r="P101" s="30" t="s">
        <v>299</v>
      </c>
      <c r="Q101" s="43" t="s">
        <v>299</v>
      </c>
      <c r="R101" s="43" t="s">
        <v>1507</v>
      </c>
      <c r="S101" s="43" t="s">
        <v>299</v>
      </c>
      <c r="T101" s="43" t="s">
        <v>299</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65"/>
      <c r="F102" s="765"/>
      <c r="G102" s="765"/>
      <c r="H102" s="192">
        <v>90</v>
      </c>
      <c r="I102" s="185"/>
      <c r="J102" s="192" t="s">
        <v>57</v>
      </c>
      <c r="K102" s="192" t="s">
        <v>57</v>
      </c>
      <c r="L102" s="192" t="s">
        <v>63</v>
      </c>
      <c r="M102" s="102" t="s">
        <v>299</v>
      </c>
      <c r="N102" s="30" t="s">
        <v>299</v>
      </c>
      <c r="O102" s="54">
        <v>45699</v>
      </c>
      <c r="P102" s="88" t="s">
        <v>299</v>
      </c>
      <c r="Q102" s="89" t="s">
        <v>299</v>
      </c>
      <c r="R102" s="43" t="s">
        <v>1507</v>
      </c>
      <c r="S102" s="43" t="s">
        <v>299</v>
      </c>
      <c r="T102" s="43" t="s">
        <v>299</v>
      </c>
      <c r="U102" s="43" t="s">
        <v>299</v>
      </c>
      <c r="V102" s="167" t="s">
        <v>299</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65"/>
      <c r="F103" s="765"/>
      <c r="G103" s="765"/>
      <c r="H103" s="189">
        <v>86</v>
      </c>
      <c r="I103" s="185"/>
      <c r="J103" s="192" t="s">
        <v>57</v>
      </c>
      <c r="K103" s="192" t="s">
        <v>57</v>
      </c>
      <c r="L103" s="189" t="s">
        <v>63</v>
      </c>
      <c r="M103" s="199">
        <v>45677</v>
      </c>
      <c r="N103" s="30" t="s">
        <v>299</v>
      </c>
      <c r="O103" s="54">
        <v>45675</v>
      </c>
      <c r="P103" s="88" t="s">
        <v>299</v>
      </c>
      <c r="Q103" s="43" t="s">
        <v>299</v>
      </c>
      <c r="R103" s="43" t="s">
        <v>1507</v>
      </c>
      <c r="S103" s="43" t="s">
        <v>299</v>
      </c>
      <c r="T103" s="43" t="s">
        <v>299</v>
      </c>
      <c r="U103" s="43" t="s">
        <v>299</v>
      </c>
      <c r="V103" s="141" t="s">
        <v>299</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65"/>
      <c r="F104" s="765"/>
      <c r="G104" s="765"/>
      <c r="H104" s="189">
        <v>86</v>
      </c>
      <c r="I104" s="185"/>
      <c r="J104" s="192" t="s">
        <v>57</v>
      </c>
      <c r="K104" s="192" t="s">
        <v>57</v>
      </c>
      <c r="L104" s="189" t="s">
        <v>63</v>
      </c>
      <c r="M104" s="102" t="s">
        <v>299</v>
      </c>
      <c r="N104" s="121" t="s">
        <v>299</v>
      </c>
      <c r="O104" s="54">
        <v>45675</v>
      </c>
      <c r="P104" s="218" t="s">
        <v>299</v>
      </c>
      <c r="Q104" s="43" t="s">
        <v>299</v>
      </c>
      <c r="R104" s="43" t="s">
        <v>1507</v>
      </c>
      <c r="S104" s="43" t="s">
        <v>299</v>
      </c>
      <c r="T104" s="43" t="s">
        <v>299</v>
      </c>
      <c r="U104" s="43" t="s">
        <v>299</v>
      </c>
      <c r="V104" s="141" t="s">
        <v>299</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65"/>
      <c r="F105" s="765"/>
      <c r="G105" s="765"/>
      <c r="H105" s="189">
        <v>88</v>
      </c>
      <c r="I105" s="185"/>
      <c r="J105" s="192" t="s">
        <v>57</v>
      </c>
      <c r="K105" s="192" t="s">
        <v>57</v>
      </c>
      <c r="L105" s="192" t="s">
        <v>63</v>
      </c>
      <c r="M105" s="199">
        <v>45742</v>
      </c>
      <c r="N105" s="30" t="s">
        <v>299</v>
      </c>
      <c r="O105" s="54">
        <v>45743</v>
      </c>
      <c r="P105" s="88" t="s">
        <v>299</v>
      </c>
      <c r="Q105" s="159" t="s">
        <v>299</v>
      </c>
      <c r="R105" s="69" t="s">
        <v>1507</v>
      </c>
      <c r="S105" s="43" t="s">
        <v>299</v>
      </c>
      <c r="T105" s="43" t="s">
        <v>299</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65"/>
      <c r="F106" s="765"/>
      <c r="G106" s="765"/>
      <c r="H106" s="189">
        <v>88</v>
      </c>
      <c r="I106" s="185"/>
      <c r="J106" s="192" t="s">
        <v>57</v>
      </c>
      <c r="K106" s="192" t="s">
        <v>57</v>
      </c>
      <c r="L106" s="189" t="s">
        <v>63</v>
      </c>
      <c r="M106" s="199">
        <v>45706</v>
      </c>
      <c r="N106" s="30" t="s">
        <v>299</v>
      </c>
      <c r="O106" s="54">
        <v>45679</v>
      </c>
      <c r="P106" s="88" t="s">
        <v>299</v>
      </c>
      <c r="Q106" s="43" t="s">
        <v>299</v>
      </c>
      <c r="R106" s="43" t="s">
        <v>1507</v>
      </c>
      <c r="S106" s="43" t="s">
        <v>299</v>
      </c>
      <c r="T106" s="43" t="s">
        <v>299</v>
      </c>
      <c r="U106" s="43" t="s">
        <v>299</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299</v>
      </c>
      <c r="O107" s="54">
        <v>45749</v>
      </c>
      <c r="P107" s="30" t="s">
        <v>299</v>
      </c>
      <c r="Q107" s="43" t="s">
        <v>299</v>
      </c>
      <c r="R107" s="43" t="s">
        <v>1507</v>
      </c>
      <c r="S107" s="43" t="s">
        <v>299</v>
      </c>
      <c r="T107" s="43" t="s">
        <v>299</v>
      </c>
      <c r="U107" s="43" t="s">
        <v>299</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299</v>
      </c>
      <c r="O108" s="54">
        <v>45749</v>
      </c>
      <c r="P108" s="30" t="s">
        <v>299</v>
      </c>
      <c r="Q108" s="43" t="s">
        <v>299</v>
      </c>
      <c r="R108" s="346" t="s">
        <v>1507</v>
      </c>
      <c r="S108" s="43" t="s">
        <v>299</v>
      </c>
      <c r="T108" s="43" t="s">
        <v>299</v>
      </c>
      <c r="U108" s="89" t="s">
        <v>299</v>
      </c>
      <c r="V108" s="501" t="s">
        <v>299</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4" t="s">
        <v>439</v>
      </c>
      <c r="E109"/>
      <c r="F109"/>
      <c r="G109"/>
      <c r="H109" s="189">
        <v>57</v>
      </c>
      <c r="I109" s="185"/>
      <c r="J109" s="183" t="s">
        <v>57</v>
      </c>
      <c r="K109" s="183" t="s">
        <v>57</v>
      </c>
      <c r="L109" s="183" t="s">
        <v>63</v>
      </c>
      <c r="M109" s="199">
        <v>45741</v>
      </c>
      <c r="N109" s="30" t="s">
        <v>299</v>
      </c>
      <c r="O109" s="54">
        <v>45744</v>
      </c>
      <c r="P109" s="79" t="s">
        <v>299</v>
      </c>
      <c r="Q109" s="43" t="s">
        <v>299</v>
      </c>
      <c r="R109" s="346" t="s">
        <v>1507</v>
      </c>
      <c r="S109" s="43" t="s">
        <v>299</v>
      </c>
      <c r="T109" s="43" t="s">
        <v>299</v>
      </c>
      <c r="U109" s="43" t="s">
        <v>1512</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60" t="s">
        <v>565</v>
      </c>
      <c r="E110" s="765"/>
      <c r="F110" s="765"/>
      <c r="G110" s="765"/>
      <c r="H110" s="189">
        <v>73</v>
      </c>
      <c r="I110" s="185"/>
      <c r="J110" s="192" t="s">
        <v>57</v>
      </c>
      <c r="K110" s="192" t="s">
        <v>57</v>
      </c>
      <c r="L110" s="189" t="s">
        <v>63</v>
      </c>
      <c r="M110" s="199">
        <v>45698</v>
      </c>
      <c r="N110" s="30" t="s">
        <v>299</v>
      </c>
      <c r="O110" s="54">
        <v>45691</v>
      </c>
      <c r="P110" s="79" t="s">
        <v>299</v>
      </c>
      <c r="Q110" s="43" t="s">
        <v>299</v>
      </c>
      <c r="R110" s="346" t="s">
        <v>1507</v>
      </c>
      <c r="S110" s="43" t="s">
        <v>299</v>
      </c>
      <c r="T110" s="43" t="s">
        <v>299</v>
      </c>
      <c r="U110" s="89" t="s">
        <v>299</v>
      </c>
      <c r="V110" s="501" t="s">
        <v>299</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9" t="s">
        <v>568</v>
      </c>
      <c r="E111" s="765"/>
      <c r="F111" s="765"/>
      <c r="G111" s="765"/>
      <c r="H111" s="189">
        <v>65</v>
      </c>
      <c r="I111" s="185"/>
      <c r="J111" s="192" t="s">
        <v>57</v>
      </c>
      <c r="K111" s="192" t="s">
        <v>57</v>
      </c>
      <c r="L111" s="189" t="s">
        <v>63</v>
      </c>
      <c r="M111" s="199">
        <v>45698</v>
      </c>
      <c r="N111" s="30" t="s">
        <v>299</v>
      </c>
      <c r="O111" s="54">
        <v>45708</v>
      </c>
      <c r="P111" s="30" t="s">
        <v>299</v>
      </c>
      <c r="Q111" s="172" t="s">
        <v>299</v>
      </c>
      <c r="R111" s="69" t="s">
        <v>1507</v>
      </c>
      <c r="S111" s="43" t="s">
        <v>299</v>
      </c>
      <c r="T111" s="43" t="s">
        <v>299</v>
      </c>
      <c r="U111" s="43" t="s">
        <v>299</v>
      </c>
      <c r="V111" s="205" t="s">
        <v>299</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299</v>
      </c>
      <c r="O112" s="169">
        <v>45744</v>
      </c>
      <c r="P112" s="116" t="s">
        <v>299</v>
      </c>
      <c r="Q112" s="117" t="s">
        <v>299</v>
      </c>
      <c r="R112" s="150" t="s">
        <v>1507</v>
      </c>
      <c r="S112" s="43" t="s">
        <v>299</v>
      </c>
      <c r="T112" s="43" t="s">
        <v>299</v>
      </c>
      <c r="U112" s="43" t="s">
        <v>299</v>
      </c>
      <c r="V112" s="205" t="s">
        <v>299</v>
      </c>
      <c r="W112" s="499">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62" t="s">
        <v>572</v>
      </c>
      <c r="H113" s="189">
        <v>84</v>
      </c>
      <c r="I113" s="185"/>
      <c r="J113" s="183" t="s">
        <v>57</v>
      </c>
      <c r="K113" s="183" t="s">
        <v>57</v>
      </c>
      <c r="L113" s="376" t="s">
        <v>63</v>
      </c>
      <c r="M113" s="200">
        <v>45741</v>
      </c>
      <c r="N113" s="116" t="s">
        <v>299</v>
      </c>
      <c r="O113" s="169">
        <v>45755</v>
      </c>
      <c r="P113" s="116" t="s">
        <v>299</v>
      </c>
      <c r="Q113" s="117" t="s">
        <v>299</v>
      </c>
      <c r="R113" s="150" t="s">
        <v>1507</v>
      </c>
      <c r="S113" s="117" t="s">
        <v>299</v>
      </c>
      <c r="T113" s="43" t="s">
        <v>299</v>
      </c>
      <c r="U113" s="43" t="s">
        <v>299</v>
      </c>
      <c r="V113" s="205" t="s">
        <v>299</v>
      </c>
      <c r="W113" s="499">
        <v>45791</v>
      </c>
      <c r="X113" s="150" t="s">
        <v>1509</v>
      </c>
    </row>
    <row r="114" spans="1:25">
      <c r="A114" s="182" t="s">
        <v>573</v>
      </c>
      <c r="B114" s="186" t="s">
        <v>50</v>
      </c>
      <c r="C114" s="319">
        <v>45772</v>
      </c>
      <c r="D114" s="426" t="s">
        <v>574</v>
      </c>
      <c r="H114" s="189">
        <v>75</v>
      </c>
      <c r="I114" s="185"/>
      <c r="J114" s="183" t="s">
        <v>57</v>
      </c>
      <c r="K114" s="439" t="s">
        <v>57</v>
      </c>
      <c r="L114" s="183" t="s">
        <v>63</v>
      </c>
      <c r="M114" s="197">
        <v>45741</v>
      </c>
      <c r="N114" s="116" t="s">
        <v>299</v>
      </c>
      <c r="O114" s="54">
        <v>45747</v>
      </c>
      <c r="P114" s="116" t="s">
        <v>299</v>
      </c>
      <c r="Q114" s="117" t="s">
        <v>299</v>
      </c>
      <c r="R114" s="150" t="s">
        <v>1507</v>
      </c>
      <c r="S114" s="117" t="s">
        <v>299</v>
      </c>
      <c r="T114" s="43" t="s">
        <v>299</v>
      </c>
      <c r="U114" s="159" t="s">
        <v>299</v>
      </c>
      <c r="V114" s="205" t="s">
        <v>299</v>
      </c>
      <c r="W114" s="54">
        <v>45798</v>
      </c>
      <c r="X114" s="69" t="s">
        <v>1509</v>
      </c>
      <c r="Y114" t="e">
        <f>VLOOKUP(A114,#REF!,2,FALSE)</f>
        <v>#REF!</v>
      </c>
    </row>
    <row r="115" spans="1:25">
      <c r="A115" s="182" t="s">
        <v>575</v>
      </c>
      <c r="B115" s="186" t="s">
        <v>50</v>
      </c>
      <c r="C115" s="180">
        <v>45772</v>
      </c>
      <c r="D115" s="755" t="s">
        <v>576</v>
      </c>
      <c r="H115" s="183">
        <v>69</v>
      </c>
      <c r="I115" s="185"/>
      <c r="J115" s="183" t="s">
        <v>57</v>
      </c>
      <c r="K115" s="439" t="s">
        <v>57</v>
      </c>
      <c r="L115" s="183" t="s">
        <v>63</v>
      </c>
      <c r="M115" s="197">
        <v>45757</v>
      </c>
      <c r="N115" s="30" t="s">
        <v>299</v>
      </c>
      <c r="O115" s="126">
        <v>45757</v>
      </c>
      <c r="P115" s="30" t="s">
        <v>299</v>
      </c>
      <c r="Q115" s="43" t="s">
        <v>299</v>
      </c>
      <c r="R115" s="69" t="s">
        <v>1507</v>
      </c>
      <c r="S115" s="43" t="s">
        <v>299</v>
      </c>
      <c r="T115" s="43" t="s">
        <v>299</v>
      </c>
      <c r="U115" s="43" t="s">
        <v>299</v>
      </c>
      <c r="V115" s="89" t="s">
        <v>299</v>
      </c>
      <c r="W115" s="54">
        <v>45814</v>
      </c>
      <c r="X115" s="69" t="s">
        <v>1509</v>
      </c>
    </row>
    <row r="116" spans="1:25">
      <c r="A116" s="182" t="s">
        <v>577</v>
      </c>
      <c r="B116" s="186" t="s">
        <v>50</v>
      </c>
      <c r="C116" s="319">
        <v>45772</v>
      </c>
      <c r="D116" s="754" t="s">
        <v>579</v>
      </c>
      <c r="H116" s="183">
        <v>50</v>
      </c>
      <c r="I116" s="185"/>
      <c r="J116" s="183" t="s">
        <v>57</v>
      </c>
      <c r="K116" s="439" t="s">
        <v>57</v>
      </c>
      <c r="L116" s="183" t="s">
        <v>63</v>
      </c>
      <c r="M116" s="197">
        <v>45757</v>
      </c>
      <c r="N116" s="30" t="s">
        <v>299</v>
      </c>
      <c r="O116" s="126">
        <v>45757</v>
      </c>
      <c r="P116" s="30" t="s">
        <v>299</v>
      </c>
      <c r="Q116" s="43" t="s">
        <v>299</v>
      </c>
      <c r="R116" s="69" t="s">
        <v>1507</v>
      </c>
      <c r="S116" s="43" t="s">
        <v>299</v>
      </c>
      <c r="T116" s="43" t="s">
        <v>299</v>
      </c>
      <c r="U116" s="43" t="s">
        <v>299</v>
      </c>
      <c r="V116" s="501" t="s">
        <v>299</v>
      </c>
      <c r="W116" s="54">
        <v>45807</v>
      </c>
      <c r="X116" s="69" t="s">
        <v>1509</v>
      </c>
    </row>
    <row r="117" spans="1:25">
      <c r="A117" s="182" t="s">
        <v>581</v>
      </c>
      <c r="B117" s="186" t="s">
        <v>50</v>
      </c>
      <c r="C117" s="319">
        <v>45772</v>
      </c>
      <c r="D117" s="543" t="s">
        <v>582</v>
      </c>
      <c r="H117" s="183">
        <v>76</v>
      </c>
      <c r="I117" s="185"/>
      <c r="J117" s="183" t="s">
        <v>57</v>
      </c>
      <c r="K117" s="439" t="s">
        <v>57</v>
      </c>
      <c r="L117" s="183" t="s">
        <v>63</v>
      </c>
      <c r="M117" s="197">
        <v>45757</v>
      </c>
      <c r="N117" s="88" t="s">
        <v>299</v>
      </c>
      <c r="O117" s="126">
        <v>45757</v>
      </c>
      <c r="P117" s="30" t="s">
        <v>299</v>
      </c>
      <c r="Q117" s="43" t="s">
        <v>299</v>
      </c>
      <c r="R117" s="69" t="s">
        <v>1507</v>
      </c>
      <c r="S117" s="43" t="s">
        <v>299</v>
      </c>
      <c r="T117" s="43" t="s">
        <v>299</v>
      </c>
      <c r="U117" s="43" t="s">
        <v>299</v>
      </c>
      <c r="V117" s="89" t="s">
        <v>299</v>
      </c>
      <c r="W117" s="54">
        <v>45811</v>
      </c>
      <c r="X117" s="69" t="s">
        <v>1509</v>
      </c>
    </row>
    <row r="118" spans="1:25">
      <c r="A118" s="182" t="s">
        <v>583</v>
      </c>
      <c r="B118" s="186" t="s">
        <v>50</v>
      </c>
      <c r="C118" s="319">
        <v>45772</v>
      </c>
      <c r="D118" s="183" t="s">
        <v>585</v>
      </c>
      <c r="H118" s="189">
        <v>88</v>
      </c>
      <c r="I118" s="185"/>
      <c r="J118" s="183" t="s">
        <v>57</v>
      </c>
      <c r="K118" s="439" t="s">
        <v>57</v>
      </c>
      <c r="L118" s="183" t="s">
        <v>63</v>
      </c>
      <c r="M118" s="197">
        <v>45757</v>
      </c>
      <c r="N118" s="88" t="s">
        <v>299</v>
      </c>
      <c r="O118" s="126">
        <v>45757</v>
      </c>
      <c r="P118" s="88" t="s">
        <v>299</v>
      </c>
      <c r="Q118" s="43" t="s">
        <v>299</v>
      </c>
      <c r="R118" s="43" t="s">
        <v>1507</v>
      </c>
      <c r="S118" s="43" t="s">
        <v>299</v>
      </c>
      <c r="T118" s="43" t="s">
        <v>299</v>
      </c>
      <c r="U118" s="159" t="s">
        <v>299</v>
      </c>
      <c r="V118" s="89" t="s">
        <v>299</v>
      </c>
      <c r="W118" s="54">
        <v>45810</v>
      </c>
      <c r="X118" s="69" t="s">
        <v>1509</v>
      </c>
    </row>
    <row r="119" spans="1:25">
      <c r="A119" s="182" t="s">
        <v>587</v>
      </c>
      <c r="B119" s="186" t="s">
        <v>50</v>
      </c>
      <c r="C119" s="319">
        <v>45772</v>
      </c>
      <c r="D119" s="183" t="s">
        <v>588</v>
      </c>
      <c r="H119" s="189">
        <v>86</v>
      </c>
      <c r="I119" s="185"/>
      <c r="J119" s="183" t="s">
        <v>57</v>
      </c>
      <c r="K119" s="439" t="s">
        <v>57</v>
      </c>
      <c r="L119" s="183" t="s">
        <v>63</v>
      </c>
      <c r="M119" s="199">
        <v>45756</v>
      </c>
      <c r="N119" s="30" t="s">
        <v>299</v>
      </c>
      <c r="O119" s="126">
        <v>45757</v>
      </c>
      <c r="P119" s="30" t="s">
        <v>299</v>
      </c>
      <c r="Q119" s="69" t="s">
        <v>299</v>
      </c>
      <c r="R119" s="69" t="s">
        <v>1507</v>
      </c>
      <c r="S119" s="43" t="s">
        <v>299</v>
      </c>
      <c r="T119" s="43" t="s">
        <v>299</v>
      </c>
      <c r="U119" s="159" t="s">
        <v>299</v>
      </c>
      <c r="V119" s="89" t="s">
        <v>299</v>
      </c>
      <c r="W119" s="54">
        <v>45813</v>
      </c>
      <c r="X119" s="69" t="s">
        <v>1509</v>
      </c>
    </row>
    <row r="120" spans="1:25">
      <c r="A120" s="182" t="s">
        <v>589</v>
      </c>
      <c r="B120" s="186" t="s">
        <v>50</v>
      </c>
      <c r="C120" s="319">
        <v>45772</v>
      </c>
      <c r="D120" s="544" t="s">
        <v>590</v>
      </c>
      <c r="H120" s="189">
        <v>84</v>
      </c>
      <c r="I120" s="185"/>
      <c r="J120" s="183" t="s">
        <v>57</v>
      </c>
      <c r="K120" s="439" t="s">
        <v>57</v>
      </c>
      <c r="L120" s="183" t="s">
        <v>63</v>
      </c>
      <c r="M120" s="199">
        <v>45741</v>
      </c>
      <c r="N120" s="30" t="s">
        <v>299</v>
      </c>
      <c r="O120" s="54">
        <v>45748</v>
      </c>
      <c r="P120" s="30" t="s">
        <v>299</v>
      </c>
      <c r="Q120" s="43" t="s">
        <v>299</v>
      </c>
      <c r="R120" s="69" t="s">
        <v>1507</v>
      </c>
      <c r="S120" s="43" t="s">
        <v>299</v>
      </c>
      <c r="T120" s="43" t="s">
        <v>299</v>
      </c>
      <c r="U120" s="43" t="s">
        <v>299</v>
      </c>
      <c r="V120" s="89" t="s">
        <v>299</v>
      </c>
      <c r="W120" s="54">
        <v>45811</v>
      </c>
      <c r="X120" s="69" t="s">
        <v>1509</v>
      </c>
    </row>
    <row r="121" spans="1:25">
      <c r="A121" s="379" t="s">
        <v>741</v>
      </c>
      <c r="B121" s="726" t="s">
        <v>50</v>
      </c>
      <c r="C121" s="727">
        <v>45772</v>
      </c>
      <c r="D121" s="376" t="s">
        <v>742</v>
      </c>
      <c r="H121" s="353">
        <v>87</v>
      </c>
      <c r="I121" s="351"/>
      <c r="J121" s="376" t="s">
        <v>57</v>
      </c>
      <c r="K121" s="747" t="s">
        <v>57</v>
      </c>
      <c r="L121" s="183" t="s">
        <v>63</v>
      </c>
      <c r="M121" s="197">
        <v>45757</v>
      </c>
      <c r="N121" s="30" t="s">
        <v>299</v>
      </c>
      <c r="O121" s="126">
        <v>45757</v>
      </c>
      <c r="P121" s="30" t="s">
        <v>299</v>
      </c>
      <c r="Q121" s="69" t="s">
        <v>299</v>
      </c>
      <c r="R121" s="69" t="s">
        <v>1507</v>
      </c>
      <c r="S121" s="43" t="s">
        <v>299</v>
      </c>
      <c r="T121" s="43" t="s">
        <v>299</v>
      </c>
      <c r="U121" s="43" t="s">
        <v>299</v>
      </c>
      <c r="V121" s="69" t="s">
        <v>111</v>
      </c>
      <c r="W121" s="54">
        <v>45838</v>
      </c>
      <c r="X121" s="69" t="s">
        <v>111</v>
      </c>
    </row>
    <row r="122" spans="1:25">
      <c r="A122" s="182" t="s">
        <v>591</v>
      </c>
      <c r="B122" s="186" t="s">
        <v>50</v>
      </c>
      <c r="C122" s="180">
        <v>45772</v>
      </c>
      <c r="D122" s="544" t="s">
        <v>592</v>
      </c>
      <c r="E122" s="185"/>
      <c r="F122" s="185"/>
      <c r="G122" s="185"/>
      <c r="H122" s="189">
        <v>81</v>
      </c>
      <c r="I122" s="185"/>
      <c r="J122" s="183" t="s">
        <v>57</v>
      </c>
      <c r="K122" s="439" t="s">
        <v>57</v>
      </c>
      <c r="L122" s="183" t="s">
        <v>63</v>
      </c>
      <c r="M122" s="197">
        <v>45741</v>
      </c>
      <c r="N122" s="30" t="s">
        <v>299</v>
      </c>
      <c r="O122" s="54">
        <v>45747</v>
      </c>
      <c r="P122" s="30" t="s">
        <v>299</v>
      </c>
      <c r="Q122" s="69" t="s">
        <v>299</v>
      </c>
      <c r="R122" s="69" t="s">
        <v>1507</v>
      </c>
      <c r="S122" s="43" t="s">
        <v>299</v>
      </c>
      <c r="T122" s="43" t="s">
        <v>299</v>
      </c>
      <c r="U122" s="159" t="s">
        <v>299</v>
      </c>
      <c r="V122" s="159" t="s">
        <v>299</v>
      </c>
      <c r="W122" s="54">
        <v>45789</v>
      </c>
      <c r="X122" s="69" t="s">
        <v>1509</v>
      </c>
      <c r="Y122" t="e">
        <f>VLOOKUP(A122,#REF!,2,FALSE)</f>
        <v>#REF!</v>
      </c>
    </row>
    <row r="123" spans="1:25">
      <c r="A123" s="182" t="s">
        <v>593</v>
      </c>
      <c r="B123" s="186" t="s">
        <v>50</v>
      </c>
      <c r="C123" s="319">
        <v>45772</v>
      </c>
      <c r="D123" s="426" t="s">
        <v>594</v>
      </c>
      <c r="E123" s="563"/>
      <c r="F123" s="185"/>
      <c r="G123" s="185"/>
      <c r="H123" s="189">
        <v>80</v>
      </c>
      <c r="I123" s="185"/>
      <c r="J123" s="183" t="s">
        <v>57</v>
      </c>
      <c r="K123" s="439" t="s">
        <v>57</v>
      </c>
      <c r="L123" s="183" t="s">
        <v>63</v>
      </c>
      <c r="M123" s="197">
        <v>45741</v>
      </c>
      <c r="N123" s="102" t="s">
        <v>299</v>
      </c>
      <c r="O123" s="54">
        <v>45744</v>
      </c>
      <c r="P123" s="30" t="s">
        <v>299</v>
      </c>
      <c r="Q123" s="43" t="s">
        <v>299</v>
      </c>
      <c r="R123" s="69" t="s">
        <v>1507</v>
      </c>
      <c r="S123" s="43" t="s">
        <v>299</v>
      </c>
      <c r="T123" s="43" t="s">
        <v>299</v>
      </c>
      <c r="U123" s="43" t="s">
        <v>299</v>
      </c>
      <c r="V123" s="69" t="s">
        <v>299</v>
      </c>
      <c r="W123" s="54">
        <v>45811</v>
      </c>
      <c r="X123" s="69" t="s">
        <v>1509</v>
      </c>
      <c r="Y123" t="e">
        <f>VLOOKUP(A123,#REF!,2,FALSE)</f>
        <v>#REF!</v>
      </c>
    </row>
    <row r="124" spans="1:25">
      <c r="A124" s="182" t="s">
        <v>743</v>
      </c>
      <c r="B124" s="186" t="s">
        <v>50</v>
      </c>
      <c r="C124" s="180">
        <v>45772</v>
      </c>
      <c r="D124" s="559" t="s">
        <v>744</v>
      </c>
      <c r="E124" s="185"/>
      <c r="F124" s="185"/>
      <c r="G124" s="185"/>
      <c r="H124" s="189">
        <v>63</v>
      </c>
      <c r="I124" s="185"/>
      <c r="J124" s="183" t="s">
        <v>57</v>
      </c>
      <c r="K124" s="439" t="s">
        <v>57</v>
      </c>
      <c r="L124" s="183" t="s">
        <v>63</v>
      </c>
      <c r="M124" s="197">
        <v>45741</v>
      </c>
      <c r="N124" s="88" t="s">
        <v>299</v>
      </c>
      <c r="O124" s="54">
        <v>45744</v>
      </c>
      <c r="P124" s="30" t="s">
        <v>299</v>
      </c>
      <c r="Q124" s="43" t="s">
        <v>299</v>
      </c>
      <c r="R124" s="69" t="s">
        <v>1507</v>
      </c>
      <c r="S124" s="43" t="s">
        <v>299</v>
      </c>
      <c r="T124" s="43" t="s">
        <v>299</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45" t="s">
        <v>57</v>
      </c>
      <c r="L125" s="189" t="s">
        <v>63</v>
      </c>
      <c r="M125" s="49" t="s">
        <v>299</v>
      </c>
      <c r="N125" s="30" t="s">
        <v>299</v>
      </c>
      <c r="O125" s="54">
        <v>45679</v>
      </c>
      <c r="P125" s="30" t="s">
        <v>299</v>
      </c>
      <c r="Q125" s="69" t="s">
        <v>299</v>
      </c>
      <c r="R125" s="43" t="s">
        <v>1507</v>
      </c>
      <c r="S125" s="43" t="s">
        <v>299</v>
      </c>
      <c r="T125" s="43" t="s">
        <v>299</v>
      </c>
      <c r="U125" s="43" t="s">
        <v>299</v>
      </c>
      <c r="V125" s="43" t="s">
        <v>299</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299</v>
      </c>
      <c r="N126" s="30" t="s">
        <v>299</v>
      </c>
      <c r="O126" s="54">
        <v>45720</v>
      </c>
      <c r="P126" s="30" t="s">
        <v>299</v>
      </c>
      <c r="Q126" s="69" t="s">
        <v>299</v>
      </c>
      <c r="R126" s="43" t="s">
        <v>1507</v>
      </c>
      <c r="S126" s="43" t="s">
        <v>299</v>
      </c>
      <c r="T126" s="43" t="s">
        <v>299</v>
      </c>
      <c r="U126" s="43" t="s">
        <v>299</v>
      </c>
      <c r="V126" s="89" t="s">
        <v>299</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45" t="s">
        <v>57</v>
      </c>
      <c r="L127" s="189" t="s">
        <v>63</v>
      </c>
      <c r="M127" s="199">
        <v>45700</v>
      </c>
      <c r="N127" s="30" t="s">
        <v>299</v>
      </c>
      <c r="O127" s="54">
        <v>45679</v>
      </c>
      <c r="P127" s="30" t="s">
        <v>299</v>
      </c>
      <c r="Q127" s="43" t="s">
        <v>299</v>
      </c>
      <c r="R127" s="43" t="s">
        <v>1507</v>
      </c>
      <c r="S127" s="43" t="s">
        <v>299</v>
      </c>
      <c r="T127" s="43" t="s">
        <v>299</v>
      </c>
      <c r="U127" s="43" t="s">
        <v>299</v>
      </c>
      <c r="V127" s="89" t="s">
        <v>299</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45" t="s">
        <v>57</v>
      </c>
      <c r="L128" s="189" t="s">
        <v>63</v>
      </c>
      <c r="M128" s="200">
        <v>45698</v>
      </c>
      <c r="N128" s="30" t="s">
        <v>299</v>
      </c>
      <c r="O128" s="359">
        <v>45694</v>
      </c>
      <c r="P128" s="88" t="s">
        <v>299</v>
      </c>
      <c r="Q128" s="43" t="s">
        <v>299</v>
      </c>
      <c r="R128" s="43" t="s">
        <v>1507</v>
      </c>
      <c r="S128" s="43" t="s">
        <v>299</v>
      </c>
      <c r="T128" s="43" t="s">
        <v>299</v>
      </c>
      <c r="U128" s="43" t="s">
        <v>299</v>
      </c>
      <c r="V128" s="89" t="s">
        <v>299</v>
      </c>
      <c r="W128" s="169">
        <v>45883</v>
      </c>
      <c r="X128" s="69" t="s">
        <v>1509</v>
      </c>
      <c r="Y128" t="e">
        <f>VLOOKUP(A128,#REF!,2,FALSE)</f>
        <v>#REF!</v>
      </c>
    </row>
    <row r="129" spans="1:25">
      <c r="A129" s="350" t="s">
        <v>602</v>
      </c>
      <c r="B129" s="726" t="s">
        <v>50</v>
      </c>
      <c r="C129" s="375">
        <v>45772</v>
      </c>
      <c r="D129" s="544" t="s">
        <v>603</v>
      </c>
      <c r="E129" s="351"/>
      <c r="F129" s="351"/>
      <c r="G129" s="351"/>
      <c r="H129" s="353">
        <v>82</v>
      </c>
      <c r="I129" s="351"/>
      <c r="J129" s="353" t="s">
        <v>57</v>
      </c>
      <c r="K129" s="759" t="s">
        <v>57</v>
      </c>
      <c r="L129" s="353" t="s">
        <v>63</v>
      </c>
      <c r="M129" s="200">
        <v>45716</v>
      </c>
      <c r="N129" s="116" t="s">
        <v>299</v>
      </c>
      <c r="O129" s="169">
        <v>45720</v>
      </c>
      <c r="P129" s="116" t="s">
        <v>299</v>
      </c>
      <c r="Q129" s="150" t="s">
        <v>299</v>
      </c>
      <c r="R129" s="43" t="s">
        <v>1507</v>
      </c>
      <c r="S129" s="43" t="s">
        <v>299</v>
      </c>
      <c r="T129" s="117" t="s">
        <v>299</v>
      </c>
      <c r="U129" s="117" t="s">
        <v>299</v>
      </c>
      <c r="V129" s="89" t="s">
        <v>299</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4" t="s">
        <v>57</v>
      </c>
      <c r="K130" s="564" t="s">
        <v>57</v>
      </c>
      <c r="L130" s="374" t="s">
        <v>63</v>
      </c>
      <c r="M130" s="199">
        <v>45701</v>
      </c>
      <c r="N130" s="49" t="s">
        <v>299</v>
      </c>
      <c r="O130" s="54">
        <v>45698</v>
      </c>
      <c r="P130" s="30" t="s">
        <v>299</v>
      </c>
      <c r="Q130" s="69" t="s">
        <v>299</v>
      </c>
      <c r="R130" s="43" t="s">
        <v>1507</v>
      </c>
      <c r="S130" s="43" t="s">
        <v>299</v>
      </c>
      <c r="T130" s="43" t="s">
        <v>299</v>
      </c>
      <c r="U130" s="43" t="s">
        <v>299</v>
      </c>
      <c r="V130" s="89" t="s">
        <v>299</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4" t="s">
        <v>57</v>
      </c>
      <c r="K131" s="564" t="s">
        <v>57</v>
      </c>
      <c r="L131" s="374" t="s">
        <v>63</v>
      </c>
      <c r="M131" s="49" t="s">
        <v>299</v>
      </c>
      <c r="N131" s="49" t="s">
        <v>299</v>
      </c>
      <c r="O131" s="30" t="s">
        <v>299</v>
      </c>
      <c r="P131" s="30" t="s">
        <v>299</v>
      </c>
      <c r="Q131" s="43" t="s">
        <v>299</v>
      </c>
      <c r="R131" s="43" t="s">
        <v>1507</v>
      </c>
      <c r="S131" s="43" t="s">
        <v>299</v>
      </c>
      <c r="T131" s="159" t="s">
        <v>299</v>
      </c>
      <c r="U131" s="159" t="s">
        <v>299</v>
      </c>
      <c r="V131" s="89" t="s">
        <v>299</v>
      </c>
      <c r="W131" s="30"/>
      <c r="X131" s="69" t="s">
        <v>111</v>
      </c>
      <c r="Y131" t="e">
        <f>VLOOKUP(A131,#REF!,2,FALSE)</f>
        <v>#REF!</v>
      </c>
    </row>
    <row r="132" spans="1:25" ht="15" customHeight="1">
      <c r="A132" s="371" t="s">
        <v>604</v>
      </c>
      <c r="B132" s="422" t="s">
        <v>50</v>
      </c>
      <c r="C132" s="558">
        <v>45711</v>
      </c>
      <c r="D132" s="560" t="s">
        <v>605</v>
      </c>
      <c r="E132" s="560"/>
      <c r="F132" s="560"/>
      <c r="G132" s="560"/>
      <c r="H132" s="374">
        <v>59</v>
      </c>
      <c r="I132" s="373"/>
      <c r="J132" s="564" t="s">
        <v>57</v>
      </c>
      <c r="K132" s="564" t="s">
        <v>57</v>
      </c>
      <c r="L132" s="374" t="s">
        <v>63</v>
      </c>
      <c r="M132" s="199">
        <v>45698</v>
      </c>
      <c r="N132" s="49" t="s">
        <v>299</v>
      </c>
      <c r="O132" s="54">
        <v>45691</v>
      </c>
      <c r="P132" s="88" t="s">
        <v>299</v>
      </c>
      <c r="Q132" s="43" t="s">
        <v>299</v>
      </c>
      <c r="R132" s="43" t="s">
        <v>1507</v>
      </c>
      <c r="S132" s="43" t="s">
        <v>299</v>
      </c>
      <c r="T132" s="43" t="s">
        <v>299</v>
      </c>
      <c r="U132" s="43" t="s">
        <v>299</v>
      </c>
      <c r="V132" s="43" t="s">
        <v>299</v>
      </c>
      <c r="W132" s="54">
        <v>45820</v>
      </c>
      <c r="X132" s="69" t="s">
        <v>1509</v>
      </c>
      <c r="Y132" t="e">
        <f>VLOOKUP(A132,#REF!,2,FALSE)</f>
        <v>#REF!</v>
      </c>
    </row>
    <row r="133" spans="1:25" ht="15" customHeight="1">
      <c r="A133" s="371" t="s">
        <v>604</v>
      </c>
      <c r="B133" s="422" t="s">
        <v>50</v>
      </c>
      <c r="C133" s="380">
        <v>45742</v>
      </c>
      <c r="D133" s="438" t="s">
        <v>1513</v>
      </c>
      <c r="E133" s="374"/>
      <c r="F133" s="374"/>
      <c r="G133" s="374"/>
      <c r="H133" s="374">
        <v>38</v>
      </c>
      <c r="I133" s="373"/>
      <c r="J133" s="374" t="s">
        <v>57</v>
      </c>
      <c r="K133" s="374" t="s">
        <v>57</v>
      </c>
      <c r="L133" s="374" t="s">
        <v>63</v>
      </c>
      <c r="M133" s="49" t="s">
        <v>299</v>
      </c>
      <c r="N133" s="49" t="s">
        <v>299</v>
      </c>
      <c r="O133" s="54">
        <v>45701</v>
      </c>
      <c r="P133" s="30" t="s">
        <v>299</v>
      </c>
      <c r="Q133" s="69" t="s">
        <v>299</v>
      </c>
      <c r="R133" s="43" t="s">
        <v>1507</v>
      </c>
      <c r="S133" s="43" t="s">
        <v>299</v>
      </c>
      <c r="T133" s="43" t="s">
        <v>299</v>
      </c>
      <c r="U133" s="43" t="s">
        <v>299</v>
      </c>
      <c r="V133" s="69" t="s">
        <v>299</v>
      </c>
      <c r="W133" s="54">
        <v>45821</v>
      </c>
      <c r="X133" s="69" t="s">
        <v>1509</v>
      </c>
      <c r="Y133" t="e">
        <f>VLOOKUP(A133,#REF!,2,FALSE)</f>
        <v>#REF!</v>
      </c>
    </row>
    <row r="134" spans="1:25" ht="15" customHeight="1">
      <c r="A134" s="378" t="s">
        <v>748</v>
      </c>
      <c r="B134" s="422" t="s">
        <v>50</v>
      </c>
      <c r="C134" s="556">
        <v>45711</v>
      </c>
      <c r="D134" s="560" t="s">
        <v>749</v>
      </c>
      <c r="E134" s="654"/>
      <c r="F134" s="560"/>
      <c r="G134" s="560"/>
      <c r="H134" s="374">
        <v>85</v>
      </c>
      <c r="I134" s="373"/>
      <c r="J134" s="564" t="s">
        <v>57</v>
      </c>
      <c r="K134" s="564" t="s">
        <v>57</v>
      </c>
      <c r="L134" s="374" t="s">
        <v>63</v>
      </c>
      <c r="M134" s="199">
        <v>45698</v>
      </c>
      <c r="N134" s="49" t="s">
        <v>299</v>
      </c>
      <c r="O134" s="54">
        <v>45709</v>
      </c>
      <c r="P134" s="30" t="s">
        <v>299</v>
      </c>
      <c r="Q134" s="43" t="s">
        <v>299</v>
      </c>
      <c r="R134" s="43" t="s">
        <v>1507</v>
      </c>
      <c r="S134" s="43" t="s">
        <v>299</v>
      </c>
      <c r="T134" s="43" t="s">
        <v>299</v>
      </c>
      <c r="U134" s="69" t="s">
        <v>111</v>
      </c>
      <c r="V134" s="69" t="s">
        <v>111</v>
      </c>
      <c r="W134" s="54">
        <v>45825</v>
      </c>
      <c r="X134" s="69" t="s">
        <v>111</v>
      </c>
      <c r="Y134" t="e">
        <f>VLOOKUP(A134,#REF!,2,FALSE)</f>
        <v>#REF!</v>
      </c>
    </row>
    <row r="135" spans="1:25" ht="15" customHeight="1">
      <c r="A135" s="378" t="s">
        <v>606</v>
      </c>
      <c r="B135" s="422" t="s">
        <v>50</v>
      </c>
      <c r="C135" s="380">
        <v>45772</v>
      </c>
      <c r="D135" s="734" t="s">
        <v>607</v>
      </c>
      <c r="E135" s="373"/>
      <c r="F135" s="373"/>
      <c r="G135" s="373"/>
      <c r="H135" s="374">
        <v>88</v>
      </c>
      <c r="I135" s="373"/>
      <c r="J135" s="374" t="s">
        <v>57</v>
      </c>
      <c r="K135" s="374" t="s">
        <v>57</v>
      </c>
      <c r="L135" s="374" t="s">
        <v>63</v>
      </c>
      <c r="M135" s="49" t="s">
        <v>299</v>
      </c>
      <c r="N135" s="49" t="s">
        <v>299</v>
      </c>
      <c r="O135" s="199">
        <v>45720</v>
      </c>
      <c r="P135" s="49" t="s">
        <v>299</v>
      </c>
      <c r="Q135" s="69" t="s">
        <v>299</v>
      </c>
      <c r="R135" s="43" t="s">
        <v>1507</v>
      </c>
      <c r="S135" s="43" t="s">
        <v>299</v>
      </c>
      <c r="T135" s="43" t="s">
        <v>299</v>
      </c>
      <c r="U135" s="159" t="s">
        <v>299</v>
      </c>
      <c r="V135" s="43" t="s">
        <v>299</v>
      </c>
      <c r="W135" s="54">
        <v>45819</v>
      </c>
      <c r="X135" s="69" t="s">
        <v>1509</v>
      </c>
      <c r="Y135" t="e">
        <f>VLOOKUP(A135,#REF!,2,FALSE)</f>
        <v>#REF!</v>
      </c>
    </row>
    <row r="136" spans="1:25" ht="15" customHeight="1">
      <c r="A136" s="371" t="s">
        <v>608</v>
      </c>
      <c r="B136" s="422" t="s">
        <v>50</v>
      </c>
      <c r="C136" s="556">
        <v>45711</v>
      </c>
      <c r="D136" s="545" t="s">
        <v>611</v>
      </c>
      <c r="E136" s="654"/>
      <c r="F136" s="560"/>
      <c r="G136" s="560"/>
      <c r="H136" s="374">
        <v>86</v>
      </c>
      <c r="I136" s="373"/>
      <c r="J136" s="564" t="s">
        <v>57</v>
      </c>
      <c r="K136" s="564" t="s">
        <v>57</v>
      </c>
      <c r="L136" s="374" t="s">
        <v>63</v>
      </c>
      <c r="M136" s="199">
        <v>45698</v>
      </c>
      <c r="N136" s="49" t="s">
        <v>299</v>
      </c>
      <c r="O136" s="54">
        <v>45691</v>
      </c>
      <c r="P136" s="30" t="s">
        <v>299</v>
      </c>
      <c r="Q136" s="43" t="s">
        <v>299</v>
      </c>
      <c r="R136" s="43" t="s">
        <v>1507</v>
      </c>
      <c r="S136" s="43" t="s">
        <v>299</v>
      </c>
      <c r="T136" s="43" t="s">
        <v>299</v>
      </c>
      <c r="U136" s="43" t="s">
        <v>299</v>
      </c>
      <c r="V136" s="43" t="s">
        <v>299</v>
      </c>
      <c r="W136" s="54">
        <v>45791</v>
      </c>
      <c r="X136" s="69" t="s">
        <v>1509</v>
      </c>
      <c r="Y136" t="e">
        <f>VLOOKUP(A136,#REF!,2,FALSE)</f>
        <v>#REF!</v>
      </c>
    </row>
    <row r="137" spans="1:25" ht="15" customHeight="1">
      <c r="A137" s="371" t="s">
        <v>782</v>
      </c>
      <c r="B137" s="422" t="s">
        <v>50</v>
      </c>
      <c r="C137" s="424">
        <v>45742</v>
      </c>
      <c r="D137" s="426" t="s">
        <v>783</v>
      </c>
      <c r="E137" s="546"/>
      <c r="F137" s="374"/>
      <c r="G137" s="374"/>
      <c r="H137" s="374">
        <v>84</v>
      </c>
      <c r="I137" s="373"/>
      <c r="J137" s="374" t="s">
        <v>57</v>
      </c>
      <c r="K137" s="374" t="s">
        <v>57</v>
      </c>
      <c r="L137" s="374" t="s">
        <v>63</v>
      </c>
      <c r="M137" s="199">
        <v>45715</v>
      </c>
      <c r="N137" s="49" t="s">
        <v>299</v>
      </c>
      <c r="O137" s="30" t="s">
        <v>299</v>
      </c>
      <c r="P137" s="49" t="s">
        <v>299</v>
      </c>
      <c r="Q137" s="69" t="s">
        <v>299</v>
      </c>
      <c r="R137" s="43" t="s">
        <v>1507</v>
      </c>
      <c r="S137" s="43" t="s">
        <v>299</v>
      </c>
      <c r="T137" s="43" t="s">
        <v>299</v>
      </c>
      <c r="U137" s="159" t="s">
        <v>299</v>
      </c>
      <c r="V137" s="69" t="s">
        <v>111</v>
      </c>
      <c r="W137" s="30"/>
      <c r="X137" s="69" t="s">
        <v>111</v>
      </c>
      <c r="Y137" t="e">
        <f>VLOOKUP(A137,#REF!,2,FALSE)</f>
        <v>#REF!</v>
      </c>
    </row>
    <row r="138" spans="1:25" ht="15" customHeight="1">
      <c r="A138" s="378" t="s">
        <v>612</v>
      </c>
      <c r="B138" s="422" t="s">
        <v>50</v>
      </c>
      <c r="C138" s="556">
        <v>45711</v>
      </c>
      <c r="D138" s="733" t="s">
        <v>613</v>
      </c>
      <c r="E138" s="561"/>
      <c r="F138" s="372"/>
      <c r="G138" s="372"/>
      <c r="H138" s="374">
        <v>85</v>
      </c>
      <c r="I138" s="373"/>
      <c r="J138" s="374" t="s">
        <v>57</v>
      </c>
      <c r="K138" s="374" t="s">
        <v>57</v>
      </c>
      <c r="L138" s="374" t="s">
        <v>63</v>
      </c>
      <c r="M138" s="199">
        <v>45707</v>
      </c>
      <c r="N138" s="30" t="s">
        <v>299</v>
      </c>
      <c r="O138" s="126">
        <v>45707</v>
      </c>
      <c r="P138" s="30" t="s">
        <v>299</v>
      </c>
      <c r="Q138" s="43" t="s">
        <v>299</v>
      </c>
      <c r="R138" s="43" t="s">
        <v>1507</v>
      </c>
      <c r="S138" s="43" t="s">
        <v>299</v>
      </c>
      <c r="T138" s="43" t="s">
        <v>299</v>
      </c>
      <c r="U138" s="43" t="s">
        <v>299</v>
      </c>
      <c r="V138" s="43" t="s">
        <v>299</v>
      </c>
      <c r="W138" s="54">
        <v>45790</v>
      </c>
      <c r="X138" s="69" t="s">
        <v>1509</v>
      </c>
      <c r="Y138" t="e">
        <f>VLOOKUP(A138,#REF!,2,FALSE)</f>
        <v>#REF!</v>
      </c>
    </row>
    <row r="139" spans="1:25" ht="15" customHeight="1">
      <c r="A139" s="371" t="s">
        <v>1514</v>
      </c>
      <c r="B139" s="186" t="s">
        <v>50</v>
      </c>
      <c r="C139" s="424">
        <v>45742</v>
      </c>
      <c r="D139" s="374" t="s">
        <v>1515</v>
      </c>
      <c r="E139" s="546"/>
      <c r="F139" s="374"/>
      <c r="G139" s="374"/>
      <c r="H139" s="374">
        <v>87</v>
      </c>
      <c r="I139" s="373"/>
      <c r="J139" s="374" t="s">
        <v>57</v>
      </c>
      <c r="K139" s="374" t="s">
        <v>57</v>
      </c>
      <c r="L139" s="374" t="s">
        <v>63</v>
      </c>
      <c r="M139" s="49" t="s">
        <v>299</v>
      </c>
      <c r="N139" s="30" t="s">
        <v>299</v>
      </c>
      <c r="O139" s="30" t="s">
        <v>299</v>
      </c>
      <c r="P139" s="30" t="s">
        <v>299</v>
      </c>
      <c r="Q139" s="43" t="s">
        <v>299</v>
      </c>
      <c r="R139" s="43" t="s">
        <v>1507</v>
      </c>
      <c r="S139" s="43" t="s">
        <v>299</v>
      </c>
      <c r="T139" s="43" t="s">
        <v>299</v>
      </c>
      <c r="U139" s="159" t="s">
        <v>299</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299</v>
      </c>
      <c r="O140" s="54">
        <v>45743</v>
      </c>
      <c r="P140" s="88" t="s">
        <v>299</v>
      </c>
      <c r="Q140" s="89" t="s">
        <v>299</v>
      </c>
      <c r="R140" s="43" t="s">
        <v>1507</v>
      </c>
      <c r="S140" s="43" t="s">
        <v>299</v>
      </c>
      <c r="T140" s="43" t="s">
        <v>299</v>
      </c>
      <c r="U140" s="89" t="s">
        <v>299</v>
      </c>
      <c r="V140" s="69" t="s">
        <v>299</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299</v>
      </c>
      <c r="O141" s="199">
        <v>45743</v>
      </c>
      <c r="P141" s="88" t="s">
        <v>299</v>
      </c>
      <c r="Q141" s="89" t="s">
        <v>299</v>
      </c>
      <c r="R141" s="43" t="s">
        <v>1507</v>
      </c>
      <c r="S141" s="43" t="s">
        <v>299</v>
      </c>
      <c r="T141" s="43" t="s">
        <v>299</v>
      </c>
      <c r="U141" s="89" t="s">
        <v>299</v>
      </c>
      <c r="V141" s="89" t="s">
        <v>299</v>
      </c>
      <c r="W141" s="54">
        <v>45811</v>
      </c>
      <c r="X141" s="69" t="s">
        <v>1509</v>
      </c>
      <c r="Y141" t="e">
        <f>VLOOKUP(A141,#REF!,2,FALSE)</f>
        <v>#REF!</v>
      </c>
    </row>
    <row r="142" spans="1:25" ht="15" customHeight="1">
      <c r="A142" s="371" t="s">
        <v>1516</v>
      </c>
      <c r="B142" s="422" t="s">
        <v>50</v>
      </c>
      <c r="C142" s="424">
        <v>45742</v>
      </c>
      <c r="D142" s="374" t="s">
        <v>1517</v>
      </c>
      <c r="E142" s="546"/>
      <c r="F142" s="374"/>
      <c r="G142" s="374"/>
      <c r="H142" s="374">
        <v>87</v>
      </c>
      <c r="I142" s="373"/>
      <c r="J142" s="374" t="s">
        <v>57</v>
      </c>
      <c r="K142" s="374" t="s">
        <v>57</v>
      </c>
      <c r="L142" s="374" t="s">
        <v>63</v>
      </c>
      <c r="M142" s="49" t="s">
        <v>299</v>
      </c>
      <c r="N142" s="49" t="s">
        <v>299</v>
      </c>
      <c r="O142" s="199">
        <v>45691</v>
      </c>
      <c r="P142" s="30" t="s">
        <v>299</v>
      </c>
      <c r="Q142" s="69" t="s">
        <v>299</v>
      </c>
      <c r="R142" s="43" t="s">
        <v>1507</v>
      </c>
      <c r="S142" s="43" t="s">
        <v>299</v>
      </c>
      <c r="T142" s="43" t="s">
        <v>299</v>
      </c>
      <c r="U142" s="159" t="s">
        <v>299</v>
      </c>
      <c r="V142" s="69" t="s">
        <v>111</v>
      </c>
      <c r="W142" s="30"/>
      <c r="X142" s="69" t="s">
        <v>111</v>
      </c>
      <c r="Y142" t="e">
        <f>VLOOKUP(A142,#REF!,2,FALSE)</f>
        <v>#REF!</v>
      </c>
    </row>
    <row r="143" spans="1:25" ht="15" customHeight="1">
      <c r="A143" s="371" t="s">
        <v>352</v>
      </c>
      <c r="B143" s="422" t="s">
        <v>50</v>
      </c>
      <c r="C143" s="761">
        <v>45688</v>
      </c>
      <c r="D143" s="545" t="s">
        <v>354</v>
      </c>
      <c r="E143" s="545"/>
      <c r="F143" s="545"/>
      <c r="G143" s="545"/>
      <c r="H143" s="438">
        <v>79</v>
      </c>
      <c r="I143" s="373"/>
      <c r="J143" s="564" t="s">
        <v>57</v>
      </c>
      <c r="K143" s="564" t="s">
        <v>57</v>
      </c>
      <c r="L143" s="374" t="s">
        <v>63</v>
      </c>
      <c r="M143" s="49" t="s">
        <v>299</v>
      </c>
      <c r="N143" s="49" t="s">
        <v>299</v>
      </c>
      <c r="O143" s="199">
        <v>45675</v>
      </c>
      <c r="P143" s="30" t="s">
        <v>299</v>
      </c>
      <c r="Q143" s="69" t="s">
        <v>299</v>
      </c>
      <c r="R143" s="43" t="s">
        <v>1507</v>
      </c>
      <c r="S143" s="43" t="s">
        <v>299</v>
      </c>
      <c r="T143" s="43" t="s">
        <v>299</v>
      </c>
      <c r="U143" s="159" t="s">
        <v>299</v>
      </c>
      <c r="V143" s="69" t="s">
        <v>111</v>
      </c>
      <c r="W143" s="30"/>
      <c r="X143" s="69" t="s">
        <v>111</v>
      </c>
      <c r="Y143" t="e">
        <f>VLOOKUP(A143,#REF!,2,FALSE)</f>
        <v>#REF!</v>
      </c>
    </row>
    <row r="144" spans="1:25" ht="15" customHeight="1">
      <c r="A144" s="440" t="s">
        <v>821</v>
      </c>
      <c r="B144" s="662" t="s">
        <v>50</v>
      </c>
      <c r="C144" s="557">
        <v>45862</v>
      </c>
      <c r="D144" s="437" t="s">
        <v>752</v>
      </c>
      <c r="E144" s="418"/>
      <c r="F144" s="418"/>
      <c r="G144" s="418"/>
      <c r="H144" s="438">
        <v>78</v>
      </c>
      <c r="I144" s="417"/>
      <c r="J144" s="374" t="s">
        <v>57</v>
      </c>
      <c r="K144" s="374" t="s">
        <v>57</v>
      </c>
      <c r="L144" s="374" t="s">
        <v>63</v>
      </c>
      <c r="M144" s="199">
        <v>45741</v>
      </c>
      <c r="N144" s="102" t="s">
        <v>299</v>
      </c>
      <c r="O144" s="199">
        <v>45749</v>
      </c>
      <c r="P144" s="30" t="s">
        <v>299</v>
      </c>
      <c r="Q144" s="43" t="s">
        <v>299</v>
      </c>
      <c r="R144" s="43" t="s">
        <v>299</v>
      </c>
      <c r="S144" s="43" t="s">
        <v>56</v>
      </c>
      <c r="T144" s="43" t="s">
        <v>299</v>
      </c>
      <c r="U144" s="89" t="s">
        <v>299</v>
      </c>
      <c r="V144" s="89" t="s">
        <v>299</v>
      </c>
      <c r="W144" s="54">
        <v>45888</v>
      </c>
      <c r="X144" s="69" t="s">
        <v>1509</v>
      </c>
    </row>
    <row r="145" spans="1:25" ht="15" customHeight="1">
      <c r="A145" s="371" t="s">
        <v>819</v>
      </c>
      <c r="B145" s="422" t="s">
        <v>50</v>
      </c>
      <c r="C145" s="372">
        <v>45991</v>
      </c>
      <c r="D145" s="426" t="s">
        <v>358</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843</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359</v>
      </c>
      <c r="B148" s="422" t="s">
        <v>50</v>
      </c>
      <c r="C148" s="416">
        <v>45991</v>
      </c>
      <c r="D148" s="426" t="s">
        <v>361</v>
      </c>
      <c r="E148" s="546"/>
      <c r="F148" s="374"/>
      <c r="G148" s="374"/>
      <c r="H148" s="374">
        <v>70</v>
      </c>
      <c r="I148" s="373"/>
      <c r="J148" s="374" t="s">
        <v>57</v>
      </c>
      <c r="K148" s="374" t="s">
        <v>57</v>
      </c>
      <c r="L148" s="374" t="s">
        <v>63</v>
      </c>
      <c r="M148" s="199">
        <v>45741</v>
      </c>
      <c r="N148" s="102" t="s">
        <v>299</v>
      </c>
      <c r="O148" s="199">
        <v>45744</v>
      </c>
      <c r="P148" s="49" t="s">
        <v>299</v>
      </c>
      <c r="Q148" s="43" t="s">
        <v>299</v>
      </c>
      <c r="R148" s="43" t="s">
        <v>299</v>
      </c>
      <c r="S148" s="43" t="s">
        <v>56</v>
      </c>
      <c r="T148" s="43" t="s">
        <v>299</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7" t="s">
        <v>445</v>
      </c>
      <c r="E150" s="373"/>
      <c r="F150" s="373"/>
      <c r="G150" s="373"/>
      <c r="H150" s="374">
        <v>60</v>
      </c>
      <c r="I150" s="373"/>
      <c r="J150" s="382" t="s">
        <v>57</v>
      </c>
      <c r="K150" s="382" t="s">
        <v>57</v>
      </c>
      <c r="L150" s="382" t="s">
        <v>63</v>
      </c>
      <c r="M150" s="199">
        <v>45741</v>
      </c>
      <c r="N150" s="102" t="s">
        <v>299</v>
      </c>
      <c r="O150" s="199">
        <v>45744</v>
      </c>
      <c r="P150" s="102" t="s">
        <v>299</v>
      </c>
      <c r="Q150" s="69" t="s">
        <v>299</v>
      </c>
      <c r="R150" s="43" t="s">
        <v>1507</v>
      </c>
      <c r="S150" s="43" t="s">
        <v>299</v>
      </c>
      <c r="T150" s="43" t="s">
        <v>299</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4" t="s">
        <v>57</v>
      </c>
      <c r="K151" s="564" t="s">
        <v>57</v>
      </c>
      <c r="L151" s="374" t="s">
        <v>63</v>
      </c>
      <c r="M151" s="199">
        <v>45698</v>
      </c>
      <c r="N151" s="102" t="s">
        <v>299</v>
      </c>
      <c r="O151" s="199">
        <v>45698</v>
      </c>
      <c r="P151" s="102" t="s">
        <v>299</v>
      </c>
      <c r="Q151" s="69" t="s">
        <v>299</v>
      </c>
      <c r="R151" s="43" t="s">
        <v>1507</v>
      </c>
      <c r="S151" s="43" t="s">
        <v>299</v>
      </c>
      <c r="T151" s="43" t="s">
        <v>299</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7" t="s">
        <v>621</v>
      </c>
      <c r="E153" s="372"/>
      <c r="F153" s="372"/>
      <c r="G153" s="372"/>
      <c r="H153" s="374">
        <v>78</v>
      </c>
      <c r="I153" s="373"/>
      <c r="J153" s="374" t="s">
        <v>57</v>
      </c>
      <c r="K153" s="374" t="s">
        <v>57</v>
      </c>
      <c r="L153" s="374" t="s">
        <v>63</v>
      </c>
      <c r="M153" s="199">
        <v>45708</v>
      </c>
      <c r="N153" s="102" t="s">
        <v>299</v>
      </c>
      <c r="O153" s="199">
        <v>45696</v>
      </c>
      <c r="P153" s="30" t="s">
        <v>299</v>
      </c>
      <c r="Q153" s="69" t="s">
        <v>299</v>
      </c>
      <c r="R153" s="43" t="s">
        <v>1507</v>
      </c>
      <c r="S153" s="43" t="s">
        <v>299</v>
      </c>
      <c r="T153" s="159" t="s">
        <v>299</v>
      </c>
      <c r="U153" s="159" t="s">
        <v>299</v>
      </c>
      <c r="V153" s="43" t="s">
        <v>299</v>
      </c>
      <c r="W153" s="54">
        <v>45807</v>
      </c>
      <c r="X153" s="69" t="s">
        <v>1509</v>
      </c>
      <c r="Y153" t="e">
        <f>VLOOKUP(A153,#REF!,2,FALSE)</f>
        <v>#REF!</v>
      </c>
    </row>
    <row r="154" spans="1:25" ht="15" customHeight="1">
      <c r="A154" s="440" t="s">
        <v>622</v>
      </c>
      <c r="B154" s="422" t="s">
        <v>50</v>
      </c>
      <c r="C154" s="416">
        <v>45991</v>
      </c>
      <c r="D154" s="557" t="s">
        <v>623</v>
      </c>
      <c r="E154" s="741"/>
      <c r="F154" s="557"/>
      <c r="G154" s="557"/>
      <c r="H154" s="438">
        <v>87</v>
      </c>
      <c r="I154" s="418"/>
      <c r="J154" s="564" t="s">
        <v>57</v>
      </c>
      <c r="K154" s="564" t="s">
        <v>57</v>
      </c>
      <c r="L154" s="438" t="s">
        <v>63</v>
      </c>
      <c r="M154" s="200">
        <v>45708</v>
      </c>
      <c r="N154" s="88" t="s">
        <v>299</v>
      </c>
      <c r="O154" s="359">
        <v>45696</v>
      </c>
      <c r="P154" s="30" t="s">
        <v>299</v>
      </c>
      <c r="Q154" s="69" t="s">
        <v>299</v>
      </c>
      <c r="R154" s="43" t="s">
        <v>1507</v>
      </c>
      <c r="S154" s="43" t="s">
        <v>299</v>
      </c>
      <c r="T154" s="159" t="s">
        <v>299</v>
      </c>
      <c r="U154" s="159" t="s">
        <v>299</v>
      </c>
      <c r="V154" s="43" t="s">
        <v>299</v>
      </c>
      <c r="W154" s="169">
        <v>45792</v>
      </c>
      <c r="X154" s="150" t="s">
        <v>1509</v>
      </c>
      <c r="Y154" t="e">
        <f>VLOOKUP(A154,#REF!,2,FALSE)</f>
        <v>#REF!</v>
      </c>
    </row>
    <row r="155" spans="1:25" ht="15" customHeight="1">
      <c r="A155" s="378" t="s">
        <v>624</v>
      </c>
      <c r="B155" s="422" t="s">
        <v>50</v>
      </c>
      <c r="C155" s="416">
        <v>45991</v>
      </c>
      <c r="D155" s="557" t="s">
        <v>625</v>
      </c>
      <c r="E155" s="561"/>
      <c r="F155" s="372"/>
      <c r="G155" s="372"/>
      <c r="H155" s="374">
        <v>60</v>
      </c>
      <c r="I155" s="373"/>
      <c r="J155" s="564" t="s">
        <v>57</v>
      </c>
      <c r="K155" s="746" t="s">
        <v>57</v>
      </c>
      <c r="L155" s="374" t="s">
        <v>63</v>
      </c>
      <c r="M155" s="199">
        <v>45698</v>
      </c>
      <c r="N155" s="88" t="s">
        <v>299</v>
      </c>
      <c r="O155" s="54">
        <v>45699</v>
      </c>
      <c r="P155" s="49" t="s">
        <v>299</v>
      </c>
      <c r="Q155" s="69" t="s">
        <v>299</v>
      </c>
      <c r="R155" s="43" t="s">
        <v>1507</v>
      </c>
      <c r="S155" s="43" t="s">
        <v>299</v>
      </c>
      <c r="T155" s="43" t="s">
        <v>299</v>
      </c>
      <c r="U155" s="159" t="s">
        <v>299</v>
      </c>
      <c r="V155" s="43" t="s">
        <v>299</v>
      </c>
      <c r="W155" s="369">
        <v>45821</v>
      </c>
      <c r="X155" s="69" t="s">
        <v>1509</v>
      </c>
      <c r="Y155" t="e">
        <f>VLOOKUP(A155,#REF!,2,FALSE)</f>
        <v>#REF!</v>
      </c>
    </row>
    <row r="156" spans="1:25" ht="15" customHeight="1">
      <c r="A156" s="378" t="s">
        <v>756</v>
      </c>
      <c r="B156" s="422" t="s">
        <v>50</v>
      </c>
      <c r="C156" s="416">
        <v>45991</v>
      </c>
      <c r="D156" s="557" t="s">
        <v>757</v>
      </c>
      <c r="E156" s="561"/>
      <c r="F156" s="372"/>
      <c r="G156" s="372"/>
      <c r="H156" s="374">
        <v>87</v>
      </c>
      <c r="I156" s="373"/>
      <c r="J156" s="564" t="s">
        <v>57</v>
      </c>
      <c r="K156" s="746" t="s">
        <v>57</v>
      </c>
      <c r="L156" s="374" t="s">
        <v>63</v>
      </c>
      <c r="M156" s="199">
        <v>45699</v>
      </c>
      <c r="N156" s="88" t="s">
        <v>299</v>
      </c>
      <c r="O156" s="54">
        <v>45699</v>
      </c>
      <c r="P156" s="49" t="s">
        <v>299</v>
      </c>
      <c r="Q156" s="69" t="s">
        <v>299</v>
      </c>
      <c r="R156" s="43" t="s">
        <v>1507</v>
      </c>
      <c r="S156" s="43" t="s">
        <v>299</v>
      </c>
      <c r="T156" s="43" t="s">
        <v>299</v>
      </c>
      <c r="U156" s="69" t="s">
        <v>299</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80" t="s">
        <v>57</v>
      </c>
      <c r="L158" s="374" t="s">
        <v>63</v>
      </c>
      <c r="M158" s="199">
        <v>45735</v>
      </c>
      <c r="N158" s="30" t="s">
        <v>299</v>
      </c>
      <c r="O158" s="54">
        <v>45736</v>
      </c>
      <c r="P158" s="49" t="s">
        <v>299</v>
      </c>
      <c r="Q158" s="69" t="s">
        <v>299</v>
      </c>
      <c r="R158" s="43" t="s">
        <v>1507</v>
      </c>
      <c r="S158" s="43" t="s">
        <v>299</v>
      </c>
      <c r="T158" s="43" t="s">
        <v>299</v>
      </c>
      <c r="U158" s="159" t="s">
        <v>299</v>
      </c>
      <c r="V158" s="159" t="s">
        <v>299</v>
      </c>
      <c r="W158" s="369">
        <v>45817</v>
      </c>
      <c r="X158" s="69" t="s">
        <v>1509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299</v>
      </c>
      <c r="O159" s="30" t="s">
        <v>299</v>
      </c>
      <c r="P159" s="49" t="s">
        <v>299</v>
      </c>
      <c r="Q159" s="43" t="s">
        <v>299</v>
      </c>
      <c r="R159" s="43" t="s">
        <v>299</v>
      </c>
      <c r="S159" s="43" t="s">
        <v>56</v>
      </c>
      <c r="T159" s="43" t="s">
        <v>299</v>
      </c>
      <c r="U159" s="43" t="s">
        <v>299</v>
      </c>
      <c r="V159" s="69" t="s">
        <v>111</v>
      </c>
      <c r="W159" s="79"/>
      <c r="X159" s="69" t="s">
        <v>111</v>
      </c>
      <c r="Y159" t="e">
        <f>VLOOKUP(A159,#REF!,2,FALSE)</f>
        <v>#REF!</v>
      </c>
    </row>
    <row r="160" spans="1:25" ht="15" customHeight="1">
      <c r="A160" s="378" t="s">
        <v>759</v>
      </c>
      <c r="B160" s="422" t="s">
        <v>50</v>
      </c>
      <c r="C160" s="424">
        <v>45742</v>
      </c>
      <c r="D160" s="374" t="s">
        <v>760</v>
      </c>
      <c r="E160" s="546"/>
      <c r="F160" s="374"/>
      <c r="G160" s="374"/>
      <c r="H160" s="374">
        <v>0</v>
      </c>
      <c r="I160" s="417"/>
      <c r="J160" s="374" t="s">
        <v>57</v>
      </c>
      <c r="K160" s="580" t="s">
        <v>57</v>
      </c>
      <c r="L160" s="374" t="s">
        <v>63</v>
      </c>
      <c r="M160" s="199">
        <v>45712</v>
      </c>
      <c r="N160" s="30" t="s">
        <v>299</v>
      </c>
      <c r="O160" s="54">
        <v>45723</v>
      </c>
      <c r="P160" s="49" t="s">
        <v>299</v>
      </c>
      <c r="Q160" s="43" t="s">
        <v>299</v>
      </c>
      <c r="R160" s="43" t="s">
        <v>299</v>
      </c>
      <c r="S160" s="43" t="s">
        <v>56</v>
      </c>
      <c r="T160" s="43" t="s">
        <v>299</v>
      </c>
      <c r="U160" s="43" t="s">
        <v>299</v>
      </c>
      <c r="V160" s="69" t="s">
        <v>299</v>
      </c>
      <c r="W160" s="369">
        <v>45897</v>
      </c>
      <c r="X160" s="69" t="s">
        <v>1509</v>
      </c>
      <c r="Y160" t="e">
        <f>VLOOKUP(A160,#REF!,2,FALSE)</f>
        <v>#REF!</v>
      </c>
    </row>
    <row r="161" spans="1:25" ht="15" customHeight="1">
      <c r="A161" s="378" t="s">
        <v>628</v>
      </c>
      <c r="B161" s="422" t="s">
        <v>50</v>
      </c>
      <c r="C161" s="611">
        <v>45742</v>
      </c>
      <c r="D161" s="374" t="s">
        <v>629</v>
      </c>
      <c r="E161" s="664"/>
      <c r="F161" s="665"/>
      <c r="G161" s="665"/>
      <c r="H161" s="665">
        <v>0</v>
      </c>
      <c r="I161" s="373"/>
      <c r="J161" s="374" t="s">
        <v>57</v>
      </c>
      <c r="K161" s="580" t="s">
        <v>57</v>
      </c>
      <c r="L161" s="374" t="s">
        <v>63</v>
      </c>
      <c r="M161" s="666">
        <v>45716</v>
      </c>
      <c r="N161" s="30" t="s">
        <v>299</v>
      </c>
      <c r="O161" s="158">
        <v>45726</v>
      </c>
      <c r="P161" s="49" t="s">
        <v>299</v>
      </c>
      <c r="Q161" s="43" t="s">
        <v>299</v>
      </c>
      <c r="R161" s="43" t="s">
        <v>299</v>
      </c>
      <c r="S161" s="43" t="s">
        <v>56</v>
      </c>
      <c r="T161" s="43" t="s">
        <v>299</v>
      </c>
      <c r="U161" s="43" t="s">
        <v>299</v>
      </c>
      <c r="V161" s="89" t="s">
        <v>299</v>
      </c>
      <c r="W161" s="54">
        <v>45814</v>
      </c>
      <c r="X161" s="69" t="s">
        <v>1509</v>
      </c>
      <c r="Y161" t="e">
        <f>VLOOKUP(A161,#REF!,2,FALSE)</f>
        <v>#REF!</v>
      </c>
    </row>
    <row r="162" spans="1:25" ht="15" customHeight="1">
      <c r="A162" s="371" t="s">
        <v>631</v>
      </c>
      <c r="B162" s="422" t="s">
        <v>50</v>
      </c>
      <c r="C162" s="611">
        <v>45711</v>
      </c>
      <c r="D162" s="733" t="s">
        <v>632</v>
      </c>
      <c r="E162" s="372"/>
      <c r="F162" s="372"/>
      <c r="G162" s="372"/>
      <c r="H162" s="374">
        <v>0</v>
      </c>
      <c r="I162" s="373"/>
      <c r="J162" s="564" t="s">
        <v>57</v>
      </c>
      <c r="K162" s="746" t="s">
        <v>57</v>
      </c>
      <c r="L162" s="374" t="s">
        <v>63</v>
      </c>
      <c r="M162" s="609">
        <v>45695</v>
      </c>
      <c r="N162" s="30" t="s">
        <v>299</v>
      </c>
      <c r="O162" s="609">
        <v>45693</v>
      </c>
      <c r="P162" s="30" t="s">
        <v>299</v>
      </c>
      <c r="Q162" s="43" t="s">
        <v>299</v>
      </c>
      <c r="R162" s="43" t="s">
        <v>299</v>
      </c>
      <c r="S162" s="43" t="s">
        <v>56</v>
      </c>
      <c r="T162" s="43" t="s">
        <v>299</v>
      </c>
      <c r="U162" s="43" t="s">
        <v>299</v>
      </c>
      <c r="V162" s="89" t="s">
        <v>299</v>
      </c>
      <c r="W162" s="369">
        <v>45838</v>
      </c>
      <c r="X162" s="69" t="s">
        <v>1509</v>
      </c>
      <c r="Y162" t="e">
        <f>VLOOKUP(A162,#REF!,2,FALSE)</f>
        <v>#REF!</v>
      </c>
    </row>
    <row r="163" spans="1:25" ht="15" customHeight="1">
      <c r="A163" s="371" t="s">
        <v>761</v>
      </c>
      <c r="B163" s="422" t="s">
        <v>50</v>
      </c>
      <c r="C163" s="424">
        <v>45711</v>
      </c>
      <c r="D163" s="557" t="s">
        <v>762</v>
      </c>
      <c r="E163" s="561"/>
      <c r="F163" s="372"/>
      <c r="G163" s="372"/>
      <c r="H163" s="374">
        <v>0</v>
      </c>
      <c r="I163" s="373"/>
      <c r="J163" s="564" t="s">
        <v>57</v>
      </c>
      <c r="K163" s="746" t="s">
        <v>57</v>
      </c>
      <c r="L163" s="374" t="s">
        <v>63</v>
      </c>
      <c r="M163" s="609">
        <v>45686</v>
      </c>
      <c r="N163" s="30" t="s">
        <v>299</v>
      </c>
      <c r="O163" s="54">
        <v>45693</v>
      </c>
      <c r="P163" s="30" t="s">
        <v>299</v>
      </c>
      <c r="Q163" s="69" t="s">
        <v>299</v>
      </c>
      <c r="R163" s="69" t="s">
        <v>299</v>
      </c>
      <c r="S163" s="43" t="s">
        <v>56</v>
      </c>
      <c r="T163" s="43" t="s">
        <v>299</v>
      </c>
      <c r="U163" s="69" t="s">
        <v>299</v>
      </c>
      <c r="V163" s="69" t="s">
        <v>111</v>
      </c>
      <c r="W163" s="79"/>
      <c r="X163" s="69" t="s">
        <v>111</v>
      </c>
      <c r="Y163" t="e">
        <f>VLOOKUP(A163,#REF!,2,FALSE)</f>
        <v>#REF!</v>
      </c>
    </row>
    <row r="164" spans="1:25" ht="15" customHeight="1">
      <c r="A164" s="552" t="s">
        <v>804</v>
      </c>
      <c r="B164" s="422" t="s">
        <v>50</v>
      </c>
      <c r="C164" s="663">
        <v>45688</v>
      </c>
      <c r="D164" s="418"/>
      <c r="E164" s="417"/>
      <c r="F164" s="373"/>
      <c r="G164" s="373"/>
      <c r="H164" s="374">
        <v>0</v>
      </c>
      <c r="I164" s="373"/>
      <c r="J164" s="373"/>
      <c r="K164" s="428"/>
      <c r="L164" s="564" t="s">
        <v>63</v>
      </c>
      <c r="M164" s="366" t="s">
        <v>299</v>
      </c>
      <c r="N164" s="30" t="s">
        <v>299</v>
      </c>
      <c r="O164" s="40" t="s">
        <v>299</v>
      </c>
      <c r="P164" s="88" t="s">
        <v>299</v>
      </c>
      <c r="Q164" s="43" t="s">
        <v>299</v>
      </c>
      <c r="R164" s="43" t="s">
        <v>299</v>
      </c>
      <c r="S164" s="43" t="s">
        <v>56</v>
      </c>
      <c r="T164" s="43" t="s">
        <v>299</v>
      </c>
      <c r="U164" s="43" t="s">
        <v>299</v>
      </c>
      <c r="V164" s="43" t="s">
        <v>299</v>
      </c>
      <c r="W164" s="79"/>
      <c r="X164" s="69" t="s">
        <v>111</v>
      </c>
      <c r="Y164" t="e">
        <f>VLOOKUP(A164,#REF!,2,FALSE)</f>
        <v>#REF!</v>
      </c>
    </row>
    <row r="165" spans="1:25" ht="15" customHeight="1">
      <c r="A165" s="552" t="s">
        <v>764</v>
      </c>
      <c r="B165" s="422" t="s">
        <v>50</v>
      </c>
      <c r="C165" s="663">
        <v>45838</v>
      </c>
      <c r="D165" s="756" t="s">
        <v>765</v>
      </c>
      <c r="E165" s="417"/>
      <c r="F165" s="373"/>
      <c r="G165" s="373"/>
      <c r="H165" s="374">
        <v>0</v>
      </c>
      <c r="I165" s="373"/>
      <c r="J165" s="564" t="s">
        <v>57</v>
      </c>
      <c r="K165" s="746" t="s">
        <v>57</v>
      </c>
      <c r="L165" s="564" t="s">
        <v>63</v>
      </c>
      <c r="M165" s="40" t="s">
        <v>299</v>
      </c>
      <c r="N165" s="30" t="s">
        <v>299</v>
      </c>
      <c r="O165" s="609">
        <v>45818</v>
      </c>
      <c r="P165" s="88" t="s">
        <v>299</v>
      </c>
      <c r="Q165" s="43" t="s">
        <v>299</v>
      </c>
      <c r="R165" s="43" t="s">
        <v>299</v>
      </c>
      <c r="S165" s="43" t="s">
        <v>56</v>
      </c>
      <c r="T165" s="43" t="s">
        <v>299</v>
      </c>
      <c r="U165" s="43" t="s">
        <v>299</v>
      </c>
      <c r="V165" s="43" t="s">
        <v>299</v>
      </c>
      <c r="W165" s="369">
        <v>45854</v>
      </c>
      <c r="X165" s="69" t="s">
        <v>1509</v>
      </c>
    </row>
    <row r="166" spans="1:25" ht="15" customHeight="1">
      <c r="A166" s="553" t="s">
        <v>643</v>
      </c>
      <c r="B166" s="422" t="s">
        <v>50</v>
      </c>
      <c r="C166" s="663">
        <v>45716</v>
      </c>
      <c r="D166" s="763" t="s">
        <v>645</v>
      </c>
      <c r="E166" s="560"/>
      <c r="F166" s="560"/>
      <c r="G166" s="560"/>
      <c r="H166" s="564">
        <v>0</v>
      </c>
      <c r="I166" s="373"/>
      <c r="J166" s="564" t="s">
        <v>57</v>
      </c>
      <c r="K166" s="746" t="s">
        <v>57</v>
      </c>
      <c r="L166" s="564" t="s">
        <v>63</v>
      </c>
      <c r="M166" s="40" t="s">
        <v>299</v>
      </c>
      <c r="N166" s="30" t="s">
        <v>299</v>
      </c>
      <c r="O166" s="609">
        <v>45693</v>
      </c>
      <c r="P166" s="88" t="s">
        <v>299</v>
      </c>
      <c r="Q166" s="43" t="s">
        <v>299</v>
      </c>
      <c r="R166" s="43" t="s">
        <v>299</v>
      </c>
      <c r="S166" s="43" t="s">
        <v>56</v>
      </c>
      <c r="T166" s="43" t="s">
        <v>299</v>
      </c>
      <c r="U166" s="43" t="s">
        <v>299</v>
      </c>
      <c r="V166" s="43" t="s">
        <v>299</v>
      </c>
      <c r="W166" s="79"/>
      <c r="X166" s="69" t="s">
        <v>111</v>
      </c>
      <c r="Y166" t="e">
        <f>VLOOKUP(A166,#REF!,2,FALSE)</f>
        <v>#REF!</v>
      </c>
    </row>
    <row r="167" spans="1:25" ht="15" customHeight="1">
      <c r="A167" s="378" t="s">
        <v>767</v>
      </c>
      <c r="B167" s="422" t="s">
        <v>50</v>
      </c>
      <c r="C167" s="611">
        <v>45742</v>
      </c>
      <c r="D167" s="374" t="s">
        <v>768</v>
      </c>
      <c r="E167" s="374"/>
      <c r="F167" s="374"/>
      <c r="G167" s="374"/>
      <c r="H167" s="374">
        <v>0</v>
      </c>
      <c r="I167" s="373"/>
      <c r="J167" s="374" t="s">
        <v>57</v>
      </c>
      <c r="K167" s="580" t="s">
        <v>57</v>
      </c>
      <c r="L167" s="374" t="s">
        <v>63</v>
      </c>
      <c r="M167" s="609">
        <v>45714</v>
      </c>
      <c r="N167" s="88" t="s">
        <v>299</v>
      </c>
      <c r="O167" s="609">
        <v>45720</v>
      </c>
      <c r="P167" s="88" t="s">
        <v>299</v>
      </c>
      <c r="Q167" s="43" t="s">
        <v>299</v>
      </c>
      <c r="R167" s="43" t="s">
        <v>299</v>
      </c>
      <c r="S167" s="43" t="s">
        <v>56</v>
      </c>
      <c r="T167" s="43" t="s">
        <v>299</v>
      </c>
      <c r="U167" s="43" t="s">
        <v>299</v>
      </c>
      <c r="V167" s="43" t="s">
        <v>299</v>
      </c>
      <c r="W167" s="369">
        <v>45902</v>
      </c>
      <c r="X167" s="69" t="s">
        <v>1509</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363</v>
      </c>
      <c r="B169" s="422" t="s">
        <v>50</v>
      </c>
      <c r="C169" s="606">
        <v>45991</v>
      </c>
      <c r="D169" s="426" t="s">
        <v>364</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53" t="s">
        <v>453</v>
      </c>
      <c r="E172" s="373"/>
      <c r="F172" s="373"/>
      <c r="G172" s="373"/>
      <c r="H172" s="374">
        <v>0</v>
      </c>
      <c r="I172" s="373"/>
      <c r="J172" s="374" t="s">
        <v>57</v>
      </c>
      <c r="K172" s="580" t="s">
        <v>57</v>
      </c>
      <c r="L172" s="374" t="s">
        <v>63</v>
      </c>
      <c r="M172" s="40" t="s">
        <v>52</v>
      </c>
      <c r="N172" s="88" t="s">
        <v>299</v>
      </c>
      <c r="O172" s="40" t="s">
        <v>52</v>
      </c>
      <c r="P172" s="88" t="s">
        <v>299</v>
      </c>
      <c r="Q172" s="43" t="s">
        <v>56</v>
      </c>
      <c r="R172" s="43" t="s">
        <v>56</v>
      </c>
      <c r="S172" s="43" t="s">
        <v>56</v>
      </c>
      <c r="T172" s="43" t="s">
        <v>299</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42"/>
      <c r="B1" s="1142"/>
      <c r="C1" s="1142"/>
      <c r="D1" s="1142"/>
      <c r="E1" s="1142"/>
      <c r="F1" s="1142"/>
      <c r="G1" s="1142"/>
      <c r="H1" s="1142"/>
      <c r="I1" s="1142"/>
      <c r="J1" s="1"/>
      <c r="K1" s="1"/>
      <c r="L1" s="1"/>
      <c r="M1" s="1"/>
      <c r="N1" s="1"/>
      <c r="O1" s="1"/>
      <c r="P1" s="1143" t="s">
        <v>34</v>
      </c>
      <c r="Q1" s="1143"/>
      <c r="R1" s="1143"/>
      <c r="S1" s="1143"/>
      <c r="T1" s="1143"/>
      <c r="U1" s="1143"/>
      <c r="V1" s="1143"/>
      <c r="W1" s="1143"/>
      <c r="X1" s="1143"/>
      <c r="Y1" s="1143"/>
      <c r="Z1" s="1143"/>
      <c r="AA1" s="1143"/>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294</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9" t="s">
        <v>1526</v>
      </c>
      <c r="B4" s="459" t="s">
        <v>1527</v>
      </c>
      <c r="C4" s="16">
        <v>45717</v>
      </c>
      <c r="D4" s="63" t="s">
        <v>1528</v>
      </c>
      <c r="E4" s="51">
        <v>45707</v>
      </c>
      <c r="F4" s="51" t="s">
        <v>297</v>
      </c>
      <c r="G4" s="395" t="s">
        <v>1529</v>
      </c>
      <c r="H4" s="99">
        <v>0</v>
      </c>
      <c r="I4" s="107"/>
      <c r="J4" s="76" t="s">
        <v>63</v>
      </c>
      <c r="K4" s="76" t="s">
        <v>1530</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1531</v>
      </c>
    </row>
    <row r="5" spans="1:30" ht="24.75" customHeight="1" thickBot="1">
      <c r="A5" s="459" t="s">
        <v>1532</v>
      </c>
      <c r="B5" s="459" t="s">
        <v>1527</v>
      </c>
      <c r="C5" s="16">
        <v>45717</v>
      </c>
      <c r="D5" s="63" t="s">
        <v>1528</v>
      </c>
      <c r="E5" s="51">
        <v>45707</v>
      </c>
      <c r="F5" s="394" t="s">
        <v>297</v>
      </c>
      <c r="G5" s="395" t="s">
        <v>1533</v>
      </c>
      <c r="H5" s="99">
        <v>0</v>
      </c>
      <c r="I5" s="107"/>
      <c r="J5" s="76" t="s">
        <v>63</v>
      </c>
      <c r="K5" s="76" t="s">
        <v>1530</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1534</v>
      </c>
      <c r="B6" s="459" t="s">
        <v>1527</v>
      </c>
      <c r="C6" s="16">
        <v>45717</v>
      </c>
      <c r="D6" s="63" t="s">
        <v>1528</v>
      </c>
      <c r="E6" s="51">
        <v>45707</v>
      </c>
      <c r="F6" s="394" t="s">
        <v>297</v>
      </c>
      <c r="G6" s="395" t="s">
        <v>1535</v>
      </c>
      <c r="H6" s="99">
        <v>0</v>
      </c>
      <c r="I6" s="107"/>
      <c r="J6" s="76" t="s">
        <v>63</v>
      </c>
      <c r="K6" s="76" t="s">
        <v>1530</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710</v>
      </c>
      <c r="B7" s="387" t="s">
        <v>109</v>
      </c>
      <c r="C7" s="51">
        <v>45930</v>
      </c>
      <c r="D7" s="616" t="s">
        <v>60</v>
      </c>
      <c r="E7" s="388"/>
      <c r="F7" s="616" t="s">
        <v>123</v>
      </c>
      <c r="G7" s="397" t="s">
        <v>1536</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718</v>
      </c>
    </row>
    <row r="8" spans="1:30" ht="24.75" customHeight="1">
      <c r="A8" s="33" t="s">
        <v>1537</v>
      </c>
      <c r="B8" s="459" t="s">
        <v>1538</v>
      </c>
      <c r="C8" s="16">
        <v>45748</v>
      </c>
      <c r="D8" s="16" t="s">
        <v>1528</v>
      </c>
      <c r="E8" s="96" t="s">
        <v>52</v>
      </c>
      <c r="F8" s="97" t="s">
        <v>52</v>
      </c>
      <c r="G8" s="649" t="s">
        <v>1539</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1540</v>
      </c>
      <c r="AC8" s="454"/>
      <c r="AD8" s="70"/>
    </row>
    <row r="9" spans="1:30" ht="24.75" customHeight="1">
      <c r="A9" s="469" t="s">
        <v>1541</v>
      </c>
      <c r="B9" s="469" t="s">
        <v>1542</v>
      </c>
      <c r="C9" s="23">
        <v>45741</v>
      </c>
      <c r="D9" s="16" t="s">
        <v>1528</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813</v>
      </c>
      <c r="B23" s="391" t="s">
        <v>50</v>
      </c>
      <c r="C23" s="394">
        <v>45716</v>
      </c>
      <c r="D23" s="404" t="s">
        <v>1560</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abSelected="1" topLeftCell="G170" workbookViewId="0">
      <selection activeCell="P41" sqref="P41:Z197"/>
    </sheetView>
  </sheetViews>
  <sheetFormatPr defaultColWidth="8.85546875" defaultRowHeight="15"/>
  <cols>
    <col min="1" max="1" width="25" bestFit="1" customWidth="1"/>
    <col min="2" max="2" width="17.85546875" bestFit="1" customWidth="1"/>
    <col min="3" max="3" width="5.5703125" bestFit="1" customWidth="1"/>
    <col min="4" max="4" width="22.7109375" customWidth="1"/>
    <col min="5" max="5" width="20.42578125" bestFit="1" customWidth="1"/>
    <col min="6" max="6" width="15.42578125" bestFit="1" customWidth="1"/>
    <col min="7" max="7" width="7.7109375" bestFit="1" customWidth="1"/>
    <col min="8" max="8" width="22.28515625"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44" t="s">
        <v>1570</v>
      </c>
      <c r="B1" s="1144"/>
      <c r="C1" s="1144"/>
      <c r="D1" s="585"/>
      <c r="E1" s="1144" t="s">
        <v>1571</v>
      </c>
      <c r="F1" s="1144"/>
      <c r="G1" s="1144"/>
      <c r="H1" s="585"/>
      <c r="I1" s="1144" t="s">
        <v>1572</v>
      </c>
      <c r="J1" s="1144"/>
      <c r="K1" s="1144"/>
    </row>
    <row r="2" spans="1:30">
      <c r="A2" s="44" t="s">
        <v>21</v>
      </c>
      <c r="B2" t="s">
        <v>790</v>
      </c>
      <c r="E2" s="44" t="s">
        <v>1573</v>
      </c>
      <c r="I2" s="44" t="s">
        <v>22</v>
      </c>
      <c r="J2" t="s">
        <v>790</v>
      </c>
      <c r="U2" s="44" t="s">
        <v>27</v>
      </c>
      <c r="V2" t="s">
        <v>1574</v>
      </c>
    </row>
    <row r="3" spans="1:30">
      <c r="E3" s="44" t="s">
        <v>22</v>
      </c>
      <c r="F3" s="44" t="s">
        <v>294</v>
      </c>
      <c r="G3" t="s">
        <v>796</v>
      </c>
      <c r="P3" s="44" t="s">
        <v>1575</v>
      </c>
      <c r="Q3" t="s">
        <v>1570</v>
      </c>
      <c r="U3" s="44" t="s">
        <v>1575</v>
      </c>
      <c r="V3" t="s">
        <v>1570</v>
      </c>
    </row>
    <row r="4" spans="1:30">
      <c r="A4" s="44" t="s">
        <v>1576</v>
      </c>
      <c r="E4" t="s">
        <v>130</v>
      </c>
      <c r="G4">
        <v>73303</v>
      </c>
      <c r="I4" s="44" t="s">
        <v>1573</v>
      </c>
      <c r="AB4" t="s">
        <v>1577</v>
      </c>
      <c r="AC4">
        <v>22</v>
      </c>
    </row>
    <row r="5" spans="1:30">
      <c r="A5" s="44" t="s">
        <v>27</v>
      </c>
      <c r="B5" s="44" t="s">
        <v>294</v>
      </c>
      <c r="C5" t="s">
        <v>796</v>
      </c>
      <c r="E5" t="s">
        <v>60</v>
      </c>
      <c r="G5">
        <v>91661</v>
      </c>
      <c r="I5" s="44" t="s">
        <v>294</v>
      </c>
      <c r="J5" t="s">
        <v>796</v>
      </c>
      <c r="P5" s="44" t="s">
        <v>1578</v>
      </c>
      <c r="U5" s="44" t="s">
        <v>1578</v>
      </c>
      <c r="AB5" t="s">
        <v>1579</v>
      </c>
      <c r="AC5">
        <v>13</v>
      </c>
    </row>
    <row r="6" spans="1:30">
      <c r="A6" t="s">
        <v>355</v>
      </c>
      <c r="C6">
        <v>3</v>
      </c>
      <c r="E6" t="s">
        <v>382</v>
      </c>
      <c r="G6">
        <v>3566</v>
      </c>
      <c r="I6" t="s">
        <v>450</v>
      </c>
      <c r="J6">
        <v>153</v>
      </c>
      <c r="P6" s="44" t="s">
        <v>27</v>
      </c>
      <c r="Q6" s="44" t="s">
        <v>1580</v>
      </c>
      <c r="R6" t="s">
        <v>796</v>
      </c>
      <c r="U6" s="44" t="s">
        <v>1581</v>
      </c>
      <c r="V6" s="44" t="s">
        <v>1580</v>
      </c>
      <c r="W6" t="s">
        <v>796</v>
      </c>
    </row>
    <row r="7" spans="1:30">
      <c r="A7" t="s">
        <v>299</v>
      </c>
      <c r="B7" t="s">
        <v>450</v>
      </c>
      <c r="C7">
        <v>1</v>
      </c>
      <c r="E7" t="s">
        <v>106</v>
      </c>
      <c r="G7">
        <v>22387</v>
      </c>
      <c r="I7" t="s">
        <v>418</v>
      </c>
      <c r="J7">
        <v>7980</v>
      </c>
      <c r="P7" t="s">
        <v>1574</v>
      </c>
      <c r="Q7" t="s">
        <v>462</v>
      </c>
      <c r="R7">
        <v>1</v>
      </c>
      <c r="U7" t="s">
        <v>1582</v>
      </c>
      <c r="W7">
        <v>1</v>
      </c>
      <c r="AC7" t="s">
        <v>1583</v>
      </c>
      <c r="AD7" t="s">
        <v>1584</v>
      </c>
    </row>
    <row r="8" spans="1:30">
      <c r="A8" t="s">
        <v>1585</v>
      </c>
      <c r="C8">
        <v>1</v>
      </c>
      <c r="E8" t="s">
        <v>419</v>
      </c>
      <c r="G8">
        <v>18473</v>
      </c>
      <c r="I8" t="s">
        <v>422</v>
      </c>
      <c r="J8">
        <v>7562</v>
      </c>
      <c r="Q8" t="s">
        <v>464</v>
      </c>
      <c r="R8">
        <v>1</v>
      </c>
      <c r="U8" t="s">
        <v>1586</v>
      </c>
      <c r="W8">
        <v>1</v>
      </c>
      <c r="AA8" t="s">
        <v>1587</v>
      </c>
      <c r="AB8" s="262">
        <v>203521</v>
      </c>
      <c r="AC8" s="318">
        <f>AC5/AC4</f>
        <v>0.59090909090909094</v>
      </c>
      <c r="AD8" s="318">
        <f>AB9/AB8</f>
        <v>0.31446386367991508</v>
      </c>
    </row>
    <row r="9" spans="1:30">
      <c r="A9" t="s">
        <v>793</v>
      </c>
      <c r="C9">
        <v>4</v>
      </c>
      <c r="E9" t="s">
        <v>367</v>
      </c>
      <c r="G9">
        <v>5436</v>
      </c>
      <c r="I9" t="s">
        <v>425</v>
      </c>
      <c r="J9">
        <v>5005</v>
      </c>
      <c r="Q9" t="s">
        <v>1588</v>
      </c>
      <c r="R9">
        <v>1</v>
      </c>
      <c r="U9" t="s">
        <v>1589</v>
      </c>
      <c r="V9" t="s">
        <v>1588</v>
      </c>
      <c r="W9">
        <v>1</v>
      </c>
      <c r="AA9" t="s">
        <v>1590</v>
      </c>
      <c r="AB9">
        <v>64000</v>
      </c>
    </row>
    <row r="10" spans="1:30">
      <c r="E10" t="s">
        <v>353</v>
      </c>
      <c r="G10">
        <v>4975</v>
      </c>
      <c r="I10" t="s">
        <v>432</v>
      </c>
      <c r="J10">
        <v>2931</v>
      </c>
      <c r="Q10" t="s">
        <v>557</v>
      </c>
      <c r="R10">
        <v>1</v>
      </c>
      <c r="V10" t="s">
        <v>561</v>
      </c>
      <c r="W10">
        <v>1</v>
      </c>
    </row>
    <row r="11" spans="1:30">
      <c r="E11" t="s">
        <v>415</v>
      </c>
      <c r="G11">
        <v>9984</v>
      </c>
      <c r="I11" t="s">
        <v>435</v>
      </c>
      <c r="J11">
        <v>5661</v>
      </c>
      <c r="Q11" t="s">
        <v>561</v>
      </c>
      <c r="R11">
        <v>1</v>
      </c>
      <c r="V11" t="s">
        <v>438</v>
      </c>
      <c r="W11">
        <v>1</v>
      </c>
    </row>
    <row r="12" spans="1:30">
      <c r="E12" t="s">
        <v>197</v>
      </c>
      <c r="G12">
        <v>5576</v>
      </c>
      <c r="I12" t="s">
        <v>352</v>
      </c>
      <c r="J12">
        <v>4975</v>
      </c>
      <c r="Q12" t="s">
        <v>438</v>
      </c>
      <c r="R12">
        <v>1</v>
      </c>
      <c r="V12" t="s">
        <v>1591</v>
      </c>
      <c r="W12">
        <v>1</v>
      </c>
    </row>
    <row r="13" spans="1:30">
      <c r="E13" t="s">
        <v>793</v>
      </c>
      <c r="G13">
        <v>235361</v>
      </c>
      <c r="I13" t="s">
        <v>72</v>
      </c>
      <c r="J13">
        <v>6092</v>
      </c>
      <c r="Q13" t="s">
        <v>1592</v>
      </c>
      <c r="R13">
        <v>1</v>
      </c>
      <c r="V13" t="s">
        <v>743</v>
      </c>
      <c r="W13">
        <v>1</v>
      </c>
    </row>
    <row r="14" spans="1:30">
      <c r="I14" t="s">
        <v>93</v>
      </c>
      <c r="J14">
        <v>1534</v>
      </c>
      <c r="Q14" t="s">
        <v>575</v>
      </c>
      <c r="R14">
        <v>1</v>
      </c>
      <c r="U14" t="s">
        <v>1593</v>
      </c>
      <c r="W14">
        <v>5</v>
      </c>
    </row>
    <row r="15" spans="1:30">
      <c r="I15" t="s">
        <v>373</v>
      </c>
      <c r="J15">
        <v>285</v>
      </c>
      <c r="Q15" t="s">
        <v>1591</v>
      </c>
      <c r="R15">
        <v>1</v>
      </c>
      <c r="U15" t="s">
        <v>822</v>
      </c>
      <c r="W15">
        <v>12</v>
      </c>
    </row>
    <row r="16" spans="1:30">
      <c r="I16" t="s">
        <v>366</v>
      </c>
      <c r="J16">
        <v>5151</v>
      </c>
      <c r="Q16" t="s">
        <v>577</v>
      </c>
      <c r="R16">
        <v>1</v>
      </c>
      <c r="U16" t="s">
        <v>793</v>
      </c>
      <c r="W16">
        <v>19</v>
      </c>
    </row>
    <row r="17" spans="9:18">
      <c r="I17" t="s">
        <v>59</v>
      </c>
      <c r="J17">
        <v>6041</v>
      </c>
      <c r="Q17" t="s">
        <v>581</v>
      </c>
      <c r="R17">
        <v>1</v>
      </c>
    </row>
    <row r="18" spans="9:18">
      <c r="I18" t="s">
        <v>79</v>
      </c>
      <c r="J18">
        <v>5825</v>
      </c>
      <c r="Q18" t="s">
        <v>583</v>
      </c>
      <c r="R18">
        <v>1</v>
      </c>
    </row>
    <row r="19" spans="9:18">
      <c r="I19" t="s">
        <v>84</v>
      </c>
      <c r="J19">
        <v>1831</v>
      </c>
      <c r="Q19" t="s">
        <v>587</v>
      </c>
      <c r="R19">
        <v>1</v>
      </c>
    </row>
    <row r="20" spans="9:18">
      <c r="I20" t="s">
        <v>95</v>
      </c>
      <c r="J20">
        <v>2003</v>
      </c>
      <c r="Q20" t="s">
        <v>741</v>
      </c>
      <c r="R20">
        <v>1</v>
      </c>
    </row>
    <row r="21" spans="9:18">
      <c r="I21" t="s">
        <v>414</v>
      </c>
      <c r="J21">
        <v>4979</v>
      </c>
      <c r="Q21" t="s">
        <v>1594</v>
      </c>
      <c r="R21">
        <v>1</v>
      </c>
    </row>
    <row r="22" spans="9:18">
      <c r="I22" t="s">
        <v>357</v>
      </c>
      <c r="J22">
        <v>4822</v>
      </c>
      <c r="Q22" t="s">
        <v>743</v>
      </c>
      <c r="R22">
        <v>1</v>
      </c>
    </row>
    <row r="23" spans="9:18">
      <c r="I23" t="s">
        <v>65</v>
      </c>
      <c r="J23">
        <v>6182</v>
      </c>
      <c r="Q23" t="s">
        <v>615</v>
      </c>
      <c r="R23">
        <v>1</v>
      </c>
    </row>
    <row r="24" spans="9:18">
      <c r="I24" t="s">
        <v>67</v>
      </c>
      <c r="J24">
        <v>3796</v>
      </c>
      <c r="Q24" t="s">
        <v>643</v>
      </c>
      <c r="R24">
        <v>1</v>
      </c>
    </row>
    <row r="25" spans="9:18">
      <c r="I25" t="s">
        <v>69</v>
      </c>
      <c r="J25">
        <v>7020</v>
      </c>
      <c r="Q25" t="s">
        <v>170</v>
      </c>
      <c r="R25">
        <v>1</v>
      </c>
    </row>
    <row r="26" spans="9:18">
      <c r="I26" t="s">
        <v>76</v>
      </c>
      <c r="J26">
        <v>6387</v>
      </c>
      <c r="P26" t="s">
        <v>1595</v>
      </c>
      <c r="R26">
        <v>19</v>
      </c>
    </row>
    <row r="27" spans="9:18">
      <c r="I27" t="s">
        <v>447</v>
      </c>
      <c r="J27">
        <v>6152</v>
      </c>
      <c r="P27" t="s">
        <v>1596</v>
      </c>
      <c r="Q27" t="s">
        <v>569</v>
      </c>
      <c r="R27">
        <v>1</v>
      </c>
    </row>
    <row r="28" spans="9:18">
      <c r="I28" t="s">
        <v>87</v>
      </c>
      <c r="J28">
        <v>1157</v>
      </c>
      <c r="Q28" t="s">
        <v>571</v>
      </c>
      <c r="R28">
        <v>1</v>
      </c>
    </row>
    <row r="29" spans="9:18">
      <c r="I29" t="s">
        <v>90</v>
      </c>
      <c r="J29">
        <v>831</v>
      </c>
      <c r="Q29" t="s">
        <v>573</v>
      </c>
      <c r="R29">
        <v>1</v>
      </c>
    </row>
    <row r="30" spans="9:18">
      <c r="I30" t="s">
        <v>363</v>
      </c>
      <c r="J30">
        <v>1697</v>
      </c>
      <c r="Q30" t="s">
        <v>589</v>
      </c>
      <c r="R30">
        <v>1</v>
      </c>
    </row>
    <row r="31" spans="9:18">
      <c r="I31" t="s">
        <v>377</v>
      </c>
      <c r="J31">
        <v>117</v>
      </c>
      <c r="Q31" t="s">
        <v>591</v>
      </c>
      <c r="R31">
        <v>1</v>
      </c>
    </row>
    <row r="32" spans="9:18">
      <c r="I32" t="s">
        <v>452</v>
      </c>
      <c r="J32">
        <v>129</v>
      </c>
      <c r="Q32" t="s">
        <v>1597</v>
      </c>
      <c r="R32">
        <v>1</v>
      </c>
    </row>
    <row r="33" spans="9:18">
      <c r="I33" t="s">
        <v>346</v>
      </c>
      <c r="J33">
        <v>5776</v>
      </c>
      <c r="Q33" t="s">
        <v>593</v>
      </c>
      <c r="R33">
        <v>1</v>
      </c>
    </row>
    <row r="34" spans="9:18">
      <c r="I34" t="s">
        <v>328</v>
      </c>
      <c r="J34">
        <v>8305</v>
      </c>
      <c r="Q34" t="s">
        <v>618</v>
      </c>
      <c r="R34">
        <v>1</v>
      </c>
    </row>
    <row r="35" spans="9:18">
      <c r="I35" t="s">
        <v>323</v>
      </c>
      <c r="J35">
        <v>13306</v>
      </c>
      <c r="Q35" t="s">
        <v>499</v>
      </c>
      <c r="R35">
        <v>1</v>
      </c>
    </row>
    <row r="36" spans="9:18">
      <c r="I36" t="s">
        <v>332</v>
      </c>
      <c r="J36">
        <v>4537</v>
      </c>
      <c r="Q36" t="s">
        <v>501</v>
      </c>
      <c r="R36">
        <v>1</v>
      </c>
    </row>
    <row r="37" spans="9:18">
      <c r="I37" t="s">
        <v>384</v>
      </c>
      <c r="J37">
        <v>3012</v>
      </c>
      <c r="Q37" t="s">
        <v>505</v>
      </c>
      <c r="R37">
        <v>1</v>
      </c>
    </row>
    <row r="38" spans="9:18">
      <c r="I38" t="s">
        <v>335</v>
      </c>
      <c r="J38">
        <v>2385</v>
      </c>
      <c r="Q38" t="s">
        <v>507</v>
      </c>
      <c r="R38">
        <v>1</v>
      </c>
    </row>
    <row r="39" spans="9:18">
      <c r="I39" t="s">
        <v>387</v>
      </c>
      <c r="J39">
        <v>4774</v>
      </c>
      <c r="P39" t="s">
        <v>1598</v>
      </c>
      <c r="R39">
        <v>12</v>
      </c>
    </row>
    <row r="40" spans="9:18">
      <c r="I40" t="s">
        <v>390</v>
      </c>
      <c r="J40">
        <v>4833</v>
      </c>
      <c r="P40" t="s">
        <v>793</v>
      </c>
      <c r="R40">
        <v>31</v>
      </c>
    </row>
    <row r="41" spans="9:18">
      <c r="I41" t="s">
        <v>254</v>
      </c>
      <c r="J41">
        <v>4825</v>
      </c>
    </row>
    <row r="42" spans="9:18">
      <c r="I42" t="s">
        <v>375</v>
      </c>
      <c r="J42">
        <v>321</v>
      </c>
    </row>
    <row r="43" spans="9:18">
      <c r="I43" t="s">
        <v>393</v>
      </c>
      <c r="J43">
        <v>3895</v>
      </c>
    </row>
    <row r="44" spans="9:18">
      <c r="I44" t="s">
        <v>381</v>
      </c>
      <c r="J44">
        <v>3566</v>
      </c>
    </row>
    <row r="45" spans="9:18">
      <c r="I45" t="s">
        <v>396</v>
      </c>
      <c r="J45">
        <v>2084</v>
      </c>
    </row>
    <row r="46" spans="9:18">
      <c r="I46" t="s">
        <v>398</v>
      </c>
      <c r="J46">
        <v>4048</v>
      </c>
    </row>
    <row r="47" spans="9:18">
      <c r="I47" t="s">
        <v>400</v>
      </c>
      <c r="J47">
        <v>4022</v>
      </c>
    </row>
    <row r="48" spans="9:18">
      <c r="I48" t="s">
        <v>306</v>
      </c>
      <c r="J48">
        <v>158</v>
      </c>
    </row>
    <row r="49" spans="9:10">
      <c r="I49" t="s">
        <v>402</v>
      </c>
      <c r="J49">
        <v>5653</v>
      </c>
    </row>
    <row r="50" spans="9:10">
      <c r="I50" t="s">
        <v>129</v>
      </c>
      <c r="J50">
        <v>2071</v>
      </c>
    </row>
    <row r="51" spans="9:10">
      <c r="I51" t="s">
        <v>344</v>
      </c>
      <c r="J51">
        <v>2874</v>
      </c>
    </row>
    <row r="52" spans="9:10">
      <c r="I52" t="s">
        <v>404</v>
      </c>
      <c r="J52">
        <v>328</v>
      </c>
    </row>
    <row r="53" spans="9:10">
      <c r="I53" t="s">
        <v>408</v>
      </c>
      <c r="J53">
        <v>1010</v>
      </c>
    </row>
    <row r="54" spans="9:10">
      <c r="I54" t="s">
        <v>338</v>
      </c>
      <c r="J54">
        <v>3495</v>
      </c>
    </row>
    <row r="55" spans="9:10">
      <c r="I55" t="s">
        <v>379</v>
      </c>
      <c r="J55">
        <v>865</v>
      </c>
    </row>
    <row r="56" spans="9:10">
      <c r="I56" t="s">
        <v>326</v>
      </c>
      <c r="J56">
        <v>807</v>
      </c>
    </row>
    <row r="57" spans="9:10">
      <c r="I57" t="s">
        <v>105</v>
      </c>
      <c r="J57">
        <v>22387</v>
      </c>
    </row>
    <row r="58" spans="9:10">
      <c r="I58" t="s">
        <v>342</v>
      </c>
      <c r="J58">
        <v>2188</v>
      </c>
    </row>
    <row r="59" spans="9:10">
      <c r="I59" t="s">
        <v>160</v>
      </c>
      <c r="J59">
        <v>4104</v>
      </c>
    </row>
    <row r="60" spans="9:10">
      <c r="I60" t="s">
        <v>252</v>
      </c>
      <c r="J60">
        <v>209</v>
      </c>
    </row>
    <row r="61" spans="9:10">
      <c r="I61" t="s">
        <v>406</v>
      </c>
      <c r="J61">
        <v>228</v>
      </c>
    </row>
    <row r="62" spans="9:10">
      <c r="I62" t="s">
        <v>187</v>
      </c>
      <c r="J62">
        <v>7421</v>
      </c>
    </row>
    <row r="63" spans="9:10">
      <c r="I63" t="s">
        <v>196</v>
      </c>
      <c r="J63">
        <v>5576</v>
      </c>
    </row>
    <row r="64" spans="9:10">
      <c r="I64" t="s">
        <v>793</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1599</v>
      </c>
      <c r="D1" s="134" t="s">
        <v>109</v>
      </c>
      <c r="E1" s="134" t="s">
        <v>1599</v>
      </c>
    </row>
    <row r="2" spans="1:5">
      <c r="A2" t="s">
        <v>130</v>
      </c>
      <c r="B2">
        <v>3</v>
      </c>
      <c r="D2" t="s">
        <v>130</v>
      </c>
      <c r="E2">
        <v>1</v>
      </c>
    </row>
    <row r="3" spans="1:5">
      <c r="A3" t="s">
        <v>197</v>
      </c>
      <c r="B3">
        <v>3</v>
      </c>
      <c r="D3" t="s">
        <v>640</v>
      </c>
      <c r="E3">
        <v>2</v>
      </c>
    </row>
    <row r="4" spans="1:5" hidden="1">
      <c r="A4" t="s">
        <v>1600</v>
      </c>
      <c r="B4">
        <v>2</v>
      </c>
      <c r="D4" t="s">
        <v>1600</v>
      </c>
    </row>
    <row r="5" spans="1:5">
      <c r="A5" t="s">
        <v>1601</v>
      </c>
      <c r="B5">
        <v>4</v>
      </c>
      <c r="D5" t="s">
        <v>1601</v>
      </c>
      <c r="E5">
        <v>1</v>
      </c>
    </row>
    <row r="9" spans="1:5">
      <c r="A9" s="134" t="s">
        <v>1602</v>
      </c>
      <c r="D9" s="134" t="s">
        <v>1602</v>
      </c>
      <c r="E9" s="134" t="s">
        <v>1599</v>
      </c>
    </row>
    <row r="10" spans="1:5">
      <c r="A10" t="s">
        <v>739</v>
      </c>
      <c r="B10">
        <v>3</v>
      </c>
      <c r="D10" t="s">
        <v>739</v>
      </c>
      <c r="E10">
        <v>2</v>
      </c>
    </row>
    <row r="11" spans="1:5" hidden="1">
      <c r="A11" t="s">
        <v>353</v>
      </c>
      <c r="B11">
        <v>3</v>
      </c>
      <c r="D11" t="s">
        <v>353</v>
      </c>
    </row>
    <row r="12" spans="1:5">
      <c r="A12" t="s">
        <v>1094</v>
      </c>
      <c r="B12">
        <v>2</v>
      </c>
      <c r="D12" t="s">
        <v>1094</v>
      </c>
      <c r="E12">
        <v>1</v>
      </c>
    </row>
    <row r="13" spans="1:5">
      <c r="A13" t="s">
        <v>419</v>
      </c>
      <c r="B13">
        <v>4</v>
      </c>
      <c r="D13" t="s">
        <v>419</v>
      </c>
      <c r="E13">
        <v>2</v>
      </c>
    </row>
    <row r="14" spans="1:5">
      <c r="A14" t="s">
        <v>1183</v>
      </c>
      <c r="B14">
        <v>2</v>
      </c>
      <c r="D14" t="s">
        <v>1183</v>
      </c>
      <c r="E14">
        <v>2</v>
      </c>
    </row>
    <row r="15" spans="1:5">
      <c r="A15" t="s">
        <v>1603</v>
      </c>
      <c r="B15">
        <v>5</v>
      </c>
      <c r="D15" t="s">
        <v>1603</v>
      </c>
      <c r="E15">
        <v>3</v>
      </c>
    </row>
    <row r="18" spans="1:5">
      <c r="A18" s="134" t="s">
        <v>1604</v>
      </c>
      <c r="D18" s="134" t="s">
        <v>1604</v>
      </c>
      <c r="E18" s="134" t="s">
        <v>1599</v>
      </c>
    </row>
    <row r="19" spans="1:5">
      <c r="A19" t="s">
        <v>429</v>
      </c>
      <c r="B19">
        <v>1</v>
      </c>
      <c r="D19" t="s">
        <v>429</v>
      </c>
      <c r="E19">
        <v>1</v>
      </c>
    </row>
    <row r="20" spans="1:5">
      <c r="A20" t="s">
        <v>1605</v>
      </c>
      <c r="B20" t="s">
        <v>52</v>
      </c>
      <c r="D20" t="s">
        <v>1605</v>
      </c>
      <c r="E20" t="s">
        <v>52</v>
      </c>
    </row>
    <row r="21" spans="1:5">
      <c r="A21" t="s">
        <v>584</v>
      </c>
      <c r="B21" t="s">
        <v>52</v>
      </c>
      <c r="D21" t="s">
        <v>584</v>
      </c>
      <c r="E21" t="s">
        <v>52</v>
      </c>
    </row>
    <row r="22" spans="1:5">
      <c r="A22" t="s">
        <v>1606</v>
      </c>
      <c r="B22" t="s">
        <v>52</v>
      </c>
      <c r="D22" t="s">
        <v>1606</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5"/>
      <c r="B1" s="1145"/>
      <c r="C1" s="1145"/>
      <c r="D1" s="1145"/>
      <c r="E1" s="1145"/>
      <c r="F1" s="1145"/>
      <c r="G1" s="1145"/>
      <c r="H1" s="1146" t="s">
        <v>1607</v>
      </c>
      <c r="I1" s="1146"/>
      <c r="J1" s="1146"/>
      <c r="K1" s="1146"/>
      <c r="L1" s="1146"/>
      <c r="M1" s="1146"/>
      <c r="N1" s="1146"/>
      <c r="O1" s="1146"/>
      <c r="P1" s="265"/>
      <c r="Q1" s="1147" t="s">
        <v>34</v>
      </c>
      <c r="R1" s="1147"/>
      <c r="S1" s="1143"/>
      <c r="T1" s="1147"/>
      <c r="U1" s="1147"/>
      <c r="V1" s="1147"/>
      <c r="W1" s="1147"/>
      <c r="X1" s="1147"/>
      <c r="Y1" s="269"/>
    </row>
    <row r="2" spans="1:26" ht="15.75" thickBot="1">
      <c r="A2" s="270"/>
      <c r="B2" s="271"/>
      <c r="C2" s="271"/>
      <c r="D2" s="271"/>
      <c r="E2" s="271"/>
      <c r="F2" s="271"/>
      <c r="G2" s="271"/>
      <c r="H2" s="272"/>
      <c r="I2" s="272"/>
      <c r="J2" s="272"/>
      <c r="K2" s="272"/>
      <c r="L2" s="272"/>
      <c r="M2" s="272"/>
      <c r="N2" s="272"/>
      <c r="O2" s="272"/>
      <c r="P2" s="265"/>
      <c r="Q2" s="269"/>
      <c r="R2" s="269" t="s">
        <v>1608</v>
      </c>
      <c r="S2" s="3" t="s">
        <v>1518</v>
      </c>
      <c r="T2" s="269" t="s">
        <v>1519</v>
      </c>
      <c r="U2" s="269" t="s">
        <v>1519</v>
      </c>
      <c r="V2" s="269" t="s">
        <v>1519</v>
      </c>
      <c r="W2" s="269" t="s">
        <v>1519</v>
      </c>
      <c r="X2" s="269" t="s">
        <v>1520</v>
      </c>
      <c r="Y2" s="269" t="s">
        <v>1609</v>
      </c>
    </row>
    <row r="3" spans="1:26" ht="15.75" thickBot="1">
      <c r="A3" s="268" t="s">
        <v>1580</v>
      </c>
      <c r="B3" s="264" t="s">
        <v>20</v>
      </c>
      <c r="C3" s="264" t="s">
        <v>1610</v>
      </c>
      <c r="D3" s="264" t="s">
        <v>26</v>
      </c>
      <c r="E3" s="264" t="s">
        <v>1575</v>
      </c>
      <c r="F3" s="264" t="s">
        <v>1611</v>
      </c>
      <c r="G3" s="264" t="s">
        <v>27</v>
      </c>
      <c r="H3" s="212" t="s">
        <v>28</v>
      </c>
      <c r="I3" s="212" t="s">
        <v>1612</v>
      </c>
      <c r="J3" s="212" t="s">
        <v>1613</v>
      </c>
      <c r="K3" s="212" t="s">
        <v>1614</v>
      </c>
      <c r="L3" s="212" t="s">
        <v>1509</v>
      </c>
      <c r="M3" s="212" t="s">
        <v>1615</v>
      </c>
      <c r="N3" s="212" t="s">
        <v>1616</v>
      </c>
      <c r="O3" s="211" t="s">
        <v>1523</v>
      </c>
      <c r="P3" s="265" t="s">
        <v>1581</v>
      </c>
      <c r="Q3" s="266" t="s">
        <v>34</v>
      </c>
      <c r="R3" s="266" t="s">
        <v>1612</v>
      </c>
      <c r="S3" s="5" t="s">
        <v>1524</v>
      </c>
      <c r="T3" s="266" t="s">
        <v>1617</v>
      </c>
      <c r="U3" s="266" t="s">
        <v>43</v>
      </c>
      <c r="V3" s="266" t="s">
        <v>1525</v>
      </c>
      <c r="W3" s="266" t="s">
        <v>46</v>
      </c>
      <c r="X3" s="266" t="s">
        <v>456</v>
      </c>
      <c r="Y3" s="266" t="s">
        <v>1618</v>
      </c>
      <c r="Z3" s="317" t="s">
        <v>1619</v>
      </c>
    </row>
    <row r="4" spans="1:26" ht="15.75" thickBot="1">
      <c r="A4" s="123" t="s">
        <v>84</v>
      </c>
      <c r="B4" s="104" t="s">
        <v>50</v>
      </c>
      <c r="C4" s="77">
        <v>45807</v>
      </c>
      <c r="D4" s="273"/>
      <c r="E4" s="274" t="s">
        <v>1620</v>
      </c>
      <c r="F4" s="273"/>
      <c r="G4" s="275" t="s">
        <v>1574</v>
      </c>
      <c r="H4" s="273"/>
      <c r="I4" s="273"/>
      <c r="J4" s="276"/>
      <c r="K4" s="210"/>
      <c r="L4" s="210"/>
      <c r="M4" s="210"/>
      <c r="N4" s="277"/>
      <c r="O4" s="278"/>
      <c r="P4" s="279" t="s">
        <v>1621</v>
      </c>
      <c r="Q4" s="280" t="s">
        <v>64</v>
      </c>
      <c r="R4" s="133" t="s">
        <v>1622</v>
      </c>
      <c r="S4" s="133"/>
      <c r="T4" s="281"/>
      <c r="U4" s="282"/>
      <c r="V4" s="282"/>
      <c r="W4" s="282"/>
      <c r="X4" s="282"/>
      <c r="Y4" s="282"/>
      <c r="Z4" t="e">
        <f>VLOOKUP(A4,#REF!,9,FALSE)</f>
        <v>#REF!</v>
      </c>
    </row>
    <row r="5" spans="1:26" ht="15.75" thickBot="1">
      <c r="A5" s="283" t="s">
        <v>59</v>
      </c>
      <c r="B5" s="104" t="s">
        <v>50</v>
      </c>
      <c r="C5" s="220">
        <v>45807</v>
      </c>
      <c r="D5" s="273"/>
      <c r="E5" s="274" t="s">
        <v>1620</v>
      </c>
      <c r="F5" s="273"/>
      <c r="G5" s="275" t="s">
        <v>1574</v>
      </c>
      <c r="H5" s="273"/>
      <c r="I5" s="273"/>
      <c r="J5" s="284"/>
      <c r="K5" s="210"/>
      <c r="L5" s="210"/>
      <c r="M5" s="210"/>
      <c r="N5" s="277"/>
      <c r="O5" s="278"/>
      <c r="P5" s="279" t="s">
        <v>1621</v>
      </c>
      <c r="Q5" s="280" t="s">
        <v>64</v>
      </c>
      <c r="R5" s="133" t="s">
        <v>1622</v>
      </c>
      <c r="S5" s="133"/>
      <c r="T5" s="281"/>
      <c r="U5" s="282"/>
      <c r="V5" s="282"/>
      <c r="W5" s="282"/>
      <c r="X5" s="282"/>
      <c r="Y5" s="282"/>
      <c r="Z5" t="e">
        <f>VLOOKUP(A5,#REF!,9,FALSE)</f>
        <v>#REF!</v>
      </c>
    </row>
    <row r="6" spans="1:26" ht="15.75" thickBot="1">
      <c r="A6" s="123" t="s">
        <v>819</v>
      </c>
      <c r="B6" s="104" t="s">
        <v>50</v>
      </c>
      <c r="C6" s="220">
        <v>45807</v>
      </c>
      <c r="D6" s="273"/>
      <c r="E6" s="274" t="s">
        <v>1620</v>
      </c>
      <c r="F6" s="273"/>
      <c r="G6" s="275" t="s">
        <v>1574</v>
      </c>
      <c r="H6" s="273"/>
      <c r="I6" s="273"/>
      <c r="J6" s="284"/>
      <c r="K6" s="210"/>
      <c r="L6" s="210"/>
      <c r="M6" s="210"/>
      <c r="N6" s="277"/>
      <c r="O6" s="278"/>
      <c r="P6" s="279" t="s">
        <v>1621</v>
      </c>
      <c r="Q6" s="280" t="s">
        <v>64</v>
      </c>
      <c r="R6" s="133" t="s">
        <v>1622</v>
      </c>
      <c r="S6" s="133"/>
      <c r="T6" s="281"/>
      <c r="U6" s="282"/>
      <c r="V6" s="282"/>
      <c r="W6" s="282"/>
      <c r="X6" s="282"/>
      <c r="Y6" s="282"/>
      <c r="Z6" t="e">
        <f>VLOOKUP(A6,#REF!,9,FALSE)</f>
        <v>#REF!</v>
      </c>
    </row>
    <row r="7" spans="1:26" ht="15.75" thickBot="1">
      <c r="A7" s="123" t="s">
        <v>836</v>
      </c>
      <c r="B7" s="104" t="s">
        <v>50</v>
      </c>
      <c r="C7" s="220">
        <v>45807</v>
      </c>
      <c r="D7" s="273"/>
      <c r="E7" s="274" t="s">
        <v>1620</v>
      </c>
      <c r="F7" s="273"/>
      <c r="G7" s="275" t="s">
        <v>1574</v>
      </c>
      <c r="H7" s="273"/>
      <c r="I7" s="273"/>
      <c r="J7" s="284"/>
      <c r="K7" s="210"/>
      <c r="L7" s="210"/>
      <c r="M7" s="210"/>
      <c r="N7" s="277"/>
      <c r="O7" s="278"/>
      <c r="P7" s="279" t="s">
        <v>1621</v>
      </c>
      <c r="Q7" s="280" t="s">
        <v>64</v>
      </c>
      <c r="R7" s="133" t="s">
        <v>1622</v>
      </c>
      <c r="S7" s="133"/>
      <c r="T7" s="281"/>
      <c r="U7" s="282"/>
      <c r="V7" s="282"/>
      <c r="W7" s="282"/>
      <c r="X7" s="282"/>
      <c r="Y7" s="282"/>
      <c r="Z7" t="e">
        <f>VLOOKUP(A7,#REF!,9,FALSE)</f>
        <v>#REF!</v>
      </c>
    </row>
    <row r="8" spans="1:26" ht="15.75" thickBot="1">
      <c r="A8" s="283" t="s">
        <v>1623</v>
      </c>
      <c r="B8" s="104" t="s">
        <v>50</v>
      </c>
      <c r="C8" s="220">
        <v>45807</v>
      </c>
      <c r="D8" s="273"/>
      <c r="E8" s="274" t="s">
        <v>1620</v>
      </c>
      <c r="F8" s="273"/>
      <c r="G8" s="275" t="s">
        <v>1574</v>
      </c>
      <c r="H8" s="273"/>
      <c r="I8" s="273"/>
      <c r="J8" s="284"/>
      <c r="K8" s="210"/>
      <c r="L8" s="210"/>
      <c r="M8" s="210"/>
      <c r="N8" s="277"/>
      <c r="O8" s="278"/>
      <c r="P8" s="279" t="s">
        <v>1586</v>
      </c>
      <c r="Q8" s="280" t="s">
        <v>1624</v>
      </c>
      <c r="R8" s="133" t="s">
        <v>1625</v>
      </c>
      <c r="S8" s="133"/>
      <c r="T8" s="281"/>
      <c r="U8" s="282"/>
      <c r="V8" s="282"/>
      <c r="W8" s="282"/>
      <c r="X8" s="282"/>
      <c r="Y8" s="282"/>
      <c r="Z8" t="e">
        <f>VLOOKUP(A8,#REF!,9,FALSE)</f>
        <v>#REF!</v>
      </c>
    </row>
    <row r="9" spans="1:26" ht="15.75" thickBot="1">
      <c r="A9" s="123" t="s">
        <v>845</v>
      </c>
      <c r="B9" s="104" t="s">
        <v>50</v>
      </c>
      <c r="C9" s="220">
        <v>45807</v>
      </c>
      <c r="D9" s="285"/>
      <c r="E9" s="274" t="s">
        <v>1620</v>
      </c>
      <c r="F9" s="285"/>
      <c r="G9" s="286" t="s">
        <v>1574</v>
      </c>
      <c r="H9" s="273"/>
      <c r="I9" s="273"/>
      <c r="J9" s="284"/>
      <c r="K9" s="210"/>
      <c r="L9" s="210"/>
      <c r="M9" s="210"/>
      <c r="N9" s="277"/>
      <c r="O9" s="278"/>
      <c r="P9" s="279" t="s">
        <v>1621</v>
      </c>
      <c r="Q9" s="280" t="s">
        <v>64</v>
      </c>
      <c r="R9" s="133" t="s">
        <v>1622</v>
      </c>
      <c r="S9" s="133"/>
      <c r="T9" s="281"/>
      <c r="U9" s="282"/>
      <c r="V9" s="282"/>
      <c r="W9" s="282"/>
      <c r="X9" s="282"/>
      <c r="Y9" s="282"/>
      <c r="Z9" t="e">
        <f>VLOOKUP(A9,#REF!,9,FALSE)</f>
        <v>#REF!</v>
      </c>
    </row>
    <row r="10" spans="1:26" ht="15.75" thickBot="1">
      <c r="A10" s="123" t="s">
        <v>821</v>
      </c>
      <c r="B10" s="104" t="s">
        <v>50</v>
      </c>
      <c r="C10" s="220" t="e">
        <v>#N/A</v>
      </c>
      <c r="D10" s="287"/>
      <c r="E10" s="274" t="s">
        <v>1620</v>
      </c>
      <c r="F10" s="287"/>
      <c r="G10" s="288" t="s">
        <v>1574</v>
      </c>
      <c r="H10" s="235"/>
      <c r="I10" s="235"/>
      <c r="J10" s="45"/>
      <c r="K10" s="209"/>
      <c r="L10" s="209"/>
      <c r="M10" s="209"/>
      <c r="N10" s="289"/>
      <c r="O10" s="290"/>
      <c r="P10" s="279" t="s">
        <v>1621</v>
      </c>
      <c r="Q10" s="280" t="s">
        <v>58</v>
      </c>
      <c r="R10" s="133" t="s">
        <v>1622</v>
      </c>
      <c r="S10" s="133"/>
      <c r="T10" s="281"/>
      <c r="U10" s="282"/>
      <c r="V10" s="282"/>
      <c r="W10" s="282"/>
      <c r="X10" s="282"/>
      <c r="Y10" s="282"/>
      <c r="Z10" t="e">
        <f>VLOOKUP(A10,#REF!,9,FALSE)</f>
        <v>#REF!</v>
      </c>
    </row>
    <row r="11" spans="1:26" ht="15.75" thickBot="1">
      <c r="A11" s="123" t="s">
        <v>87</v>
      </c>
      <c r="B11" s="104" t="s">
        <v>50</v>
      </c>
      <c r="C11" s="220">
        <v>45807</v>
      </c>
      <c r="D11" s="287"/>
      <c r="E11" s="274" t="s">
        <v>1620</v>
      </c>
      <c r="F11" s="287"/>
      <c r="G11" s="288" t="s">
        <v>1574</v>
      </c>
      <c r="H11" s="235"/>
      <c r="I11" s="235"/>
      <c r="J11" s="45"/>
      <c r="K11" s="209"/>
      <c r="L11" s="209"/>
      <c r="M11" s="209"/>
      <c r="N11" s="289"/>
      <c r="O11" s="290"/>
      <c r="P11" s="279" t="s">
        <v>1621</v>
      </c>
      <c r="Q11" s="280" t="s">
        <v>64</v>
      </c>
      <c r="R11" s="133" t="s">
        <v>1622</v>
      </c>
      <c r="S11" s="133"/>
      <c r="T11" s="281"/>
      <c r="U11" s="282"/>
      <c r="V11" s="282"/>
      <c r="W11" s="282"/>
      <c r="X11" s="282"/>
      <c r="Y11" s="282"/>
      <c r="Z11" t="e">
        <f>VLOOKUP(A11,#REF!,9,FALSE)</f>
        <v>#REF!</v>
      </c>
    </row>
    <row r="12" spans="1:26" ht="15.75" thickBot="1">
      <c r="A12" s="123" t="s">
        <v>817</v>
      </c>
      <c r="B12" s="104" t="s">
        <v>50</v>
      </c>
      <c r="C12" s="220" t="e">
        <v>#N/A</v>
      </c>
      <c r="D12" s="287"/>
      <c r="E12" s="274" t="s">
        <v>1620</v>
      </c>
      <c r="F12" s="287"/>
      <c r="G12" s="288" t="s">
        <v>1574</v>
      </c>
      <c r="H12" s="235"/>
      <c r="I12" s="235"/>
      <c r="J12" s="45"/>
      <c r="K12" s="209"/>
      <c r="L12" s="209"/>
      <c r="M12" s="209"/>
      <c r="N12" s="289"/>
      <c r="O12" s="290"/>
      <c r="P12" s="279" t="s">
        <v>1621</v>
      </c>
      <c r="Q12" s="280" t="s">
        <v>64</v>
      </c>
      <c r="R12" s="133" t="s">
        <v>1622</v>
      </c>
      <c r="S12" s="133"/>
      <c r="T12" s="281"/>
      <c r="U12" s="282"/>
      <c r="V12" s="282"/>
      <c r="W12" s="282"/>
      <c r="X12" s="282"/>
      <c r="Y12" s="282"/>
      <c r="Z12" t="e">
        <f>VLOOKUP(A12,#REF!,9,FALSE)</f>
        <v>#REF!</v>
      </c>
    </row>
    <row r="13" spans="1:26" ht="15.75" thickBot="1">
      <c r="A13" s="123" t="s">
        <v>843</v>
      </c>
      <c r="B13" s="104" t="s">
        <v>50</v>
      </c>
      <c r="C13" s="220" t="e">
        <v>#N/A</v>
      </c>
      <c r="D13" s="287"/>
      <c r="E13" s="274" t="s">
        <v>1620</v>
      </c>
      <c r="F13" s="287"/>
      <c r="G13" s="288" t="s">
        <v>1574</v>
      </c>
      <c r="H13" s="235"/>
      <c r="I13" s="235"/>
      <c r="J13" s="45"/>
      <c r="K13" s="209"/>
      <c r="L13" s="209"/>
      <c r="M13" s="209"/>
      <c r="N13" s="289"/>
      <c r="O13" s="290"/>
      <c r="P13" s="279" t="s">
        <v>1621</v>
      </c>
      <c r="Q13" s="280" t="s">
        <v>64</v>
      </c>
      <c r="R13" s="133" t="s">
        <v>1622</v>
      </c>
      <c r="S13" s="133"/>
      <c r="T13" s="281"/>
      <c r="U13" s="282"/>
      <c r="V13" s="282"/>
      <c r="W13" s="282"/>
      <c r="X13" s="282"/>
      <c r="Y13" s="282"/>
      <c r="Z13" t="e">
        <f>VLOOKUP(A13,#REF!,9,FALSE)</f>
        <v>#REF!</v>
      </c>
    </row>
    <row r="14" spans="1:26" ht="15.75" thickBot="1">
      <c r="A14" s="283" t="s">
        <v>359</v>
      </c>
      <c r="B14" s="104" t="s">
        <v>50</v>
      </c>
      <c r="C14" s="220">
        <v>45807</v>
      </c>
      <c r="D14" s="287"/>
      <c r="E14" s="274" t="s">
        <v>1620</v>
      </c>
      <c r="F14" s="287"/>
      <c r="G14" s="288" t="s">
        <v>1574</v>
      </c>
      <c r="H14" s="235"/>
      <c r="I14" s="235"/>
      <c r="J14" s="45"/>
      <c r="K14" s="209"/>
      <c r="L14" s="209"/>
      <c r="M14" s="209"/>
      <c r="N14" s="289"/>
      <c r="O14" s="290"/>
      <c r="P14" s="279" t="s">
        <v>1621</v>
      </c>
      <c r="Q14" s="280" t="s">
        <v>64</v>
      </c>
      <c r="R14" s="133" t="s">
        <v>1622</v>
      </c>
      <c r="S14" s="133"/>
      <c r="T14" s="281"/>
      <c r="U14" s="282"/>
      <c r="V14" s="282"/>
      <c r="W14" s="282"/>
      <c r="X14" s="282"/>
      <c r="Y14" s="282"/>
      <c r="Z14" t="e">
        <f>VLOOKUP(A14,#REF!,9,FALSE)</f>
        <v>#REF!</v>
      </c>
    </row>
    <row r="15" spans="1:26" ht="15.75" thickBot="1">
      <c r="A15" s="123" t="s">
        <v>820</v>
      </c>
      <c r="B15" s="104" t="s">
        <v>50</v>
      </c>
      <c r="C15" s="220" t="e">
        <v>#N/A</v>
      </c>
      <c r="D15" s="287"/>
      <c r="E15" s="274" t="s">
        <v>1620</v>
      </c>
      <c r="F15" s="287"/>
      <c r="G15" s="288" t="s">
        <v>1574</v>
      </c>
      <c r="H15" s="235"/>
      <c r="I15" s="235"/>
      <c r="J15" s="45"/>
      <c r="K15" s="209"/>
      <c r="L15" s="209"/>
      <c r="M15" s="209"/>
      <c r="N15" s="289"/>
      <c r="O15" s="290"/>
      <c r="P15" s="279" t="s">
        <v>1621</v>
      </c>
      <c r="Q15" s="280" t="s">
        <v>64</v>
      </c>
      <c r="R15" s="133" t="s">
        <v>1622</v>
      </c>
      <c r="S15" s="133"/>
      <c r="T15" s="281"/>
      <c r="U15" s="282"/>
      <c r="V15" s="282"/>
      <c r="W15" s="282"/>
      <c r="X15" s="282"/>
      <c r="Y15" s="282"/>
      <c r="Z15" t="e">
        <f>VLOOKUP(A15,#REF!,9,FALSE)</f>
        <v>#REF!</v>
      </c>
    </row>
    <row r="16" spans="1:26" ht="15.75" thickBot="1">
      <c r="A16" s="291" t="s">
        <v>1626</v>
      </c>
      <c r="B16" s="104" t="s">
        <v>50</v>
      </c>
      <c r="C16" s="220" t="e">
        <v>#N/A</v>
      </c>
      <c r="D16" s="287"/>
      <c r="E16" s="274" t="s">
        <v>1620</v>
      </c>
      <c r="F16" s="287"/>
      <c r="G16" s="288" t="s">
        <v>1574</v>
      </c>
      <c r="H16" s="235"/>
      <c r="I16" s="235"/>
      <c r="J16" s="45"/>
      <c r="K16" s="209"/>
      <c r="L16" s="209"/>
      <c r="M16" s="209"/>
      <c r="N16" s="289"/>
      <c r="O16" s="290"/>
      <c r="P16" s="279" t="s">
        <v>1621</v>
      </c>
      <c r="Q16" s="280" t="s">
        <v>64</v>
      </c>
      <c r="R16" s="133" t="s">
        <v>1622</v>
      </c>
      <c r="S16" s="133"/>
      <c r="T16" s="281"/>
      <c r="U16" s="282"/>
      <c r="V16" s="282"/>
      <c r="W16" s="282"/>
      <c r="X16" s="282"/>
      <c r="Y16" s="282"/>
      <c r="Z16" t="e">
        <f>VLOOKUP(A16,#REF!,9,FALSE)</f>
        <v>#REF!</v>
      </c>
    </row>
    <row r="17" spans="1:26" ht="15.75" thickBot="1">
      <c r="A17" s="280" t="s">
        <v>643</v>
      </c>
      <c r="B17" s="104" t="s">
        <v>50</v>
      </c>
      <c r="C17" s="220" t="e">
        <v>#N/A</v>
      </c>
      <c r="D17" s="287"/>
      <c r="E17" s="274" t="s">
        <v>1570</v>
      </c>
      <c r="F17" s="287"/>
      <c r="G17" s="288" t="s">
        <v>1574</v>
      </c>
      <c r="H17" s="235"/>
      <c r="I17" s="235"/>
      <c r="J17" s="45"/>
      <c r="K17" s="209"/>
      <c r="L17" s="209"/>
      <c r="M17" s="209"/>
      <c r="N17" s="289"/>
      <c r="O17" s="290"/>
      <c r="P17" s="279"/>
      <c r="Q17" s="280" t="s">
        <v>64</v>
      </c>
      <c r="R17" s="133" t="s">
        <v>1622</v>
      </c>
      <c r="S17" s="133"/>
      <c r="T17" s="281"/>
      <c r="U17" s="282"/>
      <c r="V17" s="282"/>
      <c r="W17" s="282"/>
      <c r="X17" s="282"/>
      <c r="Y17" s="282"/>
      <c r="Z17" t="e">
        <f>VLOOKUP(A17,#REF!,9,FALSE)</f>
        <v>#REF!</v>
      </c>
    </row>
    <row r="18" spans="1:26" ht="15.75" thickBot="1">
      <c r="A18" s="280" t="s">
        <v>615</v>
      </c>
      <c r="B18" s="104" t="s">
        <v>50</v>
      </c>
      <c r="C18" s="220">
        <v>45807</v>
      </c>
      <c r="D18" s="287"/>
      <c r="E18" s="274" t="s">
        <v>1570</v>
      </c>
      <c r="F18" s="287"/>
      <c r="G18" s="288" t="s">
        <v>1574</v>
      </c>
      <c r="H18" s="235"/>
      <c r="I18" s="235"/>
      <c r="J18" s="45"/>
      <c r="K18" s="209"/>
      <c r="L18" s="209"/>
      <c r="M18" s="209"/>
      <c r="N18" s="289"/>
      <c r="O18" s="290"/>
      <c r="P18" s="279" t="s">
        <v>1582</v>
      </c>
      <c r="Q18" s="280"/>
      <c r="R18" s="133" t="s">
        <v>1622</v>
      </c>
      <c r="S18" s="133"/>
      <c r="T18" s="281"/>
      <c r="U18" s="282"/>
      <c r="V18" s="282"/>
      <c r="W18" s="282"/>
      <c r="X18" s="282"/>
      <c r="Y18" s="282"/>
      <c r="Z18" t="e">
        <f>VLOOKUP(A18,#REF!,9,FALSE)</f>
        <v>#REF!</v>
      </c>
    </row>
    <row r="19" spans="1:26" ht="15.75" thickBot="1">
      <c r="A19" s="280" t="s">
        <v>618</v>
      </c>
      <c r="B19" s="104" t="s">
        <v>50</v>
      </c>
      <c r="C19" s="220" t="e">
        <v>#N/A</v>
      </c>
      <c r="D19" s="287"/>
      <c r="E19" s="274" t="s">
        <v>1570</v>
      </c>
      <c r="F19" s="287"/>
      <c r="G19" s="288" t="s">
        <v>1596</v>
      </c>
      <c r="H19" s="235"/>
      <c r="I19" s="235"/>
      <c r="J19" s="45"/>
      <c r="K19" s="209"/>
      <c r="L19" s="209"/>
      <c r="M19" s="209"/>
      <c r="N19" s="289"/>
      <c r="O19" s="290"/>
      <c r="P19" s="279"/>
      <c r="Q19" s="280" t="s">
        <v>1596</v>
      </c>
      <c r="R19" s="133" t="s">
        <v>1622</v>
      </c>
      <c r="S19" s="133"/>
      <c r="T19" s="281"/>
      <c r="U19" s="282"/>
      <c r="V19" s="282"/>
      <c r="W19" s="282"/>
      <c r="X19" s="282"/>
      <c r="Y19" s="282"/>
      <c r="Z19" t="e">
        <f>VLOOKUP(A19,#REF!,9,FALSE)</f>
        <v>#REF!</v>
      </c>
    </row>
    <row r="20" spans="1:26" ht="15.75" thickBot="1">
      <c r="A20" s="280" t="s">
        <v>569</v>
      </c>
      <c r="B20" s="104" t="s">
        <v>50</v>
      </c>
      <c r="C20" s="220" t="e">
        <v>#N/A</v>
      </c>
      <c r="D20" s="287"/>
      <c r="E20" s="274" t="s">
        <v>1570</v>
      </c>
      <c r="F20" s="287"/>
      <c r="G20" s="288" t="s">
        <v>1596</v>
      </c>
      <c r="H20" s="235"/>
      <c r="I20" s="235"/>
      <c r="J20" s="45"/>
      <c r="K20" s="209"/>
      <c r="L20" s="209"/>
      <c r="M20" s="209"/>
      <c r="N20" s="289"/>
      <c r="O20" s="290"/>
      <c r="P20" s="279"/>
      <c r="Q20" s="280" t="s">
        <v>1596</v>
      </c>
      <c r="R20" s="133" t="s">
        <v>1622</v>
      </c>
      <c r="S20" s="133"/>
      <c r="T20" s="281"/>
      <c r="U20" s="282"/>
      <c r="V20" s="282"/>
      <c r="W20" s="282"/>
      <c r="X20" s="282"/>
      <c r="Y20" s="282"/>
      <c r="Z20" t="e">
        <f>VLOOKUP(A20,#REF!,9,FALSE)</f>
        <v>#REF!</v>
      </c>
    </row>
    <row r="21" spans="1:26" s="219" customFormat="1" ht="15.75" thickBot="1">
      <c r="A21" s="267" t="s">
        <v>1592</v>
      </c>
      <c r="B21" s="104" t="e">
        <v>#N/A</v>
      </c>
      <c r="C21" s="236">
        <v>45807</v>
      </c>
      <c r="D21" s="287"/>
      <c r="E21" s="274" t="s">
        <v>1570</v>
      </c>
      <c r="F21" s="287"/>
      <c r="G21" s="288" t="s">
        <v>1574</v>
      </c>
      <c r="H21" s="235"/>
      <c r="I21" s="235"/>
      <c r="J21" s="235"/>
      <c r="K21" s="234"/>
      <c r="L21" s="234"/>
      <c r="M21" s="234"/>
      <c r="N21" s="289"/>
      <c r="O21" s="290"/>
      <c r="P21" s="279"/>
      <c r="Q21" s="230" t="s">
        <v>74</v>
      </c>
      <c r="R21" s="133" t="s">
        <v>1622</v>
      </c>
      <c r="S21" s="233"/>
      <c r="T21" s="232"/>
      <c r="U21" s="231"/>
      <c r="V21" s="231"/>
      <c r="W21" s="231"/>
      <c r="X21" s="231"/>
      <c r="Y21" s="231" t="s">
        <v>1627</v>
      </c>
      <c r="Z21" t="e">
        <f>VLOOKUP(A21,#REF!,9,FALSE)</f>
        <v>#REF!</v>
      </c>
    </row>
    <row r="22" spans="1:26" ht="15.75" thickBot="1">
      <c r="A22" s="280" t="s">
        <v>571</v>
      </c>
      <c r="B22" s="104" t="s">
        <v>50</v>
      </c>
      <c r="C22" s="220" t="e">
        <v>#N/A</v>
      </c>
      <c r="D22" s="287"/>
      <c r="E22" s="274" t="s">
        <v>1570</v>
      </c>
      <c r="F22" s="287"/>
      <c r="G22" s="288" t="s">
        <v>1596</v>
      </c>
      <c r="H22" s="235"/>
      <c r="I22" s="235"/>
      <c r="J22" s="45"/>
      <c r="K22" s="209"/>
      <c r="L22" s="209"/>
      <c r="M22" s="209"/>
      <c r="N22" s="289"/>
      <c r="O22" s="290"/>
      <c r="P22" s="279"/>
      <c r="Q22" s="280" t="s">
        <v>1596</v>
      </c>
      <c r="R22" s="133" t="s">
        <v>1622</v>
      </c>
      <c r="S22" s="133"/>
      <c r="T22" s="281"/>
      <c r="U22" s="282"/>
      <c r="V22" s="282"/>
      <c r="W22" s="282"/>
      <c r="X22" s="282"/>
      <c r="Y22" s="282"/>
      <c r="Z22" t="e">
        <f>VLOOKUP(A22,#REF!,9,FALSE)</f>
        <v>#REF!</v>
      </c>
    </row>
    <row r="23" spans="1:26" ht="15.75" thickBot="1">
      <c r="A23" s="280" t="s">
        <v>557</v>
      </c>
      <c r="B23" s="104" t="s">
        <v>50</v>
      </c>
      <c r="C23" s="220" t="e">
        <v>#N/A</v>
      </c>
      <c r="D23" s="287"/>
      <c r="E23" s="274" t="s">
        <v>1570</v>
      </c>
      <c r="F23" s="287"/>
      <c r="G23" s="288" t="s">
        <v>1574</v>
      </c>
      <c r="H23" s="235"/>
      <c r="I23" s="235"/>
      <c r="J23" s="45"/>
      <c r="K23" s="209"/>
      <c r="L23" s="209"/>
      <c r="M23" s="209"/>
      <c r="N23" s="289"/>
      <c r="O23" s="290"/>
      <c r="P23" s="279"/>
      <c r="Q23" s="280" t="s">
        <v>74</v>
      </c>
      <c r="R23" s="133" t="s">
        <v>1622</v>
      </c>
      <c r="S23" s="133"/>
      <c r="T23" s="281"/>
      <c r="U23" s="282"/>
      <c r="V23" s="282"/>
      <c r="W23" s="282"/>
      <c r="X23" s="282"/>
      <c r="Y23" s="282" t="s">
        <v>1628</v>
      </c>
      <c r="Z23" t="e">
        <f>VLOOKUP(A23,#REF!,9,FALSE)</f>
        <v>#REF!</v>
      </c>
    </row>
    <row r="24" spans="1:26" s="219" customFormat="1" ht="69.599999999999994" customHeight="1" thickBot="1">
      <c r="A24" s="230" t="s">
        <v>1588</v>
      </c>
      <c r="B24" s="237" t="e">
        <v>#N/A</v>
      </c>
      <c r="C24" s="236">
        <v>45716</v>
      </c>
      <c r="D24" s="287"/>
      <c r="E24" s="274" t="s">
        <v>1570</v>
      </c>
      <c r="F24" s="287"/>
      <c r="G24" s="288" t="s">
        <v>1574</v>
      </c>
      <c r="H24" s="235"/>
      <c r="I24" s="235"/>
      <c r="J24" s="235"/>
      <c r="K24" s="234"/>
      <c r="L24" s="234"/>
      <c r="M24" s="234"/>
      <c r="N24" s="289"/>
      <c r="O24" s="290"/>
      <c r="P24" s="279" t="s">
        <v>1589</v>
      </c>
      <c r="Q24" s="230" t="s">
        <v>74</v>
      </c>
      <c r="R24" s="133" t="s">
        <v>1622</v>
      </c>
      <c r="S24" s="233"/>
      <c r="T24" s="232"/>
      <c r="U24" s="231"/>
      <c r="V24" s="231"/>
      <c r="W24" s="231"/>
      <c r="X24" s="231"/>
      <c r="Y24" s="231" t="s">
        <v>1628</v>
      </c>
      <c r="Z24" t="e">
        <f>VLOOKUP(A24,#REF!,9,FALSE)</f>
        <v>#REF!</v>
      </c>
    </row>
    <row r="25" spans="1:26" ht="15.75" thickBot="1">
      <c r="A25" s="280" t="s">
        <v>561</v>
      </c>
      <c r="B25" s="104" t="s">
        <v>50</v>
      </c>
      <c r="C25" s="220">
        <v>45772</v>
      </c>
      <c r="D25" s="287"/>
      <c r="E25" s="274" t="s">
        <v>1570</v>
      </c>
      <c r="F25" s="287"/>
      <c r="G25" s="288" t="s">
        <v>1574</v>
      </c>
      <c r="H25" s="235"/>
      <c r="I25" s="235"/>
      <c r="J25" s="45"/>
      <c r="K25" s="209"/>
      <c r="L25" s="209"/>
      <c r="M25" s="209"/>
      <c r="N25" s="289"/>
      <c r="O25" s="290"/>
      <c r="P25" s="279" t="s">
        <v>1589</v>
      </c>
      <c r="Q25" s="280" t="s">
        <v>74</v>
      </c>
      <c r="R25" s="133" t="s">
        <v>1622</v>
      </c>
      <c r="S25" s="133"/>
      <c r="T25" s="281"/>
      <c r="U25" s="282"/>
      <c r="V25" s="282"/>
      <c r="W25" s="282"/>
      <c r="X25" s="282"/>
      <c r="Y25" s="282"/>
      <c r="Z25" t="e">
        <f>VLOOKUP(A25,#REF!,9,FALSE)</f>
        <v>#REF!</v>
      </c>
    </row>
    <row r="26" spans="1:26" ht="15.75" thickBot="1">
      <c r="A26" s="280" t="s">
        <v>438</v>
      </c>
      <c r="B26" s="104" t="s">
        <v>50</v>
      </c>
      <c r="C26" s="220">
        <v>45772</v>
      </c>
      <c r="D26" s="287"/>
      <c r="E26" s="274" t="s">
        <v>1570</v>
      </c>
      <c r="F26" s="287"/>
      <c r="G26" s="288" t="s">
        <v>1574</v>
      </c>
      <c r="H26" s="235"/>
      <c r="I26" s="235"/>
      <c r="J26" s="45"/>
      <c r="K26" s="209"/>
      <c r="L26" s="209"/>
      <c r="M26" s="209"/>
      <c r="N26" s="289"/>
      <c r="O26" s="290"/>
      <c r="P26" s="279" t="s">
        <v>1589</v>
      </c>
      <c r="Q26" s="280" t="s">
        <v>74</v>
      </c>
      <c r="R26" s="133" t="s">
        <v>1622</v>
      </c>
      <c r="S26" s="133"/>
      <c r="T26" s="281"/>
      <c r="U26" s="282"/>
      <c r="V26" s="282"/>
      <c r="W26" s="282"/>
      <c r="X26" s="282"/>
      <c r="Y26" s="282"/>
      <c r="Z26" t="e">
        <f>VLOOKUP(A26,#REF!,9,FALSE)</f>
        <v>#REF!</v>
      </c>
    </row>
    <row r="27" spans="1:26" ht="15.75" thickBot="1">
      <c r="A27" s="280" t="s">
        <v>743</v>
      </c>
      <c r="B27" s="104" t="s">
        <v>50</v>
      </c>
      <c r="C27" s="220">
        <v>45772</v>
      </c>
      <c r="D27" s="287"/>
      <c r="E27" s="274" t="s">
        <v>1570</v>
      </c>
      <c r="F27" s="287"/>
      <c r="G27" s="288" t="s">
        <v>1574</v>
      </c>
      <c r="H27" s="235"/>
      <c r="I27" s="235"/>
      <c r="J27" s="45"/>
      <c r="K27" s="209"/>
      <c r="L27" s="209"/>
      <c r="M27" s="209"/>
      <c r="N27" s="289"/>
      <c r="O27" s="290"/>
      <c r="P27" s="279" t="s">
        <v>1589</v>
      </c>
      <c r="Q27" s="280" t="s">
        <v>74</v>
      </c>
      <c r="R27" s="133" t="s">
        <v>1622</v>
      </c>
      <c r="S27" s="133"/>
      <c r="T27" s="281"/>
      <c r="U27" s="282"/>
      <c r="V27" s="282"/>
      <c r="W27" s="282"/>
      <c r="X27" s="282"/>
      <c r="Y27" s="282"/>
      <c r="Z27" t="e">
        <f>VLOOKUP(A27,#REF!,9,FALSE)</f>
        <v>#REF!</v>
      </c>
    </row>
    <row r="28" spans="1:26" ht="70.150000000000006" customHeight="1" thickBot="1">
      <c r="A28" s="230" t="s">
        <v>1591</v>
      </c>
      <c r="B28" s="237"/>
      <c r="C28" s="236"/>
      <c r="D28" s="287"/>
      <c r="E28" s="274" t="s">
        <v>1570</v>
      </c>
      <c r="F28" s="287"/>
      <c r="G28" s="288" t="s">
        <v>1574</v>
      </c>
      <c r="H28" s="235"/>
      <c r="I28" s="235"/>
      <c r="J28" s="235"/>
      <c r="K28" s="234"/>
      <c r="L28" s="234"/>
      <c r="M28" s="234"/>
      <c r="N28" s="289"/>
      <c r="O28" s="290"/>
      <c r="P28" s="279" t="s">
        <v>1589</v>
      </c>
      <c r="Q28" s="230" t="s">
        <v>74</v>
      </c>
      <c r="R28" s="133" t="s">
        <v>1622</v>
      </c>
      <c r="S28" s="233"/>
      <c r="T28" s="232"/>
      <c r="U28" s="231"/>
      <c r="V28" s="231"/>
      <c r="W28" s="231"/>
      <c r="X28" s="231"/>
      <c r="Y28" s="293" t="s">
        <v>1629</v>
      </c>
      <c r="Z28" t="e">
        <f>VLOOKUP(A28,#REF!,9,FALSE)</f>
        <v>#REF!</v>
      </c>
    </row>
    <row r="29" spans="1:26" s="219" customFormat="1" ht="69.599999999999994" customHeight="1" thickBot="1">
      <c r="A29" s="230" t="s">
        <v>1594</v>
      </c>
      <c r="B29" s="237" t="e">
        <v>#N/A</v>
      </c>
      <c r="C29" s="236" t="e">
        <v>#N/A</v>
      </c>
      <c r="D29" s="287"/>
      <c r="E29" s="274" t="s">
        <v>1570</v>
      </c>
      <c r="F29" s="287"/>
      <c r="G29" s="288" t="s">
        <v>1574</v>
      </c>
      <c r="H29" s="235"/>
      <c r="I29" s="235"/>
      <c r="J29" s="235"/>
      <c r="K29" s="234"/>
      <c r="L29" s="234"/>
      <c r="M29" s="234"/>
      <c r="N29" s="289"/>
      <c r="O29" s="290"/>
      <c r="P29" s="279"/>
      <c r="Q29" s="225" t="s">
        <v>74</v>
      </c>
      <c r="R29" s="133" t="s">
        <v>1622</v>
      </c>
      <c r="S29" s="233"/>
      <c r="T29" s="232"/>
      <c r="U29" s="231"/>
      <c r="V29" s="231"/>
      <c r="W29" s="231"/>
      <c r="X29" s="231"/>
      <c r="Y29" s="231" t="s">
        <v>1629</v>
      </c>
      <c r="Z29" t="e">
        <f>VLOOKUP(A29,#REF!,9,FALSE)</f>
        <v>#REF!</v>
      </c>
    </row>
    <row r="30" spans="1:26" ht="15.75" thickBot="1">
      <c r="A30" s="280" t="s">
        <v>589</v>
      </c>
      <c r="B30" s="104" t="s">
        <v>50</v>
      </c>
      <c r="C30" s="220">
        <v>45772</v>
      </c>
      <c r="D30" s="287"/>
      <c r="E30" s="274" t="s">
        <v>1570</v>
      </c>
      <c r="F30" s="287"/>
      <c r="G30" s="288" t="s">
        <v>1596</v>
      </c>
      <c r="H30" s="235"/>
      <c r="I30" s="235"/>
      <c r="J30" s="45"/>
      <c r="K30" s="209"/>
      <c r="L30" s="209"/>
      <c r="M30" s="209"/>
      <c r="N30" s="289"/>
      <c r="O30" s="290"/>
      <c r="P30" s="279"/>
      <c r="Q30" s="280" t="s">
        <v>1596</v>
      </c>
      <c r="R30" s="133" t="s">
        <v>1622</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1570</v>
      </c>
      <c r="F31" s="294"/>
      <c r="G31" s="295" t="s">
        <v>1596</v>
      </c>
      <c r="H31" s="227"/>
      <c r="I31" s="227"/>
      <c r="J31" s="241"/>
      <c r="K31" s="242"/>
      <c r="L31" s="242"/>
      <c r="M31" s="242"/>
      <c r="N31" s="227"/>
      <c r="O31" s="296"/>
      <c r="P31" s="279"/>
      <c r="Q31" s="238" t="s">
        <v>1596</v>
      </c>
      <c r="R31" s="133" t="s">
        <v>1622</v>
      </c>
      <c r="S31" s="243"/>
      <c r="T31" s="244"/>
      <c r="U31" s="245"/>
      <c r="V31" s="245"/>
      <c r="W31" s="245"/>
      <c r="X31" s="245"/>
      <c r="Y31" s="245" t="s">
        <v>1630</v>
      </c>
      <c r="Z31" t="e">
        <f>VLOOKUP(A31,#REF!,9,FALSE)</f>
        <v>#REF!</v>
      </c>
    </row>
    <row r="32" spans="1:26" ht="15.75" thickBot="1">
      <c r="A32" s="280" t="s">
        <v>591</v>
      </c>
      <c r="B32" s="104" t="s">
        <v>50</v>
      </c>
      <c r="C32" s="220">
        <v>45772</v>
      </c>
      <c r="D32" s="287"/>
      <c r="E32" s="274" t="s">
        <v>1570</v>
      </c>
      <c r="F32" s="287"/>
      <c r="G32" s="288" t="s">
        <v>1596</v>
      </c>
      <c r="H32" s="235"/>
      <c r="I32" s="235"/>
      <c r="J32" s="45"/>
      <c r="K32" s="209"/>
      <c r="L32" s="209"/>
      <c r="M32" s="209"/>
      <c r="N32" s="289"/>
      <c r="O32" s="290"/>
      <c r="P32" s="279"/>
      <c r="Q32" s="280" t="s">
        <v>1596</v>
      </c>
      <c r="R32" s="133" t="s">
        <v>1622</v>
      </c>
      <c r="S32" s="133"/>
      <c r="T32" s="281"/>
      <c r="U32" s="282"/>
      <c r="V32" s="282"/>
      <c r="W32" s="282"/>
      <c r="X32" s="282"/>
      <c r="Y32" s="282"/>
      <c r="Z32" t="e">
        <f>VLOOKUP(A32,#REF!,9,FALSE)</f>
        <v>#REF!</v>
      </c>
    </row>
    <row r="33" spans="1:26" ht="15.75" thickBot="1">
      <c r="A33" s="280" t="s">
        <v>581</v>
      </c>
      <c r="B33" s="104" t="s">
        <v>50</v>
      </c>
      <c r="C33" s="220">
        <v>45831</v>
      </c>
      <c r="D33" s="287"/>
      <c r="E33" s="274" t="s">
        <v>1570</v>
      </c>
      <c r="F33" s="287"/>
      <c r="G33" s="288" t="s">
        <v>1574</v>
      </c>
      <c r="H33" s="235"/>
      <c r="I33" s="235"/>
      <c r="J33" s="45"/>
      <c r="K33" s="209"/>
      <c r="L33" s="209"/>
      <c r="M33" s="209"/>
      <c r="N33" s="289"/>
      <c r="O33" s="290"/>
      <c r="P33" s="279"/>
      <c r="Q33" s="230" t="s">
        <v>74</v>
      </c>
      <c r="R33" s="133" t="s">
        <v>1622</v>
      </c>
      <c r="S33" s="133"/>
      <c r="T33" s="281"/>
      <c r="U33" s="282"/>
      <c r="V33" s="282"/>
      <c r="W33" s="282"/>
      <c r="X33" s="282"/>
      <c r="Y33" s="282"/>
      <c r="Z33" t="e">
        <f>VLOOKUP(A33,#REF!,9,FALSE)</f>
        <v>#REF!</v>
      </c>
    </row>
    <row r="34" spans="1:26" ht="15.75" thickBot="1">
      <c r="A34" s="280" t="s">
        <v>575</v>
      </c>
      <c r="B34" s="104" t="s">
        <v>50</v>
      </c>
      <c r="C34" s="220">
        <v>45831</v>
      </c>
      <c r="D34" s="287"/>
      <c r="E34" s="274" t="s">
        <v>1570</v>
      </c>
      <c r="F34" s="287"/>
      <c r="G34" s="288" t="s">
        <v>1574</v>
      </c>
      <c r="H34" s="235"/>
      <c r="I34" s="235"/>
      <c r="J34" s="45"/>
      <c r="K34" s="209"/>
      <c r="L34" s="209"/>
      <c r="M34" s="209"/>
      <c r="N34" s="289"/>
      <c r="O34" s="290"/>
      <c r="P34" s="279"/>
      <c r="Q34" s="280" t="s">
        <v>74</v>
      </c>
      <c r="R34" s="133" t="s">
        <v>1622</v>
      </c>
      <c r="S34" s="133"/>
      <c r="T34" s="281"/>
      <c r="U34" s="282"/>
      <c r="V34" s="282"/>
      <c r="W34" s="282"/>
      <c r="X34" s="282"/>
      <c r="Y34" s="282"/>
      <c r="Z34" t="e">
        <f>VLOOKUP(A34,#REF!,9,FALSE)</f>
        <v>#REF!</v>
      </c>
    </row>
    <row r="35" spans="1:26" ht="15.75" thickBot="1">
      <c r="A35" s="280" t="s">
        <v>577</v>
      </c>
      <c r="B35" s="104" t="s">
        <v>50</v>
      </c>
      <c r="C35" s="220">
        <v>45831</v>
      </c>
      <c r="D35" s="287"/>
      <c r="E35" s="274" t="s">
        <v>1570</v>
      </c>
      <c r="F35" s="287"/>
      <c r="G35" s="288" t="s">
        <v>1574</v>
      </c>
      <c r="H35" s="235"/>
      <c r="I35" s="235"/>
      <c r="J35" s="45"/>
      <c r="K35" s="209"/>
      <c r="L35" s="209"/>
      <c r="M35" s="209"/>
      <c r="N35" s="289"/>
      <c r="O35" s="290"/>
      <c r="P35" s="279"/>
      <c r="Q35" s="280" t="s">
        <v>74</v>
      </c>
      <c r="R35" s="133" t="s">
        <v>1622</v>
      </c>
      <c r="S35" s="133"/>
      <c r="T35" s="281"/>
      <c r="U35" s="282"/>
      <c r="V35" s="282"/>
      <c r="W35" s="282"/>
      <c r="X35" s="282"/>
      <c r="Y35" s="282"/>
      <c r="Z35" t="e">
        <f>VLOOKUP(A35,#REF!,9,FALSE)</f>
        <v>#REF!</v>
      </c>
    </row>
    <row r="36" spans="1:26" ht="15.75" thickBot="1">
      <c r="A36" s="280" t="s">
        <v>573</v>
      </c>
      <c r="B36" s="104" t="s">
        <v>50</v>
      </c>
      <c r="C36" s="220">
        <v>45772</v>
      </c>
      <c r="D36" s="287"/>
      <c r="E36" s="274" t="s">
        <v>1570</v>
      </c>
      <c r="F36" s="287"/>
      <c r="G36" s="288" t="s">
        <v>1596</v>
      </c>
      <c r="H36" s="235"/>
      <c r="I36" s="235"/>
      <c r="J36" s="45"/>
      <c r="K36" s="209"/>
      <c r="L36" s="209"/>
      <c r="M36" s="209"/>
      <c r="N36" s="289"/>
      <c r="O36" s="290"/>
      <c r="P36" s="279"/>
      <c r="Q36" s="280" t="s">
        <v>1596</v>
      </c>
      <c r="R36" s="133" t="s">
        <v>1622</v>
      </c>
      <c r="S36" s="133"/>
      <c r="T36" s="281"/>
      <c r="U36" s="282"/>
      <c r="V36" s="282"/>
      <c r="W36" s="282"/>
      <c r="X36" s="282"/>
      <c r="Y36" s="282"/>
      <c r="Z36" t="e">
        <f>VLOOKUP(A36,#REF!,9,FALSE)</f>
        <v>#REF!</v>
      </c>
    </row>
    <row r="37" spans="1:26" ht="15.75" thickBot="1">
      <c r="A37" s="280" t="s">
        <v>583</v>
      </c>
      <c r="B37" s="104" t="s">
        <v>50</v>
      </c>
      <c r="C37" s="220">
        <v>45831</v>
      </c>
      <c r="D37" s="287"/>
      <c r="E37" s="274" t="s">
        <v>1570</v>
      </c>
      <c r="F37" s="287"/>
      <c r="G37" s="288" t="s">
        <v>1574</v>
      </c>
      <c r="H37" s="235"/>
      <c r="I37" s="235"/>
      <c r="J37" s="45"/>
      <c r="K37" s="209"/>
      <c r="L37" s="209"/>
      <c r="M37" s="209"/>
      <c r="N37" s="289"/>
      <c r="O37" s="290"/>
      <c r="P37" s="279"/>
      <c r="Q37" s="280" t="s">
        <v>74</v>
      </c>
      <c r="R37" s="133" t="s">
        <v>1622</v>
      </c>
      <c r="S37" s="133"/>
      <c r="T37" s="281"/>
      <c r="U37" s="282"/>
      <c r="V37" s="282"/>
      <c r="W37" s="282"/>
      <c r="X37" s="282"/>
      <c r="Y37" s="282"/>
      <c r="Z37" t="e">
        <f>VLOOKUP(A37,#REF!,9,FALSE)</f>
        <v>#REF!</v>
      </c>
    </row>
    <row r="38" spans="1:26" ht="15.75" thickBot="1">
      <c r="A38" s="280" t="s">
        <v>587</v>
      </c>
      <c r="B38" s="104" t="s">
        <v>50</v>
      </c>
      <c r="C38" s="220">
        <v>45831</v>
      </c>
      <c r="D38" s="287"/>
      <c r="E38" s="274" t="s">
        <v>1570</v>
      </c>
      <c r="F38" s="287"/>
      <c r="G38" s="288" t="s">
        <v>1574</v>
      </c>
      <c r="H38" s="235"/>
      <c r="I38" s="235"/>
      <c r="J38" s="45"/>
      <c r="K38" s="209"/>
      <c r="L38" s="209"/>
      <c r="M38" s="209"/>
      <c r="N38" s="289"/>
      <c r="O38" s="290"/>
      <c r="P38" s="279"/>
      <c r="Q38" s="280" t="s">
        <v>74</v>
      </c>
      <c r="R38" s="133" t="s">
        <v>1622</v>
      </c>
      <c r="S38" s="133"/>
      <c r="T38" s="281"/>
      <c r="U38" s="282"/>
      <c r="V38" s="282"/>
      <c r="W38" s="282"/>
      <c r="X38" s="282"/>
      <c r="Y38" s="282"/>
      <c r="Z38" t="e">
        <f>VLOOKUP(A38,#REF!,9,FALSE)</f>
        <v>#REF!</v>
      </c>
    </row>
    <row r="39" spans="1:26" s="221" customFormat="1" ht="70.150000000000006" customHeight="1" thickBot="1">
      <c r="A39" s="225" t="s">
        <v>1597</v>
      </c>
      <c r="B39" s="229" t="e">
        <v>#N/A</v>
      </c>
      <c r="C39" s="228" t="e">
        <v>#N/A</v>
      </c>
      <c r="D39" s="294"/>
      <c r="E39" s="274" t="s">
        <v>1570</v>
      </c>
      <c r="F39" s="294"/>
      <c r="G39" s="295" t="s">
        <v>1596</v>
      </c>
      <c r="H39" s="227"/>
      <c r="I39" s="227"/>
      <c r="J39" s="227"/>
      <c r="K39" s="226"/>
      <c r="L39" s="226"/>
      <c r="M39" s="226"/>
      <c r="N39" s="227"/>
      <c r="O39" s="296"/>
      <c r="P39" s="279"/>
      <c r="Q39" s="225" t="s">
        <v>1596</v>
      </c>
      <c r="R39" s="133" t="s">
        <v>1622</v>
      </c>
      <c r="S39" s="224"/>
      <c r="T39" s="223"/>
      <c r="U39" s="222"/>
      <c r="V39" s="222"/>
      <c r="W39" s="222"/>
      <c r="X39" s="222"/>
      <c r="Y39" s="222" t="s">
        <v>1629</v>
      </c>
      <c r="Z39" t="e">
        <f>VLOOKUP(A39,#REF!,9,FALSE)</f>
        <v>#REF!</v>
      </c>
    </row>
    <row r="40" spans="1:26" ht="15.75" thickBot="1">
      <c r="A40" s="280" t="s">
        <v>741</v>
      </c>
      <c r="B40" s="104" t="s">
        <v>50</v>
      </c>
      <c r="C40" s="220">
        <v>45831</v>
      </c>
      <c r="D40" s="287"/>
      <c r="E40" s="274" t="s">
        <v>1570</v>
      </c>
      <c r="F40" s="287"/>
      <c r="G40" s="288" t="s">
        <v>1574</v>
      </c>
      <c r="H40" s="235"/>
      <c r="I40" s="235"/>
      <c r="J40" s="45"/>
      <c r="K40" s="209"/>
      <c r="L40" s="209"/>
      <c r="M40" s="209"/>
      <c r="N40" s="289"/>
      <c r="O40" s="290"/>
      <c r="P40" s="279"/>
      <c r="Q40" s="280" t="s">
        <v>74</v>
      </c>
      <c r="R40" s="133" t="s">
        <v>1622</v>
      </c>
      <c r="S40" s="133"/>
      <c r="T40" s="281"/>
      <c r="U40" s="282"/>
      <c r="V40" s="282"/>
      <c r="W40" s="282"/>
      <c r="X40" s="282"/>
      <c r="Y40" s="282"/>
      <c r="Z40" t="e">
        <f>VLOOKUP(A40,#REF!,9,FALSE)</f>
        <v>#REF!</v>
      </c>
    </row>
    <row r="41" spans="1:26" ht="15.75" thickBot="1">
      <c r="A41" s="280" t="s">
        <v>95</v>
      </c>
      <c r="B41" s="104" t="s">
        <v>50</v>
      </c>
      <c r="C41" s="220">
        <v>45807</v>
      </c>
      <c r="D41" s="287"/>
      <c r="E41" s="274" t="s">
        <v>1620</v>
      </c>
      <c r="F41" s="287"/>
      <c r="G41" s="288" t="s">
        <v>1574</v>
      </c>
      <c r="H41" s="235"/>
      <c r="I41" s="235"/>
      <c r="J41" s="45"/>
      <c r="K41" s="209"/>
      <c r="L41" s="209"/>
      <c r="M41" s="209"/>
      <c r="N41" s="289"/>
      <c r="O41" s="290"/>
      <c r="P41" s="279" t="s">
        <v>1621</v>
      </c>
      <c r="Q41" s="280" t="s">
        <v>58</v>
      </c>
      <c r="R41" s="133" t="s">
        <v>1622</v>
      </c>
      <c r="S41" s="133"/>
      <c r="T41" s="281"/>
      <c r="U41" s="282"/>
      <c r="V41" s="282"/>
      <c r="W41" s="282"/>
      <c r="X41" s="282"/>
      <c r="Y41" s="282"/>
      <c r="Z41" t="e">
        <f>VLOOKUP(A41,#REF!,9,FALSE)</f>
        <v>#REF!</v>
      </c>
    </row>
    <row r="42" spans="1:26" ht="15.75" thickBot="1">
      <c r="A42" s="280" t="s">
        <v>93</v>
      </c>
      <c r="B42" s="104" t="s">
        <v>50</v>
      </c>
      <c r="C42" s="220">
        <v>45807</v>
      </c>
      <c r="D42" s="287"/>
      <c r="E42" s="274" t="s">
        <v>1620</v>
      </c>
      <c r="F42" s="287"/>
      <c r="G42" s="288" t="s">
        <v>1574</v>
      </c>
      <c r="H42" s="235"/>
      <c r="I42" s="235"/>
      <c r="J42" s="45"/>
      <c r="K42" s="209"/>
      <c r="L42" s="209"/>
      <c r="M42" s="209"/>
      <c r="N42" s="289"/>
      <c r="O42" s="290"/>
      <c r="P42" s="279" t="s">
        <v>1621</v>
      </c>
      <c r="Q42" s="280" t="s">
        <v>74</v>
      </c>
      <c r="R42" s="133" t="s">
        <v>1622</v>
      </c>
      <c r="S42" s="133"/>
      <c r="T42" s="281"/>
      <c r="U42" s="282"/>
      <c r="V42" s="282"/>
      <c r="W42" s="282"/>
      <c r="X42" s="282"/>
      <c r="Y42" s="282"/>
      <c r="Z42" t="e">
        <f>VLOOKUP(A42,#REF!,9,FALSE)</f>
        <v>#REF!</v>
      </c>
    </row>
    <row r="43" spans="1:26" ht="15.75" thickBot="1">
      <c r="A43" s="280" t="s">
        <v>363</v>
      </c>
      <c r="B43" s="104" t="s">
        <v>50</v>
      </c>
      <c r="C43" s="220">
        <v>45807</v>
      </c>
      <c r="D43" s="287"/>
      <c r="E43" s="274" t="s">
        <v>1620</v>
      </c>
      <c r="F43" s="287"/>
      <c r="G43" s="288" t="s">
        <v>1574</v>
      </c>
      <c r="H43" s="235"/>
      <c r="I43" s="235"/>
      <c r="J43" s="45"/>
      <c r="K43" s="209"/>
      <c r="L43" s="209"/>
      <c r="M43" s="209"/>
      <c r="N43" s="289"/>
      <c r="O43" s="290"/>
      <c r="P43" s="279" t="s">
        <v>1621</v>
      </c>
      <c r="Q43" s="280" t="s">
        <v>58</v>
      </c>
      <c r="R43" s="133" t="s">
        <v>1622</v>
      </c>
      <c r="S43" s="133"/>
      <c r="T43" s="281"/>
      <c r="U43" s="282"/>
      <c r="V43" s="282"/>
      <c r="W43" s="282"/>
      <c r="X43" s="282"/>
      <c r="Y43" s="282"/>
      <c r="Z43" t="e">
        <f>VLOOKUP(A43,#REF!,9,FALSE)</f>
        <v>#REF!</v>
      </c>
    </row>
    <row r="44" spans="1:26" ht="15.75" thickBot="1">
      <c r="A44" s="280" t="s">
        <v>90</v>
      </c>
      <c r="B44" s="104" t="s">
        <v>50</v>
      </c>
      <c r="C44" s="220">
        <v>45807</v>
      </c>
      <c r="D44" s="287"/>
      <c r="E44" s="274" t="s">
        <v>1620</v>
      </c>
      <c r="F44" s="287"/>
      <c r="G44" s="288" t="s">
        <v>1574</v>
      </c>
      <c r="H44" s="235"/>
      <c r="I44" s="235"/>
      <c r="J44" s="45"/>
      <c r="K44" s="209"/>
      <c r="L44" s="209"/>
      <c r="M44" s="209"/>
      <c r="N44" s="289"/>
      <c r="O44" s="290"/>
      <c r="P44" s="279" t="s">
        <v>1582</v>
      </c>
      <c r="Q44" s="280" t="s">
        <v>74</v>
      </c>
      <c r="R44" s="133" t="s">
        <v>1622</v>
      </c>
      <c r="S44" s="133"/>
      <c r="T44" s="281"/>
      <c r="U44" s="282"/>
      <c r="V44" s="282"/>
      <c r="W44" s="282"/>
      <c r="X44" s="282"/>
      <c r="Y44" s="282"/>
      <c r="Z44" t="e">
        <f>VLOOKUP(A44,#REF!,9,FALSE)</f>
        <v>#REF!</v>
      </c>
    </row>
    <row r="45" spans="1:26" ht="15.75" thickBot="1">
      <c r="A45" s="347" t="s">
        <v>462</v>
      </c>
      <c r="B45" s="104" t="s">
        <v>50</v>
      </c>
      <c r="C45" s="220">
        <v>45807</v>
      </c>
      <c r="D45" s="287"/>
      <c r="E45" s="274" t="s">
        <v>1570</v>
      </c>
      <c r="F45" s="287"/>
      <c r="G45" s="288" t="s">
        <v>1574</v>
      </c>
      <c r="H45" s="235"/>
      <c r="I45" s="235"/>
      <c r="J45" s="45"/>
      <c r="K45" s="209"/>
      <c r="L45" s="209"/>
      <c r="M45" s="209"/>
      <c r="N45" s="289"/>
      <c r="O45" s="290"/>
      <c r="P45" s="279"/>
      <c r="Q45" s="280" t="s">
        <v>58</v>
      </c>
      <c r="R45" s="133" t="s">
        <v>1622</v>
      </c>
      <c r="S45" s="133"/>
      <c r="T45" s="281"/>
      <c r="U45" s="282"/>
      <c r="V45" s="282"/>
      <c r="W45" s="282"/>
      <c r="X45" s="282"/>
      <c r="Y45" s="282"/>
      <c r="Z45" t="e">
        <f>VLOOKUP(A45,#REF!,9,FALSE)</f>
        <v>#REF!</v>
      </c>
    </row>
    <row r="46" spans="1:26" ht="15.75" thickBot="1">
      <c r="A46" s="297" t="s">
        <v>464</v>
      </c>
      <c r="B46" s="104" t="s">
        <v>50</v>
      </c>
      <c r="C46" s="220">
        <v>45807</v>
      </c>
      <c r="D46" s="287"/>
      <c r="E46" s="274" t="s">
        <v>1570</v>
      </c>
      <c r="F46" s="287"/>
      <c r="G46" s="295" t="s">
        <v>1574</v>
      </c>
      <c r="H46" s="235"/>
      <c r="I46" s="235"/>
      <c r="J46" s="45"/>
      <c r="K46" s="209"/>
      <c r="L46" s="209"/>
      <c r="M46" s="209"/>
      <c r="N46" s="289"/>
      <c r="O46" s="290"/>
      <c r="P46" s="279"/>
      <c r="Q46" s="280" t="s">
        <v>58</v>
      </c>
      <c r="R46" s="133" t="s">
        <v>1622</v>
      </c>
      <c r="S46" s="133"/>
      <c r="T46" s="281"/>
      <c r="U46" s="282"/>
      <c r="V46" s="282"/>
      <c r="W46" s="282"/>
      <c r="X46" s="282"/>
      <c r="Y46" s="282"/>
      <c r="Z46" t="e">
        <f>VLOOKUP(A46,#REF!,9,FALSE)</f>
        <v>#REF!</v>
      </c>
    </row>
    <row r="47" spans="1:26" ht="15.75" thickBot="1">
      <c r="A47" s="298" t="s">
        <v>170</v>
      </c>
      <c r="B47" s="104" t="s">
        <v>50</v>
      </c>
      <c r="C47" s="220">
        <v>45807</v>
      </c>
      <c r="D47" s="287"/>
      <c r="E47" s="274" t="s">
        <v>1570</v>
      </c>
      <c r="F47" s="287"/>
      <c r="G47" s="288" t="s">
        <v>1574</v>
      </c>
      <c r="H47" s="235"/>
      <c r="I47" s="235"/>
      <c r="J47" s="45"/>
      <c r="K47" s="209"/>
      <c r="L47" s="209"/>
      <c r="M47" s="209"/>
      <c r="N47" s="289"/>
      <c r="O47" s="290"/>
      <c r="P47" s="279" t="s">
        <v>1586</v>
      </c>
      <c r="Q47" s="280" t="s">
        <v>58</v>
      </c>
      <c r="R47" s="133" t="s">
        <v>1625</v>
      </c>
      <c r="S47" s="133"/>
      <c r="T47" s="281"/>
      <c r="U47" s="282"/>
      <c r="V47" s="282"/>
      <c r="W47" s="282"/>
      <c r="X47" s="282"/>
      <c r="Y47" s="282"/>
      <c r="Z47" t="e">
        <f>VLOOKUP(A47,#REF!,9,FALSE)</f>
        <v>#REF!</v>
      </c>
    </row>
    <row r="48" spans="1:26" ht="15.75" thickBot="1">
      <c r="A48" s="297" t="s">
        <v>507</v>
      </c>
      <c r="B48" s="104" t="s">
        <v>50</v>
      </c>
      <c r="C48" s="220">
        <v>45807</v>
      </c>
      <c r="D48" s="287"/>
      <c r="E48" s="274" t="s">
        <v>1570</v>
      </c>
      <c r="F48" s="287"/>
      <c r="G48" s="295" t="s">
        <v>1596</v>
      </c>
      <c r="H48" s="235"/>
      <c r="I48" s="235"/>
      <c r="J48" s="45"/>
      <c r="K48" s="209"/>
      <c r="L48" s="209"/>
      <c r="M48" s="209"/>
      <c r="N48" s="289"/>
      <c r="O48" s="290"/>
      <c r="P48" s="279" t="s">
        <v>1631</v>
      </c>
      <c r="Q48" s="280" t="s">
        <v>1596</v>
      </c>
      <c r="R48" s="133" t="s">
        <v>1622</v>
      </c>
      <c r="S48" s="133"/>
      <c r="T48" s="281"/>
      <c r="U48" s="282"/>
      <c r="V48" s="282"/>
      <c r="W48" s="282"/>
      <c r="X48" s="282"/>
      <c r="Y48" s="282"/>
      <c r="Z48" t="e">
        <f>VLOOKUP(A48,#REF!,9,FALSE)</f>
        <v>#REF!</v>
      </c>
    </row>
    <row r="49" spans="1:26" ht="15.75" thickBot="1">
      <c r="A49" s="297" t="s">
        <v>501</v>
      </c>
      <c r="B49" s="104" t="s">
        <v>109</v>
      </c>
      <c r="C49" s="220">
        <v>45772</v>
      </c>
      <c r="D49" s="287"/>
      <c r="E49" s="274" t="s">
        <v>1570</v>
      </c>
      <c r="F49" s="287"/>
      <c r="G49" s="295" t="s">
        <v>1596</v>
      </c>
      <c r="H49" s="235"/>
      <c r="I49" s="235"/>
      <c r="J49" s="45"/>
      <c r="K49" s="209"/>
      <c r="L49" s="209"/>
      <c r="M49" s="209"/>
      <c r="N49" s="289"/>
      <c r="O49" s="290"/>
      <c r="P49" s="279" t="s">
        <v>1631</v>
      </c>
      <c r="Q49" s="280" t="s">
        <v>1596</v>
      </c>
      <c r="R49" s="133" t="s">
        <v>1622</v>
      </c>
      <c r="S49" s="133"/>
      <c r="T49" s="281"/>
      <c r="U49" s="282"/>
      <c r="V49" s="282"/>
      <c r="W49" s="282"/>
      <c r="X49" s="282"/>
      <c r="Y49" s="282"/>
      <c r="Z49" t="e">
        <f>VLOOKUP(A49,#REF!,9,FALSE)</f>
        <v>#REF!</v>
      </c>
    </row>
    <row r="50" spans="1:26" ht="15.75" thickBot="1">
      <c r="A50" s="297" t="s">
        <v>499</v>
      </c>
      <c r="B50" s="104" t="s">
        <v>109</v>
      </c>
      <c r="C50" s="220">
        <v>45772</v>
      </c>
      <c r="D50" s="287"/>
      <c r="E50" s="274" t="s">
        <v>1570</v>
      </c>
      <c r="F50" s="287"/>
      <c r="G50" s="295" t="s">
        <v>1596</v>
      </c>
      <c r="H50" s="235"/>
      <c r="I50" s="235"/>
      <c r="J50" s="45"/>
      <c r="K50" s="209"/>
      <c r="L50" s="209"/>
      <c r="M50" s="209"/>
      <c r="N50" s="289"/>
      <c r="O50" s="290"/>
      <c r="P50" s="279" t="s">
        <v>1631</v>
      </c>
      <c r="Q50" s="280" t="s">
        <v>1596</v>
      </c>
      <c r="R50" s="133" t="s">
        <v>1622</v>
      </c>
      <c r="S50" s="133"/>
      <c r="T50" s="281"/>
      <c r="U50" s="282"/>
      <c r="V50" s="282"/>
      <c r="W50" s="282"/>
      <c r="X50" s="282"/>
      <c r="Y50" s="282"/>
      <c r="Z50" t="e">
        <f>VLOOKUP(A50,#REF!,9,FALSE)</f>
        <v>#REF!</v>
      </c>
    </row>
    <row r="51" spans="1:26" ht="15.75" thickBot="1">
      <c r="A51" s="297" t="s">
        <v>505</v>
      </c>
      <c r="B51" s="104" t="e">
        <v>#N/A</v>
      </c>
      <c r="C51" s="220" t="e">
        <v>#N/A</v>
      </c>
      <c r="D51" s="287"/>
      <c r="E51" s="274" t="s">
        <v>1570</v>
      </c>
      <c r="F51" s="287"/>
      <c r="G51" s="295" t="s">
        <v>1596</v>
      </c>
      <c r="H51" s="235"/>
      <c r="I51" s="235"/>
      <c r="J51" s="45"/>
      <c r="K51" s="209"/>
      <c r="L51" s="209"/>
      <c r="M51" s="209"/>
      <c r="N51" s="289"/>
      <c r="O51" s="290"/>
      <c r="P51" s="279" t="s">
        <v>1631</v>
      </c>
      <c r="Q51" s="280" t="s">
        <v>1596</v>
      </c>
      <c r="R51" s="133" t="s">
        <v>1622</v>
      </c>
      <c r="S51" s="133"/>
      <c r="T51" s="281"/>
      <c r="U51" s="282"/>
      <c r="V51" s="282"/>
      <c r="W51" s="282"/>
      <c r="X51" s="282"/>
      <c r="Y51" s="282"/>
      <c r="Z51" t="e">
        <f>VLOOKUP(A51,#REF!,9,FALSE)</f>
        <v>#REF!</v>
      </c>
    </row>
    <row r="52" spans="1:26" ht="13.9" customHeight="1" thickBot="1">
      <c r="A52" s="297" t="s">
        <v>481</v>
      </c>
      <c r="B52" s="104" t="s">
        <v>109</v>
      </c>
      <c r="C52" s="220">
        <v>45925</v>
      </c>
      <c r="D52" s="287"/>
      <c r="E52" s="274" t="s">
        <v>1620</v>
      </c>
      <c r="F52" s="287"/>
      <c r="G52" s="288" t="s">
        <v>1574</v>
      </c>
      <c r="H52" s="235"/>
      <c r="I52" s="235"/>
      <c r="J52" s="45"/>
      <c r="K52" s="209"/>
      <c r="L52" s="209"/>
      <c r="M52" s="209"/>
      <c r="N52" s="289"/>
      <c r="O52" s="290"/>
      <c r="P52" s="279" t="s">
        <v>1621</v>
      </c>
      <c r="Q52" s="280" t="s">
        <v>74</v>
      </c>
      <c r="R52" s="133" t="s">
        <v>1622</v>
      </c>
      <c r="S52" s="133"/>
      <c r="T52" s="281"/>
      <c r="U52" s="282"/>
      <c r="V52" s="282"/>
      <c r="W52" s="282"/>
      <c r="X52" s="282"/>
      <c r="Y52" s="282"/>
      <c r="Z52" t="e">
        <f>VLOOKUP(A52,#REF!,9,FALSE)</f>
        <v>#REF!</v>
      </c>
    </row>
    <row r="53" spans="1:26" ht="15.75" thickBot="1">
      <c r="A53" s="297" t="s">
        <v>483</v>
      </c>
      <c r="B53" s="104" t="s">
        <v>109</v>
      </c>
      <c r="C53" s="220">
        <v>45925</v>
      </c>
      <c r="D53" s="287"/>
      <c r="E53" s="274" t="s">
        <v>1620</v>
      </c>
      <c r="F53" s="287"/>
      <c r="G53" s="288" t="s">
        <v>1574</v>
      </c>
      <c r="H53" s="235"/>
      <c r="I53" s="235"/>
      <c r="J53" s="45"/>
      <c r="K53" s="209"/>
      <c r="L53" s="209"/>
      <c r="M53" s="209"/>
      <c r="N53" s="289"/>
      <c r="O53" s="290"/>
      <c r="P53" s="279" t="s">
        <v>1621</v>
      </c>
      <c r="Q53" s="280" t="s">
        <v>74</v>
      </c>
      <c r="R53" s="133" t="s">
        <v>1622</v>
      </c>
      <c r="S53" s="133"/>
      <c r="T53" s="281"/>
      <c r="U53" s="282"/>
      <c r="V53" s="282"/>
      <c r="W53" s="282"/>
      <c r="X53" s="282"/>
      <c r="Y53" s="282"/>
      <c r="Z53" t="e">
        <f>VLOOKUP(A53,#REF!,9,FALSE)</f>
        <v>#REF!</v>
      </c>
    </row>
    <row r="54" spans="1:26" ht="15.75" thickBot="1">
      <c r="A54" s="297" t="s">
        <v>479</v>
      </c>
      <c r="B54" s="104" t="s">
        <v>109</v>
      </c>
      <c r="C54" s="220">
        <v>45925</v>
      </c>
      <c r="D54" s="287"/>
      <c r="E54" s="274" t="s">
        <v>1620</v>
      </c>
      <c r="F54" s="287"/>
      <c r="G54" s="288" t="s">
        <v>1574</v>
      </c>
      <c r="H54" s="235"/>
      <c r="I54" s="235"/>
      <c r="J54" s="45"/>
      <c r="K54" s="209"/>
      <c r="L54" s="209"/>
      <c r="M54" s="209"/>
      <c r="N54" s="289"/>
      <c r="O54" s="290"/>
      <c r="P54" s="279" t="s">
        <v>1621</v>
      </c>
      <c r="Q54" s="280" t="s">
        <v>74</v>
      </c>
      <c r="R54" s="133" t="s">
        <v>1622</v>
      </c>
      <c r="S54" s="133"/>
      <c r="T54" s="281"/>
      <c r="U54" s="282"/>
      <c r="V54" s="282"/>
      <c r="W54" s="282"/>
      <c r="X54" s="282"/>
      <c r="Y54" s="282"/>
      <c r="Z54" t="e">
        <f>VLOOKUP(A54,#REF!,9,FALSE)</f>
        <v>#REF!</v>
      </c>
    </row>
    <row r="55" spans="1:26" ht="15.75" thickBot="1">
      <c r="A55" s="297" t="s">
        <v>517</v>
      </c>
      <c r="B55" s="104" t="s">
        <v>109</v>
      </c>
      <c r="C55" s="220">
        <v>45862</v>
      </c>
      <c r="D55" s="287"/>
      <c r="E55" s="274" t="s">
        <v>1620</v>
      </c>
      <c r="F55" s="287"/>
      <c r="G55" s="288" t="s">
        <v>1574</v>
      </c>
      <c r="H55" s="235"/>
      <c r="I55" s="235"/>
      <c r="J55" s="45"/>
      <c r="K55" s="209"/>
      <c r="L55" s="209"/>
      <c r="M55" s="209"/>
      <c r="N55" s="289"/>
      <c r="O55" s="290"/>
      <c r="P55" s="279" t="s">
        <v>1586</v>
      </c>
      <c r="Q55" s="280" t="s">
        <v>58</v>
      </c>
      <c r="R55" s="133" t="s">
        <v>1625</v>
      </c>
      <c r="S55" s="133"/>
      <c r="T55" s="281"/>
      <c r="U55" s="282"/>
      <c r="V55" s="282"/>
      <c r="W55" s="282"/>
      <c r="X55" s="282"/>
      <c r="Y55" s="282"/>
      <c r="Z55" t="e">
        <f>VLOOKUP(A55,#REF!,9,FALSE)</f>
        <v>#REF!</v>
      </c>
    </row>
    <row r="56" spans="1:26" ht="15.75" thickBot="1">
      <c r="A56" s="297" t="s">
        <v>1632</v>
      </c>
      <c r="B56" s="104"/>
      <c r="C56" s="220" t="e">
        <v>#N/A</v>
      </c>
      <c r="D56" s="287"/>
      <c r="E56" s="274" t="s">
        <v>1620</v>
      </c>
      <c r="F56" s="287"/>
      <c r="G56" s="288" t="s">
        <v>1574</v>
      </c>
      <c r="H56" s="235"/>
      <c r="I56" s="235"/>
      <c r="J56" s="45"/>
      <c r="K56" s="209"/>
      <c r="L56" s="209"/>
      <c r="M56" s="209"/>
      <c r="N56" s="289"/>
      <c r="O56" s="290"/>
      <c r="P56" s="279" t="s">
        <v>1633</v>
      </c>
      <c r="Q56" s="280" t="s">
        <v>58</v>
      </c>
      <c r="R56" s="133" t="s">
        <v>1625</v>
      </c>
      <c r="S56" s="133"/>
      <c r="T56" s="281"/>
      <c r="U56" s="282"/>
      <c r="V56" s="282"/>
      <c r="W56" s="282"/>
      <c r="X56" s="282"/>
      <c r="Y56" s="282"/>
      <c r="Z56" t="e">
        <f>VLOOKUP(A56,#REF!,9,FALSE)</f>
        <v>#REF!</v>
      </c>
    </row>
    <row r="57" spans="1:26" ht="15.75" thickBot="1">
      <c r="A57" s="164" t="s">
        <v>1634</v>
      </c>
      <c r="B57" s="104" t="s">
        <v>109</v>
      </c>
      <c r="C57" s="299">
        <v>45787</v>
      </c>
      <c r="D57" s="287"/>
      <c r="E57" s="274" t="s">
        <v>1620</v>
      </c>
      <c r="F57" s="287"/>
      <c r="G57" s="288" t="s">
        <v>1574</v>
      </c>
      <c r="H57" s="235"/>
      <c r="I57" s="235"/>
      <c r="J57" s="45"/>
      <c r="K57" s="209"/>
      <c r="L57" s="209"/>
      <c r="M57" s="209"/>
      <c r="N57" s="289"/>
      <c r="O57" s="290"/>
      <c r="P57" s="279" t="s">
        <v>1586</v>
      </c>
      <c r="Q57" s="280" t="s">
        <v>1635</v>
      </c>
      <c r="R57" s="133" t="s">
        <v>1625</v>
      </c>
      <c r="S57" s="133"/>
      <c r="T57" s="281"/>
      <c r="U57" s="282"/>
      <c r="V57" s="282"/>
      <c r="W57" s="282"/>
      <c r="X57" s="282"/>
      <c r="Y57" s="282"/>
      <c r="Z57" t="e">
        <f>VLOOKUP(A57,#REF!,9,FALSE)</f>
        <v>#REF!</v>
      </c>
    </row>
    <row r="58" spans="1:26" ht="15.75" thickBot="1">
      <c r="A58" s="651" t="s">
        <v>479</v>
      </c>
      <c r="B58" s="104" t="s">
        <v>50</v>
      </c>
      <c r="C58" s="301">
        <v>45807</v>
      </c>
      <c r="D58" s="287"/>
      <c r="E58" s="274" t="s">
        <v>1570</v>
      </c>
      <c r="F58" s="287"/>
      <c r="G58" s="288" t="s">
        <v>1574</v>
      </c>
      <c r="H58" s="235"/>
      <c r="I58" s="235"/>
      <c r="J58" s="45"/>
      <c r="K58" s="209"/>
      <c r="L58" s="209"/>
      <c r="M58" s="209"/>
      <c r="N58" s="289"/>
      <c r="O58" s="290"/>
      <c r="P58" s="292"/>
      <c r="Q58" s="280" t="s">
        <v>74</v>
      </c>
      <c r="R58" s="133" t="s">
        <v>1622</v>
      </c>
      <c r="S58" s="133"/>
      <c r="T58" s="281"/>
      <c r="U58" s="282"/>
      <c r="V58" s="282"/>
      <c r="W58" s="282"/>
      <c r="X58" s="282"/>
      <c r="Y58" s="282"/>
    </row>
    <row r="59" spans="1:26" ht="15.75" thickBot="1">
      <c r="A59" s="651" t="s">
        <v>481</v>
      </c>
      <c r="B59" s="104" t="s">
        <v>109</v>
      </c>
      <c r="C59" s="301">
        <v>45772</v>
      </c>
      <c r="D59" s="287"/>
      <c r="E59" s="274" t="s">
        <v>1570</v>
      </c>
      <c r="F59" s="287"/>
      <c r="G59" s="288" t="s">
        <v>1574</v>
      </c>
      <c r="H59" s="235"/>
      <c r="I59" s="235"/>
      <c r="J59" s="45"/>
      <c r="K59" s="209"/>
      <c r="L59" s="209"/>
      <c r="M59" s="209"/>
      <c r="N59" s="289"/>
      <c r="O59" s="290"/>
      <c r="P59" s="292"/>
      <c r="Q59" s="280" t="s">
        <v>74</v>
      </c>
      <c r="R59" s="133" t="s">
        <v>1622</v>
      </c>
      <c r="S59" s="133"/>
      <c r="T59" s="281"/>
      <c r="U59" s="282"/>
      <c r="V59" s="282"/>
      <c r="W59" s="282"/>
      <c r="X59" s="282"/>
      <c r="Y59" s="282"/>
    </row>
    <row r="60" spans="1:26" ht="15.75" thickBot="1">
      <c r="A60" s="652" t="s">
        <v>483</v>
      </c>
      <c r="B60" s="104" t="s">
        <v>109</v>
      </c>
      <c r="C60" s="301">
        <v>45772</v>
      </c>
      <c r="D60" s="287"/>
      <c r="E60" s="274" t="s">
        <v>1570</v>
      </c>
      <c r="F60" s="287"/>
      <c r="G60" s="288" t="s">
        <v>1574</v>
      </c>
      <c r="H60" s="235"/>
      <c r="I60" s="235"/>
      <c r="J60" s="45"/>
      <c r="K60" s="209"/>
      <c r="L60" s="209"/>
      <c r="M60" s="209"/>
      <c r="N60" s="289"/>
      <c r="O60" s="290"/>
      <c r="P60" s="292"/>
      <c r="Q60" s="280" t="s">
        <v>74</v>
      </c>
      <c r="R60" s="133" t="s">
        <v>1622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1614</v>
      </c>
      <c r="B70" s="306">
        <f>SUM(K4:K9)</f>
        <v>0</v>
      </c>
      <c r="C70" s="307" t="e">
        <f>B70/B73</f>
        <v>#DIV/0!</v>
      </c>
    </row>
    <row r="71" spans="1:25">
      <c r="A71" s="305" t="s">
        <v>1509</v>
      </c>
      <c r="B71" s="306">
        <f>SUM(L4:L9)</f>
        <v>0</v>
      </c>
      <c r="C71" s="307" t="e">
        <f>B71/B73</f>
        <v>#DIV/0!</v>
      </c>
    </row>
    <row r="72" spans="1:25">
      <c r="A72" s="305" t="s">
        <v>1615</v>
      </c>
      <c r="B72" s="306">
        <f>SUM(M4:M9)</f>
        <v>0</v>
      </c>
      <c r="C72" s="307" t="e">
        <f>B72/B73</f>
        <v>#DIV/0!</v>
      </c>
    </row>
    <row r="73" spans="1:25">
      <c r="A73" s="305" t="s">
        <v>796</v>
      </c>
      <c r="B73" s="306">
        <f>SUM(B70:B72)</f>
        <v>0</v>
      </c>
      <c r="C73" s="284"/>
    </row>
    <row r="80" spans="1:25">
      <c r="A80" t="s">
        <v>1636</v>
      </c>
    </row>
    <row r="81" spans="1:1">
      <c r="A81" t="s">
        <v>1637</v>
      </c>
    </row>
    <row r="82" spans="1:1">
      <c r="A82" t="s">
        <v>1621</v>
      </c>
    </row>
    <row r="83" spans="1:1">
      <c r="A83" t="s">
        <v>1638</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1639</v>
      </c>
    </row>
    <row r="3" spans="1:18">
      <c r="A3" t="s">
        <v>1580</v>
      </c>
      <c r="B3" t="s">
        <v>20</v>
      </c>
      <c r="C3" t="s">
        <v>1610</v>
      </c>
      <c r="D3" t="s">
        <v>26</v>
      </c>
      <c r="E3" t="s">
        <v>1575</v>
      </c>
      <c r="F3" t="s">
        <v>1611</v>
      </c>
      <c r="G3" t="s">
        <v>27</v>
      </c>
      <c r="H3" t="s">
        <v>28</v>
      </c>
      <c r="I3" t="s">
        <v>1612</v>
      </c>
      <c r="J3" t="s">
        <v>1613</v>
      </c>
      <c r="K3" t="s">
        <v>1614</v>
      </c>
      <c r="L3" t="s">
        <v>1509</v>
      </c>
      <c r="M3" t="s">
        <v>1615</v>
      </c>
      <c r="N3" t="s">
        <v>1616</v>
      </c>
      <c r="O3" t="s">
        <v>1523</v>
      </c>
      <c r="P3" t="s">
        <v>1581</v>
      </c>
      <c r="Q3" t="s">
        <v>34</v>
      </c>
      <c r="R3" t="s">
        <v>1640</v>
      </c>
    </row>
    <row r="4" spans="1:18">
      <c r="A4" t="s">
        <v>462</v>
      </c>
      <c r="B4" t="s">
        <v>109</v>
      </c>
      <c r="C4" s="113">
        <v>45772</v>
      </c>
      <c r="E4" t="s">
        <v>1570</v>
      </c>
      <c r="G4" t="s">
        <v>1574</v>
      </c>
      <c r="P4" t="s">
        <v>1028</v>
      </c>
      <c r="Q4" t="s">
        <v>74</v>
      </c>
      <c r="R4" t="s">
        <v>1641</v>
      </c>
    </row>
    <row r="5" spans="1:18">
      <c r="A5" t="s">
        <v>561</v>
      </c>
      <c r="B5" t="s">
        <v>50</v>
      </c>
      <c r="C5" s="113">
        <v>45772</v>
      </c>
      <c r="E5" t="s">
        <v>1570</v>
      </c>
      <c r="G5" t="s">
        <v>1574</v>
      </c>
      <c r="P5" t="s">
        <v>1621</v>
      </c>
      <c r="Q5" t="s">
        <v>64</v>
      </c>
      <c r="R5" t="s">
        <v>1642</v>
      </c>
    </row>
    <row r="6" spans="1:18">
      <c r="A6" t="s">
        <v>573</v>
      </c>
      <c r="B6" t="s">
        <v>50</v>
      </c>
      <c r="C6" s="113">
        <v>45772</v>
      </c>
      <c r="E6" t="s">
        <v>1570</v>
      </c>
      <c r="G6" t="s">
        <v>1574</v>
      </c>
      <c r="P6" t="s">
        <v>1621</v>
      </c>
      <c r="Q6" t="s">
        <v>74</v>
      </c>
      <c r="R6" t="s">
        <v>1643</v>
      </c>
    </row>
    <row r="7" spans="1:18">
      <c r="A7" t="s">
        <v>575</v>
      </c>
      <c r="B7" t="s">
        <v>50</v>
      </c>
      <c r="C7" s="113">
        <v>45831</v>
      </c>
      <c r="E7" t="s">
        <v>1570</v>
      </c>
      <c r="G7" t="s">
        <v>1574</v>
      </c>
      <c r="P7" t="s">
        <v>1621</v>
      </c>
      <c r="Q7" t="s">
        <v>74</v>
      </c>
      <c r="R7" t="s">
        <v>1644</v>
      </c>
    </row>
    <row r="8" spans="1:18">
      <c r="A8" t="s">
        <v>577</v>
      </c>
      <c r="B8" t="s">
        <v>50</v>
      </c>
      <c r="C8" s="113">
        <v>45831</v>
      </c>
      <c r="E8" t="s">
        <v>1570</v>
      </c>
      <c r="G8" t="s">
        <v>1574</v>
      </c>
      <c r="P8" t="s">
        <v>1621</v>
      </c>
      <c r="Q8" t="s">
        <v>74</v>
      </c>
      <c r="R8" t="s">
        <v>1645</v>
      </c>
    </row>
    <row r="9" spans="1:18">
      <c r="A9" t="s">
        <v>581</v>
      </c>
      <c r="B9" t="s">
        <v>50</v>
      </c>
      <c r="C9" s="113">
        <v>45831</v>
      </c>
      <c r="E9" t="s">
        <v>1570</v>
      </c>
      <c r="G9" t="s">
        <v>1574</v>
      </c>
      <c r="P9" t="s">
        <v>1646</v>
      </c>
      <c r="Q9" t="s">
        <v>58</v>
      </c>
      <c r="R9" t="s">
        <v>1647</v>
      </c>
    </row>
    <row r="10" spans="1:18">
      <c r="A10" t="s">
        <v>583</v>
      </c>
      <c r="B10" t="s">
        <v>50</v>
      </c>
      <c r="C10" s="113">
        <v>45831</v>
      </c>
      <c r="E10" t="s">
        <v>1570</v>
      </c>
      <c r="G10" t="s">
        <v>1574</v>
      </c>
      <c r="P10" t="s">
        <v>1621</v>
      </c>
      <c r="Q10" t="s">
        <v>74</v>
      </c>
      <c r="R10" t="s">
        <v>1648</v>
      </c>
    </row>
    <row r="11" spans="1:18">
      <c r="A11" t="s">
        <v>587</v>
      </c>
      <c r="B11" t="s">
        <v>50</v>
      </c>
      <c r="C11" s="113">
        <v>45831</v>
      </c>
      <c r="E11" t="s">
        <v>1570</v>
      </c>
      <c r="G11" t="s">
        <v>1574</v>
      </c>
      <c r="P11" t="s">
        <v>1621</v>
      </c>
      <c r="Q11" t="s">
        <v>74</v>
      </c>
      <c r="R11" t="s">
        <v>1649</v>
      </c>
    </row>
    <row r="12" spans="1:18">
      <c r="A12" t="s">
        <v>741</v>
      </c>
      <c r="B12" t="s">
        <v>50</v>
      </c>
      <c r="C12" s="113">
        <v>45831</v>
      </c>
      <c r="E12" t="s">
        <v>1570</v>
      </c>
      <c r="G12" t="s">
        <v>1574</v>
      </c>
      <c r="P12" t="s">
        <v>1621</v>
      </c>
      <c r="Q12" t="s">
        <v>58</v>
      </c>
      <c r="R12" t="s">
        <v>1650</v>
      </c>
    </row>
    <row r="13" spans="1:18">
      <c r="A13" t="s">
        <v>615</v>
      </c>
      <c r="B13" t="s">
        <v>50</v>
      </c>
      <c r="C13" s="113">
        <v>45772</v>
      </c>
      <c r="E13" t="s">
        <v>1570</v>
      </c>
      <c r="G13" t="s">
        <v>1574</v>
      </c>
      <c r="P13" t="s">
        <v>1582</v>
      </c>
      <c r="R13" t="s">
        <v>1651</v>
      </c>
    </row>
    <row r="14" spans="1:18">
      <c r="A14" t="s">
        <v>170</v>
      </c>
      <c r="B14" t="e">
        <v>#N/A</v>
      </c>
      <c r="C14" t="e">
        <v>#N/A</v>
      </c>
      <c r="E14" t="s">
        <v>1570</v>
      </c>
      <c r="G14" t="s">
        <v>1574</v>
      </c>
      <c r="P14" t="s">
        <v>1586</v>
      </c>
      <c r="Q14" t="s">
        <v>58</v>
      </c>
      <c r="R14" t="s">
        <v>1652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7215F86-126E-4DEC-99A1-1E6CFA79FD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2025-10-29T17:28:54Z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