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24" documentId="8_{4310CD63-E7BA-4A5F-8BD3-D7F4EA715A2B}" xr6:coauthVersionLast="47" xr6:coauthVersionMax="47" xr10:uidLastSave="{51F386A1-F4C4-4CDC-B26D-461B7C661671}"/>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Footage'!$A$1:$DR$49</definedName>
    <definedName name="_xlnm._FilterDatabase" localSheetId="5" hidden="1">'UG Condensed'!$A$1:$BE$142</definedName>
    <definedName name="_xlnm._FilterDatabase" localSheetId="6" hidden="1">'Projects No Longer With LS'!$A$3:$AD$3</definedName>
  </definedNames>
  <calcPr calcId="191028"/>
  <pivotCaches>
    <pivotCache cacheId="5729" r:id="rId13"/>
    <pivotCache cacheId="5734" r:id="rId14"/>
    <pivotCache cacheId="5741" r:id="rId15"/>
    <pivotCache cacheId="574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1" i="2" l="1"/>
  <c r="X31" i="2"/>
  <c r="X39" i="2"/>
  <c r="X56" i="2"/>
  <c r="X57" i="2"/>
  <c r="X58" i="2"/>
  <c r="X59" i="2"/>
  <c r="X60"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5"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8" i="2"/>
  <c r="X40" i="2"/>
  <c r="X41" i="2"/>
  <c r="X42" i="2"/>
  <c r="X43" i="2"/>
  <c r="X44" i="2"/>
  <c r="X45" i="2"/>
  <c r="X46" i="2"/>
  <c r="X47" i="2"/>
  <c r="X48" i="2"/>
  <c r="X49" i="2"/>
  <c r="X50" i="2"/>
  <c r="X2" i="2"/>
  <c r="X3" i="2"/>
  <c r="Z117"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1" authorId="9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4"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5"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96"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9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8"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99"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0"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1"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2"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3"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4"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5"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06"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07"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08"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09"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<sst xmlns="http://schemas.openxmlformats.org/spreadsheetml/2006/main" count="10226" uniqueCount="1197">
  <si>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</si>
  <si>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</si>
  <si>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</si>
  <si>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</si>
  <si>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</si>
  <si>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</si>
  <si>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</si>
  <si>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</si>
  <si>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</si>
  <si>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</si>
  <si>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</si>
  <si>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</si>
  <si>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</si>
  <si>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</si>
  <si>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</si>
  <si>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</si>
  <si>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</si>
  <si>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</si>
  <si>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</si>
  <si>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</si>
  <si>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</si>
  <si>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</si>
  <si>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</si>
  <si>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</si>
  <si>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</si>
  <si>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</si>
  <si>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</si>
  <si>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</si>
  <si>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</si>
  <si>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</si>
  <si>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</si>
  <si>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</si>
  <si>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</si>
  <si>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</si>
  <si>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</si>
  <si>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</si>
  <si>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</si>
  <si>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</si>
  <si>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</si>
  <si>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</si>
  <si>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</si>
  <si>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</si>
  <si>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</si>
  <si>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</si>
  <si>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</si>
  <si>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</si>
  <si>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</si>
  <si>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</si>
  <si>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</si>
  <si>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</si>
  <si>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</si>
  <si>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</si>
  <si>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</si>
  <si>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</si>
  <si>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</si>
  <si>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</si>
  <si>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</si>
  <si>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</si>
  <si>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</si>
  <si>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</si>
  <si>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</si>
  <si>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</si>
  <si>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</si>
  <si>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</si>
  <si>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</si>
  <si>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</si>
  <si>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</si>
  <si>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</si>
  <si>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</si>
  <si>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</si>
  <si>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</si>
  <si>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</si>
  <si>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</si>
  <si>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</si>
  <si>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</si>
  <si>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</si>
  <si>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</si>
  <si>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</si>
  <si>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</si>
  <si>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</si>
  <si>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</si>
  <si>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</si>
  <si>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</si>
  <si>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</si>
  <si>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</si>
  <si>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</si>
  <si>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</si>
  <si>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</si>
  <si>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</si>
  <si>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</si>
  <si>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</si>
  <si>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</si>
  <si>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</si>
  <si>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</si>
  <si>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</si>
  <si>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</si>
  <si>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</si>
  <si>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</si>
  <si>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</si>
  <si>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</si>
  <si>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</si>
  <si>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</si>
  <si>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</si>
  <si>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</si>
  <si>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</si>
  <si>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</si>
  <si>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</si>
  <si>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</si>
  <si>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</si>
  <si>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</si>
  <si>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</si>
  <si>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</si>
  <si>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</si>
  <si>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</si>
  <si>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</si>
  <si>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</si>
  <si>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</si>
  <si>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</si>
  <si>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</si>
  <si>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</si>
  <si>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</si>
  <si>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</si>
  <si>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</si>
  <si>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</si>
  <si>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</si>
  <si>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</si>
  <si>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</si>
  <si>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</si>
  <si>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</si>
  <si>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</si>
  <si>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</si>
  <si>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</si>
  <si>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</si>
  <si>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</si>
  <si>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</si>
  <si>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</si>
  <si>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</si>
  <si>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</si>
  <si>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</si>
  <si>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</si>
  <si>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</si>
  <si>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</si>
  <si>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</si>
  <si>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</si>
  <si>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</si>
  <si>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</si>
  <si>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</si>
  <si>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</si>
  <si>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</si>
  <si>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</si>
  <si>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</si>
  <si>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</si>
  <si>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</si>
  <si>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</si>
  <si>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</si>
  <si>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</si>
  <si>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</si>
  <si>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</si>
  <si>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</si>
  <si>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</si>
  <si>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</si>
  <si>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</si>
  <si>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</si>
  <si>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</si>
  <si>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</si>
  <si>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</si>
  <si>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</si>
  <si>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</si>
  <si>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</si>
  <si>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</si>
  <si>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</si>
  <si>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</si>
  <si>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</si>
  <si>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</si>
  <si>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</si>
  <si>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</si>
  <si>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</si>
  <si>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</si>
  <si>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</si>
  <si>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</si>
  <si>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</si>
  <si>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</si>
  <si>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</si>
  <si>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</si>
  <si>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</si>
  <si>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</si>
  <si>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</si>
  <si>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</si>
  <si>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</si>
  <si>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</si>
  <si>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</si>
  <si>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</si>
  <si>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</si>
  <si>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</si>
  <si>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</si>
  <si>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</si>
  <si>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</si>
  <si>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</si>
  <si>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</si>
  <si>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</si>
  <si>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</si>
  <si>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</si>
  <si>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</si>
  <si>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</si>
  <si>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</si>
  <si>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</si>
  <si>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</si>
  <si>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</si>
  <si>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</si>
  <si>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</si>
  <si>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</si>
  <si>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</si>
  <si>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</si>
  <si>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</si>
  <si>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</si>
  <si>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</si>
  <si>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</si>
  <si>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</si>
  <si>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</si>
  <si>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</si>
  <si>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</si>
  <si>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</si>
  <si>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</si>
  <si>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</si>
  <si>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</si>
  <si>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</si>
  <si>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</si>
  <si>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</si>
  <si>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</si>
  <si>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</si>
  <si>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</si>
  <si>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</si>
  <si>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</si>
  <si>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</si>
  <si>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</si>
  <si>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</si>
  <si>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</si>
  <si>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</si>
  <si>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</si>
  <si>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</si>
  <si>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</si>
  <si>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</si>
  <si>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</si>
  <si>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</si>
  <si>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</si>
  <si>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</si>
  <si>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</si>
  <si>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</si>
  <si>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</si>
  <si>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</si>
  <si>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</si>
  <si>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</si>
  <si>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</si>
  <si>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</si>
  <si>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</si>
  <si>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</si>
  <si>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</si>
  <si>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</si>
  <si>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</si>
  <si>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</si>
  <si>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</si>
  <si>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</si>
  <si>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</si>
  <si>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</si>
  <si>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</si>
  <si>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</si>
  <si>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</si>
  <si>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</si>
  <si>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</si>
  <si>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</si>
  <si>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</si>
  <si>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</si>
  <si>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</si>
  <si>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</si>
  <si>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</si>
  <si>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</si>
  <si>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</si>
  <si>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</si>
  <si>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</si>
  <si>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</si>
  <si>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</si>
  <si>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</si>
  <si>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</si>
  <si>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</si>
  <si>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</si>
  <si>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</si>
  <si>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</si>
  <si>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</si>
  <si>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</si>
  <si>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</si>
  <si>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</si>
  <si>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</si>
  <si>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</si>
  <si>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</si>
  <si>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</si>
  <si>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</si>
  <si>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</si>
  <si>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</si>
  <si>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</si>
  <si>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</si>
  <si>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</si>
  <si>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</si>
  <si>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</si>
  <si>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</si>
  <si>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</si>
  <si>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</si>
  <si>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</si>
  <si>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</si>
  <si>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</si>
  <si>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</si>
  <si>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</si>
  <si>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</si>
  <si>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</si>
  <si>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</si>
  <si>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</si>
  <si>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</si>
  <si>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</si>
  <si>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</si>
  <si>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</si>
  <si>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</si>
  <si>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</si>
  <si>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</si>
  <si>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</si>
  <si>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</si>
  <si>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</si>
  <si>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</si>
  <si>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</si>
  <si>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</si>
  <si>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</si>
  <si>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</si>
  <si>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</si>
  <si>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</si>
  <si>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</si>
  <si>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</si>
  <si>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</si>
  <si>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</si>
  <si>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</si>
  <si>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</si>
  <si>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</si>
  <si>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</si>
  <si>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</si>
  <si>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</si>
  <si>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</si>
  <si>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</si>
  <si>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</si>
  <si>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</si>
  <si>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</si>
  <si>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</si>
  <si>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</si>
  <si>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</si>
  <si>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</si>
  <si>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</si>
  <si>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</si>
  <si>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</si>
  <si>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</si>
  <si>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</si>
  <si>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</si>
  <si>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</si>
  <si>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</si>
  <si>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</si>
  <si>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</si>
  <si>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</si>
  <si>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</si>
  <si>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</si>
  <si>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</si>
  <si>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</si>
  <si>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</si>
  <si>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</si>
  <si>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</si>
  <si>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</si>
  <si>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</si>
  <si>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</si>
  <si>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</si>
  <si>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</si>
  <si>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</si>
  <si>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</si>
  <si>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</si>
  <si>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</si>
  <si>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</si>
  <si>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</si>
  <si>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</si>
  <si>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</si>
  <si>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</si>
  <si>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</si>
  <si>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</si>
  <si>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</si>
  <si>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</si>
  <si>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</si>
  <si>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</si>
  <si>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</si>
  <si>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</si>
  <si>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</si>
  <si>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</si>
  <si>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</si>
  <si>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</si>
  <si>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</si>
  <si>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</si>
  <si>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</si>
  <si>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</si>
  <si>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</si>
  <si>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</si>
  <si>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</si>
  <si>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</si>
  <si>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</si>
  <si>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</si>
  <si>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</si>
  <si>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</si>
  <si>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</si>
  <si>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</si>
  <si>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</si>
  <si>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</si>
  <si>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</si>
  <si>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</si>
  <si>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</si>
  <si>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</si>
  <si>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</si>
  <si>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</si>
  <si>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</si>
  <si>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</si>
  <si>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</si>
  <si>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</si>
  <si>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</si>
  <si>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</si>
  <si>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</si>
  <si>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</si>
  <si>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</si>
  <si>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</si>
  <si>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</si>
  <si>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</si>
  <si>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</si>
  <si>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</si>
  <si>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</si>
  <si>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</si>
  <si>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</si>
  <si>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</si>
  <si>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</si>
  <si>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</si>
  <si>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</si>
  <si>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</si>
  <si>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</si>
  <si>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</si>
  <si>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</si>
  <si>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</si>
  <si>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</si>
  <si>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</si>
  <si>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</si>
  <si>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</si>
  <si>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</si>
  <si>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</si>
  <si>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</si>
  <si>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</si>
  <si>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</si>
  <si>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</si>
  <si>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</si>
  <si>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</si>
  <si>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</si>
  <si>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</si>
  <si>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</si>
  <si>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</si>
  <si>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</si>
  <si>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</si>
  <si>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</si>
  <si>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</si>
  <si>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</si>
  <si>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</si>
  <si>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</si>
  <si>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</si>
  <si>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</si>
  <si>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</si>
  <si>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</si>
  <si>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</si>
  <si>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</si>
  <si>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</si>
  <si>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</si>
  <si>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</si>
  <si>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</si>
  <si>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</si>
  <si>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</si>
  <si>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</si>
  <si>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</si>
  <si>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</si>
  <si>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</si>
  <si>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</si>
  <si>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</si>
  <si>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</si>
  <si>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</si>
  <si>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</si>
  <si>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</si>
  <si>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</si>
  <si>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</si>
  <si>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</si>
  <si>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</si>
  <si>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</si>
  <si>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</si>
  <si>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</si>
  <si>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</si>
  <si>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</si>
  <si>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</si>
  <si>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</si>
  <si>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</si>
  <si>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</si>
  <si>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</si>
  <si>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</si>
  <si>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</si>
  <si>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</si>
  <si>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</si>
  <si>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</si>
  <si>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</si>
  <si>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</si>
  <si>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</si>
  <si>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</si>
  <si>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</si>
  <si>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</si>
  <si>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</si>
  <si>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</si>
  <si>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</si>
  <si>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</si>
  <si>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</si>
  <si>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</si>
  <si>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</si>
  <si>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</si>
  <si>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</si>
  <si>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</si>
  <si>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</si>
  <si>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</si>
  <si>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</si>
  <si>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</si>
  <si>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</si>
  <si>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</si>
  <si>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</si>
  <si>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</si>
  <si>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</si>
  <si>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</si>
  <si>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</si>
  <si>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</si>
  <si>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</si>
  <si>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</si>
  <si>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</si>
  <si>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</si>
  <si>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</si>
  <si>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</si>
  <si>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</si>
  <si>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</si>
  <si>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</si>
  <si>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</si>
  <si>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</si>
  <si>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</si>
  <si>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</si>
  <si>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</si>
  <si>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</si>
  <si>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</si>
  <si>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</si>
  <si>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</si>
  <si>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</si>
  <si>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</si>
  <si>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</si>
  <si>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</si>
  <si>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</si>
  <si>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</si>
  <si>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</si>
  <si>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</si>
  <si>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</si>
  <si>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</si>
  <si>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</si>
  <si>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</si>
  <si>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</si>
  <si>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</si>
  <si>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</si>
  <si>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</si>
  <si>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</si>
  <si>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</si>
  <si>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</si>
  <si>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</si>
  <si>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</si>
  <si>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</si>
  <si>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</si>
  <si>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</si>
  <si>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</si>
  <si>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</si>
  <si>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</si>
  <si>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</si>
  <si>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</si>
  <si>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</si>
  <si>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</si>
  <si>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</si>
  <si>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</si>
  <si>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</si>
  <si>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</si>
  <si>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</si>
  <si>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12 Oaks Mobile</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</si>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</sst>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5" xfId="0" applyFont="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8" fillId="0" borderId="0" xfId="0" applyFont="1" applyBorder="1"/>
    <xf numFmtId="0" fontId="0" fillId="0" borderId="0" xfId="0" applyNumberFormat="1"/>
    <xf numFmtId="3" fontId="6" fillId="18" borderId="20" xfId="0" applyNumberFormat="1"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14" fontId="0" fillId="4"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595919560183"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ZD-FWP-11-W"/>
        <s v="D-HWP803"/>
        <s v="D-HWP805"/>
        <s v="D-HWP809"/>
        <s v="D-HWP811"/>
        <s v="D-HWP813"/>
        <s v="D-HWP816"/>
        <s v="FB-HWP1375"/>
        <s v="FB-HWP1376"/>
        <s v="FB-HWP481"/>
        <s v="FB-HWP482"/>
        <s v="FB-HWP375"/>
        <s v="FB-HWP775"/>
        <s v="FB-HWP875"/>
        <s v="FB-HWP876"/>
        <s v="FB-HWP802"/>
        <s v="FB-HWP901"/>
        <s v="12 Oaks MHP"/>
        <s v="Colton Meadows Apts"/>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772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595919560183" createdVersion="8" refreshedVersion="8" minRefreshableVersion="3" recordCount="142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59591967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595919675929" createdVersion="8" refreshedVersion="8" minRefreshableVersion="3" recordCount="1423"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12 Oaks Mobile"/>
        <s v="FB-HWP775"/>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8T00:00:00" count="13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3"/>
    <x v="9"/>
    <d v="2025-07-15T00:00:00"/>
    <s v="Travis"/>
    <s v="PLK97102"/>
    <n v="0"/>
    <x v="0"/>
    <s v="Received"/>
    <m/>
    <m/>
    <s v="Yes"/>
    <n v="60849.9"/>
    <s v="Yes"/>
    <s v="In Process"/>
    <d v="2025-07-15T00:00:00"/>
    <m/>
    <m/>
    <m/>
    <m/>
    <n v="4718"/>
    <n v="4639"/>
    <n v="79"/>
    <n v="0"/>
    <n v="0.98"/>
    <m/>
    <n v="0"/>
    <n v="0"/>
    <n v="0"/>
    <s v="Sch 8-7 DOT Bore  Brothers"/>
  </r>
  <r>
    <x v="20"/>
    <s v="Lakeland"/>
    <x v="2"/>
    <x v="10"/>
    <m/>
    <s v="Anthony"/>
    <s v="PLK97105"/>
    <n v="87"/>
    <x v="0"/>
    <s v="Pending"/>
    <s v="Permits"/>
    <m/>
    <s v="Yes"/>
    <n v="56807.95"/>
    <s v="Yes"/>
    <s v="Not Started"/>
    <m/>
    <m/>
    <m/>
    <m/>
    <m/>
    <n v="4378"/>
    <m/>
    <n v="4378"/>
    <n v="0"/>
    <n v="0"/>
    <m/>
    <n v="0"/>
    <n v="0"/>
    <n v="0"/>
    <s v="Needs City Permit, Just Email"/>
  </r>
  <r>
    <x v="21"/>
    <s v="Lakeland"/>
    <x v="2"/>
    <x v="10"/>
    <m/>
    <s v="Anthony"/>
    <s v="PLK97109"/>
    <n v="15"/>
    <x v="0"/>
    <s v="Pending"/>
    <s v="Permits"/>
    <m/>
    <s v="Yes"/>
    <n v="59869.5"/>
    <s v="Yes"/>
    <s v="Not Started"/>
    <m/>
    <m/>
    <m/>
    <m/>
    <m/>
    <n v="4537"/>
    <m/>
    <n v="4537"/>
    <n v="0"/>
    <n v="0"/>
    <m/>
    <n v="0"/>
    <n v="0"/>
    <n v="0"/>
    <s v="Needs City Permit, Just Email"/>
  </r>
  <r>
    <x v="22"/>
    <s v="Lakeland"/>
    <x v="4"/>
    <x v="10"/>
    <m/>
    <s v="Anthony"/>
    <s v="PLK97122"/>
    <n v="87"/>
    <x v="0"/>
    <s v="Pending"/>
    <s v="Permits"/>
    <m/>
    <s v="Yes"/>
    <n v="50874.95"/>
    <s v="Yes"/>
    <s v="Not Started"/>
    <m/>
    <m/>
    <m/>
    <m/>
    <m/>
    <n v="3874"/>
    <m/>
    <n v="3874"/>
    <n v="0"/>
    <n v="0"/>
    <m/>
    <n v="0"/>
    <n v="0"/>
    <n v="0"/>
    <s v="Needs City Permit, Just Email"/>
  </r>
  <r>
    <x v="23"/>
    <s v="Lakeland"/>
    <x v="4"/>
    <x v="10"/>
    <m/>
    <s v="Travis"/>
    <s v="PLK97116"/>
    <n v="86"/>
    <x v="0"/>
    <s v="Pending"/>
    <s v="Permits"/>
    <m/>
    <s v="Yes"/>
    <n v="44896.1"/>
    <s v="Yes"/>
    <s v="Not Started"/>
    <m/>
    <m/>
    <m/>
    <m/>
    <m/>
    <n v="3294"/>
    <m/>
    <n v="3294"/>
    <n v="0"/>
    <n v="0"/>
    <m/>
    <n v="0"/>
    <n v="0"/>
    <n v="0"/>
    <s v="Needs City Permit, Just Email"/>
  </r>
  <r>
    <x v="24"/>
    <s v="Lakeland"/>
    <x v="3"/>
    <x v="10"/>
    <m/>
    <s v="Travis"/>
    <s v="PLK97686"/>
    <n v="87"/>
    <x v="0"/>
    <s v="Pending"/>
    <s v="Permits"/>
    <m/>
    <s v="Yes"/>
    <n v="60115.95"/>
    <s v="Yes"/>
    <s v="Not Started"/>
    <m/>
    <m/>
    <m/>
    <m/>
    <m/>
    <n v="4774"/>
    <m/>
    <n v="4774"/>
    <n v="0"/>
    <n v="0"/>
    <m/>
    <n v="0"/>
    <n v="0"/>
    <n v="0"/>
    <m/>
  </r>
  <r>
    <x v="25"/>
    <s v="Lakeland"/>
    <x v="3"/>
    <x v="10"/>
    <m/>
    <s v="Travis"/>
    <m/>
    <n v="83"/>
    <x v="0"/>
    <s v="Pending"/>
    <s v="Permits"/>
    <m/>
    <s v="Yes"/>
    <n v="59116.7"/>
    <s v="Yes"/>
    <s v="Not Started"/>
    <m/>
    <m/>
    <m/>
    <m/>
    <m/>
    <n v="4833"/>
    <m/>
    <n v="4833"/>
    <n v="0"/>
    <n v="0"/>
    <m/>
    <n v="0"/>
    <n v="0"/>
    <n v="0"/>
    <m/>
  </r>
  <r>
    <x v="26"/>
    <s v="Lakeland"/>
    <x v="3"/>
    <x v="10"/>
    <m/>
    <s v="Travis"/>
    <s v="PLK97346"/>
    <n v="0"/>
    <x v="0"/>
    <s v="Pending"/>
    <s v="Permits"/>
    <m/>
    <s v="Yes"/>
    <n v="18903.7"/>
    <s v="Yes"/>
    <s v="Not Started"/>
    <m/>
    <m/>
    <m/>
    <m/>
    <m/>
    <n v="1442"/>
    <m/>
    <n v="1442"/>
    <n v="0"/>
    <n v="0"/>
    <m/>
    <n v="0"/>
    <n v="0"/>
    <n v="0"/>
    <s v="6/16- need city and county permit"/>
  </r>
  <r>
    <x v="27"/>
    <s v="Lakeland"/>
    <x v="3"/>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10"/>
    <m/>
    <s v="Anthony"/>
    <s v="PLK97440"/>
    <n v="0"/>
    <x v="0"/>
    <s v="Pending"/>
    <s v="Permits"/>
    <m/>
    <s v="Yes"/>
    <n v="3410.1"/>
    <s v="Yes"/>
    <s v="Not Started"/>
    <m/>
    <m/>
    <m/>
    <m/>
    <m/>
    <n v="226"/>
    <m/>
    <n v="226"/>
    <n v="0"/>
    <n v="0"/>
    <m/>
    <n v="0"/>
    <n v="0"/>
    <n v="0"/>
    <s v="Needs City Permit, Just Email"/>
  </r>
  <r>
    <x v="29"/>
    <s v="Lakeland"/>
    <x v="3"/>
    <x v="9"/>
    <d v="2025-08-01T00:00:00"/>
    <s v="Anthony"/>
    <s v="PLK97720"/>
    <n v="0"/>
    <x v="0"/>
    <s v="Pending"/>
    <s v="Permits"/>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30"/>
    <s v="Lakeland"/>
    <x v="3"/>
    <x v="6"/>
    <d v="2025-08-07T00:00:00"/>
    <s v="Travis"/>
    <m/>
    <n v="0"/>
    <x v="0"/>
    <s v="Received"/>
    <m/>
    <m/>
    <s v="No"/>
    <m/>
    <s v="Yes"/>
    <s v="Not Started"/>
    <d v="2025-08-07T00:00:00"/>
    <m/>
    <m/>
    <m/>
    <m/>
    <n v="116"/>
    <m/>
    <n v="116"/>
    <m/>
    <m/>
    <m/>
    <m/>
    <m/>
    <m/>
    <m/>
  </r>
  <r>
    <x v="31"/>
    <s v="Lakeland"/>
    <x v="3"/>
    <x v="9"/>
    <d v="2025-08-01T00:00:00"/>
    <s v="Anthony"/>
    <m/>
    <n v="0"/>
    <x v="0"/>
    <s v="Pending"/>
    <s v="Permits"/>
    <m/>
    <s v="Yes"/>
    <n v="12886.4"/>
    <s v="Yes"/>
    <s v="Not Started"/>
    <m/>
    <m/>
    <m/>
    <m/>
    <m/>
    <n v="884"/>
    <m/>
    <n v="884"/>
    <n v="0"/>
    <n v="0"/>
    <m/>
    <n v="0"/>
    <n v="0"/>
    <n v="0"/>
    <s v="Need city, App only. 8/1- Had Brothers call in locates for this and 12 Oaks MHP."/>
  </r>
  <r>
    <x v="32"/>
    <s v="Lakeland"/>
    <x v="3"/>
    <x v="10"/>
    <m/>
    <s v="Travis"/>
    <m/>
    <n v="0"/>
    <x v="0"/>
    <s v="Pending"/>
    <s v="Permits"/>
    <m/>
    <s v="Yes"/>
    <n v="17916.55"/>
    <s v="Yes"/>
    <s v="Not Started"/>
    <m/>
    <m/>
    <m/>
    <m/>
    <m/>
    <n v="1433"/>
    <m/>
    <n v="1433"/>
    <n v="0"/>
    <n v="0"/>
    <m/>
    <n v="0"/>
    <n v="0"/>
    <n v="0"/>
    <s v="Need City, FDOT permit"/>
  </r>
  <r>
    <x v="33"/>
    <s v="Lakeland"/>
    <x v="3"/>
    <x v="10"/>
    <d v="2025-07-28T00:00:00"/>
    <s v="Travis"/>
    <m/>
    <n v="0"/>
    <x v="0"/>
    <s v="Pending"/>
    <s v="Permits"/>
    <d v="2025-07-28T00:00:00"/>
    <s v="Yes"/>
    <n v="18401.05"/>
    <s v="Yes"/>
    <s v="Not Started"/>
    <d v="2025-07-28T00:00:00"/>
    <m/>
    <m/>
    <m/>
    <m/>
    <n v="1403"/>
    <m/>
    <n v="1403"/>
    <n v="0"/>
    <n v="0"/>
    <m/>
    <n v="0"/>
    <n v="0"/>
    <n v="0"/>
    <s v="Need city, App only. 7/28- Assigned to Brothers LOC/DT requested."/>
  </r>
  <r>
    <x v="34"/>
    <s v="Lakeland"/>
    <x v="2"/>
    <x v="6"/>
    <d v="2025-07-30T00:00:00"/>
    <s v="Travis"/>
    <m/>
    <n v="0"/>
    <x v="0"/>
    <s v="Pending"/>
    <s v="Permits"/>
    <m/>
    <s v="Yes"/>
    <n v="14179.65"/>
    <s v="Yes"/>
    <s v="Not Started"/>
    <m/>
    <m/>
    <m/>
    <m/>
    <m/>
    <n v="793"/>
    <m/>
    <n v="793"/>
    <n v="0"/>
    <n v="0"/>
    <m/>
    <n v="0"/>
    <n v="0"/>
    <n v="0"/>
    <s v="Loc called 7-30"/>
  </r>
  <r>
    <x v="35"/>
    <s v="Lakeland"/>
    <x v="3"/>
    <x v="10"/>
    <m/>
    <s v="Travis"/>
    <s v="PLK97705"/>
    <n v="0"/>
    <x v="0"/>
    <s v="Pending"/>
    <s v="Permits"/>
    <m/>
    <s v="Yes"/>
    <n v="51970"/>
    <s v="Yes"/>
    <s v="Not Started"/>
    <m/>
    <m/>
    <m/>
    <m/>
    <m/>
    <n v="4544"/>
    <m/>
    <n v="4544"/>
    <n v="0"/>
    <n v="0"/>
    <m/>
    <n v="0"/>
    <n v="0"/>
    <n v="0"/>
    <s v="Needs City, App only"/>
  </r>
  <r>
    <x v="36"/>
    <s v="Lakeland"/>
    <x v="3"/>
    <x v="9"/>
    <d v="2025-08-04T00:00:00"/>
    <s v="Anthony"/>
    <m/>
    <n v="50"/>
    <x v="0"/>
    <s v="Not Required"/>
    <m/>
    <d v="2025-08-05T00:00:00"/>
    <s v="Yes"/>
    <n v="11894.25"/>
    <s v="Yes"/>
    <s v="In Process"/>
    <d v="2025-08-04T00:00:00"/>
    <m/>
    <m/>
    <m/>
    <m/>
    <n v="1471"/>
    <m/>
    <n v="1471"/>
    <n v="0"/>
    <n v="0"/>
    <m/>
    <n v="0"/>
    <n v="0"/>
    <n v="0"/>
    <m/>
  </r>
  <r>
    <x v="37"/>
    <s v="Lakeland"/>
    <x v="3"/>
    <x v="9"/>
    <d v="2025-08-04T00:00:00"/>
    <s v="Travis"/>
    <m/>
    <n v="72"/>
    <x v="0"/>
    <s v="Not Required"/>
    <m/>
    <d v="2025-08-07T00:00:00"/>
    <s v="No"/>
    <n v="13378"/>
    <s v="No"/>
    <s v="Not Started"/>
    <d v="2025-08-04T00:00:00"/>
    <m/>
    <m/>
    <m/>
    <m/>
    <m/>
    <m/>
    <n v="0"/>
    <n v="0"/>
    <n v="0"/>
    <m/>
    <n v="0"/>
    <n v="0"/>
    <n v="0"/>
    <m/>
  </r>
  <r>
    <x v="38"/>
    <s v="Lakeland"/>
    <x v="3"/>
    <x v="10"/>
    <m/>
    <m/>
    <m/>
    <n v="208"/>
    <x v="0"/>
    <s v="Not Required"/>
    <m/>
    <m/>
    <s v="No"/>
    <m/>
    <s v="Yes"/>
    <s v="Not Started"/>
    <m/>
    <m/>
    <m/>
    <m/>
    <m/>
    <n v="17725"/>
    <m/>
    <n v="17725"/>
    <n v="0"/>
    <n v="0"/>
    <m/>
    <n v="0"/>
    <n v="0"/>
    <n v="0"/>
    <m/>
  </r>
  <r>
    <x v="39"/>
    <s v="Bradenton"/>
    <x v="1"/>
    <x v="11"/>
    <d v="2025-07-14T00:00:00"/>
    <s v="Joshua"/>
    <m/>
    <n v="0"/>
    <x v="0"/>
    <s v="Received"/>
    <m/>
    <d v="2025-07-14T00:00:00"/>
    <s v="Yes"/>
    <n v="42837.2"/>
    <s v="Yes"/>
    <s v="In Process"/>
    <d v="2025-07-14T00:00:00"/>
    <m/>
    <m/>
    <m/>
    <m/>
    <n v="3432"/>
    <n v="659"/>
    <n v="2773"/>
    <n v="0"/>
    <n v="0.19"/>
    <d v="2025-07-28T00:00:00"/>
    <n v="0"/>
    <n v="0"/>
    <n v="0"/>
    <m/>
  </r>
  <r>
    <x v="40"/>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41"/>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2"/>
    <s v="Bradenton"/>
    <x v="1"/>
    <x v="2"/>
    <d v="2025-02-28T00:00:00"/>
    <s v="Joshua"/>
    <s v="PPM92353"/>
    <n v="31"/>
    <x v="0"/>
    <s v="Received"/>
    <m/>
    <d v="2025-02-28T00:00:00"/>
    <s v="Yes"/>
    <n v="28777"/>
    <s v="Yes"/>
    <s v="In Process"/>
    <d v="2025-02-28T00:00:00"/>
    <m/>
    <m/>
    <m/>
    <m/>
    <n v="2315"/>
    <n v="868"/>
    <n v="1447"/>
    <n v="0"/>
    <n v="0.37"/>
    <d v="2025-07-24T00:00:00"/>
    <n v="0"/>
    <n v="0"/>
    <n v="0"/>
    <m/>
  </r>
  <r>
    <x v="43"/>
    <s v="Bradenton"/>
    <x v="1"/>
    <x v="11"/>
    <d v="2025-02-28T00:00:00"/>
    <s v="Joshua"/>
    <s v="MAN91697"/>
    <n v="31"/>
    <x v="0"/>
    <s v="Received"/>
    <m/>
    <d v="2025-02-28T00:00:00"/>
    <s v="Yes"/>
    <n v="57973.5"/>
    <s v="Yes"/>
    <s v="In Process"/>
    <d v="2025-02-28T00:00:00"/>
    <m/>
    <m/>
    <m/>
    <m/>
    <n v="4885"/>
    <n v="3778"/>
    <n v="1107"/>
    <n v="0"/>
    <n v="0.77"/>
    <d v="2025-03-25T00:00:00"/>
    <n v="0"/>
    <n v="0"/>
    <n v="0"/>
    <m/>
  </r>
  <r>
    <x v="44"/>
    <s v="Bradenton"/>
    <x v="1"/>
    <x v="10"/>
    <m/>
    <s v="Joshua"/>
    <s v="MAN985158"/>
    <n v="57"/>
    <x v="0"/>
    <s v="Received"/>
    <m/>
    <d v="2025-07-25T00:00:00"/>
    <s v="Yes"/>
    <n v="49223.7"/>
    <s v="Yes"/>
    <s v="Not Started"/>
    <d v="2025-07-25T00:00:00"/>
    <m/>
    <m/>
    <m/>
    <m/>
    <n v="3737"/>
    <m/>
    <n v="3737"/>
    <n v="0"/>
    <n v="0"/>
    <m/>
    <n v="0"/>
    <n v="0"/>
    <n v="0"/>
    <m/>
  </r>
  <r>
    <x v="45"/>
    <s v="Bradenton"/>
    <x v="1"/>
    <x v="10"/>
    <m/>
    <m/>
    <m/>
    <n v="75"/>
    <x v="0"/>
    <s v="Received"/>
    <m/>
    <m/>
    <s v="Yes"/>
    <n v="68151.75"/>
    <s v="Yes"/>
    <s v="Not Started"/>
    <m/>
    <m/>
    <m/>
    <m/>
    <m/>
    <n v="5362"/>
    <m/>
    <n v="5362"/>
    <n v="0"/>
    <n v="0"/>
    <m/>
    <n v="0"/>
    <n v="0"/>
    <n v="0"/>
    <m/>
  </r>
  <r>
    <x v="46"/>
    <s v="Bradenton"/>
    <x v="1"/>
    <x v="11"/>
    <d v="2025-07-28T00:00:00"/>
    <s v="Joshua"/>
    <s v="MAN98180"/>
    <n v="0"/>
    <x v="0"/>
    <s v="Received"/>
    <m/>
    <d v="2025-07-25T00:00:00"/>
    <s v="Yes"/>
    <n v="143407.25"/>
    <s v="Yes"/>
    <s v="In Process"/>
    <d v="2025-07-25T00:00:00"/>
    <m/>
    <m/>
    <m/>
    <m/>
    <n v="11987"/>
    <n v="4797"/>
    <n v="7190"/>
    <n v="0"/>
    <n v="0.4"/>
    <d v="2025-07-31T00:00:00"/>
    <n v="0"/>
    <n v="0"/>
    <n v="0"/>
    <m/>
  </r>
  <r>
    <x v="47"/>
    <s v="Bradenton"/>
    <x v="1"/>
    <x v="10"/>
    <m/>
    <m/>
    <m/>
    <n v="0"/>
    <x v="0"/>
    <s v="Received"/>
    <m/>
    <m/>
    <s v="Yes"/>
    <n v="4815.6499999999996"/>
    <s v="Yes"/>
    <s v="Not Started"/>
    <m/>
    <m/>
    <m/>
    <m/>
    <m/>
    <n v="321"/>
    <m/>
    <n v="321"/>
    <n v="0"/>
    <n v="0"/>
    <m/>
    <n v="0"/>
    <n v="0"/>
    <n v="0"/>
    <m/>
  </r>
  <r>
    <x v="48"/>
    <s v="Bradenton"/>
    <x v="4"/>
    <x v="6"/>
    <d v="2025-07-29T00:00:00"/>
    <s v="Betsy"/>
    <s v="MAN98152"/>
    <n v="0"/>
    <x v="0"/>
    <s v="Received"/>
    <m/>
    <m/>
    <s v="Yes"/>
    <n v="144972.5"/>
    <s v="Yes"/>
    <s v="Not Started"/>
    <m/>
    <m/>
    <m/>
    <m/>
    <m/>
    <n v="12735"/>
    <m/>
    <n v="12735"/>
    <n v="0"/>
    <n v="0"/>
    <m/>
    <n v="0"/>
    <n v="0"/>
    <n v="0"/>
    <m/>
  </r>
  <r>
    <x v="49"/>
    <s v="Bradenton"/>
    <x v="5"/>
    <x v="12"/>
    <s v="TBD"/>
    <s v="TBD"/>
    <s v="MAN93941"/>
    <n v="0"/>
    <x v="0"/>
    <s v="Pending"/>
    <s v="Permits"/>
    <s v="TBD"/>
    <s v="Yes"/>
    <n v="5219.2"/>
    <s v="No"/>
    <s v="Not Started"/>
    <m/>
    <m/>
    <m/>
    <m/>
    <m/>
    <n v="152"/>
    <m/>
    <n v="152"/>
    <n v="0"/>
    <n v="0"/>
    <m/>
    <n v="0"/>
    <n v="0"/>
    <n v="0"/>
    <m/>
  </r>
  <r>
    <x v="50"/>
    <m/>
    <x v="6"/>
    <x v="10"/>
    <m/>
    <m/>
    <m/>
    <m/>
    <x v="1"/>
    <m/>
    <m/>
    <m/>
    <m/>
    <m/>
    <m/>
    <m/>
    <m/>
    <m/>
    <m/>
    <m/>
    <m/>
    <m/>
    <m/>
    <m/>
    <m/>
    <m/>
    <m/>
    <m/>
    <m/>
    <m/>
    <m/>
  </r>
  <r>
    <x v="50"/>
    <m/>
    <x v="6"/>
    <x v="10"/>
    <m/>
    <m/>
    <m/>
    <m/>
    <x v="1"/>
    <m/>
    <m/>
    <m/>
    <m/>
    <m/>
    <m/>
    <m/>
    <m/>
    <m/>
    <m/>
    <m/>
    <m/>
    <m/>
    <m/>
    <m/>
    <m/>
    <m/>
    <m/>
    <m/>
    <m/>
    <m/>
    <m/>
  </r>
  <r>
    <x v="51"/>
    <m/>
    <x v="6"/>
    <x v="10"/>
    <m/>
    <m/>
    <m/>
    <m/>
    <x v="1"/>
    <m/>
    <m/>
    <m/>
    <m/>
    <m/>
    <m/>
    <m/>
    <m/>
    <m/>
    <m/>
    <m/>
    <m/>
    <m/>
    <m/>
    <m/>
    <m/>
    <m/>
    <m/>
    <m/>
    <m/>
    <m/>
    <m/>
  </r>
  <r>
    <x v="52"/>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3"/>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4"/>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5"/>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6"/>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7"/>
    <s v="Bradenton"/>
    <x v="8"/>
    <x v="1"/>
    <d v="2025-02-28T00:00:00"/>
    <s v="Joshua"/>
    <s v="MAN92070"/>
    <n v="0"/>
    <x v="3"/>
    <s v="Received"/>
    <m/>
    <d v="2025-02-28T00:00:00"/>
    <s v="Yes"/>
    <n v="64932.55"/>
    <s v="Yes"/>
    <s v="Completed"/>
    <d v="2025-03-05T00:00:00"/>
    <m/>
    <m/>
    <m/>
    <m/>
    <n v="5151"/>
    <n v="5127"/>
    <n v="24"/>
    <n v="0"/>
    <n v="1"/>
    <d v="2025-04-01T00:00:00"/>
    <n v="1"/>
    <n v="1"/>
    <n v="1"/>
    <m/>
  </r>
  <r>
    <x v="58"/>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s v="PENDING RESTO"/>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9"/>
    <d v="2025-07-01T00:00:00"/>
    <s v="Travis"/>
    <s v="PLK97093"/>
    <n v="86"/>
    <x v="3"/>
    <s v="Received"/>
    <m/>
    <d v="2025-07-02T00:00:00"/>
    <s v="Yes"/>
    <n v="53605.2"/>
    <s v="Yes"/>
    <s v="Completed"/>
    <d v="2025-07-02T00:00:00"/>
    <m/>
    <m/>
    <m/>
    <d v="2025-08-06T00:00:00"/>
    <n v="3517"/>
    <n v="3874"/>
    <n v="-357"/>
    <n v="0"/>
    <n v="1.1000000000000001"/>
    <d v="2025-07-24T00:00:00"/>
    <n v="1"/>
    <n v="1"/>
    <n v="1"/>
    <s v="Tickets expedited 7-14"/>
  </r>
  <r>
    <x v="108"/>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9"/>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m/>
    <m/>
    <m/>
    <x v="3"/>
  </r>
  <r>
    <s v="12 Oaks Mobile"/>
    <x v="5"/>
    <d v="2025-08-07T00:00:00"/>
    <m/>
    <m/>
    <m/>
    <x v="3"/>
  </r>
  <r>
    <s v="FB-HWP775"/>
    <x v="5"/>
    <d v="2025-08-07T00:00:00"/>
    <n v="674"/>
    <m/>
    <m/>
    <x v="3"/>
  </r>
  <r>
    <s v="FB-HOE301"/>
    <x v="28"/>
    <d v="2025-08-07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m/>
    <m/>
    <m/>
  </r>
  <r>
    <x v="170"/>
    <x v="5"/>
    <x v="127"/>
    <m/>
    <m/>
    <m/>
  </r>
  <r>
    <x v="171"/>
    <x v="5"/>
    <x v="127"/>
    <n v="674"/>
    <m/>
    <m/>
  </r>
  <r>
    <x v="167"/>
    <x v="28"/>
    <x v="127"/>
    <m/>
    <m/>
    <m/>
  </r>
  <r>
    <x v="125"/>
    <x v="16"/>
    <x v="12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x="20"/>
        <item h="1" m="1" x="130"/>
        <item x="21"/>
        <item m="1" x="12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7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x="5"/>
        <item x="6"/>
        <item x="7"/>
        <item x="8"/>
        <item h="1" x="128"/>
        <item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F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2"/>
    </i>
    <i>
      <x v="173"/>
    </i>
    <i t="grand">
      <x/>
    </i>
  </rowItems>
  <colFields count="1">
    <field x="2"/>
  </colFields>
  <colItems count="5">
    <i>
      <x v="127"/>
    </i>
    <i>
      <x v="128"/>
    </i>
    <i>
      <x v="129"/>
    </i>
    <i>
      <x v="13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x="0"/>
        <item x="1"/>
        <item x="2"/>
        <item x="3"/>
        <item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x="15"/>
        <item x="16"/>
        <item x="17"/>
        <item x="18"/>
        <item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x="10"/>
        <item x="11"/>
        <item x="12"/>
        <item x="13"/>
        <item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7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7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6" firstHeaderRow="2" firstDataRow="2" firstDataCol="1" rowPageCount="1" colPageCount="1"/>
  <pivotFields count="31">
    <pivotField axis="axisRow" compact="0" outline="0" showAll="0">
      <items count="203">
        <item m="1" x="194"/>
        <item m="1" x="195"/>
        <item m="1" x="196"/>
        <item m="1" x="153"/>
        <item m="1" x="159"/>
        <item x="58"/>
        <item x="41"/>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50"/>
        <item x="91"/>
        <item x="92"/>
        <item x="94"/>
        <item x="62"/>
        <item x="66"/>
        <item x="12"/>
        <item m="1" x="174"/>
        <item m="1" x="162"/>
        <item m="1" x="143"/>
        <item m="1" x="150"/>
        <item x="119"/>
        <item x="100"/>
        <item x="101"/>
        <item x="102"/>
        <item x="103"/>
        <item x="117"/>
        <item x="42"/>
        <item x="43"/>
        <item x="57"/>
        <item m="1" x="200"/>
        <item x="40"/>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5"/>
        <item m="1" x="165"/>
        <item x="125"/>
        <item x="49"/>
        <item m="1" x="151"/>
        <item m="1" x="161"/>
        <item m="1" x="132"/>
        <item m="1" x="147"/>
        <item m="1" x="133"/>
        <item m="1" x="134"/>
        <item x="81"/>
        <item m="1" x="169"/>
        <item m="1" x="170"/>
        <item m="1" x="145"/>
        <item x="128"/>
        <item x="127"/>
        <item m="1" x="130"/>
        <item x="126"/>
        <item x="121"/>
        <item m="1" x="193"/>
        <item m="1" x="197"/>
        <item m="1" x="173"/>
        <item x="104"/>
        <item x="59"/>
        <item x="54"/>
        <item x="53"/>
        <item x="20"/>
        <item x="21"/>
        <item x="22"/>
        <item x="23"/>
        <item x="28"/>
        <item x="26"/>
        <item x="27"/>
        <item x="56"/>
        <item x="19"/>
        <item x="60"/>
        <item x="113"/>
        <item x="118"/>
        <item x="109"/>
        <item x="51"/>
        <item x="108"/>
        <item m="1" x="129"/>
        <item x="31"/>
        <item x="124"/>
        <item x="52"/>
        <item x="105"/>
        <item x="106"/>
        <item x="107"/>
        <item x="123"/>
        <item x="32"/>
        <item x="24"/>
        <item x="29"/>
        <item x="122"/>
        <item x="35"/>
        <item x="39"/>
        <item x="25"/>
        <item x="34"/>
        <item x="44"/>
        <item x="46"/>
        <item x="48"/>
        <item x="0"/>
        <item x="33"/>
        <item x="47"/>
        <item x="45"/>
        <item x="36"/>
        <item x="37"/>
        <item x="38"/>
        <item x="30"/>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1">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199"/>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7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8"/>
        <item x="41"/>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50"/>
        <item x="91"/>
        <item x="92"/>
        <item x="94"/>
        <item x="62"/>
        <item x="66"/>
        <item x="12"/>
        <item m="1" x="174"/>
        <item m="1" x="162"/>
        <item m="1" x="143"/>
        <item m="1" x="150"/>
        <item x="119"/>
        <item x="100"/>
        <item x="101"/>
        <item x="102"/>
        <item x="103"/>
        <item x="117"/>
        <item x="42"/>
        <item x="43"/>
        <item x="57"/>
        <item m="1" x="200"/>
        <item x="40"/>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5"/>
        <item m="1" x="165"/>
        <item x="125"/>
        <item x="49"/>
        <item m="1" x="151"/>
        <item m="1" x="161"/>
        <item m="1" x="132"/>
        <item m="1" x="147"/>
        <item m="1" x="133"/>
        <item m="1" x="134"/>
        <item x="81"/>
        <item m="1" x="169"/>
        <item m="1" x="170"/>
        <item m="1" x="145"/>
        <item x="128"/>
        <item x="127"/>
        <item m="1" x="130"/>
        <item x="126"/>
        <item x="121"/>
        <item m="1" x="193"/>
        <item m="1" x="197"/>
        <item m="1" x="173"/>
        <item x="104"/>
        <item x="59"/>
        <item x="54"/>
        <item x="53"/>
        <item x="20"/>
        <item x="21"/>
        <item x="22"/>
        <item x="23"/>
        <item x="28"/>
        <item x="26"/>
        <item x="27"/>
        <item x="56"/>
        <item x="19"/>
        <item x="60"/>
        <item x="113"/>
        <item x="118"/>
        <item x="109"/>
        <item x="51"/>
        <item x="108"/>
        <item m="1" x="129"/>
        <item x="31"/>
        <item x="124"/>
        <item x="52"/>
        <item x="105"/>
        <item x="106"/>
        <item x="107"/>
        <item x="123"/>
        <item x="32"/>
        <item x="24"/>
        <item x="29"/>
        <item x="122"/>
        <item x="35"/>
        <item x="39"/>
        <item x="25"/>
        <item x="34"/>
        <item x="44"/>
        <item x="46"/>
        <item x="48"/>
        <item x="0"/>
        <item x="33"/>
        <item x="47"/>
        <item x="45"/>
        <item x="36"/>
        <item x="37"/>
        <item x="38"/>
        <item x="30"/>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7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8"/>
        <item x="41"/>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50"/>
        <item x="91"/>
        <item x="92"/>
        <item x="94"/>
        <item x="62"/>
        <item x="66"/>
        <item x="12"/>
        <item m="1" x="174"/>
        <item m="1" x="162"/>
        <item m="1" x="143"/>
        <item m="1" x="150"/>
        <item x="119"/>
        <item x="100"/>
        <item x="101"/>
        <item x="102"/>
        <item x="103"/>
        <item x="117"/>
        <item x="42"/>
        <item x="43"/>
        <item x="57"/>
        <item m="1" x="200"/>
        <item x="40"/>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5"/>
        <item m="1" x="165"/>
        <item x="125"/>
        <item x="49"/>
        <item m="1" x="151"/>
        <item m="1" x="161"/>
        <item m="1" x="132"/>
        <item m="1" x="147"/>
        <item m="1" x="133"/>
        <item m="1" x="134"/>
        <item x="81"/>
        <item m="1" x="169"/>
        <item m="1" x="170"/>
        <item m="1" x="145"/>
        <item x="128"/>
        <item x="127"/>
        <item m="1" x="130"/>
        <item x="126"/>
        <item x="121"/>
        <item m="1" x="193"/>
        <item m="1" x="197"/>
        <item m="1" x="173"/>
        <item x="104"/>
        <item x="59"/>
        <item x="54"/>
        <item x="53"/>
        <item x="20"/>
        <item x="21"/>
        <item x="22"/>
        <item x="23"/>
        <item x="28"/>
        <item x="26"/>
        <item x="27"/>
        <item x="56"/>
        <item x="19"/>
        <item x="60"/>
        <item x="113"/>
        <item x="118"/>
        <item x="109"/>
        <item x="51"/>
        <item x="108"/>
        <item m="1" x="129"/>
        <item x="31"/>
        <item x="124"/>
        <item x="52"/>
        <item x="105"/>
        <item x="106"/>
        <item x="107"/>
        <item x="123"/>
        <item x="32"/>
        <item x="24"/>
        <item x="29"/>
        <item x="122"/>
        <item x="35"/>
        <item x="39"/>
        <item x="25"/>
        <item x="34"/>
        <item x="44"/>
        <item x="46"/>
        <item x="48"/>
        <item x="0"/>
        <item x="33"/>
        <item x="47"/>
        <item x="45"/>
        <item x="36"/>
        <item x="37"/>
        <item x="38"/>
        <item x="30"/>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7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110" dataDxfId="109" tableBorderDxfId="108" dataCellStyle="Percent">
  <autoFilter ref="A1:AE50"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1" totalsRowShown="0" headerRowDxfId="76" dataDxfId="75" tableBorderDxfId="74" dataCellStyle="Percent">
  <autoFilter ref="A54:AE131"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SUM(V55-W55)</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tabSelected="1" zoomScale="80" zoomScaleNormal="80" workbookViewId="0">
      <pane xSplit="1" topLeftCell="B1" activePane="topRight" state="frozen"/>
      <selection pane="topRight" activeCell="G5" sqref="G5"/>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9"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16384" width="9.140625" style="157" customWidth="1"/>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6"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9"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1">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1">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2">
        <v>72382.5</v>
      </c>
      <c r="O4" s="682" t="s">
        <v>57</v>
      </c>
      <c r="P4" s="687" t="s">
        <v>68</v>
      </c>
      <c r="Q4" s="685">
        <v>45743</v>
      </c>
      <c r="R4" s="685"/>
      <c r="S4" s="685"/>
      <c r="T4" s="685"/>
      <c r="U4" s="685"/>
      <c r="V4" s="42">
        <v>6041</v>
      </c>
      <c r="W4" s="688"/>
      <c r="X4" s="112">
        <f t="shared" ref="X4:X50"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1">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2">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2">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2">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2">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2">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2">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2">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2">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2">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2">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2">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2">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2">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2">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2">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1">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1">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1">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1">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1">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1">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1">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1">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1">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1">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1" t="s">
        <v>121</v>
      </c>
      <c r="C31" s="680">
        <v>45899</v>
      </c>
      <c r="D31" s="670" t="s">
        <v>85</v>
      </c>
      <c r="E31" s="670">
        <v>45876</v>
      </c>
      <c r="F31" s="670" t="s">
        <v>132</v>
      </c>
      <c r="G31" s="671"/>
      <c r="H31" s="672">
        <v>0</v>
      </c>
      <c r="I31" s="673" t="s">
        <v>55</v>
      </c>
      <c r="J31" s="672" t="s">
        <v>63</v>
      </c>
      <c r="K31" s="672"/>
      <c r="L31" s="670"/>
      <c r="M31" s="672" t="s">
        <v>152</v>
      </c>
      <c r="N31" s="901"/>
      <c r="O31" s="672" t="s">
        <v>57</v>
      </c>
      <c r="P31" s="674" t="s">
        <v>58</v>
      </c>
      <c r="Q31" s="675">
        <v>45876</v>
      </c>
      <c r="R31" s="675"/>
      <c r="S31" s="675"/>
      <c r="T31" s="675"/>
      <c r="U31" s="675"/>
      <c r="V31" s="555">
        <v>116</v>
      </c>
      <c r="W31" s="555"/>
      <c r="X31" s="676">
        <f>SUM(V31-W31)</f>
        <v>116</v>
      </c>
      <c r="Y31" s="676"/>
      <c r="Z31" s="677"/>
      <c r="AA31" s="685"/>
      <c r="AB31" s="438"/>
      <c r="AC31" s="438"/>
      <c r="AD31" s="438"/>
      <c r="AE31" s="186"/>
    </row>
    <row r="32" spans="1:32" ht="24.75" customHeight="1">
      <c r="A32" s="821" t="s">
        <v>153</v>
      </c>
      <c r="B32" s="668" t="s">
        <v>121</v>
      </c>
      <c r="C32" s="680">
        <v>45899</v>
      </c>
      <c r="D32" s="670" t="s">
        <v>148</v>
      </c>
      <c r="E32" s="670">
        <v>45870</v>
      </c>
      <c r="F32" s="708" t="s">
        <v>122</v>
      </c>
      <c r="G32" s="671"/>
      <c r="H32" s="672">
        <v>0</v>
      </c>
      <c r="I32" s="672" t="s">
        <v>55</v>
      </c>
      <c r="J32" s="672" t="s">
        <v>63</v>
      </c>
      <c r="K32" s="672"/>
      <c r="L32" s="670">
        <v>45870</v>
      </c>
      <c r="M32" s="672" t="s">
        <v>57</v>
      </c>
      <c r="N32" s="901">
        <v>12886.4</v>
      </c>
      <c r="O32" s="672" t="s">
        <v>57</v>
      </c>
      <c r="P32" s="674" t="s">
        <v>64</v>
      </c>
      <c r="Q32" s="675">
        <v>45870</v>
      </c>
      <c r="R32" s="675"/>
      <c r="S32" s="675"/>
      <c r="T32" s="675"/>
      <c r="U32" s="675"/>
      <c r="V32" s="714">
        <v>884</v>
      </c>
      <c r="W32" s="930">
        <v>674</v>
      </c>
      <c r="X32" s="676">
        <f t="shared" si="0"/>
        <v>210</v>
      </c>
      <c r="Y32" s="676">
        <v>0</v>
      </c>
      <c r="Z32" s="677">
        <v>0.76</v>
      </c>
      <c r="AA32" s="685">
        <v>45876</v>
      </c>
      <c r="AB32" s="438">
        <v>0</v>
      </c>
      <c r="AC32" s="438">
        <v>0</v>
      </c>
      <c r="AD32" s="438">
        <v>0</v>
      </c>
      <c r="AE32" s="508" t="s">
        <v>154</v>
      </c>
    </row>
    <row r="33" spans="1:57" ht="24.75" customHeight="1">
      <c r="A33" s="821" t="s">
        <v>155</v>
      </c>
      <c r="B33" s="668" t="s">
        <v>121</v>
      </c>
      <c r="C33" s="680">
        <v>45899</v>
      </c>
      <c r="D33" s="670"/>
      <c r="E33" s="670"/>
      <c r="F33" s="668" t="s">
        <v>132</v>
      </c>
      <c r="G33" s="671"/>
      <c r="H33" s="672">
        <v>0</v>
      </c>
      <c r="I33" s="672" t="s">
        <v>55</v>
      </c>
      <c r="J33" s="672" t="s">
        <v>124</v>
      </c>
      <c r="K33" s="672" t="s">
        <v>125</v>
      </c>
      <c r="L33" s="668"/>
      <c r="M33" s="672" t="s">
        <v>57</v>
      </c>
      <c r="N33" s="901">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156</v>
      </c>
    </row>
    <row r="34" spans="1:57" ht="24.75" customHeight="1">
      <c r="A34" s="821" t="s">
        <v>157</v>
      </c>
      <c r="B34" s="668" t="s">
        <v>121</v>
      </c>
      <c r="C34" s="680">
        <v>45899</v>
      </c>
      <c r="D34" s="670"/>
      <c r="E34" s="670">
        <v>45866</v>
      </c>
      <c r="F34" s="668" t="s">
        <v>132</v>
      </c>
      <c r="G34" s="671"/>
      <c r="H34" s="672">
        <v>0</v>
      </c>
      <c r="I34" s="673" t="s">
        <v>55</v>
      </c>
      <c r="J34" s="672" t="s">
        <v>124</v>
      </c>
      <c r="K34" s="672" t="s">
        <v>125</v>
      </c>
      <c r="L34" s="670">
        <v>45866</v>
      </c>
      <c r="M34" s="672" t="s">
        <v>57</v>
      </c>
      <c r="N34" s="901">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158</v>
      </c>
    </row>
    <row r="35" spans="1:57" ht="24.75" customHeight="1">
      <c r="A35" s="821" t="s">
        <v>159</v>
      </c>
      <c r="B35" s="668" t="s">
        <v>121</v>
      </c>
      <c r="C35" s="680">
        <v>45930</v>
      </c>
      <c r="D35" s="679" t="s">
        <v>85</v>
      </c>
      <c r="E35" s="670">
        <v>45868</v>
      </c>
      <c r="F35" s="668" t="s">
        <v>132</v>
      </c>
      <c r="G35" s="671"/>
      <c r="H35" s="672">
        <v>0</v>
      </c>
      <c r="I35" s="672" t="s">
        <v>55</v>
      </c>
      <c r="J35" s="672" t="s">
        <v>63</v>
      </c>
      <c r="K35" s="672"/>
      <c r="L35" s="668"/>
      <c r="M35" s="672" t="s">
        <v>57</v>
      </c>
      <c r="N35" s="901">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160</v>
      </c>
      <c r="AF35" s="180"/>
    </row>
    <row r="36" spans="1:57" ht="24.75" customHeight="1">
      <c r="A36" s="821" t="s">
        <v>161</v>
      </c>
      <c r="B36" s="668" t="s">
        <v>121</v>
      </c>
      <c r="C36" s="680">
        <v>45899</v>
      </c>
      <c r="D36" s="670"/>
      <c r="E36" s="670"/>
      <c r="F36" s="668" t="s">
        <v>132</v>
      </c>
      <c r="G36" s="671" t="s">
        <v>162</v>
      </c>
      <c r="H36" s="672">
        <v>0</v>
      </c>
      <c r="I36" s="672" t="s">
        <v>55</v>
      </c>
      <c r="J36" s="672" t="s">
        <v>124</v>
      </c>
      <c r="K36" s="672" t="s">
        <v>125</v>
      </c>
      <c r="L36" s="668"/>
      <c r="M36" s="672" t="s">
        <v>57</v>
      </c>
      <c r="N36" s="901">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163</v>
      </c>
      <c r="AG36" s="488"/>
    </row>
    <row r="37" spans="1:57" ht="24.75" customHeight="1">
      <c r="A37" s="821" t="s">
        <v>164</v>
      </c>
      <c r="B37" s="668" t="s">
        <v>121</v>
      </c>
      <c r="C37" s="680">
        <v>45899</v>
      </c>
      <c r="D37" s="670" t="s">
        <v>148</v>
      </c>
      <c r="E37" s="670">
        <v>45873</v>
      </c>
      <c r="F37" s="708" t="s">
        <v>122</v>
      </c>
      <c r="G37" s="671"/>
      <c r="H37" s="672">
        <v>50</v>
      </c>
      <c r="I37" s="673" t="s">
        <v>55</v>
      </c>
      <c r="J37" s="672" t="s">
        <v>56</v>
      </c>
      <c r="K37" s="672"/>
      <c r="L37" s="670">
        <v>45874</v>
      </c>
      <c r="M37" s="672" t="s">
        <v>57</v>
      </c>
      <c r="N37" s="901">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165</v>
      </c>
      <c r="B38" s="668" t="s">
        <v>121</v>
      </c>
      <c r="C38" s="680">
        <v>45899</v>
      </c>
      <c r="D38" s="670" t="s">
        <v>148</v>
      </c>
      <c r="E38" s="670">
        <v>45873</v>
      </c>
      <c r="F38" s="668" t="s">
        <v>132</v>
      </c>
      <c r="G38" s="671"/>
      <c r="H38" s="672">
        <v>72</v>
      </c>
      <c r="I38" s="673" t="s">
        <v>55</v>
      </c>
      <c r="J38" s="672" t="s">
        <v>56</v>
      </c>
      <c r="K38" s="672"/>
      <c r="L38" s="670">
        <v>45876</v>
      </c>
      <c r="M38" s="672" t="s">
        <v>152</v>
      </c>
      <c r="N38" s="901">
        <v>13378</v>
      </c>
      <c r="O38" s="672" t="s">
        <v>152</v>
      </c>
      <c r="P38" s="674" t="s">
        <v>58</v>
      </c>
      <c r="Q38" s="675">
        <v>45873</v>
      </c>
      <c r="R38" s="675"/>
      <c r="S38" s="675"/>
      <c r="T38" s="675"/>
      <c r="U38" s="675"/>
      <c r="V38" s="555"/>
      <c r="W38" s="555"/>
      <c r="X38" s="676">
        <f t="shared" si="0"/>
        <v>0</v>
      </c>
      <c r="Y38" s="42">
        <v>0</v>
      </c>
      <c r="Z38" s="677">
        <v>0</v>
      </c>
      <c r="AA38" s="435"/>
      <c r="AB38" s="438">
        <v>0</v>
      </c>
      <c r="AC38" s="438">
        <v>0</v>
      </c>
      <c r="AD38" s="438">
        <v>0</v>
      </c>
      <c r="AE38" s="186"/>
      <c r="AF38" s="185"/>
      <c r="AG38" s="488"/>
    </row>
    <row r="39" spans="1:57" ht="24.75" customHeight="1">
      <c r="A39" s="821" t="s">
        <v>166</v>
      </c>
      <c r="B39" s="668" t="s">
        <v>121</v>
      </c>
      <c r="C39" s="680">
        <v>45899</v>
      </c>
      <c r="D39" s="670"/>
      <c r="E39" s="670"/>
      <c r="F39" s="668"/>
      <c r="G39" s="671"/>
      <c r="H39" s="672">
        <v>208</v>
      </c>
      <c r="I39" s="673" t="s">
        <v>55</v>
      </c>
      <c r="J39" s="672" t="s">
        <v>56</v>
      </c>
      <c r="K39" s="672"/>
      <c r="L39" s="670"/>
      <c r="M39" s="672" t="s">
        <v>152</v>
      </c>
      <c r="N39" s="901"/>
      <c r="O39" s="672" t="s">
        <v>57</v>
      </c>
      <c r="P39" s="674" t="s">
        <v>58</v>
      </c>
      <c r="Q39" s="675"/>
      <c r="R39" s="675"/>
      <c r="S39" s="675"/>
      <c r="T39" s="675"/>
      <c r="U39" s="675"/>
      <c r="V39" s="555">
        <v>17725</v>
      </c>
      <c r="W39" s="555"/>
      <c r="X39" s="676">
        <f>SUM(V39-W39)</f>
        <v>17725</v>
      </c>
      <c r="Y39" s="42">
        <v>0</v>
      </c>
      <c r="Z39" s="677">
        <v>0</v>
      </c>
      <c r="AA39" s="435"/>
      <c r="AB39" s="438">
        <v>0</v>
      </c>
      <c r="AC39" s="438">
        <v>0</v>
      </c>
      <c r="AD39" s="438">
        <v>0</v>
      </c>
      <c r="AE39" s="186"/>
      <c r="AF39" s="185"/>
      <c r="AG39" s="488"/>
    </row>
    <row r="40" spans="1:57" ht="24.75" customHeight="1">
      <c r="A40" s="821" t="s">
        <v>167</v>
      </c>
      <c r="B40" s="715" t="s">
        <v>168</v>
      </c>
      <c r="C40" s="670">
        <v>45991</v>
      </c>
      <c r="D40" s="670" t="s">
        <v>169</v>
      </c>
      <c r="E40" s="670">
        <v>45852</v>
      </c>
      <c r="F40" s="704" t="s">
        <v>170</v>
      </c>
      <c r="G40" s="671"/>
      <c r="H40" s="672">
        <v>0</v>
      </c>
      <c r="I40" s="672" t="s">
        <v>55</v>
      </c>
      <c r="J40" s="672" t="s">
        <v>63</v>
      </c>
      <c r="K40" s="672"/>
      <c r="L40" s="670">
        <v>45852</v>
      </c>
      <c r="M40" s="672" t="s">
        <v>57</v>
      </c>
      <c r="N40" s="901">
        <v>42837.2</v>
      </c>
      <c r="O40" s="672" t="s">
        <v>57</v>
      </c>
      <c r="P40" s="674" t="s">
        <v>64</v>
      </c>
      <c r="Q40" s="675">
        <v>45852</v>
      </c>
      <c r="R40" s="675"/>
      <c r="S40" s="675"/>
      <c r="T40" s="675"/>
      <c r="U40" s="675"/>
      <c r="V40" s="714">
        <v>3432</v>
      </c>
      <c r="W40" s="714">
        <v>659</v>
      </c>
      <c r="X40" s="676">
        <f t="shared" si="0"/>
        <v>2773</v>
      </c>
      <c r="Y40" s="676">
        <v>0</v>
      </c>
      <c r="Z40" s="677">
        <v>0.19</v>
      </c>
      <c r="AA40" s="685">
        <v>45866</v>
      </c>
      <c r="AB40" s="438">
        <v>0</v>
      </c>
      <c r="AC40" s="438">
        <v>0</v>
      </c>
      <c r="AD40" s="438">
        <v>0</v>
      </c>
      <c r="AE40" s="508"/>
      <c r="AF40" s="185"/>
    </row>
    <row r="41" spans="1:57" ht="24.75" customHeight="1">
      <c r="A41" s="821" t="s">
        <v>171</v>
      </c>
      <c r="B41" s="715" t="s">
        <v>168</v>
      </c>
      <c r="C41" s="670">
        <v>45991</v>
      </c>
      <c r="D41" s="679"/>
      <c r="E41" s="680">
        <v>45716</v>
      </c>
      <c r="F41" s="679" t="s">
        <v>170</v>
      </c>
      <c r="G41" s="681" t="s">
        <v>172</v>
      </c>
      <c r="H41" s="682">
        <v>0</v>
      </c>
      <c r="I41" s="695" t="s">
        <v>55</v>
      </c>
      <c r="J41" s="682" t="s">
        <v>63</v>
      </c>
      <c r="K41" s="682"/>
      <c r="L41" s="670">
        <v>45716</v>
      </c>
      <c r="M41" s="682" t="s">
        <v>57</v>
      </c>
      <c r="N41" s="902">
        <v>14013.5</v>
      </c>
      <c r="O41" s="682" t="s">
        <v>57</v>
      </c>
      <c r="P41" s="684" t="s">
        <v>68</v>
      </c>
      <c r="Q41" s="685">
        <v>45721</v>
      </c>
      <c r="R41" s="685"/>
      <c r="S41" s="685"/>
      <c r="T41" s="685"/>
      <c r="U41" s="685"/>
      <c r="V41" s="42">
        <v>150</v>
      </c>
      <c r="W41" s="688"/>
      <c r="X41" s="676">
        <f t="shared" si="0"/>
        <v>150</v>
      </c>
      <c r="Y41" s="42">
        <v>0</v>
      </c>
      <c r="Z41" s="677">
        <v>0</v>
      </c>
      <c r="AA41" s="435"/>
      <c r="AB41" s="438">
        <v>0</v>
      </c>
      <c r="AC41" s="438">
        <v>0</v>
      </c>
      <c r="AD41" s="438">
        <v>0</v>
      </c>
      <c r="AE41" s="186" t="s">
        <v>173</v>
      </c>
    </row>
    <row r="42" spans="1:57" ht="24.75" customHeight="1">
      <c r="A42" s="822" t="s">
        <v>174</v>
      </c>
      <c r="B42" s="715" t="s">
        <v>168</v>
      </c>
      <c r="C42" s="670">
        <v>45991</v>
      </c>
      <c r="D42" s="680" t="s">
        <v>169</v>
      </c>
      <c r="E42" s="601">
        <v>45707</v>
      </c>
      <c r="F42" s="679" t="s">
        <v>170</v>
      </c>
      <c r="G42" s="716" t="s">
        <v>175</v>
      </c>
      <c r="H42" s="695">
        <v>0</v>
      </c>
      <c r="I42" s="695" t="s">
        <v>55</v>
      </c>
      <c r="J42" s="695" t="s">
        <v>63</v>
      </c>
      <c r="K42" s="695"/>
      <c r="L42" s="680">
        <v>45708</v>
      </c>
      <c r="M42" s="695" t="s">
        <v>57</v>
      </c>
      <c r="N42" s="903">
        <v>87944.4</v>
      </c>
      <c r="O42" s="695" t="s">
        <v>57</v>
      </c>
      <c r="P42" s="684" t="s">
        <v>64</v>
      </c>
      <c r="Q42" s="685">
        <v>45709</v>
      </c>
      <c r="R42" s="685"/>
      <c r="S42" s="685"/>
      <c r="T42" s="685"/>
      <c r="U42" s="685"/>
      <c r="V42" s="717">
        <v>7008</v>
      </c>
      <c r="W42" s="714">
        <v>5818</v>
      </c>
      <c r="X42" s="676">
        <f t="shared" si="0"/>
        <v>1190</v>
      </c>
      <c r="Y42" s="696">
        <v>0</v>
      </c>
      <c r="Z42" s="677">
        <v>0.83</v>
      </c>
      <c r="AA42" s="685">
        <v>45747</v>
      </c>
      <c r="AB42" s="438">
        <v>0</v>
      </c>
      <c r="AC42" s="438">
        <v>0</v>
      </c>
      <c r="AD42" s="438">
        <v>0</v>
      </c>
      <c r="AE42" s="160" t="s">
        <v>176</v>
      </c>
      <c r="AG42" s="90"/>
      <c r="AH42" s="90"/>
      <c r="AI42" s="90"/>
      <c r="AJ42" s="90"/>
      <c r="AK42" s="90"/>
      <c r="AL42" s="90"/>
      <c r="AM42" s="90"/>
      <c r="AN42" s="56"/>
      <c r="AO42" s="56"/>
      <c r="AP42" s="56"/>
      <c r="AQ42" s="56"/>
      <c r="AR42" s="56"/>
      <c r="AS42" s="56"/>
      <c r="AT42" s="56"/>
      <c r="AU42" s="56"/>
      <c r="AV42" s="56"/>
      <c r="AW42" s="56"/>
      <c r="AX42" s="56"/>
      <c r="AY42" s="56"/>
      <c r="AZ42" s="56"/>
      <c r="BA42" s="56"/>
      <c r="BB42" s="56"/>
      <c r="BC42" s="56"/>
      <c r="BD42" s="56"/>
      <c r="BE42" s="56"/>
    </row>
    <row r="43" spans="1:57" ht="24.75" customHeight="1">
      <c r="A43" s="821" t="s">
        <v>177</v>
      </c>
      <c r="B43" s="715" t="s">
        <v>168</v>
      </c>
      <c r="C43" s="670">
        <v>45991</v>
      </c>
      <c r="D43" s="679" t="s">
        <v>66</v>
      </c>
      <c r="E43" s="680">
        <v>45716</v>
      </c>
      <c r="F43" s="679" t="s">
        <v>170</v>
      </c>
      <c r="G43" s="681" t="s">
        <v>178</v>
      </c>
      <c r="H43" s="682">
        <v>31</v>
      </c>
      <c r="I43" s="695" t="s">
        <v>55</v>
      </c>
      <c r="J43" s="682" t="s">
        <v>63</v>
      </c>
      <c r="K43" s="703"/>
      <c r="L43" s="670">
        <v>45716</v>
      </c>
      <c r="M43" s="682" t="s">
        <v>57</v>
      </c>
      <c r="N43" s="902">
        <v>28777</v>
      </c>
      <c r="O43" s="682" t="s">
        <v>57</v>
      </c>
      <c r="P43" s="684" t="s">
        <v>64</v>
      </c>
      <c r="Q43" s="685">
        <v>45716</v>
      </c>
      <c r="R43" s="685"/>
      <c r="S43" s="685"/>
      <c r="T43" s="685"/>
      <c r="U43" s="685"/>
      <c r="V43" s="42">
        <v>2315</v>
      </c>
      <c r="W43" s="699">
        <v>868</v>
      </c>
      <c r="X43" s="676">
        <f t="shared" si="0"/>
        <v>1447</v>
      </c>
      <c r="Y43" s="42">
        <v>0</v>
      </c>
      <c r="Z43" s="677">
        <v>0.37</v>
      </c>
      <c r="AA43" s="685">
        <v>45862</v>
      </c>
      <c r="AB43" s="438">
        <v>0</v>
      </c>
      <c r="AC43" s="438">
        <v>0</v>
      </c>
      <c r="AD43" s="438">
        <v>0</v>
      </c>
      <c r="AE43" s="186"/>
      <c r="AF43" s="44"/>
    </row>
    <row r="44" spans="1:57" ht="24.75" customHeight="1">
      <c r="A44" s="821" t="s">
        <v>179</v>
      </c>
      <c r="B44" s="715" t="s">
        <v>168</v>
      </c>
      <c r="C44" s="670">
        <v>45991</v>
      </c>
      <c r="D44" s="679" t="s">
        <v>169</v>
      </c>
      <c r="E44" s="680">
        <v>45716</v>
      </c>
      <c r="F44" s="679" t="s">
        <v>170</v>
      </c>
      <c r="G44" s="681" t="s">
        <v>180</v>
      </c>
      <c r="H44" s="682">
        <v>31</v>
      </c>
      <c r="I44" s="695" t="s">
        <v>55</v>
      </c>
      <c r="J44" s="682" t="s">
        <v>63</v>
      </c>
      <c r="K44" s="703"/>
      <c r="L44" s="680">
        <v>45716</v>
      </c>
      <c r="M44" s="682" t="s">
        <v>57</v>
      </c>
      <c r="N44" s="902">
        <v>57973.5</v>
      </c>
      <c r="O44" s="682" t="s">
        <v>57</v>
      </c>
      <c r="P44" s="684" t="s">
        <v>64</v>
      </c>
      <c r="Q44" s="685">
        <v>45716</v>
      </c>
      <c r="R44" s="685"/>
      <c r="S44" s="685"/>
      <c r="T44" s="685"/>
      <c r="U44" s="685"/>
      <c r="V44" s="42">
        <v>4885</v>
      </c>
      <c r="W44" s="676">
        <v>3778</v>
      </c>
      <c r="X44" s="676">
        <f t="shared" si="0"/>
        <v>1107</v>
      </c>
      <c r="Y44" s="42">
        <v>0</v>
      </c>
      <c r="Z44" s="677">
        <v>0.77</v>
      </c>
      <c r="AA44" s="685">
        <v>45741</v>
      </c>
      <c r="AB44" s="438">
        <v>0</v>
      </c>
      <c r="AC44" s="438">
        <v>0</v>
      </c>
      <c r="AD44" s="438">
        <v>0</v>
      </c>
      <c r="AE44" s="186"/>
      <c r="AF44" s="90"/>
    </row>
    <row r="45" spans="1:57" ht="24.75" customHeight="1">
      <c r="A45" s="821" t="s">
        <v>181</v>
      </c>
      <c r="B45" s="715" t="s">
        <v>168</v>
      </c>
      <c r="C45" s="670">
        <v>45991</v>
      </c>
      <c r="D45" s="679"/>
      <c r="E45" s="680"/>
      <c r="F45" s="679" t="s">
        <v>170</v>
      </c>
      <c r="G45" s="681" t="s">
        <v>182</v>
      </c>
      <c r="H45" s="682">
        <v>57</v>
      </c>
      <c r="I45" s="695" t="s">
        <v>55</v>
      </c>
      <c r="J45" s="682" t="s">
        <v>63</v>
      </c>
      <c r="K45" s="703"/>
      <c r="L45" s="680">
        <v>45863</v>
      </c>
      <c r="M45" s="682" t="s">
        <v>57</v>
      </c>
      <c r="N45" s="902">
        <v>49223.7</v>
      </c>
      <c r="O45" s="682" t="s">
        <v>57</v>
      </c>
      <c r="P45" s="684" t="s">
        <v>58</v>
      </c>
      <c r="Q45" s="685">
        <v>45863</v>
      </c>
      <c r="R45" s="685"/>
      <c r="S45" s="685"/>
      <c r="T45" s="685"/>
      <c r="U45" s="685"/>
      <c r="V45" s="42">
        <v>3737</v>
      </c>
      <c r="W45" s="676"/>
      <c r="X45" s="676">
        <f t="shared" si="0"/>
        <v>3737</v>
      </c>
      <c r="Y45" s="42">
        <v>0</v>
      </c>
      <c r="Z45" s="677">
        <v>0</v>
      </c>
      <c r="AA45" s="435"/>
      <c r="AB45" s="438">
        <v>0</v>
      </c>
      <c r="AC45" s="438">
        <v>0</v>
      </c>
      <c r="AD45" s="438">
        <v>0</v>
      </c>
      <c r="AE45" s="186"/>
      <c r="AF45" s="104"/>
    </row>
    <row r="46" spans="1:57" ht="24.75" customHeight="1">
      <c r="A46" s="821" t="s">
        <v>183</v>
      </c>
      <c r="B46" s="715" t="s">
        <v>168</v>
      </c>
      <c r="C46" s="670">
        <v>45991</v>
      </c>
      <c r="D46" s="679"/>
      <c r="E46" s="680"/>
      <c r="F46" s="679"/>
      <c r="G46" s="681"/>
      <c r="H46" s="682">
        <v>75</v>
      </c>
      <c r="I46" s="695" t="s">
        <v>55</v>
      </c>
      <c r="J46" s="682" t="s">
        <v>63</v>
      </c>
      <c r="K46" s="703"/>
      <c r="L46" s="680"/>
      <c r="M46" s="682" t="s">
        <v>57</v>
      </c>
      <c r="N46" s="902">
        <v>68151.75</v>
      </c>
      <c r="O46" s="682" t="s">
        <v>57</v>
      </c>
      <c r="P46" s="684" t="s">
        <v>58</v>
      </c>
      <c r="Q46" s="685"/>
      <c r="R46" s="685"/>
      <c r="S46" s="685"/>
      <c r="T46" s="685"/>
      <c r="U46" s="685"/>
      <c r="V46" s="42">
        <v>5362</v>
      </c>
      <c r="W46" s="676"/>
      <c r="X46" s="676">
        <f t="shared" si="0"/>
        <v>5362</v>
      </c>
      <c r="Y46" s="42">
        <v>0</v>
      </c>
      <c r="Z46" s="677">
        <v>0</v>
      </c>
      <c r="AA46" s="435"/>
      <c r="AB46" s="438">
        <v>0</v>
      </c>
      <c r="AC46" s="438">
        <v>0</v>
      </c>
      <c r="AD46" s="438">
        <v>0</v>
      </c>
      <c r="AE46" s="186"/>
      <c r="AF46" s="104"/>
    </row>
    <row r="47" spans="1:57" ht="24.75" customHeight="1">
      <c r="A47" s="821" t="s">
        <v>184</v>
      </c>
      <c r="B47" s="715" t="s">
        <v>168</v>
      </c>
      <c r="C47" s="670">
        <v>45991</v>
      </c>
      <c r="D47" s="679" t="s">
        <v>169</v>
      </c>
      <c r="E47" s="680">
        <v>45866</v>
      </c>
      <c r="F47" s="679" t="s">
        <v>170</v>
      </c>
      <c r="G47" s="681" t="s">
        <v>185</v>
      </c>
      <c r="H47" s="682">
        <v>0</v>
      </c>
      <c r="I47" s="695" t="s">
        <v>55</v>
      </c>
      <c r="J47" s="682" t="s">
        <v>63</v>
      </c>
      <c r="K47" s="703"/>
      <c r="L47" s="680">
        <v>45863</v>
      </c>
      <c r="M47" s="682" t="s">
        <v>57</v>
      </c>
      <c r="N47" s="902">
        <v>143407.25</v>
      </c>
      <c r="O47" s="682" t="s">
        <v>57</v>
      </c>
      <c r="P47" s="684" t="s">
        <v>64</v>
      </c>
      <c r="Q47" s="685">
        <v>45863</v>
      </c>
      <c r="R47" s="685"/>
      <c r="S47" s="685"/>
      <c r="T47" s="685"/>
      <c r="U47" s="685"/>
      <c r="V47" s="42">
        <v>11987</v>
      </c>
      <c r="W47" s="839">
        <v>5328</v>
      </c>
      <c r="X47" s="676">
        <f t="shared" si="0"/>
        <v>6659</v>
      </c>
      <c r="Y47" s="42">
        <v>0</v>
      </c>
      <c r="Z47" s="677">
        <v>0.48</v>
      </c>
      <c r="AA47" s="685">
        <v>45869</v>
      </c>
      <c r="AB47" s="438">
        <v>0</v>
      </c>
      <c r="AC47" s="438">
        <v>0</v>
      </c>
      <c r="AD47" s="438">
        <v>0</v>
      </c>
      <c r="AE47" s="186"/>
      <c r="AF47" s="104"/>
    </row>
    <row r="48" spans="1:57" ht="24.75" customHeight="1">
      <c r="A48" s="821" t="s">
        <v>186</v>
      </c>
      <c r="B48" s="715" t="s">
        <v>168</v>
      </c>
      <c r="C48" s="670">
        <v>45991</v>
      </c>
      <c r="D48" s="679"/>
      <c r="E48" s="680"/>
      <c r="F48" s="679"/>
      <c r="G48" s="681"/>
      <c r="H48" s="682">
        <v>0</v>
      </c>
      <c r="I48" s="695" t="s">
        <v>55</v>
      </c>
      <c r="J48" s="682" t="s">
        <v>63</v>
      </c>
      <c r="K48" s="703"/>
      <c r="L48" s="680"/>
      <c r="M48" s="682" t="s">
        <v>57</v>
      </c>
      <c r="N48" s="902">
        <v>4815.6499999999996</v>
      </c>
      <c r="O48" s="682" t="s">
        <v>57</v>
      </c>
      <c r="P48" s="684" t="s">
        <v>58</v>
      </c>
      <c r="Q48" s="685"/>
      <c r="R48" s="685"/>
      <c r="S48" s="685"/>
      <c r="T48" s="685"/>
      <c r="U48" s="685"/>
      <c r="V48" s="42">
        <v>321</v>
      </c>
      <c r="W48" s="676"/>
      <c r="X48" s="676">
        <f t="shared" si="0"/>
        <v>321</v>
      </c>
      <c r="Y48" s="42">
        <v>0</v>
      </c>
      <c r="Z48" s="677">
        <v>0</v>
      </c>
      <c r="AA48" s="435"/>
      <c r="AB48" s="438">
        <v>0</v>
      </c>
      <c r="AC48" s="438">
        <v>0</v>
      </c>
      <c r="AD48" s="438">
        <v>0</v>
      </c>
      <c r="AE48" s="186"/>
      <c r="AF48" s="104"/>
    </row>
    <row r="49" spans="1:38" ht="24.75" customHeight="1">
      <c r="A49" s="821" t="s">
        <v>187</v>
      </c>
      <c r="B49" s="715" t="s">
        <v>168</v>
      </c>
      <c r="C49" s="670">
        <v>45960</v>
      </c>
      <c r="D49" s="679" t="s">
        <v>85</v>
      </c>
      <c r="E49" s="680">
        <v>45867</v>
      </c>
      <c r="F49" s="679" t="s">
        <v>77</v>
      </c>
      <c r="G49" s="681" t="s">
        <v>188</v>
      </c>
      <c r="H49" s="682">
        <v>0</v>
      </c>
      <c r="I49" s="695" t="s">
        <v>55</v>
      </c>
      <c r="J49" s="682" t="s">
        <v>63</v>
      </c>
      <c r="K49" s="703"/>
      <c r="L49" s="680"/>
      <c r="M49" s="682" t="s">
        <v>57</v>
      </c>
      <c r="N49" s="902">
        <v>144972.5</v>
      </c>
      <c r="O49" s="682" t="s">
        <v>57</v>
      </c>
      <c r="P49" s="684" t="s">
        <v>58</v>
      </c>
      <c r="Q49" s="685"/>
      <c r="R49" s="685"/>
      <c r="S49" s="685"/>
      <c r="T49" s="685"/>
      <c r="U49" s="685"/>
      <c r="V49" s="42">
        <v>12735</v>
      </c>
      <c r="W49" s="676"/>
      <c r="X49" s="676">
        <f t="shared" si="0"/>
        <v>12735</v>
      </c>
      <c r="Y49" s="42">
        <v>0</v>
      </c>
      <c r="Z49" s="677">
        <v>0</v>
      </c>
      <c r="AA49" s="435"/>
      <c r="AB49" s="438">
        <v>0</v>
      </c>
      <c r="AC49" s="438">
        <v>0</v>
      </c>
      <c r="AD49" s="438">
        <v>0</v>
      </c>
      <c r="AE49" s="186"/>
      <c r="AF49" s="104"/>
    </row>
    <row r="50" spans="1:38" ht="24.75" customHeight="1">
      <c r="A50" s="823" t="s">
        <v>189</v>
      </c>
      <c r="B50" s="718" t="s">
        <v>168</v>
      </c>
      <c r="C50" s="719">
        <v>45955</v>
      </c>
      <c r="D50" s="720" t="s">
        <v>190</v>
      </c>
      <c r="E50" s="720" t="s">
        <v>53</v>
      </c>
      <c r="F50" s="720" t="s">
        <v>53</v>
      </c>
      <c r="G50" s="721" t="s">
        <v>191</v>
      </c>
      <c r="H50" s="722">
        <v>0</v>
      </c>
      <c r="I50" s="723" t="s">
        <v>55</v>
      </c>
      <c r="J50" s="722" t="s">
        <v>124</v>
      </c>
      <c r="K50" s="722" t="s">
        <v>125</v>
      </c>
      <c r="L50" s="720" t="s">
        <v>53</v>
      </c>
      <c r="M50" s="722" t="s">
        <v>57</v>
      </c>
      <c r="N50" s="904">
        <v>5219.2</v>
      </c>
      <c r="O50" s="722" t="s">
        <v>152</v>
      </c>
      <c r="P50" s="724" t="s">
        <v>58</v>
      </c>
      <c r="Q50" s="725"/>
      <c r="R50" s="725"/>
      <c r="S50" s="725"/>
      <c r="T50" s="725"/>
      <c r="U50" s="725"/>
      <c r="V50" s="726">
        <v>152</v>
      </c>
      <c r="W50" s="726"/>
      <c r="X50" s="112">
        <f t="shared" si="0"/>
        <v>152</v>
      </c>
      <c r="Y50" s="819">
        <v>0</v>
      </c>
      <c r="Z50" s="371">
        <v>0</v>
      </c>
      <c r="AA50" s="81"/>
      <c r="AB50" s="62">
        <v>0</v>
      </c>
      <c r="AC50" s="62">
        <v>0</v>
      </c>
      <c r="AD50" s="62">
        <v>0</v>
      </c>
      <c r="AE50" s="626"/>
      <c r="AF50" s="488"/>
    </row>
    <row r="51" spans="1:38" ht="24.75" customHeight="1">
      <c r="A51" s="616"/>
      <c r="B51" s="617"/>
      <c r="C51" s="496"/>
      <c r="D51" s="58"/>
      <c r="E51" s="58"/>
      <c r="F51" s="58"/>
      <c r="G51" s="618"/>
      <c r="H51" s="619"/>
      <c r="I51" s="620"/>
      <c r="J51" s="619"/>
      <c r="K51" s="619"/>
      <c r="L51" s="58"/>
      <c r="M51" s="619"/>
      <c r="N51" s="905"/>
      <c r="O51" s="619"/>
      <c r="P51" s="239"/>
      <c r="Q51" s="420"/>
      <c r="R51" s="420"/>
      <c r="S51" s="420"/>
      <c r="T51" s="420"/>
      <c r="U51" s="420"/>
      <c r="V51" s="621"/>
      <c r="W51" s="621"/>
      <c r="X51" s="621"/>
      <c r="Y51" s="622"/>
      <c r="Z51" s="623"/>
      <c r="AA51" s="127"/>
      <c r="AB51" s="624"/>
      <c r="AC51" s="624"/>
      <c r="AD51" s="624"/>
      <c r="AE51" s="625"/>
      <c r="AF51" s="488"/>
    </row>
    <row r="52" spans="1:38" ht="24.75" customHeight="1">
      <c r="A52" s="468"/>
      <c r="B52" s="492"/>
      <c r="C52" s="492"/>
      <c r="D52" s="492"/>
      <c r="E52" s="495"/>
      <c r="F52" s="468"/>
      <c r="G52" s="468"/>
      <c r="H52" s="492"/>
      <c r="I52" s="492"/>
      <c r="J52" s="492"/>
      <c r="K52" s="492"/>
      <c r="L52" s="468"/>
      <c r="M52" s="492"/>
      <c r="N52" s="906"/>
      <c r="O52" s="492"/>
      <c r="P52" s="492"/>
      <c r="Q52" s="492"/>
      <c r="R52" s="492"/>
      <c r="S52" s="492"/>
      <c r="T52" s="492"/>
      <c r="U52" s="492"/>
      <c r="V52" s="492"/>
      <c r="W52" s="492"/>
      <c r="X52" s="492"/>
      <c r="Y52" s="492"/>
      <c r="Z52" s="492"/>
      <c r="AA52" s="492"/>
      <c r="AB52" s="492"/>
      <c r="AC52" s="492"/>
      <c r="AD52" s="492"/>
      <c r="AE52" s="497"/>
      <c r="AF52" s="488"/>
    </row>
    <row r="53" spans="1:38" ht="24.75" customHeight="1">
      <c r="A53" s="548" t="s">
        <v>192</v>
      </c>
      <c r="B53" s="549"/>
      <c r="C53" s="549"/>
      <c r="D53" s="549"/>
      <c r="E53" s="550"/>
      <c r="F53" s="548"/>
      <c r="G53" s="548"/>
      <c r="H53" s="549"/>
      <c r="I53" s="549"/>
      <c r="J53" s="549"/>
      <c r="K53" s="549"/>
      <c r="L53" s="548"/>
      <c r="M53" s="549"/>
      <c r="N53" s="917"/>
      <c r="O53" s="549"/>
      <c r="P53" s="549"/>
      <c r="Q53" s="549"/>
      <c r="R53" s="549"/>
      <c r="S53" s="549"/>
      <c r="T53" s="549"/>
      <c r="U53" s="549"/>
      <c r="V53" s="549"/>
      <c r="W53" s="549"/>
      <c r="X53" s="549"/>
      <c r="Y53" s="549"/>
      <c r="Z53" s="549"/>
      <c r="AA53" s="549"/>
      <c r="AB53" s="549"/>
      <c r="AC53" s="549"/>
      <c r="AD53" s="549"/>
      <c r="AE53" s="551"/>
      <c r="AF53" s="488"/>
    </row>
    <row r="54" spans="1:38" ht="24.75" customHeight="1">
      <c r="A54" s="834" t="s">
        <v>19</v>
      </c>
      <c r="B54" s="834" t="s">
        <v>20</v>
      </c>
      <c r="C54" s="834" t="s">
        <v>21</v>
      </c>
      <c r="D54" s="834" t="s">
        <v>22</v>
      </c>
      <c r="E54" s="834" t="s">
        <v>23</v>
      </c>
      <c r="F54" s="834" t="s">
        <v>24</v>
      </c>
      <c r="G54" s="834" t="s">
        <v>25</v>
      </c>
      <c r="H54" s="834" t="s">
        <v>26</v>
      </c>
      <c r="I54" s="834" t="s">
        <v>27</v>
      </c>
      <c r="J54" s="834" t="s">
        <v>28</v>
      </c>
      <c r="K54" s="834" t="s">
        <v>29</v>
      </c>
      <c r="L54" s="834" t="s">
        <v>30</v>
      </c>
      <c r="M54" s="834" t="s">
        <v>31</v>
      </c>
      <c r="N54" s="918" t="s">
        <v>32</v>
      </c>
      <c r="O54" s="834" t="s">
        <v>33</v>
      </c>
      <c r="P54" s="834" t="s">
        <v>34</v>
      </c>
      <c r="Q54" s="571" t="s">
        <v>35</v>
      </c>
      <c r="R54" s="571" t="s">
        <v>36</v>
      </c>
      <c r="S54" s="571" t="s">
        <v>37</v>
      </c>
      <c r="T54" s="571" t="s">
        <v>38</v>
      </c>
      <c r="U54" s="571" t="s">
        <v>39</v>
      </c>
      <c r="V54" s="571" t="s">
        <v>40</v>
      </c>
      <c r="W54" s="571" t="s">
        <v>41</v>
      </c>
      <c r="X54" s="571" t="s">
        <v>42</v>
      </c>
      <c r="Y54" s="571" t="s">
        <v>43</v>
      </c>
      <c r="Z54" s="571" t="s">
        <v>44</v>
      </c>
      <c r="AA54" s="571" t="s">
        <v>45</v>
      </c>
      <c r="AB54" s="835" t="s">
        <v>46</v>
      </c>
      <c r="AC54" s="571" t="s">
        <v>47</v>
      </c>
      <c r="AD54" s="571" t="s">
        <v>48</v>
      </c>
      <c r="AE54" s="900" t="s">
        <v>49</v>
      </c>
      <c r="AF54" s="635"/>
      <c r="AG54" s="180"/>
      <c r="AH54" s="180"/>
      <c r="AI54" s="180"/>
      <c r="AJ54" s="180"/>
      <c r="AK54" s="180"/>
    </row>
    <row r="55" spans="1:38" ht="24.75" customHeight="1">
      <c r="A55" s="789" t="s">
        <v>193</v>
      </c>
      <c r="B55" s="668" t="s">
        <v>121</v>
      </c>
      <c r="C55" s="670">
        <v>45868</v>
      </c>
      <c r="D55" s="704" t="s">
        <v>148</v>
      </c>
      <c r="E55" s="670">
        <v>45813</v>
      </c>
      <c r="F55" s="704" t="s">
        <v>122</v>
      </c>
      <c r="G55" s="806" t="s">
        <v>194</v>
      </c>
      <c r="H55" s="672">
        <v>0</v>
      </c>
      <c r="I55" s="673" t="s">
        <v>195</v>
      </c>
      <c r="J55" s="672" t="s">
        <v>63</v>
      </c>
      <c r="K55" s="672"/>
      <c r="L55" s="670">
        <v>45793</v>
      </c>
      <c r="M55" s="672" t="s">
        <v>57</v>
      </c>
      <c r="N55" s="901">
        <v>104070.8</v>
      </c>
      <c r="O55" s="672" t="s">
        <v>57</v>
      </c>
      <c r="P55" s="731" t="s">
        <v>196</v>
      </c>
      <c r="Q55" s="675">
        <v>45793</v>
      </c>
      <c r="R55" s="675" t="s">
        <v>143</v>
      </c>
      <c r="S55" s="675">
        <v>45841</v>
      </c>
      <c r="T55" s="675">
        <v>45841</v>
      </c>
      <c r="U55" s="675"/>
      <c r="V55" s="676">
        <v>7848</v>
      </c>
      <c r="W55" s="732">
        <v>7859</v>
      </c>
      <c r="X55" s="112">
        <f>SUM(V55-W55)</f>
        <v>-11</v>
      </c>
      <c r="Y55" s="686">
        <v>0</v>
      </c>
      <c r="Z55" s="677">
        <v>1</v>
      </c>
      <c r="AA55" s="675">
        <v>45825</v>
      </c>
      <c r="AB55" s="438">
        <v>1</v>
      </c>
      <c r="AC55" s="438">
        <v>1</v>
      </c>
      <c r="AD55" s="438">
        <v>1</v>
      </c>
      <c r="AE55" s="824" t="s">
        <v>197</v>
      </c>
      <c r="AL55" s="488"/>
    </row>
    <row r="56" spans="1:38" ht="24.75" customHeight="1">
      <c r="A56" s="796" t="s">
        <v>198</v>
      </c>
      <c r="B56" s="668" t="s">
        <v>121</v>
      </c>
      <c r="C56" s="670">
        <v>45868</v>
      </c>
      <c r="D56" s="708" t="s">
        <v>148</v>
      </c>
      <c r="E56" s="670">
        <v>45786</v>
      </c>
      <c r="F56" s="704" t="s">
        <v>132</v>
      </c>
      <c r="G56" s="668" t="s">
        <v>199</v>
      </c>
      <c r="H56" s="672">
        <v>0</v>
      </c>
      <c r="I56" s="672" t="s">
        <v>195</v>
      </c>
      <c r="J56" s="672" t="s">
        <v>63</v>
      </c>
      <c r="K56" s="803"/>
      <c r="L56" s="740">
        <v>45786</v>
      </c>
      <c r="M56" s="710" t="s">
        <v>57</v>
      </c>
      <c r="N56" s="901">
        <v>133172.15</v>
      </c>
      <c r="O56" s="672" t="s">
        <v>57</v>
      </c>
      <c r="P56" s="728" t="s">
        <v>196</v>
      </c>
      <c r="Q56" s="675">
        <v>45789</v>
      </c>
      <c r="R56" s="675">
        <v>45826</v>
      </c>
      <c r="S56" s="675">
        <v>45828</v>
      </c>
      <c r="T56" s="675">
        <v>45828</v>
      </c>
      <c r="U56" s="675"/>
      <c r="V56" s="676">
        <v>13306</v>
      </c>
      <c r="W56" s="729">
        <v>13332</v>
      </c>
      <c r="X56" s="112">
        <f>SUM(V56-W56)</f>
        <v>-26</v>
      </c>
      <c r="Y56" s="42">
        <v>0</v>
      </c>
      <c r="Z56" s="677">
        <v>1</v>
      </c>
      <c r="AA56" s="675">
        <v>45810</v>
      </c>
      <c r="AB56" s="677">
        <v>1</v>
      </c>
      <c r="AC56" s="677">
        <v>1</v>
      </c>
      <c r="AD56" s="677">
        <v>1</v>
      </c>
      <c r="AE56" s="547" t="s">
        <v>200</v>
      </c>
      <c r="AL56" s="488"/>
    </row>
    <row r="57" spans="1:38" ht="24.75" customHeight="1">
      <c r="A57" s="735" t="s">
        <v>201</v>
      </c>
      <c r="B57" s="705" t="s">
        <v>121</v>
      </c>
      <c r="C57" s="740">
        <v>45807</v>
      </c>
      <c r="D57" s="762" t="s">
        <v>148</v>
      </c>
      <c r="E57" s="740">
        <v>45778</v>
      </c>
      <c r="F57" s="705" t="s">
        <v>132</v>
      </c>
      <c r="G57" s="738" t="s">
        <v>202</v>
      </c>
      <c r="H57" s="739">
        <v>0</v>
      </c>
      <c r="I57" s="710" t="s">
        <v>195</v>
      </c>
      <c r="J57" s="739" t="s">
        <v>63</v>
      </c>
      <c r="K57" s="766"/>
      <c r="L57" s="740">
        <v>45782</v>
      </c>
      <c r="M57" s="739" t="s">
        <v>57</v>
      </c>
      <c r="N57" s="907">
        <v>119135.3</v>
      </c>
      <c r="O57" s="739" t="s">
        <v>57</v>
      </c>
      <c r="P57" s="741" t="s">
        <v>196</v>
      </c>
      <c r="Q57" s="675">
        <v>45782</v>
      </c>
      <c r="R57" s="675">
        <v>45819</v>
      </c>
      <c r="S57" s="675">
        <v>45820</v>
      </c>
      <c r="T57" s="675">
        <v>45820</v>
      </c>
      <c r="U57" s="675"/>
      <c r="V57" s="676">
        <v>9356</v>
      </c>
      <c r="W57" s="732">
        <v>9202</v>
      </c>
      <c r="X57" s="112">
        <f>SUM(V57-W57)</f>
        <v>154</v>
      </c>
      <c r="Y57" s="676">
        <v>0</v>
      </c>
      <c r="Z57" s="733">
        <v>0.98</v>
      </c>
      <c r="AA57" s="675">
        <v>45792</v>
      </c>
      <c r="AB57" s="438">
        <v>1</v>
      </c>
      <c r="AC57" s="438">
        <v>1</v>
      </c>
      <c r="AD57" s="438">
        <v>1</v>
      </c>
      <c r="AE57" s="825" t="s">
        <v>203</v>
      </c>
      <c r="AL57" s="488"/>
    </row>
    <row r="58" spans="1:38" ht="24.75" customHeight="1">
      <c r="A58" s="802" t="s">
        <v>204</v>
      </c>
      <c r="B58" s="746" t="s">
        <v>121</v>
      </c>
      <c r="C58" s="756">
        <v>45868</v>
      </c>
      <c r="D58" s="804" t="s">
        <v>148</v>
      </c>
      <c r="E58" s="756">
        <v>45828</v>
      </c>
      <c r="F58" s="805" t="s">
        <v>122</v>
      </c>
      <c r="G58" s="809" t="s">
        <v>205</v>
      </c>
      <c r="H58" s="749">
        <v>0</v>
      </c>
      <c r="I58" s="793" t="s">
        <v>195</v>
      </c>
      <c r="J58" s="749" t="s">
        <v>63</v>
      </c>
      <c r="K58" s="749"/>
      <c r="L58" s="740">
        <v>45826</v>
      </c>
      <c r="M58" s="739" t="s">
        <v>57</v>
      </c>
      <c r="N58" s="908">
        <v>144886</v>
      </c>
      <c r="O58" s="749" t="s">
        <v>57</v>
      </c>
      <c r="P58" s="728" t="s">
        <v>196</v>
      </c>
      <c r="Q58" s="768">
        <v>45840</v>
      </c>
      <c r="R58" s="675"/>
      <c r="S58" s="768"/>
      <c r="T58" s="768"/>
      <c r="U58" s="768"/>
      <c r="V58" s="714">
        <v>11054</v>
      </c>
      <c r="W58" s="769">
        <v>11100</v>
      </c>
      <c r="X58" s="112">
        <f>SUM(V58-W58)</f>
        <v>-46</v>
      </c>
      <c r="Y58" s="42">
        <v>0</v>
      </c>
      <c r="Z58" s="677">
        <v>1</v>
      </c>
      <c r="AA58" s="675">
        <v>45845</v>
      </c>
      <c r="AB58" s="438">
        <v>1</v>
      </c>
      <c r="AC58" s="438">
        <v>1</v>
      </c>
      <c r="AD58" s="438">
        <v>1</v>
      </c>
      <c r="AE58" s="547" t="s">
        <v>206</v>
      </c>
      <c r="AL58" s="488"/>
    </row>
    <row r="59" spans="1:38" ht="24.75" customHeight="1">
      <c r="A59" s="764" t="s">
        <v>207</v>
      </c>
      <c r="B59" s="736" t="s">
        <v>168</v>
      </c>
      <c r="C59" s="740">
        <v>45868</v>
      </c>
      <c r="D59" s="737" t="s">
        <v>60</v>
      </c>
      <c r="E59" s="730">
        <v>45716</v>
      </c>
      <c r="F59" s="737" t="s">
        <v>170</v>
      </c>
      <c r="G59" s="808" t="s">
        <v>208</v>
      </c>
      <c r="H59" s="124">
        <v>0</v>
      </c>
      <c r="I59" s="753" t="s">
        <v>195</v>
      </c>
      <c r="J59" s="124" t="s">
        <v>63</v>
      </c>
      <c r="K59" s="183"/>
      <c r="L59" s="740">
        <v>45716</v>
      </c>
      <c r="M59" s="124" t="s">
        <v>57</v>
      </c>
      <c r="N59" s="909">
        <v>64932.55</v>
      </c>
      <c r="O59" s="124" t="s">
        <v>57</v>
      </c>
      <c r="P59" s="767" t="s">
        <v>196</v>
      </c>
      <c r="Q59" s="685">
        <v>45721</v>
      </c>
      <c r="R59" s="685"/>
      <c r="S59" s="685"/>
      <c r="T59" s="685"/>
      <c r="U59" s="685"/>
      <c r="V59" s="42">
        <v>5151</v>
      </c>
      <c r="W59" s="729">
        <v>5127</v>
      </c>
      <c r="X59" s="112">
        <f>SUM(V59-W59)</f>
        <v>24</v>
      </c>
      <c r="Y59" s="42">
        <v>0</v>
      </c>
      <c r="Z59" s="677">
        <v>1</v>
      </c>
      <c r="AA59" s="685">
        <v>45748</v>
      </c>
      <c r="AB59" s="438">
        <v>1</v>
      </c>
      <c r="AC59" s="438">
        <v>1</v>
      </c>
      <c r="AD59" s="438">
        <v>1</v>
      </c>
      <c r="AE59" s="825"/>
      <c r="AG59" s="44"/>
      <c r="AL59" s="488"/>
    </row>
    <row r="60" spans="1:38" ht="24.75" customHeight="1">
      <c r="A60" s="801" t="s">
        <v>209</v>
      </c>
      <c r="B60" s="786" t="s">
        <v>51</v>
      </c>
      <c r="C60" s="787">
        <v>45716</v>
      </c>
      <c r="D60" s="787" t="s">
        <v>85</v>
      </c>
      <c r="E60" s="787">
        <v>45701</v>
      </c>
      <c r="F60" s="747" t="s">
        <v>89</v>
      </c>
      <c r="G60" s="788" t="s">
        <v>175</v>
      </c>
      <c r="H60" s="750">
        <v>0</v>
      </c>
      <c r="I60" s="750" t="s">
        <v>196</v>
      </c>
      <c r="J60" s="750" t="s">
        <v>63</v>
      </c>
      <c r="K60" s="750"/>
      <c r="L60" s="787">
        <v>45705</v>
      </c>
      <c r="M60" s="750" t="s">
        <v>57</v>
      </c>
      <c r="N60" s="910">
        <v>1295</v>
      </c>
      <c r="O60" s="750" t="s">
        <v>57</v>
      </c>
      <c r="P60" s="757" t="s">
        <v>196</v>
      </c>
      <c r="Q60" s="782">
        <v>45706</v>
      </c>
      <c r="R60" s="782">
        <v>45826</v>
      </c>
      <c r="S60" s="782"/>
      <c r="T60" s="782"/>
      <c r="U60" s="782"/>
      <c r="V60" s="717">
        <v>153</v>
      </c>
      <c r="W60" s="759">
        <v>153</v>
      </c>
      <c r="X60" s="112">
        <f>SUM(V60-W60)</f>
        <v>0</v>
      </c>
      <c r="Y60" s="696">
        <v>0</v>
      </c>
      <c r="Z60" s="677">
        <v>1</v>
      </c>
      <c r="AA60" s="685">
        <v>45754</v>
      </c>
      <c r="AB60" s="677">
        <v>1</v>
      </c>
      <c r="AC60" s="677">
        <v>1</v>
      </c>
      <c r="AD60" s="677">
        <v>1</v>
      </c>
      <c r="AE60" s="192" t="s">
        <v>210</v>
      </c>
      <c r="AL60" s="488"/>
    </row>
    <row r="61" spans="1:38" ht="24.75" customHeight="1">
      <c r="A61" s="932" t="s">
        <v>211</v>
      </c>
      <c r="B61" s="668" t="s">
        <v>121</v>
      </c>
      <c r="C61" s="670">
        <v>45899</v>
      </c>
      <c r="D61" s="704" t="s">
        <v>148</v>
      </c>
      <c r="E61" s="670">
        <v>45853</v>
      </c>
      <c r="F61" s="668" t="s">
        <v>132</v>
      </c>
      <c r="G61" s="668" t="s">
        <v>212</v>
      </c>
      <c r="H61" s="672">
        <v>0</v>
      </c>
      <c r="I61" s="672" t="s">
        <v>195</v>
      </c>
      <c r="J61" s="672" t="s">
        <v>63</v>
      </c>
      <c r="K61" s="672"/>
      <c r="L61" s="740">
        <v>45853</v>
      </c>
      <c r="M61" s="706" t="s">
        <v>57</v>
      </c>
      <c r="N61" s="901">
        <v>60849.9</v>
      </c>
      <c r="O61" s="707" t="s">
        <v>57</v>
      </c>
      <c r="P61" s="728" t="s">
        <v>196</v>
      </c>
      <c r="Q61" s="675">
        <v>45853</v>
      </c>
      <c r="R61" s="768"/>
      <c r="S61" s="768"/>
      <c r="T61" s="768"/>
      <c r="U61" s="782"/>
      <c r="V61" s="676">
        <v>5276</v>
      </c>
      <c r="W61" s="729">
        <v>5016</v>
      </c>
      <c r="X61" s="676">
        <f t="shared" ref="X61" si="1">SUM(V61-W61)</f>
        <v>260</v>
      </c>
      <c r="Y61" s="42">
        <v>0</v>
      </c>
      <c r="Z61" s="677">
        <v>0.95</v>
      </c>
      <c r="AA61" s="933">
        <v>45874</v>
      </c>
      <c r="AB61" s="677">
        <v>1</v>
      </c>
      <c r="AC61" s="677">
        <v>1</v>
      </c>
      <c r="AD61" s="677">
        <v>1</v>
      </c>
      <c r="AE61" s="193" t="s">
        <v>213</v>
      </c>
      <c r="AL61" s="488"/>
    </row>
    <row r="62" spans="1:38" ht="24.75" customHeight="1">
      <c r="A62" s="796" t="s">
        <v>214</v>
      </c>
      <c r="B62" s="668" t="s">
        <v>121</v>
      </c>
      <c r="C62" s="670">
        <v>45868</v>
      </c>
      <c r="D62" s="670" t="s">
        <v>85</v>
      </c>
      <c r="E62" s="670">
        <v>45793</v>
      </c>
      <c r="F62" s="708" t="s">
        <v>122</v>
      </c>
      <c r="G62" s="668" t="s">
        <v>215</v>
      </c>
      <c r="H62" s="672">
        <v>0</v>
      </c>
      <c r="I62" s="672" t="s">
        <v>195</v>
      </c>
      <c r="J62" s="672" t="s">
        <v>63</v>
      </c>
      <c r="K62" s="803"/>
      <c r="L62" s="740">
        <v>45793</v>
      </c>
      <c r="M62" s="710" t="s">
        <v>57</v>
      </c>
      <c r="N62" s="901">
        <v>53589.8</v>
      </c>
      <c r="O62" s="672" t="s">
        <v>57</v>
      </c>
      <c r="P62" s="728" t="s">
        <v>196</v>
      </c>
      <c r="Q62" s="675">
        <v>45793</v>
      </c>
      <c r="R62" s="675" t="s">
        <v>143</v>
      </c>
      <c r="S62" s="675"/>
      <c r="T62" s="675"/>
      <c r="U62" s="675"/>
      <c r="V62" s="676">
        <v>8305</v>
      </c>
      <c r="W62" s="729">
        <v>8818</v>
      </c>
      <c r="X62" s="112">
        <f>SUM(V62-W62)</f>
        <v>-513</v>
      </c>
      <c r="Y62" s="770">
        <v>0</v>
      </c>
      <c r="Z62" s="761">
        <v>1.06</v>
      </c>
      <c r="AA62" s="675">
        <v>45810</v>
      </c>
      <c r="AB62" s="438">
        <v>1</v>
      </c>
      <c r="AC62" s="438">
        <v>1</v>
      </c>
      <c r="AD62" s="438">
        <v>1</v>
      </c>
      <c r="AE62" s="547" t="s">
        <v>216</v>
      </c>
      <c r="AL62" s="488"/>
    </row>
    <row r="63" spans="1:38" ht="24.75" customHeight="1">
      <c r="A63" s="789" t="s">
        <v>217</v>
      </c>
      <c r="B63" s="669" t="s">
        <v>51</v>
      </c>
      <c r="C63" s="670">
        <v>45838</v>
      </c>
      <c r="D63" s="670" t="s">
        <v>70</v>
      </c>
      <c r="E63" s="670">
        <v>45818</v>
      </c>
      <c r="F63" s="668" t="s">
        <v>71</v>
      </c>
      <c r="G63" s="668" t="s">
        <v>218</v>
      </c>
      <c r="H63" s="672">
        <v>56</v>
      </c>
      <c r="I63" s="672" t="s">
        <v>195</v>
      </c>
      <c r="J63" s="672" t="s">
        <v>63</v>
      </c>
      <c r="K63" s="803"/>
      <c r="L63" s="756">
        <v>45817</v>
      </c>
      <c r="M63" s="672" t="s">
        <v>57</v>
      </c>
      <c r="N63" s="901">
        <v>75953</v>
      </c>
      <c r="O63" s="672" t="s">
        <v>57</v>
      </c>
      <c r="P63" s="757" t="s">
        <v>196</v>
      </c>
      <c r="Q63" s="675">
        <v>45817</v>
      </c>
      <c r="R63" s="675">
        <v>45855</v>
      </c>
      <c r="S63" s="675">
        <v>45856</v>
      </c>
      <c r="T63" s="675"/>
      <c r="U63" s="675">
        <v>45868</v>
      </c>
      <c r="V63" s="676">
        <v>6005</v>
      </c>
      <c r="W63" s="732">
        <v>6044</v>
      </c>
      <c r="X63" s="112">
        <f>SUM(V63-W63)</f>
        <v>-39</v>
      </c>
      <c r="Y63" s="42">
        <v>0</v>
      </c>
      <c r="Z63" s="677">
        <v>1</v>
      </c>
      <c r="AA63" s="675">
        <v>45824</v>
      </c>
      <c r="AB63" s="438">
        <v>1</v>
      </c>
      <c r="AC63" s="438">
        <v>1</v>
      </c>
      <c r="AD63" s="438">
        <v>1</v>
      </c>
      <c r="AE63" s="547"/>
      <c r="AL63" s="488"/>
    </row>
    <row r="64" spans="1:38" ht="24.75" customHeight="1">
      <c r="A64" s="735" t="s">
        <v>219</v>
      </c>
      <c r="B64" s="779" t="s">
        <v>51</v>
      </c>
      <c r="C64" s="740">
        <v>45868</v>
      </c>
      <c r="D64" s="737" t="s">
        <v>220</v>
      </c>
      <c r="E64" s="730">
        <v>45719</v>
      </c>
      <c r="F64" s="737" t="s">
        <v>71</v>
      </c>
      <c r="G64" s="783" t="s">
        <v>221</v>
      </c>
      <c r="H64" s="124">
        <v>60</v>
      </c>
      <c r="I64" s="124" t="s">
        <v>195</v>
      </c>
      <c r="J64" s="124" t="s">
        <v>63</v>
      </c>
      <c r="K64" s="124"/>
      <c r="L64" s="730">
        <v>45716</v>
      </c>
      <c r="M64" s="124" t="s">
        <v>57</v>
      </c>
      <c r="N64" s="909">
        <v>64727</v>
      </c>
      <c r="O64" s="124" t="s">
        <v>57</v>
      </c>
      <c r="P64" s="754" t="s">
        <v>196</v>
      </c>
      <c r="Q64" s="685">
        <v>45719</v>
      </c>
      <c r="R64" s="685">
        <v>45853</v>
      </c>
      <c r="S64" s="685">
        <v>45856</v>
      </c>
      <c r="T64" s="685"/>
      <c r="U64" s="675">
        <v>45868</v>
      </c>
      <c r="V64" s="784">
        <v>5853</v>
      </c>
      <c r="W64" s="732">
        <v>5975</v>
      </c>
      <c r="X64" s="112">
        <f>SUM(V64-W64)</f>
        <v>-122</v>
      </c>
      <c r="Y64" s="42">
        <v>0</v>
      </c>
      <c r="Z64" s="677">
        <v>1.02</v>
      </c>
      <c r="AA64" s="685">
        <v>45741</v>
      </c>
      <c r="AB64" s="438">
        <v>1</v>
      </c>
      <c r="AC64" s="438">
        <v>1</v>
      </c>
      <c r="AD64" s="438">
        <v>1</v>
      </c>
      <c r="AE64" s="825"/>
      <c r="AL64" s="488"/>
    </row>
    <row r="65" spans="1:38" ht="24.75" customHeight="1">
      <c r="A65" s="735" t="s">
        <v>222</v>
      </c>
      <c r="B65" s="779" t="s">
        <v>51</v>
      </c>
      <c r="C65" s="730">
        <v>45807</v>
      </c>
      <c r="D65" s="737" t="s">
        <v>52</v>
      </c>
      <c r="E65" s="737" t="s">
        <v>53</v>
      </c>
      <c r="F65" s="737" t="s">
        <v>54</v>
      </c>
      <c r="G65" s="752" t="s">
        <v>223</v>
      </c>
      <c r="H65" s="124">
        <v>68</v>
      </c>
      <c r="I65" s="124" t="s">
        <v>196</v>
      </c>
      <c r="J65" s="124" t="s">
        <v>56</v>
      </c>
      <c r="K65" s="124"/>
      <c r="L65" s="776">
        <v>45716</v>
      </c>
      <c r="M65" s="124" t="s">
        <v>57</v>
      </c>
      <c r="N65" s="909">
        <v>1134</v>
      </c>
      <c r="O65" s="124" t="s">
        <v>57</v>
      </c>
      <c r="P65" s="754" t="s">
        <v>196</v>
      </c>
      <c r="Q65" s="435" t="s">
        <v>56</v>
      </c>
      <c r="R65" s="435"/>
      <c r="S65" s="435"/>
      <c r="T65" s="435"/>
      <c r="U65" s="435"/>
      <c r="V65" s="42">
        <v>0</v>
      </c>
      <c r="W65" s="676">
        <v>0</v>
      </c>
      <c r="X65" s="112">
        <f>SUM(V65-W65)</f>
        <v>0</v>
      </c>
      <c r="Y65" s="784">
        <v>5569</v>
      </c>
      <c r="Z65" s="677">
        <v>0</v>
      </c>
      <c r="AA65" s="435"/>
      <c r="AB65" s="677">
        <v>1</v>
      </c>
      <c r="AC65" s="677">
        <v>1</v>
      </c>
      <c r="AD65" s="677">
        <v>1</v>
      </c>
      <c r="AE65" s="825"/>
      <c r="AL65" s="488"/>
    </row>
    <row r="66" spans="1:38" ht="24.75" customHeight="1">
      <c r="A66" s="735" t="s">
        <v>224</v>
      </c>
      <c r="B66" s="779" t="s">
        <v>51</v>
      </c>
      <c r="C66" s="730">
        <v>45807</v>
      </c>
      <c r="D66" s="737" t="s">
        <v>148</v>
      </c>
      <c r="E66" s="730">
        <v>45727</v>
      </c>
      <c r="F66" s="737" t="s">
        <v>89</v>
      </c>
      <c r="G66" s="783" t="s">
        <v>225</v>
      </c>
      <c r="H66" s="124">
        <v>90</v>
      </c>
      <c r="I66" s="124" t="s">
        <v>196</v>
      </c>
      <c r="J66" s="124" t="s">
        <v>63</v>
      </c>
      <c r="K66" s="183"/>
      <c r="L66" s="730">
        <v>45728</v>
      </c>
      <c r="M66" s="124" t="s">
        <v>57</v>
      </c>
      <c r="N66" s="909">
        <v>82979.5</v>
      </c>
      <c r="O66" s="124" t="s">
        <v>57</v>
      </c>
      <c r="P66" s="754" t="s">
        <v>196</v>
      </c>
      <c r="Q66" s="685">
        <v>45728</v>
      </c>
      <c r="R66" s="685">
        <v>45821</v>
      </c>
      <c r="S66" s="685">
        <v>45828</v>
      </c>
      <c r="T66" s="685"/>
      <c r="U66" s="685"/>
      <c r="V66" s="42">
        <v>6524</v>
      </c>
      <c r="W66" s="732">
        <v>6524</v>
      </c>
      <c r="X66" s="112">
        <f>SUM(V66-W66)</f>
        <v>0</v>
      </c>
      <c r="Y66" s="435">
        <v>0</v>
      </c>
      <c r="Z66" s="677">
        <v>1</v>
      </c>
      <c r="AA66" s="685">
        <v>45740</v>
      </c>
      <c r="AB66" s="677">
        <v>1</v>
      </c>
      <c r="AC66" s="677">
        <v>1</v>
      </c>
      <c r="AD66" s="677">
        <v>1</v>
      </c>
      <c r="AE66" s="826" t="s">
        <v>226</v>
      </c>
      <c r="AL66" s="488"/>
    </row>
    <row r="67" spans="1:38" ht="24.75" customHeight="1">
      <c r="A67" s="735" t="s">
        <v>227</v>
      </c>
      <c r="B67" s="779" t="s">
        <v>51</v>
      </c>
      <c r="C67" s="730">
        <v>45772</v>
      </c>
      <c r="D67" s="737" t="s">
        <v>228</v>
      </c>
      <c r="E67" s="730">
        <v>45716</v>
      </c>
      <c r="F67" s="737" t="s">
        <v>229</v>
      </c>
      <c r="G67" s="783" t="s">
        <v>230</v>
      </c>
      <c r="H67" s="124">
        <v>56</v>
      </c>
      <c r="I67" s="124" t="s">
        <v>195</v>
      </c>
      <c r="J67" s="124" t="s">
        <v>63</v>
      </c>
      <c r="K67" s="124"/>
      <c r="L67" s="740">
        <v>45716</v>
      </c>
      <c r="M67" s="124" t="s">
        <v>57</v>
      </c>
      <c r="N67" s="909">
        <v>45321.5</v>
      </c>
      <c r="O67" s="124" t="s">
        <v>57</v>
      </c>
      <c r="P67" s="754" t="s">
        <v>196</v>
      </c>
      <c r="Q67" s="685">
        <v>45722</v>
      </c>
      <c r="R67" s="685">
        <v>45867</v>
      </c>
      <c r="S67" s="685">
        <v>45874</v>
      </c>
      <c r="T67" s="685"/>
      <c r="U67" s="685"/>
      <c r="V67" s="42">
        <v>3642</v>
      </c>
      <c r="W67" s="732">
        <v>3666</v>
      </c>
      <c r="X67" s="112">
        <f>SUM(V67-W67)</f>
        <v>-24</v>
      </c>
      <c r="Y67" s="42">
        <v>0</v>
      </c>
      <c r="Z67" s="677">
        <v>1</v>
      </c>
      <c r="AA67" s="685">
        <v>45734</v>
      </c>
      <c r="AB67" s="677">
        <v>1</v>
      </c>
      <c r="AC67" s="677">
        <v>1</v>
      </c>
      <c r="AD67" s="677">
        <v>1</v>
      </c>
      <c r="AE67" s="825"/>
      <c r="AL67" s="488"/>
    </row>
    <row r="68" spans="1:38" ht="24.75" customHeight="1">
      <c r="A68" s="735" t="s">
        <v>231</v>
      </c>
      <c r="B68" s="779" t="s">
        <v>51</v>
      </c>
      <c r="C68" s="765">
        <v>45838</v>
      </c>
      <c r="D68" s="737" t="s">
        <v>228</v>
      </c>
      <c r="E68" s="730">
        <v>45727</v>
      </c>
      <c r="F68" s="737" t="s">
        <v>229</v>
      </c>
      <c r="G68" s="783" t="s">
        <v>232</v>
      </c>
      <c r="H68" s="124">
        <v>71</v>
      </c>
      <c r="I68" s="753" t="s">
        <v>195</v>
      </c>
      <c r="J68" s="124" t="s">
        <v>63</v>
      </c>
      <c r="K68" s="183"/>
      <c r="L68" s="730">
        <v>45728</v>
      </c>
      <c r="M68" s="124" t="s">
        <v>57</v>
      </c>
      <c r="N68" s="909">
        <v>60843.5</v>
      </c>
      <c r="O68" s="124" t="s">
        <v>57</v>
      </c>
      <c r="P68" s="754" t="s">
        <v>196</v>
      </c>
      <c r="Q68" s="685">
        <v>45722</v>
      </c>
      <c r="R68" s="685"/>
      <c r="S68" s="685"/>
      <c r="T68" s="685"/>
      <c r="U68" s="685"/>
      <c r="V68" s="784">
        <v>4979</v>
      </c>
      <c r="W68" s="732">
        <v>5020</v>
      </c>
      <c r="X68" s="112">
        <f>SUM(V68-W68)</f>
        <v>-41</v>
      </c>
      <c r="Y68" s="435">
        <v>0</v>
      </c>
      <c r="Z68" s="677">
        <v>1.01</v>
      </c>
      <c r="AA68" s="685">
        <v>45741</v>
      </c>
      <c r="AB68" s="677">
        <v>1</v>
      </c>
      <c r="AC68" s="677">
        <v>1</v>
      </c>
      <c r="AD68" s="677">
        <v>1</v>
      </c>
      <c r="AE68" s="825"/>
      <c r="AL68" s="488"/>
    </row>
    <row r="69" spans="1:38" ht="24.75" customHeight="1">
      <c r="A69" s="735" t="s">
        <v>233</v>
      </c>
      <c r="B69" s="779" t="s">
        <v>51</v>
      </c>
      <c r="C69" s="730">
        <v>45772</v>
      </c>
      <c r="D69" s="737" t="s">
        <v>52</v>
      </c>
      <c r="E69" s="737" t="s">
        <v>53</v>
      </c>
      <c r="F69" s="737" t="s">
        <v>54</v>
      </c>
      <c r="G69" s="783" t="s">
        <v>234</v>
      </c>
      <c r="H69" s="124">
        <v>38</v>
      </c>
      <c r="I69" s="124" t="s">
        <v>196</v>
      </c>
      <c r="J69" s="124" t="s">
        <v>56</v>
      </c>
      <c r="K69" s="183"/>
      <c r="L69" s="740">
        <v>45716</v>
      </c>
      <c r="M69" s="124" t="s">
        <v>57</v>
      </c>
      <c r="N69" s="909">
        <v>870</v>
      </c>
      <c r="O69" s="124" t="s">
        <v>57</v>
      </c>
      <c r="P69" s="771" t="s">
        <v>196</v>
      </c>
      <c r="Q69" s="435" t="s">
        <v>56</v>
      </c>
      <c r="R69" s="435"/>
      <c r="S69" s="435"/>
      <c r="T69" s="435"/>
      <c r="U69" s="435"/>
      <c r="V69" s="42">
        <v>0</v>
      </c>
      <c r="W69" s="699">
        <v>0</v>
      </c>
      <c r="X69" s="112">
        <f>SUM(V69-W69)</f>
        <v>0</v>
      </c>
      <c r="Y69" s="435">
        <v>145</v>
      </c>
      <c r="Z69" s="677">
        <v>0</v>
      </c>
      <c r="AA69" s="685">
        <v>45742</v>
      </c>
      <c r="AB69" s="677">
        <v>1</v>
      </c>
      <c r="AC69" s="677">
        <v>1</v>
      </c>
      <c r="AD69" s="677">
        <v>1</v>
      </c>
      <c r="AE69" s="825"/>
      <c r="AL69" s="488"/>
    </row>
    <row r="70" spans="1:38" ht="24.75" customHeight="1">
      <c r="A70" s="785" t="s">
        <v>235</v>
      </c>
      <c r="B70" s="779" t="s">
        <v>51</v>
      </c>
      <c r="C70" s="730">
        <v>45772</v>
      </c>
      <c r="D70" s="780" t="s">
        <v>66</v>
      </c>
      <c r="E70" s="780">
        <v>45693</v>
      </c>
      <c r="F70" s="737" t="s">
        <v>61</v>
      </c>
      <c r="G70" s="781" t="s">
        <v>236</v>
      </c>
      <c r="H70" s="753">
        <v>86</v>
      </c>
      <c r="I70" s="763" t="s">
        <v>195</v>
      </c>
      <c r="J70" s="753" t="s">
        <v>63</v>
      </c>
      <c r="K70" s="753"/>
      <c r="L70" s="780">
        <v>45714</v>
      </c>
      <c r="M70" s="753" t="s">
        <v>57</v>
      </c>
      <c r="N70" s="911">
        <v>94170.5</v>
      </c>
      <c r="O70" s="753" t="s">
        <v>57</v>
      </c>
      <c r="P70" s="767" t="s">
        <v>196</v>
      </c>
      <c r="Q70" s="685">
        <v>45693</v>
      </c>
      <c r="R70" s="685">
        <v>45869</v>
      </c>
      <c r="S70" s="685">
        <v>45875</v>
      </c>
      <c r="T70" s="685"/>
      <c r="U70" s="685"/>
      <c r="V70" s="717">
        <v>7980</v>
      </c>
      <c r="W70" s="769">
        <v>7457</v>
      </c>
      <c r="X70" s="112">
        <f>SUM(V70-W70)</f>
        <v>523</v>
      </c>
      <c r="Y70" s="696">
        <v>0</v>
      </c>
      <c r="Z70" s="677">
        <v>0.93</v>
      </c>
      <c r="AA70" s="685">
        <v>45713</v>
      </c>
      <c r="AB70" s="677">
        <v>1</v>
      </c>
      <c r="AC70" s="677">
        <v>1</v>
      </c>
      <c r="AD70" s="677">
        <v>1</v>
      </c>
      <c r="AE70" s="192" t="s">
        <v>237</v>
      </c>
      <c r="AF70" s="489"/>
      <c r="AG70" s="185"/>
      <c r="AH70" s="185"/>
      <c r="AI70" s="185"/>
      <c r="AJ70" s="185"/>
      <c r="AK70" s="185"/>
    </row>
    <row r="71" spans="1:38" ht="24.75" customHeight="1">
      <c r="A71" s="778" t="s">
        <v>238</v>
      </c>
      <c r="B71" s="779" t="s">
        <v>51</v>
      </c>
      <c r="C71" s="730">
        <v>45772</v>
      </c>
      <c r="D71" s="730" t="s">
        <v>148</v>
      </c>
      <c r="E71" s="780">
        <v>45685</v>
      </c>
      <c r="F71" s="780" t="s">
        <v>89</v>
      </c>
      <c r="G71" s="781" t="s">
        <v>239</v>
      </c>
      <c r="H71" s="753">
        <v>76</v>
      </c>
      <c r="I71" s="763" t="s">
        <v>195</v>
      </c>
      <c r="J71" s="753" t="s">
        <v>63</v>
      </c>
      <c r="K71" s="753"/>
      <c r="L71" s="780">
        <v>45692</v>
      </c>
      <c r="M71" s="753" t="s">
        <v>57</v>
      </c>
      <c r="N71" s="911">
        <v>90302</v>
      </c>
      <c r="O71" s="753" t="s">
        <v>57</v>
      </c>
      <c r="P71" s="771" t="s">
        <v>196</v>
      </c>
      <c r="Q71" s="685">
        <v>45694</v>
      </c>
      <c r="R71" s="685">
        <v>45847</v>
      </c>
      <c r="S71" s="685">
        <v>45852</v>
      </c>
      <c r="T71" s="685"/>
      <c r="U71" s="685">
        <v>45867</v>
      </c>
      <c r="V71" s="717">
        <v>8420</v>
      </c>
      <c r="W71" s="759">
        <v>8553</v>
      </c>
      <c r="X71" s="112">
        <f>SUM(V71-W71)</f>
        <v>-133</v>
      </c>
      <c r="Y71" s="696">
        <v>0</v>
      </c>
      <c r="Z71" s="677">
        <v>1.02</v>
      </c>
      <c r="AA71" s="685">
        <v>45709</v>
      </c>
      <c r="AB71" s="677">
        <v>1</v>
      </c>
      <c r="AC71" s="677">
        <v>1</v>
      </c>
      <c r="AD71" s="677">
        <v>1</v>
      </c>
      <c r="AE71" s="825" t="s">
        <v>240</v>
      </c>
      <c r="AF71" s="488"/>
    </row>
    <row r="72" spans="1:38" ht="24.75" customHeight="1">
      <c r="A72" s="785" t="s">
        <v>241</v>
      </c>
      <c r="B72" s="779" t="s">
        <v>51</v>
      </c>
      <c r="C72" s="730">
        <v>45772</v>
      </c>
      <c r="D72" s="780" t="s">
        <v>66</v>
      </c>
      <c r="E72" s="780">
        <v>45698</v>
      </c>
      <c r="F72" s="730" t="s">
        <v>61</v>
      </c>
      <c r="G72" s="781" t="s">
        <v>242</v>
      </c>
      <c r="H72" s="753">
        <v>89</v>
      </c>
      <c r="I72" s="753" t="s">
        <v>195</v>
      </c>
      <c r="J72" s="753" t="s">
        <v>63</v>
      </c>
      <c r="K72" s="753"/>
      <c r="L72" s="780">
        <v>45695</v>
      </c>
      <c r="M72" s="753" t="s">
        <v>57</v>
      </c>
      <c r="N72" s="912">
        <v>89698.5</v>
      </c>
      <c r="O72" s="753" t="s">
        <v>57</v>
      </c>
      <c r="P72" s="767" t="s">
        <v>196</v>
      </c>
      <c r="Q72" s="685">
        <v>45694</v>
      </c>
      <c r="R72" s="685"/>
      <c r="S72" s="685"/>
      <c r="T72" s="685"/>
      <c r="U72" s="685"/>
      <c r="V72" s="717">
        <v>7562</v>
      </c>
      <c r="W72" s="769">
        <v>6528</v>
      </c>
      <c r="X72" s="112">
        <f>SUM(V72-W72)</f>
        <v>1034</v>
      </c>
      <c r="Y72" s="696">
        <v>0</v>
      </c>
      <c r="Z72" s="677">
        <v>0.8</v>
      </c>
      <c r="AA72" s="685">
        <v>45709</v>
      </c>
      <c r="AB72" s="677">
        <v>1</v>
      </c>
      <c r="AC72" s="677">
        <v>1</v>
      </c>
      <c r="AD72" s="677">
        <v>1</v>
      </c>
      <c r="AE72" s="220" t="s">
        <v>243</v>
      </c>
      <c r="AF72" s="488"/>
    </row>
    <row r="73" spans="1:38" ht="24.75" customHeight="1">
      <c r="A73" s="778" t="s">
        <v>244</v>
      </c>
      <c r="B73" s="779" t="s">
        <v>51</v>
      </c>
      <c r="C73" s="730">
        <v>45772</v>
      </c>
      <c r="D73" s="730" t="s">
        <v>228</v>
      </c>
      <c r="E73" s="780">
        <v>45686</v>
      </c>
      <c r="F73" s="737" t="s">
        <v>229</v>
      </c>
      <c r="G73" s="781" t="s">
        <v>245</v>
      </c>
      <c r="H73" s="753">
        <v>77</v>
      </c>
      <c r="I73" s="763" t="s">
        <v>195</v>
      </c>
      <c r="J73" s="753" t="s">
        <v>63</v>
      </c>
      <c r="K73" s="753"/>
      <c r="L73" s="780">
        <v>45686</v>
      </c>
      <c r="M73" s="753" t="s">
        <v>57</v>
      </c>
      <c r="N73" s="911">
        <v>61924</v>
      </c>
      <c r="O73" s="753" t="s">
        <v>57</v>
      </c>
      <c r="P73" s="771" t="s">
        <v>196</v>
      </c>
      <c r="Q73" s="685">
        <v>45692</v>
      </c>
      <c r="R73" s="685">
        <v>45847</v>
      </c>
      <c r="S73" s="685">
        <v>45852</v>
      </c>
      <c r="T73" s="685"/>
      <c r="U73" s="685"/>
      <c r="V73" s="717">
        <v>5005</v>
      </c>
      <c r="W73" s="759">
        <v>4996</v>
      </c>
      <c r="X73" s="112">
        <f>SUM(V73-W73)</f>
        <v>9</v>
      </c>
      <c r="Y73" s="696">
        <v>0</v>
      </c>
      <c r="Z73" s="677">
        <v>1</v>
      </c>
      <c r="AA73" s="685">
        <v>45708</v>
      </c>
      <c r="AB73" s="677">
        <v>1</v>
      </c>
      <c r="AC73" s="677">
        <v>1</v>
      </c>
      <c r="AD73" s="677">
        <v>1</v>
      </c>
      <c r="AE73" s="192" t="s">
        <v>246</v>
      </c>
      <c r="AF73" s="488"/>
    </row>
    <row r="74" spans="1:38" ht="24.75" customHeight="1">
      <c r="A74" s="778" t="s">
        <v>247</v>
      </c>
      <c r="B74" s="779" t="s">
        <v>51</v>
      </c>
      <c r="C74" s="730">
        <v>45772</v>
      </c>
      <c r="D74" s="730" t="s">
        <v>148</v>
      </c>
      <c r="E74" s="780">
        <v>45685</v>
      </c>
      <c r="F74" s="737" t="s">
        <v>89</v>
      </c>
      <c r="G74" s="781" t="s">
        <v>248</v>
      </c>
      <c r="H74" s="753">
        <v>81</v>
      </c>
      <c r="I74" s="763" t="s">
        <v>195</v>
      </c>
      <c r="J74" s="753" t="s">
        <v>63</v>
      </c>
      <c r="K74" s="753"/>
      <c r="L74" s="780">
        <v>45699</v>
      </c>
      <c r="M74" s="753" t="s">
        <v>57</v>
      </c>
      <c r="N74" s="911">
        <v>73583.5</v>
      </c>
      <c r="O74" s="753" t="s">
        <v>57</v>
      </c>
      <c r="P74" s="754" t="s">
        <v>196</v>
      </c>
      <c r="Q74" s="685">
        <v>45691</v>
      </c>
      <c r="R74" s="685">
        <v>45825</v>
      </c>
      <c r="S74" s="685">
        <v>45840</v>
      </c>
      <c r="T74" s="685"/>
      <c r="U74" s="685"/>
      <c r="V74" s="717">
        <v>6205</v>
      </c>
      <c r="W74" s="759">
        <v>6190</v>
      </c>
      <c r="X74" s="112">
        <f>SUM(V74-W74)</f>
        <v>15</v>
      </c>
      <c r="Y74" s="696">
        <v>0</v>
      </c>
      <c r="Z74" s="677">
        <v>1</v>
      </c>
      <c r="AA74" s="685">
        <v>45699</v>
      </c>
      <c r="AB74" s="677">
        <v>1</v>
      </c>
      <c r="AC74" s="677">
        <v>1</v>
      </c>
      <c r="AD74" s="677">
        <v>1</v>
      </c>
      <c r="AE74" s="825" t="s">
        <v>249</v>
      </c>
      <c r="AF74" s="488"/>
    </row>
    <row r="75" spans="1:38" ht="24.75" customHeight="1">
      <c r="A75" s="778" t="s">
        <v>250</v>
      </c>
      <c r="B75" s="779" t="s">
        <v>51</v>
      </c>
      <c r="C75" s="730">
        <v>45772</v>
      </c>
      <c r="D75" s="780" t="s">
        <v>251</v>
      </c>
      <c r="E75" s="780">
        <v>45694</v>
      </c>
      <c r="F75" s="780" t="s">
        <v>229</v>
      </c>
      <c r="G75" s="781" t="s">
        <v>252</v>
      </c>
      <c r="H75" s="753">
        <v>84</v>
      </c>
      <c r="I75" s="763" t="s">
        <v>195</v>
      </c>
      <c r="J75" s="753" t="s">
        <v>63</v>
      </c>
      <c r="K75" s="753"/>
      <c r="L75" s="780">
        <v>45698</v>
      </c>
      <c r="M75" s="753" t="s">
        <v>57</v>
      </c>
      <c r="N75" s="911">
        <v>63402.5</v>
      </c>
      <c r="O75" s="753" t="s">
        <v>57</v>
      </c>
      <c r="P75" s="771" t="s">
        <v>196</v>
      </c>
      <c r="Q75" s="685">
        <v>45695</v>
      </c>
      <c r="R75" s="685">
        <v>45847</v>
      </c>
      <c r="S75" s="685">
        <v>45852</v>
      </c>
      <c r="T75" s="685"/>
      <c r="U75" s="685"/>
      <c r="V75" s="784">
        <v>4979</v>
      </c>
      <c r="W75" s="759">
        <v>4984</v>
      </c>
      <c r="X75" s="112">
        <f>SUM(V75-W75)</f>
        <v>-5</v>
      </c>
      <c r="Y75" s="696">
        <v>0</v>
      </c>
      <c r="Z75" s="677">
        <v>1</v>
      </c>
      <c r="AA75" s="685">
        <v>45714</v>
      </c>
      <c r="AB75" s="677">
        <v>1</v>
      </c>
      <c r="AC75" s="677">
        <v>1</v>
      </c>
      <c r="AD75" s="677">
        <v>1</v>
      </c>
      <c r="AE75" s="192" t="s">
        <v>253</v>
      </c>
      <c r="AF75" s="488"/>
    </row>
    <row r="76" spans="1:38" ht="24.75" customHeight="1">
      <c r="A76" s="735" t="s">
        <v>254</v>
      </c>
      <c r="B76" s="779" t="s">
        <v>51</v>
      </c>
      <c r="C76" s="780">
        <v>45688</v>
      </c>
      <c r="D76" s="730" t="s">
        <v>255</v>
      </c>
      <c r="E76" s="780">
        <v>45685</v>
      </c>
      <c r="F76" s="780" t="s">
        <v>256</v>
      </c>
      <c r="G76" s="781" t="s">
        <v>257</v>
      </c>
      <c r="H76" s="124">
        <v>86</v>
      </c>
      <c r="I76" s="753" t="s">
        <v>258</v>
      </c>
      <c r="J76" s="124" t="s">
        <v>63</v>
      </c>
      <c r="K76" s="124"/>
      <c r="L76" s="730">
        <v>45677</v>
      </c>
      <c r="M76" s="753" t="s">
        <v>57</v>
      </c>
      <c r="N76" s="909">
        <v>78075.5</v>
      </c>
      <c r="O76" s="753" t="s">
        <v>57</v>
      </c>
      <c r="P76" s="754" t="s">
        <v>196</v>
      </c>
      <c r="Q76" s="685">
        <v>45675</v>
      </c>
      <c r="R76" s="685">
        <v>45870</v>
      </c>
      <c r="S76" s="685">
        <v>45887</v>
      </c>
      <c r="T76" s="685"/>
      <c r="U76" s="685"/>
      <c r="V76" s="42">
        <v>6526</v>
      </c>
      <c r="W76" s="732">
        <v>6217</v>
      </c>
      <c r="X76" s="112">
        <f>SUM(V76-W76)</f>
        <v>309</v>
      </c>
      <c r="Y76" s="696">
        <v>0</v>
      </c>
      <c r="Z76" s="733">
        <v>0.95</v>
      </c>
      <c r="AA76" s="685">
        <v>45685</v>
      </c>
      <c r="AB76" s="677">
        <v>1</v>
      </c>
      <c r="AC76" s="677">
        <v>1</v>
      </c>
      <c r="AD76" s="677">
        <v>1</v>
      </c>
      <c r="AE76" s="192"/>
      <c r="AF76" s="488"/>
    </row>
    <row r="77" spans="1:38" ht="24.75" customHeight="1">
      <c r="A77" s="735" t="s">
        <v>259</v>
      </c>
      <c r="B77" s="779" t="s">
        <v>51</v>
      </c>
      <c r="C77" s="730">
        <v>45705</v>
      </c>
      <c r="D77" s="737" t="s">
        <v>52</v>
      </c>
      <c r="E77" s="737" t="s">
        <v>53</v>
      </c>
      <c r="F77" s="737" t="s">
        <v>54</v>
      </c>
      <c r="G77" s="752" t="s">
        <v>260</v>
      </c>
      <c r="H77" s="183"/>
      <c r="I77" s="124" t="s">
        <v>196</v>
      </c>
      <c r="J77" s="124" t="s">
        <v>56</v>
      </c>
      <c r="K77" s="183"/>
      <c r="L77" s="737" t="s">
        <v>53</v>
      </c>
      <c r="M77" s="124" t="s">
        <v>57</v>
      </c>
      <c r="N77" s="909">
        <v>3283.2</v>
      </c>
      <c r="O77" s="124" t="s">
        <v>57</v>
      </c>
      <c r="P77" s="771" t="s">
        <v>196</v>
      </c>
      <c r="Q77" s="435" t="s">
        <v>56</v>
      </c>
      <c r="R77" s="435"/>
      <c r="S77" s="435"/>
      <c r="T77" s="435"/>
      <c r="U77" s="435"/>
      <c r="V77" s="42">
        <v>0</v>
      </c>
      <c r="W77" s="435">
        <v>0</v>
      </c>
      <c r="X77" s="112">
        <f>SUM(V77-W77)</f>
        <v>0</v>
      </c>
      <c r="Y77" s="42">
        <v>4696</v>
      </c>
      <c r="Z77" s="677">
        <v>0</v>
      </c>
      <c r="AA77" s="435"/>
      <c r="AB77" s="438">
        <v>1</v>
      </c>
      <c r="AC77" s="438">
        <v>1</v>
      </c>
      <c r="AD77" s="677">
        <v>1</v>
      </c>
      <c r="AE77" s="825"/>
      <c r="AF77" s="488"/>
    </row>
    <row r="78" spans="1:38" ht="24.75" customHeight="1">
      <c r="A78" s="735" t="s">
        <v>261</v>
      </c>
      <c r="B78" s="779" t="s">
        <v>51</v>
      </c>
      <c r="C78" s="780">
        <v>45688</v>
      </c>
      <c r="D78" s="780" t="s">
        <v>262</v>
      </c>
      <c r="E78" s="780">
        <v>45692</v>
      </c>
      <c r="F78" s="780" t="s">
        <v>77</v>
      </c>
      <c r="G78" s="781" t="s">
        <v>263</v>
      </c>
      <c r="H78" s="124">
        <v>86</v>
      </c>
      <c r="I78" s="753" t="s">
        <v>258</v>
      </c>
      <c r="J78" s="124" t="s">
        <v>63</v>
      </c>
      <c r="K78" s="124"/>
      <c r="L78" s="705" t="s">
        <v>196</v>
      </c>
      <c r="M78" s="753" t="s">
        <v>57</v>
      </c>
      <c r="N78" s="909">
        <v>82480.5</v>
      </c>
      <c r="O78" s="753" t="s">
        <v>57</v>
      </c>
      <c r="P78" s="771" t="s">
        <v>196</v>
      </c>
      <c r="Q78" s="685">
        <v>45675</v>
      </c>
      <c r="R78" s="685">
        <v>45870</v>
      </c>
      <c r="S78" s="685">
        <v>45880</v>
      </c>
      <c r="T78" s="685"/>
      <c r="U78" s="685"/>
      <c r="V78" s="42">
        <v>6390</v>
      </c>
      <c r="W78" s="732">
        <v>6114</v>
      </c>
      <c r="X78" s="112">
        <f>SUM(V78-W78)</f>
        <v>276</v>
      </c>
      <c r="Y78" s="696">
        <v>0</v>
      </c>
      <c r="Z78" s="677">
        <v>0.96</v>
      </c>
      <c r="AA78" s="685">
        <v>45687</v>
      </c>
      <c r="AB78" s="677">
        <v>1</v>
      </c>
      <c r="AC78" s="677">
        <v>1</v>
      </c>
      <c r="AD78" s="677">
        <v>1</v>
      </c>
      <c r="AE78" s="827" t="s">
        <v>264</v>
      </c>
      <c r="AF78" s="488"/>
    </row>
    <row r="79" spans="1:38" ht="24.75" customHeight="1">
      <c r="A79" s="764" t="s">
        <v>265</v>
      </c>
      <c r="B79" s="790" t="s">
        <v>51</v>
      </c>
      <c r="C79" s="762">
        <v>45688</v>
      </c>
      <c r="D79" s="762" t="s">
        <v>66</v>
      </c>
      <c r="E79" s="762">
        <v>45695</v>
      </c>
      <c r="F79" s="740" t="s">
        <v>61</v>
      </c>
      <c r="G79" s="775" t="s">
        <v>266</v>
      </c>
      <c r="H79" s="739">
        <v>88</v>
      </c>
      <c r="I79" s="763" t="s">
        <v>258</v>
      </c>
      <c r="J79" s="739" t="s">
        <v>63</v>
      </c>
      <c r="K79" s="739"/>
      <c r="L79" s="705" t="s">
        <v>196</v>
      </c>
      <c r="M79" s="763" t="s">
        <v>57</v>
      </c>
      <c r="N79" s="907">
        <v>43130</v>
      </c>
      <c r="O79" s="763" t="s">
        <v>57</v>
      </c>
      <c r="P79" s="772" t="s">
        <v>196</v>
      </c>
      <c r="Q79" s="675">
        <v>45691</v>
      </c>
      <c r="R79" s="675">
        <v>45870</v>
      </c>
      <c r="S79" s="675">
        <v>45891</v>
      </c>
      <c r="T79" s="675"/>
      <c r="U79" s="675"/>
      <c r="V79" s="676">
        <v>2092</v>
      </c>
      <c r="W79" s="729">
        <v>344</v>
      </c>
      <c r="X79" s="112">
        <f>SUM(V79-W79)</f>
        <v>1748</v>
      </c>
      <c r="Y79" s="686">
        <v>0</v>
      </c>
      <c r="Z79" s="677">
        <v>1</v>
      </c>
      <c r="AA79" s="675">
        <v>45750</v>
      </c>
      <c r="AB79" s="733">
        <v>1</v>
      </c>
      <c r="AC79" s="733">
        <v>1</v>
      </c>
      <c r="AD79" s="733">
        <v>1</v>
      </c>
      <c r="AE79" s="828" t="s">
        <v>267</v>
      </c>
      <c r="AF79" s="488"/>
    </row>
    <row r="80" spans="1:38" ht="24.75" customHeight="1">
      <c r="A80" s="735" t="s">
        <v>268</v>
      </c>
      <c r="B80" s="779" t="s">
        <v>51</v>
      </c>
      <c r="C80" s="780">
        <v>45688</v>
      </c>
      <c r="D80" s="730" t="s">
        <v>85</v>
      </c>
      <c r="E80" s="780">
        <v>45686</v>
      </c>
      <c r="F80" s="780" t="s">
        <v>89</v>
      </c>
      <c r="G80" s="781" t="s">
        <v>269</v>
      </c>
      <c r="H80" s="124">
        <v>88</v>
      </c>
      <c r="I80" s="753" t="s">
        <v>258</v>
      </c>
      <c r="J80" s="124" t="s">
        <v>63</v>
      </c>
      <c r="K80" s="124"/>
      <c r="L80" s="776">
        <v>45706</v>
      </c>
      <c r="M80" s="753" t="s">
        <v>57</v>
      </c>
      <c r="N80" s="909">
        <v>69212.5</v>
      </c>
      <c r="O80" s="753" t="s">
        <v>57</v>
      </c>
      <c r="P80" s="771" t="s">
        <v>196</v>
      </c>
      <c r="Q80" s="685">
        <v>45679</v>
      </c>
      <c r="R80" s="685"/>
      <c r="S80" s="685"/>
      <c r="T80" s="685"/>
      <c r="U80" s="685"/>
      <c r="V80" s="42">
        <v>5661</v>
      </c>
      <c r="W80" s="732">
        <v>5813</v>
      </c>
      <c r="X80" s="112">
        <f>SUM(V80-W80)</f>
        <v>-152</v>
      </c>
      <c r="Y80" s="696">
        <v>0</v>
      </c>
      <c r="Z80" s="677">
        <v>1.03</v>
      </c>
      <c r="AA80" s="685">
        <v>45681</v>
      </c>
      <c r="AB80" s="677">
        <v>1</v>
      </c>
      <c r="AC80" s="677">
        <v>1</v>
      </c>
      <c r="AD80" s="677">
        <v>1</v>
      </c>
      <c r="AE80" s="192" t="s">
        <v>240</v>
      </c>
      <c r="AF80" s="488"/>
    </row>
    <row r="81" spans="1:32" ht="24.75" customHeight="1">
      <c r="A81" s="764" t="s">
        <v>270</v>
      </c>
      <c r="B81" s="779" t="s">
        <v>51</v>
      </c>
      <c r="C81" s="730">
        <v>45772</v>
      </c>
      <c r="D81" s="737" t="s">
        <v>271</v>
      </c>
      <c r="E81" s="730">
        <v>45743</v>
      </c>
      <c r="F81" s="737" t="s">
        <v>272</v>
      </c>
      <c r="G81" s="752" t="s">
        <v>273</v>
      </c>
      <c r="H81" s="124">
        <v>85</v>
      </c>
      <c r="I81" s="753" t="s">
        <v>195</v>
      </c>
      <c r="J81" s="739" t="s">
        <v>63</v>
      </c>
      <c r="K81" s="791"/>
      <c r="L81" s="730">
        <v>45741</v>
      </c>
      <c r="M81" s="739" t="s">
        <v>57</v>
      </c>
      <c r="N81" s="909">
        <v>74508.5</v>
      </c>
      <c r="O81" s="739" t="s">
        <v>57</v>
      </c>
      <c r="P81" s="767" t="s">
        <v>196</v>
      </c>
      <c r="Q81" s="685">
        <v>45749</v>
      </c>
      <c r="R81" s="685"/>
      <c r="S81" s="685"/>
      <c r="T81" s="685"/>
      <c r="U81" s="685"/>
      <c r="V81" s="42">
        <v>6258</v>
      </c>
      <c r="W81" s="729">
        <v>6226</v>
      </c>
      <c r="X81" s="112">
        <f>SUM(V81-W81)</f>
        <v>32</v>
      </c>
      <c r="Y81" s="686">
        <v>0</v>
      </c>
      <c r="Z81" s="677">
        <v>1</v>
      </c>
      <c r="AA81" s="685">
        <v>45763</v>
      </c>
      <c r="AB81" s="677">
        <v>1</v>
      </c>
      <c r="AC81" s="677">
        <v>1</v>
      </c>
      <c r="AD81" s="677">
        <v>1</v>
      </c>
      <c r="AE81" s="829"/>
      <c r="AF81" s="488"/>
    </row>
    <row r="82" spans="1:32" ht="24.75" customHeight="1">
      <c r="A82" s="735" t="s">
        <v>274</v>
      </c>
      <c r="B82" s="779" t="s">
        <v>51</v>
      </c>
      <c r="C82" s="730">
        <v>45772</v>
      </c>
      <c r="D82" s="737" t="s">
        <v>251</v>
      </c>
      <c r="E82" s="730">
        <v>45743</v>
      </c>
      <c r="F82" s="737" t="s">
        <v>229</v>
      </c>
      <c r="G82" s="752" t="s">
        <v>275</v>
      </c>
      <c r="H82" s="124">
        <v>57</v>
      </c>
      <c r="I82" s="753" t="s">
        <v>195</v>
      </c>
      <c r="J82" s="739" t="s">
        <v>63</v>
      </c>
      <c r="K82" s="791"/>
      <c r="L82" s="730">
        <v>45741</v>
      </c>
      <c r="M82" s="739" t="s">
        <v>57</v>
      </c>
      <c r="N82" s="909">
        <v>49071</v>
      </c>
      <c r="O82" s="739" t="s">
        <v>57</v>
      </c>
      <c r="P82" s="771" t="s">
        <v>196</v>
      </c>
      <c r="Q82" s="685">
        <v>45745</v>
      </c>
      <c r="R82" s="685">
        <v>45832</v>
      </c>
      <c r="S82" s="685">
        <v>45839</v>
      </c>
      <c r="T82" s="685"/>
      <c r="U82" s="685"/>
      <c r="V82" s="42">
        <v>3967</v>
      </c>
      <c r="W82" s="732">
        <v>3936</v>
      </c>
      <c r="X82" s="112">
        <f>SUM(V82-W82)</f>
        <v>31</v>
      </c>
      <c r="Y82" s="686">
        <v>0</v>
      </c>
      <c r="Z82" s="677">
        <v>1</v>
      </c>
      <c r="AA82" s="685">
        <v>45756</v>
      </c>
      <c r="AB82" s="677">
        <v>1</v>
      </c>
      <c r="AC82" s="677">
        <v>1</v>
      </c>
      <c r="AD82" s="677">
        <v>1</v>
      </c>
      <c r="AE82" s="830"/>
      <c r="AF82" s="488"/>
    </row>
    <row r="83" spans="1:32" ht="24.75" customHeight="1">
      <c r="A83" s="764" t="s">
        <v>276</v>
      </c>
      <c r="B83" s="779" t="s">
        <v>51</v>
      </c>
      <c r="C83" s="780">
        <v>45711</v>
      </c>
      <c r="D83" s="780" t="s">
        <v>262</v>
      </c>
      <c r="E83" s="780">
        <v>45691</v>
      </c>
      <c r="F83" s="780" t="s">
        <v>77</v>
      </c>
      <c r="G83" s="781" t="s">
        <v>277</v>
      </c>
      <c r="H83" s="124">
        <v>73</v>
      </c>
      <c r="I83" s="763" t="s">
        <v>258</v>
      </c>
      <c r="J83" s="124" t="s">
        <v>63</v>
      </c>
      <c r="K83" s="124"/>
      <c r="L83" s="730">
        <v>45698</v>
      </c>
      <c r="M83" s="753" t="s">
        <v>57</v>
      </c>
      <c r="N83" s="909">
        <v>60575.5</v>
      </c>
      <c r="O83" s="753" t="s">
        <v>57</v>
      </c>
      <c r="P83" s="767" t="s">
        <v>196</v>
      </c>
      <c r="Q83" s="685">
        <v>45691</v>
      </c>
      <c r="R83" s="685">
        <v>45870</v>
      </c>
      <c r="S83" s="685">
        <v>45881</v>
      </c>
      <c r="T83" s="685"/>
      <c r="U83" s="685"/>
      <c r="V83" s="42">
        <v>4614</v>
      </c>
      <c r="W83" s="729">
        <v>4123</v>
      </c>
      <c r="X83" s="112">
        <f>SUM(V83-W83)</f>
        <v>491</v>
      </c>
      <c r="Y83" s="696">
        <v>0</v>
      </c>
      <c r="Z83" s="677">
        <v>0.9</v>
      </c>
      <c r="AA83" s="685">
        <v>45706</v>
      </c>
      <c r="AB83" s="677">
        <v>1</v>
      </c>
      <c r="AC83" s="677">
        <v>1</v>
      </c>
      <c r="AD83" s="677">
        <v>1</v>
      </c>
      <c r="AE83" s="192" t="s">
        <v>278</v>
      </c>
      <c r="AF83" s="488"/>
    </row>
    <row r="84" spans="1:32" ht="24.75" customHeight="1">
      <c r="A84" s="735" t="s">
        <v>279</v>
      </c>
      <c r="B84" s="779" t="s">
        <v>51</v>
      </c>
      <c r="C84" s="740">
        <v>45831</v>
      </c>
      <c r="D84" s="705" t="s">
        <v>228</v>
      </c>
      <c r="E84" s="730">
        <v>45807</v>
      </c>
      <c r="F84" s="705" t="s">
        <v>229</v>
      </c>
      <c r="G84" s="705" t="s">
        <v>280</v>
      </c>
      <c r="H84" s="739">
        <v>87</v>
      </c>
      <c r="I84" s="739" t="s">
        <v>195</v>
      </c>
      <c r="J84" s="739" t="s">
        <v>63</v>
      </c>
      <c r="K84" s="739"/>
      <c r="L84" s="740">
        <v>45757</v>
      </c>
      <c r="M84" s="739" t="s">
        <v>57</v>
      </c>
      <c r="N84" s="907">
        <v>78331</v>
      </c>
      <c r="O84" s="739" t="s">
        <v>57</v>
      </c>
      <c r="P84" s="771" t="s">
        <v>196</v>
      </c>
      <c r="Q84" s="675">
        <v>45757</v>
      </c>
      <c r="R84" s="675"/>
      <c r="S84" s="675"/>
      <c r="T84" s="675"/>
      <c r="U84" s="675"/>
      <c r="V84" s="676">
        <v>6334</v>
      </c>
      <c r="W84" s="732">
        <v>6228</v>
      </c>
      <c r="X84" s="112">
        <f>SUM(V84-W84)</f>
        <v>106</v>
      </c>
      <c r="Y84" s="696">
        <v>0</v>
      </c>
      <c r="Z84" s="677">
        <v>0.98</v>
      </c>
      <c r="AA84" s="685">
        <v>45769</v>
      </c>
      <c r="AB84" s="438">
        <v>0</v>
      </c>
      <c r="AC84" s="438">
        <v>0</v>
      </c>
      <c r="AD84" s="438">
        <v>0</v>
      </c>
      <c r="AE84" s="547" t="s">
        <v>176</v>
      </c>
      <c r="AF84" s="488"/>
    </row>
    <row r="85" spans="1:32" ht="24.75" customHeight="1">
      <c r="A85" s="735" t="s">
        <v>281</v>
      </c>
      <c r="B85" s="779" t="s">
        <v>51</v>
      </c>
      <c r="C85" s="730">
        <v>45772</v>
      </c>
      <c r="D85" s="737" t="s">
        <v>148</v>
      </c>
      <c r="E85" s="730">
        <v>45743</v>
      </c>
      <c r="F85" s="737" t="s">
        <v>89</v>
      </c>
      <c r="G85" s="752" t="s">
        <v>282</v>
      </c>
      <c r="H85" s="124">
        <v>81</v>
      </c>
      <c r="I85" s="753" t="s">
        <v>195</v>
      </c>
      <c r="J85" s="739" t="s">
        <v>63</v>
      </c>
      <c r="K85" s="791"/>
      <c r="L85" s="730">
        <v>45741</v>
      </c>
      <c r="M85" s="739" t="s">
        <v>57</v>
      </c>
      <c r="N85" s="909">
        <v>74961</v>
      </c>
      <c r="O85" s="739" t="s">
        <v>57</v>
      </c>
      <c r="P85" s="771" t="s">
        <v>196</v>
      </c>
      <c r="Q85" s="685">
        <v>45747</v>
      </c>
      <c r="R85" s="685">
        <v>45870</v>
      </c>
      <c r="S85" s="685">
        <v>45889</v>
      </c>
      <c r="T85" s="685"/>
      <c r="U85" s="685"/>
      <c r="V85" s="42">
        <v>6327</v>
      </c>
      <c r="W85" s="732">
        <v>6414</v>
      </c>
      <c r="X85" s="112">
        <f>SUM(V85-W85)</f>
        <v>-87</v>
      </c>
      <c r="Y85" s="686">
        <v>0</v>
      </c>
      <c r="Z85" s="677">
        <v>1.01</v>
      </c>
      <c r="AA85" s="685">
        <v>45761</v>
      </c>
      <c r="AB85" s="677">
        <v>1</v>
      </c>
      <c r="AC85" s="677">
        <v>1</v>
      </c>
      <c r="AD85" s="677">
        <v>1</v>
      </c>
      <c r="AE85" s="831" t="s">
        <v>283</v>
      </c>
      <c r="AF85" s="488"/>
    </row>
    <row r="86" spans="1:32" ht="24.75" customHeight="1">
      <c r="A86" s="735" t="s">
        <v>284</v>
      </c>
      <c r="B86" s="779" t="s">
        <v>51</v>
      </c>
      <c r="C86" s="730">
        <v>45772</v>
      </c>
      <c r="D86" s="737" t="s">
        <v>251</v>
      </c>
      <c r="E86" s="730">
        <v>45743</v>
      </c>
      <c r="F86" s="737" t="s">
        <v>229</v>
      </c>
      <c r="G86" s="752" t="s">
        <v>285</v>
      </c>
      <c r="H86" s="124">
        <v>63</v>
      </c>
      <c r="I86" s="753" t="s">
        <v>195</v>
      </c>
      <c r="J86" s="739" t="s">
        <v>63</v>
      </c>
      <c r="K86" s="791"/>
      <c r="L86" s="730">
        <v>45741</v>
      </c>
      <c r="M86" s="739" t="s">
        <v>57</v>
      </c>
      <c r="N86" s="909">
        <v>41813</v>
      </c>
      <c r="O86" s="739" t="s">
        <v>57</v>
      </c>
      <c r="P86" s="771" t="s">
        <v>196</v>
      </c>
      <c r="Q86" s="685">
        <v>45745</v>
      </c>
      <c r="R86" s="685">
        <v>45828</v>
      </c>
      <c r="S86" s="685"/>
      <c r="T86" s="685"/>
      <c r="U86" s="685"/>
      <c r="V86" s="42">
        <v>3243</v>
      </c>
      <c r="W86" s="732">
        <v>3290</v>
      </c>
      <c r="X86" s="112">
        <f>SUM(V86-W86)</f>
        <v>-47</v>
      </c>
      <c r="Y86" s="686">
        <v>0</v>
      </c>
      <c r="Z86" s="677">
        <v>1</v>
      </c>
      <c r="AA86" s="685">
        <v>45761</v>
      </c>
      <c r="AB86" s="677">
        <v>1</v>
      </c>
      <c r="AC86" s="677">
        <v>1</v>
      </c>
      <c r="AD86" s="677">
        <v>1</v>
      </c>
      <c r="AE86" s="830"/>
      <c r="AF86" s="488"/>
    </row>
    <row r="87" spans="1:32" ht="24.75" customHeight="1">
      <c r="A87" s="735" t="s">
        <v>286</v>
      </c>
      <c r="B87" s="779" t="s">
        <v>51</v>
      </c>
      <c r="C87" s="730">
        <v>45705</v>
      </c>
      <c r="D87" s="737" t="s">
        <v>52</v>
      </c>
      <c r="E87" s="737" t="s">
        <v>53</v>
      </c>
      <c r="F87" s="737" t="s">
        <v>54</v>
      </c>
      <c r="G87" s="752" t="s">
        <v>287</v>
      </c>
      <c r="H87" s="124">
        <v>75</v>
      </c>
      <c r="I87" s="124" t="s">
        <v>196</v>
      </c>
      <c r="J87" s="124" t="s">
        <v>56</v>
      </c>
      <c r="K87" s="183"/>
      <c r="L87" s="737" t="s">
        <v>53</v>
      </c>
      <c r="M87" s="124" t="s">
        <v>57</v>
      </c>
      <c r="N87" s="913">
        <v>3150.75</v>
      </c>
      <c r="O87" s="124" t="s">
        <v>57</v>
      </c>
      <c r="P87" s="771" t="s">
        <v>196</v>
      </c>
      <c r="Q87" s="435" t="s">
        <v>56</v>
      </c>
      <c r="R87" s="435"/>
      <c r="S87" s="435"/>
      <c r="T87" s="435"/>
      <c r="U87" s="435"/>
      <c r="V87" s="42">
        <v>0</v>
      </c>
      <c r="W87" s="699">
        <v>0</v>
      </c>
      <c r="X87" s="112">
        <f>SUM(V87-W87)</f>
        <v>0</v>
      </c>
      <c r="Y87" s="42">
        <v>4215</v>
      </c>
      <c r="Z87" s="677">
        <v>1</v>
      </c>
      <c r="AA87" s="685">
        <v>45716</v>
      </c>
      <c r="AB87" s="677">
        <v>1</v>
      </c>
      <c r="AC87" s="677">
        <v>1</v>
      </c>
      <c r="AD87" s="677">
        <v>1</v>
      </c>
      <c r="AE87" s="825"/>
      <c r="AF87" s="488"/>
    </row>
    <row r="88" spans="1:32" ht="24.75" customHeight="1">
      <c r="A88" s="735" t="s">
        <v>288</v>
      </c>
      <c r="B88" s="779" t="s">
        <v>51</v>
      </c>
      <c r="C88" s="730">
        <v>45705</v>
      </c>
      <c r="D88" s="737" t="s">
        <v>52</v>
      </c>
      <c r="E88" s="737" t="s">
        <v>53</v>
      </c>
      <c r="F88" s="737" t="s">
        <v>54</v>
      </c>
      <c r="G88" s="752" t="s">
        <v>289</v>
      </c>
      <c r="H88" s="124">
        <v>80</v>
      </c>
      <c r="I88" s="124" t="s">
        <v>196</v>
      </c>
      <c r="J88" s="124" t="s">
        <v>56</v>
      </c>
      <c r="K88" s="183"/>
      <c r="L88" s="737" t="s">
        <v>53</v>
      </c>
      <c r="M88" s="124" t="s">
        <v>57</v>
      </c>
      <c r="N88" s="913">
        <v>3391.5</v>
      </c>
      <c r="O88" s="124" t="s">
        <v>57</v>
      </c>
      <c r="P88" s="771" t="s">
        <v>196</v>
      </c>
      <c r="Q88" s="435" t="s">
        <v>56</v>
      </c>
      <c r="R88" s="435"/>
      <c r="S88" s="435"/>
      <c r="T88" s="435"/>
      <c r="U88" s="435"/>
      <c r="V88" s="42">
        <v>0</v>
      </c>
      <c r="W88" s="699">
        <v>0</v>
      </c>
      <c r="X88" s="112">
        <f>SUM(V88-W88)</f>
        <v>0</v>
      </c>
      <c r="Y88" s="42">
        <v>5030</v>
      </c>
      <c r="Z88" s="677">
        <v>1</v>
      </c>
      <c r="AA88" s="685">
        <v>45716</v>
      </c>
      <c r="AB88" s="677">
        <v>1</v>
      </c>
      <c r="AC88" s="438">
        <v>1</v>
      </c>
      <c r="AD88" s="677">
        <v>1</v>
      </c>
      <c r="AE88" s="825"/>
      <c r="AF88" s="488"/>
    </row>
    <row r="89" spans="1:32" ht="24.75" customHeight="1">
      <c r="A89" s="735" t="s">
        <v>290</v>
      </c>
      <c r="B89" s="779" t="s">
        <v>51</v>
      </c>
      <c r="C89" s="780">
        <v>45711</v>
      </c>
      <c r="D89" s="780" t="s">
        <v>70</v>
      </c>
      <c r="E89" s="780">
        <v>45686</v>
      </c>
      <c r="F89" s="780" t="s">
        <v>71</v>
      </c>
      <c r="G89" s="781" t="s">
        <v>291</v>
      </c>
      <c r="H89" s="124">
        <v>90</v>
      </c>
      <c r="I89" s="763" t="s">
        <v>258</v>
      </c>
      <c r="J89" s="124" t="s">
        <v>63</v>
      </c>
      <c r="K89" s="124"/>
      <c r="L89" s="730">
        <v>45700</v>
      </c>
      <c r="M89" s="753" t="s">
        <v>57</v>
      </c>
      <c r="N89" s="909">
        <v>77320</v>
      </c>
      <c r="O89" s="753" t="s">
        <v>57</v>
      </c>
      <c r="P89" s="771" t="s">
        <v>196</v>
      </c>
      <c r="Q89" s="782">
        <v>45706</v>
      </c>
      <c r="R89" s="782">
        <v>45870</v>
      </c>
      <c r="S89" s="782">
        <v>45890</v>
      </c>
      <c r="T89" s="782"/>
      <c r="U89" s="782"/>
      <c r="V89" s="42">
        <v>6041</v>
      </c>
      <c r="W89" s="732">
        <v>6024</v>
      </c>
      <c r="X89" s="112">
        <f>SUM(V89-W89)</f>
        <v>17</v>
      </c>
      <c r="Y89" s="696">
        <v>0</v>
      </c>
      <c r="Z89" s="677">
        <v>1</v>
      </c>
      <c r="AA89" s="685">
        <v>45714</v>
      </c>
      <c r="AB89" s="677">
        <v>1</v>
      </c>
      <c r="AC89" s="438">
        <v>1</v>
      </c>
      <c r="AD89" s="677">
        <v>1</v>
      </c>
      <c r="AE89" s="192" t="s">
        <v>292</v>
      </c>
      <c r="AF89" s="488"/>
    </row>
    <row r="90" spans="1:32" ht="24.75" customHeight="1">
      <c r="A90" s="764" t="s">
        <v>293</v>
      </c>
      <c r="B90" s="779" t="s">
        <v>51</v>
      </c>
      <c r="C90" s="730">
        <v>45772</v>
      </c>
      <c r="D90" s="780" t="s">
        <v>70</v>
      </c>
      <c r="E90" s="730">
        <v>45708</v>
      </c>
      <c r="F90" s="780" t="s">
        <v>71</v>
      </c>
      <c r="G90" s="794" t="s">
        <v>294</v>
      </c>
      <c r="H90" s="124">
        <v>82</v>
      </c>
      <c r="I90" s="753" t="s">
        <v>195</v>
      </c>
      <c r="J90" s="124" t="s">
        <v>63</v>
      </c>
      <c r="K90" s="124"/>
      <c r="L90" s="730">
        <v>45698</v>
      </c>
      <c r="M90" s="753" t="s">
        <v>57</v>
      </c>
      <c r="N90" s="909">
        <v>71979</v>
      </c>
      <c r="O90" s="753" t="s">
        <v>57</v>
      </c>
      <c r="P90" s="772" t="s">
        <v>196</v>
      </c>
      <c r="Q90" s="675">
        <v>45694</v>
      </c>
      <c r="R90" s="675">
        <v>45870</v>
      </c>
      <c r="S90" s="675">
        <v>45888</v>
      </c>
      <c r="T90" s="675"/>
      <c r="U90" s="675"/>
      <c r="V90" s="42">
        <v>5628</v>
      </c>
      <c r="W90" s="729">
        <v>3938</v>
      </c>
      <c r="X90" s="112">
        <f>SUM(V90-W90)</f>
        <v>1690</v>
      </c>
      <c r="Y90" s="696">
        <v>0</v>
      </c>
      <c r="Z90" s="677">
        <v>0.7</v>
      </c>
      <c r="AA90" s="685">
        <v>45742</v>
      </c>
      <c r="AB90" s="677">
        <v>1</v>
      </c>
      <c r="AC90" s="677">
        <v>1</v>
      </c>
      <c r="AD90" s="677">
        <v>1</v>
      </c>
      <c r="AE90" s="220"/>
      <c r="AF90" s="488"/>
    </row>
    <row r="91" spans="1:32" ht="24.75" customHeight="1">
      <c r="A91" s="735" t="s">
        <v>295</v>
      </c>
      <c r="B91" s="779" t="s">
        <v>51</v>
      </c>
      <c r="C91" s="730">
        <v>45772</v>
      </c>
      <c r="D91" s="730" t="s">
        <v>296</v>
      </c>
      <c r="E91" s="730">
        <v>45694</v>
      </c>
      <c r="F91" s="780" t="s">
        <v>77</v>
      </c>
      <c r="G91" s="794" t="s">
        <v>297</v>
      </c>
      <c r="H91" s="124">
        <v>64</v>
      </c>
      <c r="I91" s="753" t="s">
        <v>195</v>
      </c>
      <c r="J91" s="124" t="s">
        <v>63</v>
      </c>
      <c r="K91" s="124"/>
      <c r="L91" s="730">
        <v>45701</v>
      </c>
      <c r="M91" s="753" t="s">
        <v>57</v>
      </c>
      <c r="N91" s="909">
        <v>48609</v>
      </c>
      <c r="O91" s="753" t="s">
        <v>57</v>
      </c>
      <c r="P91" s="771" t="s">
        <v>196</v>
      </c>
      <c r="Q91" s="685">
        <v>45698</v>
      </c>
      <c r="R91" s="685">
        <v>45870</v>
      </c>
      <c r="S91" s="685">
        <v>45882</v>
      </c>
      <c r="T91" s="685"/>
      <c r="U91" s="685"/>
      <c r="V91" s="42">
        <v>4035</v>
      </c>
      <c r="W91" s="732">
        <v>4045</v>
      </c>
      <c r="X91" s="112">
        <f>SUM(V91-W91)</f>
        <v>-10</v>
      </c>
      <c r="Y91" s="696">
        <v>0</v>
      </c>
      <c r="Z91" s="677">
        <v>1</v>
      </c>
      <c r="AA91" s="685">
        <v>45709</v>
      </c>
      <c r="AB91" s="677">
        <v>1</v>
      </c>
      <c r="AC91" s="677">
        <v>1</v>
      </c>
      <c r="AD91" s="677">
        <v>1</v>
      </c>
      <c r="AE91" s="220" t="s">
        <v>298</v>
      </c>
      <c r="AF91" s="488"/>
    </row>
    <row r="92" spans="1:32" ht="24.75" customHeight="1">
      <c r="A92" s="735" t="s">
        <v>299</v>
      </c>
      <c r="B92" s="779" t="s">
        <v>51</v>
      </c>
      <c r="C92" s="730">
        <v>45772</v>
      </c>
      <c r="D92" s="780" t="s">
        <v>66</v>
      </c>
      <c r="E92" s="780">
        <v>45698</v>
      </c>
      <c r="F92" s="730" t="s">
        <v>61</v>
      </c>
      <c r="G92" s="794" t="s">
        <v>300</v>
      </c>
      <c r="H92" s="124">
        <v>82</v>
      </c>
      <c r="I92" s="124" t="s">
        <v>195</v>
      </c>
      <c r="J92" s="124" t="s">
        <v>63</v>
      </c>
      <c r="K92" s="124"/>
      <c r="L92" s="776">
        <v>45716</v>
      </c>
      <c r="M92" s="753" t="s">
        <v>57</v>
      </c>
      <c r="N92" s="909">
        <v>2025.6</v>
      </c>
      <c r="O92" s="753" t="s">
        <v>57</v>
      </c>
      <c r="P92" s="771" t="s">
        <v>196</v>
      </c>
      <c r="Q92" s="435" t="s">
        <v>56</v>
      </c>
      <c r="R92" s="435"/>
      <c r="S92" s="435"/>
      <c r="T92" s="435"/>
      <c r="U92" s="435"/>
      <c r="V92" s="42">
        <v>0</v>
      </c>
      <c r="W92" s="676">
        <v>0</v>
      </c>
      <c r="X92" s="112">
        <f>SUM(V92-W92)</f>
        <v>0</v>
      </c>
      <c r="Y92" s="717">
        <v>1408</v>
      </c>
      <c r="Z92" s="677">
        <v>0</v>
      </c>
      <c r="AA92" s="685">
        <v>45716</v>
      </c>
      <c r="AB92" s="677">
        <v>1</v>
      </c>
      <c r="AC92" s="677">
        <v>1</v>
      </c>
      <c r="AD92" s="677">
        <v>1</v>
      </c>
      <c r="AE92" s="220" t="s">
        <v>301</v>
      </c>
      <c r="AF92" s="488"/>
    </row>
    <row r="93" spans="1:32" ht="24.75" customHeight="1">
      <c r="A93" s="735" t="s">
        <v>302</v>
      </c>
      <c r="B93" s="779" t="s">
        <v>51</v>
      </c>
      <c r="C93" s="730">
        <v>45772</v>
      </c>
      <c r="D93" s="730" t="s">
        <v>228</v>
      </c>
      <c r="E93" s="780">
        <v>45686</v>
      </c>
      <c r="F93" s="737" t="s">
        <v>229</v>
      </c>
      <c r="G93" s="781" t="s">
        <v>303</v>
      </c>
      <c r="H93" s="124">
        <v>85</v>
      </c>
      <c r="I93" s="763" t="s">
        <v>195</v>
      </c>
      <c r="J93" s="124" t="s">
        <v>63</v>
      </c>
      <c r="K93" s="124"/>
      <c r="L93" s="730">
        <v>45698</v>
      </c>
      <c r="M93" s="753" t="s">
        <v>57</v>
      </c>
      <c r="N93" s="909">
        <v>67892.5</v>
      </c>
      <c r="O93" s="753" t="s">
        <v>57</v>
      </c>
      <c r="P93" s="771" t="s">
        <v>196</v>
      </c>
      <c r="Q93" s="685">
        <v>45709</v>
      </c>
      <c r="R93" s="685"/>
      <c r="S93" s="685"/>
      <c r="T93" s="685"/>
      <c r="U93" s="685"/>
      <c r="V93" s="42">
        <v>5494</v>
      </c>
      <c r="W93" s="732">
        <v>5431</v>
      </c>
      <c r="X93" s="112">
        <f>SUM(V93-W93)</f>
        <v>63</v>
      </c>
      <c r="Y93" s="696">
        <v>0</v>
      </c>
      <c r="Z93" s="677">
        <v>0.99</v>
      </c>
      <c r="AA93" s="685">
        <v>45722</v>
      </c>
      <c r="AB93" s="677">
        <v>1</v>
      </c>
      <c r="AC93" s="677">
        <v>1</v>
      </c>
      <c r="AD93" s="677">
        <v>1</v>
      </c>
      <c r="AE93" s="192" t="s">
        <v>304</v>
      </c>
      <c r="AF93" s="488"/>
    </row>
    <row r="94" spans="1:32" ht="24.75" customHeight="1">
      <c r="A94" s="735" t="s">
        <v>305</v>
      </c>
      <c r="B94" s="779" t="s">
        <v>51</v>
      </c>
      <c r="C94" s="730">
        <v>45742</v>
      </c>
      <c r="D94" s="737" t="s">
        <v>52</v>
      </c>
      <c r="E94" s="730">
        <v>45715</v>
      </c>
      <c r="F94" s="737" t="s">
        <v>54</v>
      </c>
      <c r="G94" s="752" t="s">
        <v>306</v>
      </c>
      <c r="H94" s="124">
        <v>84</v>
      </c>
      <c r="I94" s="124" t="s">
        <v>196</v>
      </c>
      <c r="J94" s="124" t="s">
        <v>56</v>
      </c>
      <c r="K94" s="124"/>
      <c r="L94" s="730">
        <v>45715</v>
      </c>
      <c r="M94" s="124" t="s">
        <v>57</v>
      </c>
      <c r="N94" s="909">
        <v>3801.75</v>
      </c>
      <c r="O94" s="124" t="s">
        <v>57</v>
      </c>
      <c r="P94" s="771" t="s">
        <v>196</v>
      </c>
      <c r="Q94" s="435" t="s">
        <v>56</v>
      </c>
      <c r="R94" s="435"/>
      <c r="S94" s="435"/>
      <c r="T94" s="435"/>
      <c r="U94" s="435"/>
      <c r="V94" s="42">
        <v>0</v>
      </c>
      <c r="W94" s="435">
        <v>0</v>
      </c>
      <c r="X94" s="112">
        <f>SUM(V94-W94)</f>
        <v>0</v>
      </c>
      <c r="Y94" s="42">
        <v>5915</v>
      </c>
      <c r="Z94" s="677">
        <v>0</v>
      </c>
      <c r="AA94" s="685">
        <v>45716</v>
      </c>
      <c r="AB94" s="677">
        <v>1</v>
      </c>
      <c r="AC94" s="677">
        <v>1</v>
      </c>
      <c r="AD94" s="677">
        <v>1</v>
      </c>
      <c r="AE94" s="825"/>
      <c r="AF94" s="488"/>
    </row>
    <row r="95" spans="1:32" ht="24.75" customHeight="1">
      <c r="A95" s="735" t="s">
        <v>307</v>
      </c>
      <c r="B95" s="779" t="s">
        <v>51</v>
      </c>
      <c r="C95" s="730">
        <v>45742</v>
      </c>
      <c r="D95" s="737" t="s">
        <v>52</v>
      </c>
      <c r="E95" s="737" t="s">
        <v>53</v>
      </c>
      <c r="F95" s="737" t="s">
        <v>54</v>
      </c>
      <c r="G95" s="752" t="s">
        <v>308</v>
      </c>
      <c r="H95" s="124">
        <v>87</v>
      </c>
      <c r="I95" s="124" t="s">
        <v>196</v>
      </c>
      <c r="J95" s="124" t="s">
        <v>56</v>
      </c>
      <c r="K95" s="124"/>
      <c r="L95" s="776">
        <v>45716</v>
      </c>
      <c r="M95" s="124" t="s">
        <v>57</v>
      </c>
      <c r="N95" s="909">
        <v>4021.5</v>
      </c>
      <c r="O95" s="124" t="s">
        <v>57</v>
      </c>
      <c r="P95" s="771" t="s">
        <v>196</v>
      </c>
      <c r="Q95" s="435" t="s">
        <v>56</v>
      </c>
      <c r="R95" s="435"/>
      <c r="S95" s="435"/>
      <c r="T95" s="435"/>
      <c r="U95" s="435"/>
      <c r="V95" s="42">
        <v>0</v>
      </c>
      <c r="W95" s="435">
        <v>0</v>
      </c>
      <c r="X95" s="112">
        <f>SUM(V95-W95)</f>
        <v>0</v>
      </c>
      <c r="Y95" s="42">
        <v>5750</v>
      </c>
      <c r="Z95" s="677">
        <v>0</v>
      </c>
      <c r="AA95" s="685">
        <v>45716</v>
      </c>
      <c r="AB95" s="677">
        <v>1</v>
      </c>
      <c r="AC95" s="677">
        <v>1</v>
      </c>
      <c r="AD95" s="677">
        <v>1</v>
      </c>
      <c r="AE95" s="825"/>
      <c r="AF95" s="488"/>
    </row>
    <row r="96" spans="1:32" ht="24.75" customHeight="1">
      <c r="A96" s="735" t="s">
        <v>309</v>
      </c>
      <c r="B96" s="779" t="s">
        <v>51</v>
      </c>
      <c r="C96" s="730">
        <v>45705</v>
      </c>
      <c r="D96" s="737" t="s">
        <v>52</v>
      </c>
      <c r="E96" s="737" t="s">
        <v>53</v>
      </c>
      <c r="F96" s="737" t="s">
        <v>54</v>
      </c>
      <c r="G96" s="752" t="s">
        <v>310</v>
      </c>
      <c r="H96" s="124">
        <v>90</v>
      </c>
      <c r="I96" s="124" t="s">
        <v>196</v>
      </c>
      <c r="J96" s="124" t="s">
        <v>56</v>
      </c>
      <c r="K96" s="183"/>
      <c r="L96" s="705" t="s">
        <v>196</v>
      </c>
      <c r="M96" s="124" t="s">
        <v>57</v>
      </c>
      <c r="N96" s="913">
        <v>4490.25</v>
      </c>
      <c r="O96" s="124" t="s">
        <v>57</v>
      </c>
      <c r="P96" s="771" t="s">
        <v>196</v>
      </c>
      <c r="Q96" s="435" t="s">
        <v>56</v>
      </c>
      <c r="R96" s="435"/>
      <c r="S96" s="435"/>
      <c r="T96" s="435"/>
      <c r="U96" s="435"/>
      <c r="V96" s="42">
        <v>0</v>
      </c>
      <c r="W96" s="435">
        <v>0</v>
      </c>
      <c r="X96" s="112">
        <f>SUM(V96-W96)</f>
        <v>0</v>
      </c>
      <c r="Y96" s="42">
        <v>6485</v>
      </c>
      <c r="Z96" s="677">
        <v>1</v>
      </c>
      <c r="AA96" s="685">
        <v>45716</v>
      </c>
      <c r="AB96" s="677">
        <v>1</v>
      </c>
      <c r="AC96" s="438">
        <v>1</v>
      </c>
      <c r="AD96" s="677">
        <v>1</v>
      </c>
      <c r="AE96" s="825"/>
      <c r="AF96" s="488"/>
    </row>
    <row r="97" spans="1:33" ht="24.75" customHeight="1">
      <c r="A97" s="735" t="s">
        <v>311</v>
      </c>
      <c r="B97" s="779" t="s">
        <v>51</v>
      </c>
      <c r="C97" s="730">
        <v>45742</v>
      </c>
      <c r="D97" s="737" t="s">
        <v>52</v>
      </c>
      <c r="E97" s="737" t="s">
        <v>53</v>
      </c>
      <c r="F97" s="737" t="s">
        <v>54</v>
      </c>
      <c r="G97" s="752" t="s">
        <v>312</v>
      </c>
      <c r="H97" s="124">
        <v>87</v>
      </c>
      <c r="I97" s="124" t="s">
        <v>196</v>
      </c>
      <c r="J97" s="124" t="s">
        <v>56</v>
      </c>
      <c r="K97" s="124"/>
      <c r="L97" s="776">
        <v>45716</v>
      </c>
      <c r="M97" s="124" t="s">
        <v>57</v>
      </c>
      <c r="N97" s="909">
        <v>4056.9</v>
      </c>
      <c r="O97" s="124" t="s">
        <v>57</v>
      </c>
      <c r="P97" s="771" t="s">
        <v>196</v>
      </c>
      <c r="Q97" s="435" t="s">
        <v>56</v>
      </c>
      <c r="R97" s="435"/>
      <c r="S97" s="435"/>
      <c r="T97" s="435"/>
      <c r="U97" s="435"/>
      <c r="V97" s="42">
        <v>0</v>
      </c>
      <c r="W97" s="435">
        <v>0</v>
      </c>
      <c r="X97" s="112">
        <f>SUM(V97-W97)</f>
        <v>0</v>
      </c>
      <c r="Y97" s="42">
        <v>5842</v>
      </c>
      <c r="Z97" s="677">
        <v>0</v>
      </c>
      <c r="AA97" s="685">
        <v>45716</v>
      </c>
      <c r="AB97" s="677">
        <v>1</v>
      </c>
      <c r="AC97" s="677">
        <v>1</v>
      </c>
      <c r="AD97" s="677">
        <v>1</v>
      </c>
      <c r="AE97" s="825"/>
      <c r="AF97" s="488"/>
    </row>
    <row r="98" spans="1:33" ht="24.75" customHeight="1">
      <c r="A98" s="764" t="s">
        <v>313</v>
      </c>
      <c r="B98" s="779" t="s">
        <v>51</v>
      </c>
      <c r="C98" s="730">
        <v>45742</v>
      </c>
      <c r="D98" s="730" t="s">
        <v>262</v>
      </c>
      <c r="E98" s="780">
        <v>45680</v>
      </c>
      <c r="F98" s="737" t="s">
        <v>71</v>
      </c>
      <c r="G98" s="781" t="s">
        <v>314</v>
      </c>
      <c r="H98" s="124">
        <v>79</v>
      </c>
      <c r="I98" s="753" t="s">
        <v>258</v>
      </c>
      <c r="J98" s="124" t="s">
        <v>63</v>
      </c>
      <c r="K98" s="124"/>
      <c r="L98" s="705" t="s">
        <v>196</v>
      </c>
      <c r="M98" s="753" t="s">
        <v>57</v>
      </c>
      <c r="N98" s="909">
        <v>64790.5</v>
      </c>
      <c r="O98" s="753" t="s">
        <v>57</v>
      </c>
      <c r="P98" s="772" t="s">
        <v>196</v>
      </c>
      <c r="Q98" s="685">
        <v>45675</v>
      </c>
      <c r="R98" s="685"/>
      <c r="S98" s="685"/>
      <c r="T98" s="685"/>
      <c r="U98" s="685"/>
      <c r="V98" s="42">
        <v>4975</v>
      </c>
      <c r="W98" s="729">
        <v>4794</v>
      </c>
      <c r="X98" s="112">
        <f>SUM(V98-W98)</f>
        <v>181</v>
      </c>
      <c r="Y98" s="696">
        <v>0</v>
      </c>
      <c r="Z98" s="677">
        <v>0.96</v>
      </c>
      <c r="AA98" s="685">
        <v>45680</v>
      </c>
      <c r="AB98" s="438">
        <v>0</v>
      </c>
      <c r="AC98" s="438">
        <v>0</v>
      </c>
      <c r="AD98" s="438">
        <v>0</v>
      </c>
      <c r="AE98" s="192" t="s">
        <v>315</v>
      </c>
      <c r="AF98" s="488"/>
    </row>
    <row r="99" spans="1:33" ht="24.75" customHeight="1">
      <c r="A99" s="795" t="s">
        <v>316</v>
      </c>
      <c r="B99" s="786" t="s">
        <v>51</v>
      </c>
      <c r="C99" s="756">
        <v>45862</v>
      </c>
      <c r="D99" s="747" t="s">
        <v>70</v>
      </c>
      <c r="E99" s="745">
        <v>45743</v>
      </c>
      <c r="F99" s="747" t="s">
        <v>71</v>
      </c>
      <c r="G99" s="748" t="s">
        <v>317</v>
      </c>
      <c r="H99" s="700">
        <v>88</v>
      </c>
      <c r="I99" s="793" t="s">
        <v>195</v>
      </c>
      <c r="J99" s="749" t="s">
        <v>63</v>
      </c>
      <c r="K99" s="792"/>
      <c r="L99" s="730">
        <v>45741</v>
      </c>
      <c r="M99" s="739" t="s">
        <v>57</v>
      </c>
      <c r="N99" s="914">
        <v>75396.5</v>
      </c>
      <c r="O99" s="749" t="s">
        <v>57</v>
      </c>
      <c r="P99" s="728" t="s">
        <v>196</v>
      </c>
      <c r="Q99" s="685">
        <v>45749</v>
      </c>
      <c r="R99" s="685">
        <v>45853</v>
      </c>
      <c r="S99" s="685">
        <v>45856</v>
      </c>
      <c r="T99" s="685"/>
      <c r="U99" s="685"/>
      <c r="V99" s="42">
        <v>6061</v>
      </c>
      <c r="W99" s="729">
        <v>6167</v>
      </c>
      <c r="X99" s="112">
        <f>SUM(V99-W99)</f>
        <v>-106</v>
      </c>
      <c r="Y99" s="686">
        <v>0</v>
      </c>
      <c r="Z99" s="677">
        <v>1.02</v>
      </c>
      <c r="AA99" s="685">
        <v>45785</v>
      </c>
      <c r="AB99" s="438">
        <v>0</v>
      </c>
      <c r="AC99" s="438">
        <v>0</v>
      </c>
      <c r="AD99" s="438">
        <v>0</v>
      </c>
      <c r="AE99" s="547"/>
      <c r="AF99" s="488"/>
    </row>
    <row r="100" spans="1:33" ht="24.75" customHeight="1">
      <c r="A100" s="789" t="s">
        <v>318</v>
      </c>
      <c r="B100" s="669" t="s">
        <v>51</v>
      </c>
      <c r="C100" s="670">
        <v>45862</v>
      </c>
      <c r="D100" s="680" t="s">
        <v>296</v>
      </c>
      <c r="E100" s="680">
        <v>45694</v>
      </c>
      <c r="F100" s="679" t="s">
        <v>77</v>
      </c>
      <c r="G100" s="694" t="s">
        <v>319</v>
      </c>
      <c r="H100" s="682">
        <v>90</v>
      </c>
      <c r="I100" s="673" t="s">
        <v>195</v>
      </c>
      <c r="J100" s="682" t="s">
        <v>63</v>
      </c>
      <c r="K100" s="682"/>
      <c r="L100" s="745">
        <v>45698</v>
      </c>
      <c r="M100" s="695" t="s">
        <v>57</v>
      </c>
      <c r="N100" s="902">
        <v>68216.5</v>
      </c>
      <c r="O100" s="695" t="s">
        <v>57</v>
      </c>
      <c r="P100" s="731" t="s">
        <v>196</v>
      </c>
      <c r="Q100" s="685">
        <v>45698</v>
      </c>
      <c r="R100" s="685">
        <v>45870</v>
      </c>
      <c r="S100" s="685">
        <v>45883</v>
      </c>
      <c r="T100" s="685"/>
      <c r="U100" s="685"/>
      <c r="V100" s="42">
        <v>5410</v>
      </c>
      <c r="W100" s="732">
        <v>5337</v>
      </c>
      <c r="X100" s="112">
        <f>SUM(V100-W100)</f>
        <v>73</v>
      </c>
      <c r="Y100" s="696">
        <v>0</v>
      </c>
      <c r="Z100" s="677">
        <v>0.99</v>
      </c>
      <c r="AA100" s="685">
        <v>45719</v>
      </c>
      <c r="AB100" s="438">
        <v>1</v>
      </c>
      <c r="AC100" s="438">
        <v>1</v>
      </c>
      <c r="AD100" s="438">
        <v>1</v>
      </c>
      <c r="AE100" s="220" t="s">
        <v>320</v>
      </c>
      <c r="AF100" s="488"/>
    </row>
    <row r="101" spans="1:33" ht="24.75" customHeight="1">
      <c r="A101" s="764" t="s">
        <v>321</v>
      </c>
      <c r="B101" s="779" t="s">
        <v>51</v>
      </c>
      <c r="C101" s="730">
        <v>45747</v>
      </c>
      <c r="D101" s="730" t="s">
        <v>148</v>
      </c>
      <c r="E101" s="780">
        <v>45698</v>
      </c>
      <c r="F101" s="780" t="s">
        <v>89</v>
      </c>
      <c r="G101" s="794" t="s">
        <v>322</v>
      </c>
      <c r="H101" s="124">
        <v>87</v>
      </c>
      <c r="I101" s="753" t="s">
        <v>196</v>
      </c>
      <c r="J101" s="124" t="s">
        <v>63</v>
      </c>
      <c r="K101" s="124"/>
      <c r="L101" s="730">
        <v>45699</v>
      </c>
      <c r="M101" s="753" t="s">
        <v>57</v>
      </c>
      <c r="N101" s="909">
        <v>72566</v>
      </c>
      <c r="O101" s="753" t="s">
        <v>57</v>
      </c>
      <c r="P101" s="772" t="s">
        <v>196</v>
      </c>
      <c r="Q101" s="782">
        <v>45699</v>
      </c>
      <c r="R101" s="782">
        <v>45825</v>
      </c>
      <c r="S101" s="782"/>
      <c r="T101" s="782"/>
      <c r="U101" s="782"/>
      <c r="V101" s="42">
        <v>6104</v>
      </c>
      <c r="W101" s="729">
        <v>6039</v>
      </c>
      <c r="X101" s="112">
        <f>SUM(V101-W101)</f>
        <v>65</v>
      </c>
      <c r="Y101" s="696">
        <v>0</v>
      </c>
      <c r="Z101" s="677">
        <v>0.99</v>
      </c>
      <c r="AA101" s="685">
        <v>45721</v>
      </c>
      <c r="AB101" s="734">
        <v>1</v>
      </c>
      <c r="AC101" s="734">
        <v>1</v>
      </c>
      <c r="AD101" s="734">
        <v>1</v>
      </c>
      <c r="AE101" s="831" t="s">
        <v>283</v>
      </c>
      <c r="AF101" s="488"/>
    </row>
    <row r="102" spans="1:33" ht="24.75" customHeight="1">
      <c r="A102" s="735" t="s">
        <v>323</v>
      </c>
      <c r="B102" s="736" t="s">
        <v>168</v>
      </c>
      <c r="C102" s="730">
        <v>45807</v>
      </c>
      <c r="D102" s="730" t="s">
        <v>271</v>
      </c>
      <c r="E102" s="730">
        <v>45706</v>
      </c>
      <c r="F102" s="737" t="s">
        <v>170</v>
      </c>
      <c r="G102" s="794" t="s">
        <v>324</v>
      </c>
      <c r="H102" s="124">
        <v>56</v>
      </c>
      <c r="I102" s="753" t="s">
        <v>195</v>
      </c>
      <c r="J102" s="124" t="s">
        <v>63</v>
      </c>
      <c r="K102" s="124"/>
      <c r="L102" s="730">
        <v>45701</v>
      </c>
      <c r="M102" s="753" t="s">
        <v>57</v>
      </c>
      <c r="N102" s="909">
        <v>55089</v>
      </c>
      <c r="O102" s="753" t="s">
        <v>57</v>
      </c>
      <c r="P102" s="771" t="s">
        <v>196</v>
      </c>
      <c r="Q102" s="675">
        <v>45709</v>
      </c>
      <c r="R102" s="675"/>
      <c r="S102" s="675"/>
      <c r="T102" s="675"/>
      <c r="U102" s="675"/>
      <c r="V102" s="42">
        <v>4836</v>
      </c>
      <c r="W102" s="732">
        <v>5095</v>
      </c>
      <c r="X102" s="112">
        <f>SUM(V102-W102)</f>
        <v>-259</v>
      </c>
      <c r="Y102" s="696">
        <v>0</v>
      </c>
      <c r="Z102" s="733">
        <v>1.05</v>
      </c>
      <c r="AA102" s="685">
        <v>45741</v>
      </c>
      <c r="AB102" s="734">
        <v>1</v>
      </c>
      <c r="AC102" s="734">
        <v>1</v>
      </c>
      <c r="AD102" s="734">
        <v>1</v>
      </c>
      <c r="AE102" s="829" t="s">
        <v>176</v>
      </c>
      <c r="AF102" s="488"/>
      <c r="AG102" s="44"/>
    </row>
    <row r="103" spans="1:33" ht="24.75" customHeight="1">
      <c r="A103" s="735" t="s">
        <v>325</v>
      </c>
      <c r="B103" s="736" t="s">
        <v>168</v>
      </c>
      <c r="C103" s="730">
        <v>45807</v>
      </c>
      <c r="D103" s="705" t="s">
        <v>52</v>
      </c>
      <c r="E103" s="737" t="s">
        <v>53</v>
      </c>
      <c r="F103" s="705" t="s">
        <v>256</v>
      </c>
      <c r="G103" s="738" t="s">
        <v>178</v>
      </c>
      <c r="H103" s="739">
        <v>60</v>
      </c>
      <c r="I103" s="753" t="s">
        <v>195</v>
      </c>
      <c r="J103" s="124" t="s">
        <v>56</v>
      </c>
      <c r="K103" s="421"/>
      <c r="L103" s="740">
        <v>45716</v>
      </c>
      <c r="M103" s="124" t="s">
        <v>57</v>
      </c>
      <c r="N103" s="907">
        <v>2075.6999999999998</v>
      </c>
      <c r="O103" s="124" t="s">
        <v>57</v>
      </c>
      <c r="P103" s="771" t="s">
        <v>196</v>
      </c>
      <c r="Q103" s="435" t="s">
        <v>56</v>
      </c>
      <c r="R103" s="435"/>
      <c r="S103" s="435"/>
      <c r="T103" s="435"/>
      <c r="U103" s="435"/>
      <c r="V103" s="42">
        <v>0</v>
      </c>
      <c r="W103" s="435">
        <v>0</v>
      </c>
      <c r="X103" s="112">
        <f>SUM(V103-W103)</f>
        <v>0</v>
      </c>
      <c r="Y103" s="676">
        <v>2266</v>
      </c>
      <c r="Z103" s="742">
        <v>1</v>
      </c>
      <c r="AA103" s="685">
        <v>45744</v>
      </c>
      <c r="AB103" s="734">
        <v>1</v>
      </c>
      <c r="AC103" s="734">
        <v>1</v>
      </c>
      <c r="AD103" s="734">
        <v>1</v>
      </c>
      <c r="AE103" s="825"/>
      <c r="AF103" s="488"/>
    </row>
    <row r="104" spans="1:33" ht="24.75" customHeight="1">
      <c r="A104" s="735" t="s">
        <v>326</v>
      </c>
      <c r="B104" s="736" t="s">
        <v>168</v>
      </c>
      <c r="C104" s="730">
        <v>45807</v>
      </c>
      <c r="D104" s="705" t="s">
        <v>60</v>
      </c>
      <c r="E104" s="737" t="s">
        <v>53</v>
      </c>
      <c r="F104" s="705" t="s">
        <v>256</v>
      </c>
      <c r="G104" s="752" t="s">
        <v>327</v>
      </c>
      <c r="H104" s="739">
        <v>84</v>
      </c>
      <c r="I104" s="753" t="s">
        <v>195</v>
      </c>
      <c r="J104" s="124" t="s">
        <v>63</v>
      </c>
      <c r="K104" s="421"/>
      <c r="L104" s="740">
        <v>45716</v>
      </c>
      <c r="M104" s="124" t="s">
        <v>57</v>
      </c>
      <c r="N104" s="907">
        <v>2812.95</v>
      </c>
      <c r="O104" s="124" t="s">
        <v>57</v>
      </c>
      <c r="P104" s="771" t="s">
        <v>196</v>
      </c>
      <c r="Q104" s="685">
        <v>45792</v>
      </c>
      <c r="R104" s="435"/>
      <c r="S104" s="435"/>
      <c r="T104" s="435"/>
      <c r="U104" s="435"/>
      <c r="V104" s="42">
        <v>285</v>
      </c>
      <c r="W104" s="751">
        <v>285</v>
      </c>
      <c r="X104" s="112">
        <f>SUM(V104-W104)</f>
        <v>0</v>
      </c>
      <c r="Y104" s="676">
        <v>3451</v>
      </c>
      <c r="Z104" s="677">
        <v>0</v>
      </c>
      <c r="AA104" s="685">
        <v>45798</v>
      </c>
      <c r="AB104" s="677">
        <v>1</v>
      </c>
      <c r="AC104" s="677">
        <v>1</v>
      </c>
      <c r="AD104" s="677">
        <v>1</v>
      </c>
      <c r="AE104" s="825"/>
      <c r="AF104" s="488"/>
    </row>
    <row r="105" spans="1:33" ht="24.75" customHeight="1">
      <c r="A105" s="735" t="s">
        <v>328</v>
      </c>
      <c r="B105" s="736" t="s">
        <v>168</v>
      </c>
      <c r="C105" s="730">
        <v>45807</v>
      </c>
      <c r="D105" s="737" t="s">
        <v>52</v>
      </c>
      <c r="E105" s="737" t="s">
        <v>53</v>
      </c>
      <c r="F105" s="737" t="s">
        <v>256</v>
      </c>
      <c r="G105" s="752" t="s">
        <v>329</v>
      </c>
      <c r="H105" s="124">
        <v>79</v>
      </c>
      <c r="I105" s="753" t="s">
        <v>195</v>
      </c>
      <c r="J105" s="124" t="s">
        <v>56</v>
      </c>
      <c r="K105" s="183"/>
      <c r="L105" s="740">
        <v>45716</v>
      </c>
      <c r="M105" s="124" t="s">
        <v>57</v>
      </c>
      <c r="N105" s="909">
        <v>2947.5</v>
      </c>
      <c r="O105" s="124" t="s">
        <v>57</v>
      </c>
      <c r="P105" s="771" t="s">
        <v>196</v>
      </c>
      <c r="Q105" s="435" t="s">
        <v>56</v>
      </c>
      <c r="R105" s="435"/>
      <c r="S105" s="435"/>
      <c r="T105" s="435"/>
      <c r="U105" s="435"/>
      <c r="V105" s="42">
        <v>0</v>
      </c>
      <c r="W105" s="435">
        <v>0</v>
      </c>
      <c r="X105" s="112">
        <f>SUM(V105-W105)</f>
        <v>0</v>
      </c>
      <c r="Y105" s="42">
        <v>3830</v>
      </c>
      <c r="Z105" s="742">
        <v>1</v>
      </c>
      <c r="AA105" s="685">
        <v>45744</v>
      </c>
      <c r="AB105" s="734">
        <v>1</v>
      </c>
      <c r="AC105" s="734">
        <v>1</v>
      </c>
      <c r="AD105" s="734">
        <v>1</v>
      </c>
      <c r="AE105" s="825"/>
      <c r="AF105" s="488"/>
    </row>
    <row r="106" spans="1:33" ht="24.75" customHeight="1">
      <c r="A106" s="735" t="s">
        <v>330</v>
      </c>
      <c r="B106" s="736" t="s">
        <v>168</v>
      </c>
      <c r="C106" s="730">
        <v>45807</v>
      </c>
      <c r="D106" s="737" t="s">
        <v>52</v>
      </c>
      <c r="E106" s="737" t="s">
        <v>53</v>
      </c>
      <c r="F106" s="737" t="s">
        <v>256</v>
      </c>
      <c r="G106" s="752" t="s">
        <v>331</v>
      </c>
      <c r="H106" s="124">
        <v>83</v>
      </c>
      <c r="I106" s="753" t="s">
        <v>195</v>
      </c>
      <c r="J106" s="124" t="s">
        <v>56</v>
      </c>
      <c r="K106" s="183"/>
      <c r="L106" s="740">
        <v>45716</v>
      </c>
      <c r="M106" s="124" t="s">
        <v>57</v>
      </c>
      <c r="N106" s="909">
        <v>2908.95</v>
      </c>
      <c r="O106" s="124" t="s">
        <v>57</v>
      </c>
      <c r="P106" s="771" t="s">
        <v>196</v>
      </c>
      <c r="Q106" s="435" t="s">
        <v>56</v>
      </c>
      <c r="R106" s="435"/>
      <c r="S106" s="435"/>
      <c r="T106" s="435"/>
      <c r="U106" s="435"/>
      <c r="V106" s="42">
        <v>0</v>
      </c>
      <c r="W106" s="435">
        <v>0</v>
      </c>
      <c r="X106" s="112">
        <f>SUM(V106-W106)</f>
        <v>0</v>
      </c>
      <c r="Y106" s="42">
        <v>3371</v>
      </c>
      <c r="Z106" s="742">
        <v>1</v>
      </c>
      <c r="AA106" s="685">
        <v>45744</v>
      </c>
      <c r="AB106" s="734">
        <v>1</v>
      </c>
      <c r="AC106" s="734">
        <v>1</v>
      </c>
      <c r="AD106" s="734">
        <v>1</v>
      </c>
      <c r="AE106" s="825"/>
      <c r="AF106" s="488"/>
    </row>
    <row r="107" spans="1:33" ht="24.75" customHeight="1">
      <c r="A107" s="735" t="s">
        <v>332</v>
      </c>
      <c r="B107" s="705" t="s">
        <v>121</v>
      </c>
      <c r="C107" s="730">
        <v>45868</v>
      </c>
      <c r="D107" s="762" t="s">
        <v>148</v>
      </c>
      <c r="E107" s="740">
        <v>45796</v>
      </c>
      <c r="F107" s="762" t="s">
        <v>122</v>
      </c>
      <c r="G107" s="705" t="s">
        <v>333</v>
      </c>
      <c r="H107" s="739">
        <v>90</v>
      </c>
      <c r="I107" s="739" t="s">
        <v>195</v>
      </c>
      <c r="J107" s="739" t="s">
        <v>63</v>
      </c>
      <c r="K107" s="766"/>
      <c r="L107" s="740">
        <v>45797</v>
      </c>
      <c r="M107" s="739" t="s">
        <v>57</v>
      </c>
      <c r="N107" s="907">
        <v>43097.65</v>
      </c>
      <c r="O107" s="739" t="s">
        <v>57</v>
      </c>
      <c r="P107" s="771" t="s">
        <v>196</v>
      </c>
      <c r="Q107" s="675">
        <v>45810</v>
      </c>
      <c r="R107" s="675" t="s">
        <v>143</v>
      </c>
      <c r="S107" s="691"/>
      <c r="T107" s="691"/>
      <c r="U107" s="691"/>
      <c r="V107" s="676">
        <v>3309</v>
      </c>
      <c r="W107" s="732">
        <v>3194</v>
      </c>
      <c r="X107" s="112">
        <f>SUM(V107-W107)</f>
        <v>115</v>
      </c>
      <c r="Y107" s="686">
        <v>0</v>
      </c>
      <c r="Z107" s="677">
        <v>0.96</v>
      </c>
      <c r="AA107" s="685">
        <v>45832</v>
      </c>
      <c r="AB107" s="438">
        <v>1</v>
      </c>
      <c r="AC107" s="438">
        <v>1</v>
      </c>
      <c r="AD107" s="438">
        <v>1</v>
      </c>
      <c r="AE107" s="547" t="s">
        <v>334</v>
      </c>
      <c r="AF107" s="488"/>
    </row>
    <row r="108" spans="1:33" ht="24.75" customHeight="1">
      <c r="A108" s="802" t="s">
        <v>335</v>
      </c>
      <c r="B108" s="746" t="s">
        <v>121</v>
      </c>
      <c r="C108" s="745">
        <v>45868</v>
      </c>
      <c r="D108" s="804" t="s">
        <v>148</v>
      </c>
      <c r="E108" s="804">
        <v>45839</v>
      </c>
      <c r="F108" s="746" t="s">
        <v>132</v>
      </c>
      <c r="G108" s="746" t="s">
        <v>336</v>
      </c>
      <c r="H108" s="749">
        <v>77</v>
      </c>
      <c r="I108" s="749" t="s">
        <v>195</v>
      </c>
      <c r="J108" s="749" t="s">
        <v>63</v>
      </c>
      <c r="K108" s="749"/>
      <c r="L108" s="756">
        <v>45840</v>
      </c>
      <c r="M108" s="749" t="s">
        <v>57</v>
      </c>
      <c r="N108" s="908">
        <v>10430.549999999999</v>
      </c>
      <c r="O108" s="749" t="s">
        <v>57</v>
      </c>
      <c r="P108" s="728" t="s">
        <v>196</v>
      </c>
      <c r="Q108" s="675">
        <v>45840</v>
      </c>
      <c r="R108" s="691"/>
      <c r="S108" s="691"/>
      <c r="T108" s="691"/>
      <c r="U108" s="675">
        <v>45875</v>
      </c>
      <c r="V108" s="676">
        <v>2773</v>
      </c>
      <c r="W108" s="729">
        <v>2529</v>
      </c>
      <c r="X108" s="112">
        <f>SUM(V108-W108)</f>
        <v>244</v>
      </c>
      <c r="Y108" s="686">
        <v>0</v>
      </c>
      <c r="Z108" s="677">
        <v>0.91</v>
      </c>
      <c r="AA108" s="685">
        <v>45859</v>
      </c>
      <c r="AB108" s="438">
        <v>1</v>
      </c>
      <c r="AC108" s="438">
        <v>1</v>
      </c>
      <c r="AD108" s="438">
        <v>1</v>
      </c>
      <c r="AE108" s="547" t="s">
        <v>126</v>
      </c>
      <c r="AF108" s="488"/>
    </row>
    <row r="109" spans="1:33" ht="24.75" customHeight="1">
      <c r="A109" s="796" t="s">
        <v>337</v>
      </c>
      <c r="B109" s="668" t="s">
        <v>121</v>
      </c>
      <c r="C109" s="680">
        <v>45868</v>
      </c>
      <c r="D109" s="704" t="s">
        <v>148</v>
      </c>
      <c r="E109" s="704">
        <v>45840</v>
      </c>
      <c r="F109" s="670" t="s">
        <v>132</v>
      </c>
      <c r="G109" s="668" t="s">
        <v>130</v>
      </c>
      <c r="H109" s="672">
        <v>81</v>
      </c>
      <c r="I109" s="672" t="s">
        <v>195</v>
      </c>
      <c r="J109" s="672" t="s">
        <v>63</v>
      </c>
      <c r="K109" s="672"/>
      <c r="L109" s="670">
        <v>45847</v>
      </c>
      <c r="M109" s="672" t="s">
        <v>57</v>
      </c>
      <c r="N109" s="901">
        <v>71310.899999999994</v>
      </c>
      <c r="O109" s="672" t="s">
        <v>57</v>
      </c>
      <c r="P109" s="728" t="s">
        <v>196</v>
      </c>
      <c r="Q109" s="675">
        <v>45847</v>
      </c>
      <c r="R109" s="691"/>
      <c r="S109" s="691"/>
      <c r="T109" s="691"/>
      <c r="U109" s="675">
        <v>45875</v>
      </c>
      <c r="V109" s="676">
        <v>5539</v>
      </c>
      <c r="W109" s="729">
        <v>5244</v>
      </c>
      <c r="X109" s="112">
        <f>SUM(V109-W109)</f>
        <v>295</v>
      </c>
      <c r="Y109" s="686">
        <v>0</v>
      </c>
      <c r="Z109" s="677">
        <v>0.94</v>
      </c>
      <c r="AA109" s="685">
        <v>45854</v>
      </c>
      <c r="AB109" s="438">
        <v>1</v>
      </c>
      <c r="AC109" s="438">
        <v>1</v>
      </c>
      <c r="AD109" s="438">
        <v>1</v>
      </c>
      <c r="AE109" s="547" t="s">
        <v>338</v>
      </c>
      <c r="AF109" s="488"/>
    </row>
    <row r="110" spans="1:33" ht="24.75" customHeight="1">
      <c r="A110" s="796" t="s">
        <v>339</v>
      </c>
      <c r="B110" s="668" t="s">
        <v>121</v>
      </c>
      <c r="C110" s="680">
        <v>45868</v>
      </c>
      <c r="D110" s="704" t="s">
        <v>148</v>
      </c>
      <c r="E110" s="704">
        <v>45839</v>
      </c>
      <c r="F110" s="668" t="s">
        <v>132</v>
      </c>
      <c r="G110" s="668" t="s">
        <v>340</v>
      </c>
      <c r="H110" s="672">
        <v>86</v>
      </c>
      <c r="I110" s="672" t="s">
        <v>195</v>
      </c>
      <c r="J110" s="672" t="s">
        <v>63</v>
      </c>
      <c r="K110" s="672"/>
      <c r="L110" s="670">
        <v>45840</v>
      </c>
      <c r="M110" s="672" t="s">
        <v>57</v>
      </c>
      <c r="N110" s="901">
        <v>53605.2</v>
      </c>
      <c r="O110" s="672" t="s">
        <v>57</v>
      </c>
      <c r="P110" s="728" t="s">
        <v>196</v>
      </c>
      <c r="Q110" s="675">
        <v>45840</v>
      </c>
      <c r="R110" s="691"/>
      <c r="S110" s="691"/>
      <c r="T110" s="691"/>
      <c r="U110" s="675">
        <v>45875</v>
      </c>
      <c r="V110" s="676">
        <v>3517</v>
      </c>
      <c r="W110" s="729">
        <v>3874</v>
      </c>
      <c r="X110" s="112">
        <f>SUM(V110-W110)</f>
        <v>-357</v>
      </c>
      <c r="Y110" s="686">
        <v>0</v>
      </c>
      <c r="Z110" s="677">
        <v>1.1000000000000001</v>
      </c>
      <c r="AA110" s="685">
        <v>45862</v>
      </c>
      <c r="AB110" s="438">
        <v>1</v>
      </c>
      <c r="AC110" s="438">
        <v>1</v>
      </c>
      <c r="AD110" s="438">
        <v>1</v>
      </c>
      <c r="AE110" s="547" t="s">
        <v>341</v>
      </c>
      <c r="AF110" s="488"/>
    </row>
    <row r="111" spans="1:33" ht="24.75" customHeight="1">
      <c r="A111" s="735" t="s">
        <v>342</v>
      </c>
      <c r="B111" s="705" t="s">
        <v>121</v>
      </c>
      <c r="C111" s="730">
        <v>45868</v>
      </c>
      <c r="D111" s="765" t="s">
        <v>148</v>
      </c>
      <c r="E111" s="765">
        <v>45833</v>
      </c>
      <c r="F111" s="705" t="s">
        <v>122</v>
      </c>
      <c r="G111" s="705" t="s">
        <v>343</v>
      </c>
      <c r="H111" s="739">
        <v>66</v>
      </c>
      <c r="I111" s="710" t="s">
        <v>195</v>
      </c>
      <c r="J111" s="739" t="s">
        <v>63</v>
      </c>
      <c r="K111" s="739"/>
      <c r="L111" s="740">
        <v>45833</v>
      </c>
      <c r="M111" s="739" t="s">
        <v>57</v>
      </c>
      <c r="N111" s="907">
        <v>32940.449999999997</v>
      </c>
      <c r="O111" s="739" t="s">
        <v>57</v>
      </c>
      <c r="P111" s="771" t="s">
        <v>196</v>
      </c>
      <c r="Q111" s="675">
        <v>45833</v>
      </c>
      <c r="R111" s="691"/>
      <c r="S111" s="691"/>
      <c r="T111" s="691"/>
      <c r="U111" s="699"/>
      <c r="V111" s="676">
        <v>2067</v>
      </c>
      <c r="W111" s="732">
        <v>2937</v>
      </c>
      <c r="X111" s="112">
        <f>SUM(V111-W111)</f>
        <v>-870</v>
      </c>
      <c r="Y111" s="686">
        <v>0</v>
      </c>
      <c r="Z111" s="677">
        <v>1.44</v>
      </c>
      <c r="AA111" s="685">
        <v>45840</v>
      </c>
      <c r="AB111" s="438">
        <v>1</v>
      </c>
      <c r="AC111" s="438">
        <v>1</v>
      </c>
      <c r="AD111" s="438">
        <v>1</v>
      </c>
      <c r="AE111" s="547" t="s">
        <v>344</v>
      </c>
      <c r="AF111" s="488"/>
    </row>
    <row r="112" spans="1:33" ht="24.75" customHeight="1">
      <c r="A112" s="795" t="s">
        <v>345</v>
      </c>
      <c r="B112" s="746" t="s">
        <v>121</v>
      </c>
      <c r="C112" s="745">
        <v>45868</v>
      </c>
      <c r="D112" s="804" t="s">
        <v>148</v>
      </c>
      <c r="E112" s="804">
        <v>45839</v>
      </c>
      <c r="F112" s="756" t="s">
        <v>132</v>
      </c>
      <c r="G112" s="746" t="s">
        <v>346</v>
      </c>
      <c r="H112" s="749">
        <v>43</v>
      </c>
      <c r="I112" s="749" t="s">
        <v>195</v>
      </c>
      <c r="J112" s="749" t="s">
        <v>63</v>
      </c>
      <c r="K112" s="749"/>
      <c r="L112" s="756">
        <v>45840</v>
      </c>
      <c r="M112" s="749" t="s">
        <v>57</v>
      </c>
      <c r="N112" s="908">
        <v>23404.75</v>
      </c>
      <c r="O112" s="749" t="s">
        <v>57</v>
      </c>
      <c r="P112" s="728" t="s">
        <v>196</v>
      </c>
      <c r="Q112" s="675">
        <v>45840</v>
      </c>
      <c r="R112" s="691"/>
      <c r="S112" s="691"/>
      <c r="T112" s="691"/>
      <c r="U112" s="675">
        <v>45875</v>
      </c>
      <c r="V112" s="676">
        <v>1667</v>
      </c>
      <c r="W112" s="729">
        <v>1607</v>
      </c>
      <c r="X112" s="112">
        <f>SUM(V112-W112)</f>
        <v>60</v>
      </c>
      <c r="Y112" s="686">
        <v>0</v>
      </c>
      <c r="Z112" s="677">
        <v>0.97</v>
      </c>
      <c r="AA112" s="685">
        <v>45853</v>
      </c>
      <c r="AB112" s="438">
        <v>1</v>
      </c>
      <c r="AC112" s="438">
        <v>1</v>
      </c>
      <c r="AD112" s="438">
        <v>1</v>
      </c>
      <c r="AE112" s="547" t="s">
        <v>347</v>
      </c>
      <c r="AF112" s="488"/>
    </row>
    <row r="113" spans="1:32" ht="24.75" customHeight="1">
      <c r="A113" s="764" t="s">
        <v>348</v>
      </c>
      <c r="B113" s="779" t="s">
        <v>51</v>
      </c>
      <c r="C113" s="730">
        <v>45742</v>
      </c>
      <c r="D113" s="737" t="s">
        <v>70</v>
      </c>
      <c r="E113" s="730">
        <v>45708</v>
      </c>
      <c r="F113" s="780" t="s">
        <v>71</v>
      </c>
      <c r="G113" s="752" t="s">
        <v>349</v>
      </c>
      <c r="H113" s="124">
        <v>0</v>
      </c>
      <c r="I113" s="739" t="s">
        <v>196</v>
      </c>
      <c r="J113" s="124" t="s">
        <v>63</v>
      </c>
      <c r="K113" s="124"/>
      <c r="L113" s="730">
        <v>45712</v>
      </c>
      <c r="M113" s="124" t="s">
        <v>57</v>
      </c>
      <c r="N113" s="909">
        <v>14262</v>
      </c>
      <c r="O113" s="124" t="s">
        <v>57</v>
      </c>
      <c r="P113" s="772" t="s">
        <v>196</v>
      </c>
      <c r="Q113" s="685">
        <v>45712</v>
      </c>
      <c r="R113" s="685">
        <v>45853</v>
      </c>
      <c r="S113" s="685">
        <v>45859</v>
      </c>
      <c r="T113" s="685"/>
      <c r="U113" s="685">
        <v>45867</v>
      </c>
      <c r="V113" s="717">
        <v>826</v>
      </c>
      <c r="W113" s="769">
        <v>575</v>
      </c>
      <c r="X113" s="112">
        <f>SUM(V113-W113)</f>
        <v>251</v>
      </c>
      <c r="Y113" s="696">
        <v>0</v>
      </c>
      <c r="Z113" s="677">
        <v>0.7</v>
      </c>
      <c r="AA113" s="685">
        <v>45741</v>
      </c>
      <c r="AB113" s="438">
        <v>1</v>
      </c>
      <c r="AC113" s="438">
        <v>1</v>
      </c>
      <c r="AD113" s="438">
        <v>1</v>
      </c>
      <c r="AE113" s="192"/>
      <c r="AF113" s="488"/>
    </row>
    <row r="114" spans="1:32" ht="24.75" customHeight="1">
      <c r="A114" s="735" t="s">
        <v>350</v>
      </c>
      <c r="B114" s="779" t="s">
        <v>51</v>
      </c>
      <c r="C114" s="730">
        <v>45711</v>
      </c>
      <c r="D114" s="730" t="s">
        <v>228</v>
      </c>
      <c r="E114" s="730">
        <v>45695</v>
      </c>
      <c r="F114" s="737" t="s">
        <v>229</v>
      </c>
      <c r="G114" s="794" t="s">
        <v>351</v>
      </c>
      <c r="H114" s="124">
        <v>0</v>
      </c>
      <c r="I114" s="753" t="s">
        <v>258</v>
      </c>
      <c r="J114" s="124" t="s">
        <v>63</v>
      </c>
      <c r="K114" s="124"/>
      <c r="L114" s="730">
        <v>45695</v>
      </c>
      <c r="M114" s="753" t="s">
        <v>57</v>
      </c>
      <c r="N114" s="909">
        <v>20939.75</v>
      </c>
      <c r="O114" s="753" t="s">
        <v>57</v>
      </c>
      <c r="P114" s="771" t="s">
        <v>196</v>
      </c>
      <c r="Q114" s="685">
        <v>45693</v>
      </c>
      <c r="R114" s="685">
        <v>45853</v>
      </c>
      <c r="S114" s="685">
        <v>45860</v>
      </c>
      <c r="T114" s="685"/>
      <c r="U114" s="685"/>
      <c r="V114" s="42">
        <v>1235</v>
      </c>
      <c r="W114" s="732">
        <v>1160</v>
      </c>
      <c r="X114" s="112">
        <f>SUM(V114-W114)</f>
        <v>75</v>
      </c>
      <c r="Y114" s="696">
        <v>0</v>
      </c>
      <c r="Z114" s="677">
        <v>0.95</v>
      </c>
      <c r="AA114" s="685">
        <v>45727</v>
      </c>
      <c r="AB114" s="677">
        <v>1</v>
      </c>
      <c r="AC114" s="677">
        <v>1</v>
      </c>
      <c r="AD114" s="677">
        <v>1</v>
      </c>
      <c r="AE114" s="192"/>
      <c r="AF114" s="488"/>
    </row>
    <row r="115" spans="1:32" ht="24.75" customHeight="1">
      <c r="A115" s="764" t="s">
        <v>352</v>
      </c>
      <c r="B115" s="779" t="s">
        <v>51</v>
      </c>
      <c r="C115" s="730">
        <v>45711</v>
      </c>
      <c r="D115" s="730" t="s">
        <v>60</v>
      </c>
      <c r="E115" s="730">
        <v>45694</v>
      </c>
      <c r="F115" s="730" t="s">
        <v>61</v>
      </c>
      <c r="G115" s="794" t="s">
        <v>353</v>
      </c>
      <c r="H115" s="124">
        <v>0</v>
      </c>
      <c r="I115" s="753" t="s">
        <v>258</v>
      </c>
      <c r="J115" s="124" t="s">
        <v>63</v>
      </c>
      <c r="K115" s="124"/>
      <c r="L115" s="730">
        <v>45686</v>
      </c>
      <c r="M115" s="753" t="s">
        <v>57</v>
      </c>
      <c r="N115" s="909">
        <v>22755.7</v>
      </c>
      <c r="O115" s="753" t="s">
        <v>57</v>
      </c>
      <c r="P115" s="772" t="s">
        <v>196</v>
      </c>
      <c r="Q115" s="685">
        <v>45693</v>
      </c>
      <c r="R115" s="685">
        <v>45853</v>
      </c>
      <c r="S115" s="685">
        <v>45861</v>
      </c>
      <c r="T115" s="685">
        <v>45861</v>
      </c>
      <c r="U115" s="685"/>
      <c r="V115" s="42">
        <v>1735</v>
      </c>
      <c r="W115" s="729">
        <v>1718</v>
      </c>
      <c r="X115" s="112">
        <f>SUM(V115-W115)</f>
        <v>17</v>
      </c>
      <c r="Y115" s="696">
        <v>0</v>
      </c>
      <c r="Z115" s="677">
        <v>1</v>
      </c>
      <c r="AA115" s="685">
        <v>45729</v>
      </c>
      <c r="AB115" s="677">
        <v>1</v>
      </c>
      <c r="AC115" s="677">
        <v>1</v>
      </c>
      <c r="AD115" s="677">
        <v>1</v>
      </c>
      <c r="AE115" s="192" t="s">
        <v>354</v>
      </c>
      <c r="AF115" s="488"/>
    </row>
    <row r="116" spans="1:32" ht="24.75" customHeight="1">
      <c r="A116" s="735" t="s">
        <v>355</v>
      </c>
      <c r="B116" s="779" t="s">
        <v>51</v>
      </c>
      <c r="C116" s="730">
        <v>45838</v>
      </c>
      <c r="D116" s="737" t="s">
        <v>356</v>
      </c>
      <c r="E116" s="730">
        <v>45824</v>
      </c>
      <c r="F116" s="737" t="s">
        <v>89</v>
      </c>
      <c r="G116" s="794" t="s">
        <v>357</v>
      </c>
      <c r="H116" s="124">
        <v>0</v>
      </c>
      <c r="I116" s="753" t="s">
        <v>195</v>
      </c>
      <c r="J116" s="124" t="s">
        <v>63</v>
      </c>
      <c r="K116" s="124"/>
      <c r="L116" s="730" t="s">
        <v>53</v>
      </c>
      <c r="M116" s="753" t="s">
        <v>57</v>
      </c>
      <c r="N116" s="909">
        <v>1594</v>
      </c>
      <c r="O116" s="753" t="s">
        <v>57</v>
      </c>
      <c r="P116" s="771" t="s">
        <v>196</v>
      </c>
      <c r="Q116" s="685">
        <v>45818</v>
      </c>
      <c r="R116" s="685">
        <v>45849</v>
      </c>
      <c r="S116" s="685">
        <v>45852</v>
      </c>
      <c r="T116" s="685">
        <v>45853</v>
      </c>
      <c r="U116" s="685">
        <v>45859</v>
      </c>
      <c r="V116" s="42">
        <v>65</v>
      </c>
      <c r="W116" s="732">
        <v>65</v>
      </c>
      <c r="X116" s="112">
        <f>SUM(V116-W116)</f>
        <v>0</v>
      </c>
      <c r="Y116" s="686">
        <v>0</v>
      </c>
      <c r="Z116" s="677">
        <v>1</v>
      </c>
      <c r="AA116" s="685">
        <v>45831</v>
      </c>
      <c r="AB116" s="438">
        <v>1</v>
      </c>
      <c r="AC116" s="438">
        <v>1</v>
      </c>
      <c r="AD116" s="438">
        <v>1</v>
      </c>
      <c r="AE116" s="827" t="s">
        <v>358</v>
      </c>
      <c r="AF116" s="488"/>
    </row>
    <row r="117" spans="1:32" ht="24.75" customHeight="1">
      <c r="A117" s="785" t="s">
        <v>359</v>
      </c>
      <c r="B117" s="779" t="s">
        <v>51</v>
      </c>
      <c r="C117" s="740">
        <v>45833</v>
      </c>
      <c r="D117" s="780" t="s">
        <v>360</v>
      </c>
      <c r="E117" s="780" t="s">
        <v>53</v>
      </c>
      <c r="F117" s="780" t="s">
        <v>361</v>
      </c>
      <c r="G117" s="781" t="s">
        <v>362</v>
      </c>
      <c r="H117" s="753">
        <v>0</v>
      </c>
      <c r="I117" s="763" t="s">
        <v>195</v>
      </c>
      <c r="J117" s="753" t="s">
        <v>63</v>
      </c>
      <c r="K117" s="753"/>
      <c r="L117" s="705" t="s">
        <v>196</v>
      </c>
      <c r="M117" s="753" t="s">
        <v>57</v>
      </c>
      <c r="N117" s="911">
        <v>289634.75</v>
      </c>
      <c r="O117" s="753" t="s">
        <v>57</v>
      </c>
      <c r="P117" s="772" t="s">
        <v>196</v>
      </c>
      <c r="Q117" s="685">
        <v>45693</v>
      </c>
      <c r="R117" s="685">
        <v>45849</v>
      </c>
      <c r="S117" s="685">
        <v>45874</v>
      </c>
      <c r="T117" s="685"/>
      <c r="U117" s="685"/>
      <c r="V117" s="717">
        <v>22725</v>
      </c>
      <c r="W117" s="769">
        <v>19837</v>
      </c>
      <c r="X117" s="112">
        <f>SUM(V117-W117)</f>
        <v>2888</v>
      </c>
      <c r="Y117" s="696">
        <v>0</v>
      </c>
      <c r="Z117" s="677">
        <f>W117/V117</f>
        <v>0.87291529152915293</v>
      </c>
      <c r="AA117" s="685">
        <v>45674</v>
      </c>
      <c r="AB117" s="438">
        <v>1</v>
      </c>
      <c r="AC117" s="438">
        <v>1</v>
      </c>
      <c r="AD117" s="438">
        <v>1</v>
      </c>
      <c r="AE117" s="825" t="s">
        <v>363</v>
      </c>
      <c r="AF117" s="488"/>
    </row>
    <row r="118" spans="1:32" ht="24.75" customHeight="1">
      <c r="A118" s="764" t="s">
        <v>364</v>
      </c>
      <c r="B118" s="779" t="s">
        <v>51</v>
      </c>
      <c r="C118" s="730">
        <v>45742</v>
      </c>
      <c r="D118" s="737" t="s">
        <v>296</v>
      </c>
      <c r="E118" s="730">
        <v>45708</v>
      </c>
      <c r="F118" s="780" t="s">
        <v>77</v>
      </c>
      <c r="G118" s="752" t="s">
        <v>365</v>
      </c>
      <c r="H118" s="124">
        <v>0</v>
      </c>
      <c r="I118" s="124" t="s">
        <v>195</v>
      </c>
      <c r="J118" s="124" t="s">
        <v>63</v>
      </c>
      <c r="K118" s="124"/>
      <c r="L118" s="730">
        <v>45714</v>
      </c>
      <c r="M118" s="124" t="s">
        <v>57</v>
      </c>
      <c r="N118" s="909">
        <v>93462.85</v>
      </c>
      <c r="O118" s="124" t="s">
        <v>57</v>
      </c>
      <c r="P118" s="772" t="s">
        <v>196</v>
      </c>
      <c r="Q118" s="782">
        <v>45709</v>
      </c>
      <c r="R118" s="782">
        <v>45870</v>
      </c>
      <c r="S118" s="782">
        <v>45884</v>
      </c>
      <c r="T118" s="782"/>
      <c r="U118" s="782"/>
      <c r="V118" s="717">
        <v>7497</v>
      </c>
      <c r="W118" s="769">
        <v>7248</v>
      </c>
      <c r="X118" s="112">
        <f>SUM(V118-W118)</f>
        <v>249</v>
      </c>
      <c r="Y118" s="696">
        <v>0</v>
      </c>
      <c r="Z118" s="677">
        <v>0.96</v>
      </c>
      <c r="AA118" s="685">
        <v>45728</v>
      </c>
      <c r="AB118" s="677">
        <v>1</v>
      </c>
      <c r="AC118" s="677">
        <v>1</v>
      </c>
      <c r="AD118" s="677">
        <v>1</v>
      </c>
      <c r="AE118" s="192"/>
      <c r="AF118" s="488"/>
    </row>
    <row r="119" spans="1:32" ht="24.75" customHeight="1">
      <c r="A119" s="755" t="s">
        <v>366</v>
      </c>
      <c r="B119" s="744" t="s">
        <v>168</v>
      </c>
      <c r="C119" s="745">
        <v>45711</v>
      </c>
      <c r="D119" s="747" t="s">
        <v>148</v>
      </c>
      <c r="E119" s="745">
        <v>45707</v>
      </c>
      <c r="F119" s="747" t="s">
        <v>272</v>
      </c>
      <c r="G119" s="748" t="s">
        <v>367</v>
      </c>
      <c r="H119" s="700">
        <v>0</v>
      </c>
      <c r="I119" s="750" t="s">
        <v>195</v>
      </c>
      <c r="J119" s="700" t="s">
        <v>63</v>
      </c>
      <c r="K119" s="700"/>
      <c r="L119" s="745">
        <v>45701</v>
      </c>
      <c r="M119" s="700" t="s">
        <v>57</v>
      </c>
      <c r="N119" s="914">
        <v>111163</v>
      </c>
      <c r="O119" s="700" t="s">
        <v>57</v>
      </c>
      <c r="P119" s="731" t="s">
        <v>196</v>
      </c>
      <c r="Q119" s="685">
        <v>45718</v>
      </c>
      <c r="R119" s="685">
        <v>45852</v>
      </c>
      <c r="S119" s="685">
        <v>45853</v>
      </c>
      <c r="T119" s="685">
        <v>45853</v>
      </c>
      <c r="U119" s="685">
        <v>45854</v>
      </c>
      <c r="V119" s="42">
        <v>7805</v>
      </c>
      <c r="W119" s="759">
        <v>7969</v>
      </c>
      <c r="X119" s="112">
        <f>SUM(V119-W119)</f>
        <v>-164</v>
      </c>
      <c r="Y119" s="696">
        <v>0</v>
      </c>
      <c r="Z119" s="733">
        <v>1.02</v>
      </c>
      <c r="AA119" s="685">
        <v>45740</v>
      </c>
      <c r="AB119" s="733">
        <v>1</v>
      </c>
      <c r="AC119" s="438">
        <v>1</v>
      </c>
      <c r="AD119" s="438">
        <v>1</v>
      </c>
      <c r="AE119" s="438">
        <v>1</v>
      </c>
      <c r="AF119" s="488"/>
    </row>
    <row r="120" spans="1:32" ht="24.75" customHeight="1">
      <c r="A120" s="727" t="s">
        <v>368</v>
      </c>
      <c r="B120" s="760" t="s">
        <v>168</v>
      </c>
      <c r="C120" s="670">
        <v>45991</v>
      </c>
      <c r="D120" s="679" t="s">
        <v>369</v>
      </c>
      <c r="E120" s="680">
        <v>45735</v>
      </c>
      <c r="F120" s="679" t="s">
        <v>170</v>
      </c>
      <c r="G120" s="681" t="s">
        <v>370</v>
      </c>
      <c r="H120" s="682">
        <v>0</v>
      </c>
      <c r="I120" s="682" t="s">
        <v>195</v>
      </c>
      <c r="J120" s="682" t="s">
        <v>63</v>
      </c>
      <c r="K120" s="703"/>
      <c r="L120" s="698">
        <v>45718</v>
      </c>
      <c r="M120" s="682" t="s">
        <v>57</v>
      </c>
      <c r="N120" s="902">
        <v>200394.1</v>
      </c>
      <c r="O120" s="682" t="s">
        <v>57</v>
      </c>
      <c r="P120" s="728" t="s">
        <v>196</v>
      </c>
      <c r="Q120" s="685">
        <v>45716</v>
      </c>
      <c r="R120" s="685"/>
      <c r="S120" s="685"/>
      <c r="T120" s="685"/>
      <c r="U120" s="685"/>
      <c r="V120" s="42">
        <v>15386</v>
      </c>
      <c r="W120" s="729">
        <v>15339</v>
      </c>
      <c r="X120" s="112">
        <f>SUM(V120-W120)</f>
        <v>47</v>
      </c>
      <c r="Y120" s="42">
        <v>0</v>
      </c>
      <c r="Z120" s="761">
        <v>1</v>
      </c>
      <c r="AA120" s="685">
        <v>45747</v>
      </c>
      <c r="AB120" s="438">
        <v>1</v>
      </c>
      <c r="AC120" s="438">
        <v>1</v>
      </c>
      <c r="AD120" s="438">
        <v>1</v>
      </c>
      <c r="AE120" s="825"/>
      <c r="AF120" s="488"/>
    </row>
    <row r="121" spans="1:32" ht="24.75" customHeight="1">
      <c r="A121" s="735" t="s">
        <v>371</v>
      </c>
      <c r="B121" s="705" t="s">
        <v>121</v>
      </c>
      <c r="C121" s="740">
        <v>45838</v>
      </c>
      <c r="D121" s="765" t="s">
        <v>148</v>
      </c>
      <c r="E121" s="740">
        <v>45817</v>
      </c>
      <c r="F121" s="762" t="s">
        <v>132</v>
      </c>
      <c r="G121" s="773" t="s">
        <v>372</v>
      </c>
      <c r="H121" s="739">
        <v>0</v>
      </c>
      <c r="I121" s="763" t="s">
        <v>195</v>
      </c>
      <c r="J121" s="739" t="s">
        <v>63</v>
      </c>
      <c r="K121" s="739"/>
      <c r="L121" s="774">
        <v>45821</v>
      </c>
      <c r="M121" s="763" t="s">
        <v>57</v>
      </c>
      <c r="N121" s="907">
        <v>23436.55</v>
      </c>
      <c r="O121" s="763" t="s">
        <v>57</v>
      </c>
      <c r="P121" s="771" t="s">
        <v>196</v>
      </c>
      <c r="Q121" s="675">
        <v>45817</v>
      </c>
      <c r="R121" s="675" t="s">
        <v>143</v>
      </c>
      <c r="S121" s="675"/>
      <c r="T121" s="675"/>
      <c r="U121" s="675"/>
      <c r="V121" s="676">
        <v>1769</v>
      </c>
      <c r="W121" s="732">
        <v>1044</v>
      </c>
      <c r="X121" s="112">
        <v>725</v>
      </c>
      <c r="Y121" s="696">
        <v>0</v>
      </c>
      <c r="Z121" s="677">
        <v>0.6</v>
      </c>
      <c r="AA121" s="685">
        <v>45831</v>
      </c>
      <c r="AB121" s="438">
        <v>1</v>
      </c>
      <c r="AC121" s="438">
        <v>1</v>
      </c>
      <c r="AD121" s="438">
        <v>1</v>
      </c>
      <c r="AE121" s="824" t="s">
        <v>373</v>
      </c>
      <c r="AF121" s="488"/>
    </row>
    <row r="122" spans="1:32" ht="24.75" customHeight="1">
      <c r="A122" s="764" t="s">
        <v>374</v>
      </c>
      <c r="B122" s="705" t="s">
        <v>121</v>
      </c>
      <c r="C122" s="740">
        <v>45716</v>
      </c>
      <c r="D122" s="740" t="s">
        <v>375</v>
      </c>
      <c r="E122" s="740">
        <v>45714</v>
      </c>
      <c r="F122" s="762" t="s">
        <v>122</v>
      </c>
      <c r="G122" s="738"/>
      <c r="H122" s="739">
        <v>0</v>
      </c>
      <c r="I122" s="739" t="s">
        <v>196</v>
      </c>
      <c r="J122" s="739" t="s">
        <v>63</v>
      </c>
      <c r="K122" s="705"/>
      <c r="L122" s="705" t="s">
        <v>196</v>
      </c>
      <c r="M122" s="739" t="s">
        <v>152</v>
      </c>
      <c r="N122" s="907">
        <v>0</v>
      </c>
      <c r="O122" s="739" t="s">
        <v>152</v>
      </c>
      <c r="P122" s="772" t="s">
        <v>196</v>
      </c>
      <c r="Q122" s="675">
        <v>45708</v>
      </c>
      <c r="R122" s="675">
        <v>45714</v>
      </c>
      <c r="S122" s="675">
        <v>45714</v>
      </c>
      <c r="T122" s="675">
        <v>45714</v>
      </c>
      <c r="U122" s="675"/>
      <c r="V122" s="714">
        <v>120</v>
      </c>
      <c r="W122" s="769">
        <v>120</v>
      </c>
      <c r="X122" s="112">
        <f>SUM(V122-W122)</f>
        <v>0</v>
      </c>
      <c r="Y122" s="676">
        <v>0</v>
      </c>
      <c r="Z122" s="733">
        <v>1</v>
      </c>
      <c r="AA122" s="675">
        <v>45714</v>
      </c>
      <c r="AB122" s="734">
        <v>1</v>
      </c>
      <c r="AC122" s="734">
        <v>1</v>
      </c>
      <c r="AD122" s="734">
        <v>1</v>
      </c>
      <c r="AE122" s="832" t="s">
        <v>376</v>
      </c>
      <c r="AF122" s="488"/>
    </row>
    <row r="123" spans="1:32" ht="24.75" customHeight="1">
      <c r="A123" s="764" t="s">
        <v>377</v>
      </c>
      <c r="B123" s="705" t="s">
        <v>121</v>
      </c>
      <c r="C123" s="762">
        <v>45805</v>
      </c>
      <c r="D123" s="765" t="s">
        <v>148</v>
      </c>
      <c r="E123" s="762">
        <v>45695</v>
      </c>
      <c r="F123" s="762" t="s">
        <v>122</v>
      </c>
      <c r="G123" s="775" t="s">
        <v>378</v>
      </c>
      <c r="H123" s="739">
        <v>0</v>
      </c>
      <c r="I123" s="763" t="s">
        <v>195</v>
      </c>
      <c r="J123" s="739" t="s">
        <v>63</v>
      </c>
      <c r="K123" s="739"/>
      <c r="L123" s="740">
        <v>45705</v>
      </c>
      <c r="M123" s="739" t="s">
        <v>57</v>
      </c>
      <c r="N123" s="907">
        <v>88491.8</v>
      </c>
      <c r="O123" s="739" t="s">
        <v>57</v>
      </c>
      <c r="P123" s="772" t="s">
        <v>196</v>
      </c>
      <c r="Q123" s="675">
        <v>45705</v>
      </c>
      <c r="R123" s="675">
        <v>45813</v>
      </c>
      <c r="S123" s="675">
        <v>45814</v>
      </c>
      <c r="T123" s="675">
        <v>45824</v>
      </c>
      <c r="U123" s="675"/>
      <c r="V123" s="676">
        <v>6504</v>
      </c>
      <c r="W123" s="729">
        <v>6475</v>
      </c>
      <c r="X123" s="112">
        <f>SUM(V123-W123)</f>
        <v>29</v>
      </c>
      <c r="Y123" s="686">
        <v>0</v>
      </c>
      <c r="Z123" s="733">
        <v>1</v>
      </c>
      <c r="AA123" s="675">
        <v>45721</v>
      </c>
      <c r="AB123" s="438">
        <v>1</v>
      </c>
      <c r="AC123" s="438">
        <v>1</v>
      </c>
      <c r="AD123" s="438">
        <v>1</v>
      </c>
      <c r="AE123" s="824" t="s">
        <v>379</v>
      </c>
      <c r="AF123" s="488"/>
    </row>
    <row r="124" spans="1:32" ht="24.75" customHeight="1">
      <c r="A124" s="795" t="s">
        <v>380</v>
      </c>
      <c r="B124" s="746" t="s">
        <v>121</v>
      </c>
      <c r="C124" s="804">
        <v>45838</v>
      </c>
      <c r="D124" s="805" t="s">
        <v>148</v>
      </c>
      <c r="E124" s="745">
        <v>45786</v>
      </c>
      <c r="F124" s="805" t="s">
        <v>122</v>
      </c>
      <c r="G124" s="811" t="s">
        <v>381</v>
      </c>
      <c r="H124" s="749">
        <v>0</v>
      </c>
      <c r="I124" s="793" t="s">
        <v>195</v>
      </c>
      <c r="J124" s="749" t="s">
        <v>63</v>
      </c>
      <c r="K124" s="749"/>
      <c r="L124" s="670">
        <v>45790</v>
      </c>
      <c r="M124" s="749" t="s">
        <v>57</v>
      </c>
      <c r="N124" s="908">
        <v>63283</v>
      </c>
      <c r="O124" s="749" t="s">
        <v>57</v>
      </c>
      <c r="P124" s="728" t="s">
        <v>196</v>
      </c>
      <c r="Q124" s="675">
        <v>45790</v>
      </c>
      <c r="R124" s="675">
        <v>45813</v>
      </c>
      <c r="S124" s="675">
        <v>45814</v>
      </c>
      <c r="T124" s="675">
        <v>45828</v>
      </c>
      <c r="U124" s="675">
        <v>45846</v>
      </c>
      <c r="V124" s="676">
        <v>4390</v>
      </c>
      <c r="W124" s="729">
        <v>5484</v>
      </c>
      <c r="X124" s="726">
        <f>SUM(V124-W124)</f>
        <v>-1094</v>
      </c>
      <c r="Y124" s="895">
        <v>0</v>
      </c>
      <c r="Z124" s="431">
        <v>1.25</v>
      </c>
      <c r="AA124" s="132">
        <v>45796</v>
      </c>
      <c r="AB124" s="896">
        <v>1</v>
      </c>
      <c r="AC124" s="438">
        <v>1</v>
      </c>
      <c r="AD124" s="438">
        <v>1</v>
      </c>
      <c r="AE124" s="824" t="s">
        <v>382</v>
      </c>
      <c r="AF124" s="488"/>
    </row>
    <row r="125" spans="1:32" ht="24.75" customHeight="1">
      <c r="A125" s="796" t="s">
        <v>383</v>
      </c>
      <c r="B125" s="668" t="s">
        <v>121</v>
      </c>
      <c r="C125" s="680">
        <v>45868</v>
      </c>
      <c r="D125" s="679" t="s">
        <v>85</v>
      </c>
      <c r="E125" s="670">
        <v>45853</v>
      </c>
      <c r="F125" s="704" t="s">
        <v>132</v>
      </c>
      <c r="G125" s="810" t="s">
        <v>384</v>
      </c>
      <c r="H125" s="672">
        <v>0</v>
      </c>
      <c r="I125" s="672" t="s">
        <v>195</v>
      </c>
      <c r="J125" s="672" t="s">
        <v>63</v>
      </c>
      <c r="K125" s="672"/>
      <c r="L125" s="670">
        <v>45853</v>
      </c>
      <c r="M125" s="672" t="s">
        <v>57</v>
      </c>
      <c r="N125" s="901">
        <v>3190.5</v>
      </c>
      <c r="O125" s="672" t="s">
        <v>57</v>
      </c>
      <c r="P125" s="728" t="s">
        <v>196</v>
      </c>
      <c r="Q125" s="675">
        <v>45853</v>
      </c>
      <c r="R125" s="675"/>
      <c r="S125" s="675"/>
      <c r="T125" s="675"/>
      <c r="U125" s="675"/>
      <c r="V125" s="714">
        <v>581</v>
      </c>
      <c r="W125" s="769">
        <v>581</v>
      </c>
      <c r="X125" s="726">
        <f>SUM(V125-W125)</f>
        <v>0</v>
      </c>
      <c r="Y125" s="112">
        <v>1200</v>
      </c>
      <c r="Z125" s="22">
        <v>1</v>
      </c>
      <c r="AA125" s="55">
        <v>45868</v>
      </c>
      <c r="AB125" s="896">
        <v>1</v>
      </c>
      <c r="AC125" s="438">
        <v>1</v>
      </c>
      <c r="AD125" s="438">
        <v>1</v>
      </c>
      <c r="AE125" s="832" t="s">
        <v>385</v>
      </c>
      <c r="AF125" s="488"/>
    </row>
    <row r="126" spans="1:32" ht="24.75" customHeight="1">
      <c r="A126" s="727" t="s">
        <v>386</v>
      </c>
      <c r="B126" s="668" t="s">
        <v>121</v>
      </c>
      <c r="C126" s="680">
        <v>45868</v>
      </c>
      <c r="D126" s="670" t="s">
        <v>85</v>
      </c>
      <c r="E126" s="704">
        <v>45839</v>
      </c>
      <c r="F126" s="670" t="s">
        <v>132</v>
      </c>
      <c r="G126" s="681" t="s">
        <v>387</v>
      </c>
      <c r="H126" s="682">
        <v>0</v>
      </c>
      <c r="I126" s="682" t="s">
        <v>195</v>
      </c>
      <c r="J126" s="682" t="s">
        <v>63</v>
      </c>
      <c r="K126" s="703"/>
      <c r="L126" s="776">
        <v>45838</v>
      </c>
      <c r="M126" s="758" t="s">
        <v>57</v>
      </c>
      <c r="N126" s="902">
        <v>12586.25</v>
      </c>
      <c r="O126" s="682" t="s">
        <v>57</v>
      </c>
      <c r="P126" s="728" t="s">
        <v>196</v>
      </c>
      <c r="Q126" s="685">
        <v>45838</v>
      </c>
      <c r="R126" s="685"/>
      <c r="S126" s="685"/>
      <c r="T126" s="685"/>
      <c r="U126" s="685"/>
      <c r="V126" s="42">
        <v>765</v>
      </c>
      <c r="W126" s="729">
        <v>786</v>
      </c>
      <c r="X126" s="112">
        <f>SUM(V126-W126)</f>
        <v>-21</v>
      </c>
      <c r="Y126" s="817">
        <v>0</v>
      </c>
      <c r="Z126" s="897">
        <v>1.03</v>
      </c>
      <c r="AA126" s="898">
        <v>45845</v>
      </c>
      <c r="AB126" s="438">
        <v>1</v>
      </c>
      <c r="AC126" s="438">
        <v>1</v>
      </c>
      <c r="AD126" s="438">
        <v>1</v>
      </c>
      <c r="AE126" s="825" t="s">
        <v>388</v>
      </c>
      <c r="AF126" s="488"/>
    </row>
    <row r="127" spans="1:32" ht="24.75" customHeight="1">
      <c r="A127" s="789" t="s">
        <v>389</v>
      </c>
      <c r="B127" s="668" t="s">
        <v>121</v>
      </c>
      <c r="C127" s="680">
        <v>45868</v>
      </c>
      <c r="D127" s="670" t="s">
        <v>85</v>
      </c>
      <c r="E127" s="670">
        <v>45849</v>
      </c>
      <c r="F127" s="704"/>
      <c r="G127" s="671" t="s">
        <v>390</v>
      </c>
      <c r="H127" s="672">
        <v>0</v>
      </c>
      <c r="I127" s="672" t="s">
        <v>195</v>
      </c>
      <c r="J127" s="672" t="s">
        <v>63</v>
      </c>
      <c r="K127" s="672"/>
      <c r="L127" s="756">
        <v>45848</v>
      </c>
      <c r="M127" s="672" t="s">
        <v>57</v>
      </c>
      <c r="N127" s="901">
        <v>1206</v>
      </c>
      <c r="O127" s="672" t="s">
        <v>57</v>
      </c>
      <c r="P127" s="731" t="s">
        <v>196</v>
      </c>
      <c r="Q127" s="675">
        <v>45848</v>
      </c>
      <c r="R127" s="675"/>
      <c r="S127" s="675"/>
      <c r="T127" s="675"/>
      <c r="U127" s="675"/>
      <c r="V127" s="714">
        <v>90</v>
      </c>
      <c r="W127" s="759">
        <v>90</v>
      </c>
      <c r="X127" s="112">
        <f>SUM(V127-W127)</f>
        <v>0</v>
      </c>
      <c r="Y127" s="676">
        <v>0</v>
      </c>
      <c r="Z127" s="677">
        <v>1</v>
      </c>
      <c r="AA127" s="685">
        <v>45854</v>
      </c>
      <c r="AB127" s="438">
        <v>1</v>
      </c>
      <c r="AC127" s="438">
        <v>1</v>
      </c>
      <c r="AD127" s="438">
        <v>1</v>
      </c>
      <c r="AE127" s="832" t="s">
        <v>391</v>
      </c>
      <c r="AF127" s="488"/>
    </row>
    <row r="128" spans="1:32" ht="24.75" customHeight="1">
      <c r="A128" s="735" t="s">
        <v>392</v>
      </c>
      <c r="B128" s="705" t="s">
        <v>121</v>
      </c>
      <c r="C128" s="740">
        <v>45787</v>
      </c>
      <c r="D128" s="762" t="s">
        <v>148</v>
      </c>
      <c r="E128" s="730">
        <v>45763</v>
      </c>
      <c r="F128" s="762" t="s">
        <v>122</v>
      </c>
      <c r="G128" s="807" t="s">
        <v>393</v>
      </c>
      <c r="H128" s="739">
        <v>0</v>
      </c>
      <c r="I128" s="763" t="s">
        <v>195</v>
      </c>
      <c r="J128" s="739" t="s">
        <v>63</v>
      </c>
      <c r="K128" s="739"/>
      <c r="L128" s="705" t="s">
        <v>196</v>
      </c>
      <c r="M128" s="739" t="s">
        <v>57</v>
      </c>
      <c r="N128" s="907">
        <v>3707.3</v>
      </c>
      <c r="O128" s="739" t="s">
        <v>57</v>
      </c>
      <c r="P128" s="771" t="s">
        <v>196</v>
      </c>
      <c r="Q128" s="675">
        <v>45763</v>
      </c>
      <c r="R128" s="675">
        <v>45817</v>
      </c>
      <c r="S128" s="675">
        <v>45818</v>
      </c>
      <c r="T128" s="675">
        <v>45818</v>
      </c>
      <c r="U128" s="699"/>
      <c r="V128" s="699">
        <v>143</v>
      </c>
      <c r="W128" s="751">
        <v>143</v>
      </c>
      <c r="X128" s="112">
        <f>SUM(V128-W128)</f>
        <v>0</v>
      </c>
      <c r="Y128" s="696">
        <v>0</v>
      </c>
      <c r="Z128" s="677">
        <v>1</v>
      </c>
      <c r="AA128" s="685">
        <v>45768</v>
      </c>
      <c r="AB128" s="438">
        <v>0</v>
      </c>
      <c r="AC128" s="438">
        <v>0</v>
      </c>
      <c r="AD128" s="438">
        <v>1</v>
      </c>
      <c r="AE128" s="824" t="s">
        <v>379</v>
      </c>
    </row>
    <row r="129" spans="1:32" ht="24.75" customHeight="1">
      <c r="A129" s="743" t="s">
        <v>394</v>
      </c>
      <c r="B129" s="786" t="s">
        <v>51</v>
      </c>
      <c r="C129" s="756">
        <v>45862</v>
      </c>
      <c r="D129" s="805" t="s">
        <v>148</v>
      </c>
      <c r="E129" s="756">
        <v>45772</v>
      </c>
      <c r="F129" s="746" t="s">
        <v>89</v>
      </c>
      <c r="G129" s="668" t="s">
        <v>395</v>
      </c>
      <c r="H129" s="749">
        <v>0</v>
      </c>
      <c r="I129" s="672" t="s">
        <v>195</v>
      </c>
      <c r="J129" s="749" t="s">
        <v>63</v>
      </c>
      <c r="K129" s="746"/>
      <c r="L129" s="747" t="s">
        <v>53</v>
      </c>
      <c r="M129" s="749" t="s">
        <v>57</v>
      </c>
      <c r="N129" s="908">
        <v>4397.6499999999996</v>
      </c>
      <c r="O129" s="749" t="s">
        <v>57</v>
      </c>
      <c r="P129" s="731" t="s">
        <v>196</v>
      </c>
      <c r="Q129" s="675">
        <v>45852</v>
      </c>
      <c r="R129" s="699"/>
      <c r="S129" s="699"/>
      <c r="T129" s="699"/>
      <c r="U129" s="699"/>
      <c r="V129" s="699">
        <v>47</v>
      </c>
      <c r="W129" s="751">
        <v>47</v>
      </c>
      <c r="X129" s="112">
        <f>SUM(V129-W129)</f>
        <v>0</v>
      </c>
      <c r="Y129" s="686">
        <v>0</v>
      </c>
      <c r="Z129" s="677">
        <v>1</v>
      </c>
      <c r="AA129" s="685">
        <v>45856</v>
      </c>
      <c r="AB129" s="438">
        <v>0</v>
      </c>
      <c r="AC129" s="438">
        <v>0</v>
      </c>
      <c r="AD129" s="438">
        <v>0</v>
      </c>
      <c r="AE129" s="547"/>
      <c r="AF129" s="488"/>
    </row>
    <row r="130" spans="1:32" ht="24.75" customHeight="1">
      <c r="A130" s="789" t="s">
        <v>396</v>
      </c>
      <c r="B130" s="668" t="s">
        <v>121</v>
      </c>
      <c r="C130" s="803"/>
      <c r="D130" s="670" t="s">
        <v>85</v>
      </c>
      <c r="E130" s="670">
        <v>45768</v>
      </c>
      <c r="F130" s="708" t="s">
        <v>122</v>
      </c>
      <c r="G130" s="668"/>
      <c r="H130" s="672">
        <v>0</v>
      </c>
      <c r="I130" s="812" t="s">
        <v>196</v>
      </c>
      <c r="J130" s="672" t="s">
        <v>56</v>
      </c>
      <c r="K130" s="803"/>
      <c r="L130" s="737" t="s">
        <v>56</v>
      </c>
      <c r="M130" s="710" t="s">
        <v>152</v>
      </c>
      <c r="N130" s="901">
        <v>0</v>
      </c>
      <c r="O130" s="672" t="s">
        <v>152</v>
      </c>
      <c r="P130" s="731" t="s">
        <v>196</v>
      </c>
      <c r="Q130" s="435" t="s">
        <v>56</v>
      </c>
      <c r="R130" s="699" t="s">
        <v>397</v>
      </c>
      <c r="S130" s="699" t="s">
        <v>397</v>
      </c>
      <c r="T130" s="699" t="s">
        <v>397</v>
      </c>
      <c r="U130" s="435"/>
      <c r="V130" s="699">
        <v>3</v>
      </c>
      <c r="W130" s="699">
        <v>3</v>
      </c>
      <c r="X130" s="112">
        <f>SUM(V130-W130)</f>
        <v>0</v>
      </c>
      <c r="Y130" s="777">
        <v>0</v>
      </c>
      <c r="Z130" s="761">
        <v>1</v>
      </c>
      <c r="AA130" s="685">
        <v>45768</v>
      </c>
      <c r="AB130" s="438">
        <v>0</v>
      </c>
      <c r="AC130" s="438">
        <v>0</v>
      </c>
      <c r="AD130" s="438">
        <v>1</v>
      </c>
      <c r="AE130" s="547" t="s">
        <v>398</v>
      </c>
      <c r="AF130" s="488"/>
    </row>
    <row r="131" spans="1:32" ht="24.75" customHeight="1">
      <c r="A131" s="797" t="s">
        <v>399</v>
      </c>
      <c r="B131" s="663" t="s">
        <v>121</v>
      </c>
      <c r="C131" s="509"/>
      <c r="D131" s="798" t="s">
        <v>85</v>
      </c>
      <c r="E131" s="798">
        <v>45768</v>
      </c>
      <c r="F131" s="799" t="s">
        <v>122</v>
      </c>
      <c r="G131" s="663"/>
      <c r="H131" s="137">
        <v>0</v>
      </c>
      <c r="I131" s="813" t="s">
        <v>196</v>
      </c>
      <c r="J131" s="137" t="s">
        <v>56</v>
      </c>
      <c r="K131" s="509"/>
      <c r="L131" s="358" t="s">
        <v>56</v>
      </c>
      <c r="M131" s="137" t="s">
        <v>152</v>
      </c>
      <c r="N131" s="915">
        <v>0</v>
      </c>
      <c r="O131" s="137" t="s">
        <v>152</v>
      </c>
      <c r="P131" s="800" t="s">
        <v>196</v>
      </c>
      <c r="Q131" s="81" t="s">
        <v>56</v>
      </c>
      <c r="R131" s="367" t="s">
        <v>397</v>
      </c>
      <c r="S131" s="367" t="s">
        <v>397</v>
      </c>
      <c r="T131" s="367" t="s">
        <v>397</v>
      </c>
      <c r="U131" s="81"/>
      <c r="V131" s="367">
        <v>3</v>
      </c>
      <c r="W131" s="367">
        <v>3</v>
      </c>
      <c r="X131" s="112">
        <f>SUM(V131-W131)</f>
        <v>0</v>
      </c>
      <c r="Y131" s="524">
        <v>0</v>
      </c>
      <c r="Z131" s="814">
        <v>1</v>
      </c>
      <c r="AA131" s="447">
        <v>45768</v>
      </c>
      <c r="AB131" s="62">
        <v>0</v>
      </c>
      <c r="AC131" s="62">
        <v>0</v>
      </c>
      <c r="AD131" s="62">
        <v>1</v>
      </c>
      <c r="AE131" s="833" t="s">
        <v>400</v>
      </c>
      <c r="AF131" s="488"/>
    </row>
    <row r="132" spans="1:32" ht="24.75" customHeight="1">
      <c r="Z132" s="185"/>
      <c r="AA132" s="185"/>
      <c r="AB132" s="185"/>
      <c r="AC132" s="185"/>
      <c r="AD132" s="185"/>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2 Q8 S8:U8 L80:L81 E84:E85 E74 E66 Q89:U89 E102:E104 Q9:U13 E19 R7:R8 D27:E27 E94:E95 Q3:U6 E130 Q66:U81 Q125:U1048576 D50:E51 D62:E62 U117:U124 E124 D56:E56 L83:L90 Q84:U85 L95:L100 E61 L102:L1048576 D58:E58 L58 U91:U115 Q91:T124 L60:L76 Q19:U64 E21:E22 L2:L56" xr:uid="{1D31F93E-3D68-4310-94BF-578ADAD65882}"/>
    <dataValidation type="list" allowBlank="1" showInputMessage="1" showErrorMessage="1" sqref="J127:J131 J50:J51 J118:J125 J100:J114 J55:J98 J2:J42" xr:uid="{5598570D-D2DE-4A6E-ABB1-14F4B3480632}">
      <formula1>"Received, Pending, Not Required"</formula1>
    </dataValidation>
    <dataValidation type="list" allowBlank="1" showInputMessage="1" showErrorMessage="1" sqref="I101 I6 I8:I18 I20 I23 I111:I114 I4 I118:I119 I131:I1048576 I52:I53 I107 I49 I121:I129 I29:I44 I109 I63:I93 I55 I96:I98 I59:I60" xr:uid="{BDA55F74-4FDA-49CF-8062-F3046665EBCB}">
      <formula1>"On Track, In Jeopardy, Completed on Track, Completed, Completed -Missed TSD"</formula1>
    </dataValidation>
    <dataValidation type="list" allowBlank="1" showInputMessage="1" showErrorMessage="1" sqref="I7 I5 I2:I3 I102:I106 I115:I117 I19 I94:I95 I99:I100 I120 I130 I45:I48 I108 I50:I51 I61:I62 I110 I24:I28 I56:I58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20">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7"/>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29"/>
      <c r="C4" s="929"/>
      <c r="D4" s="929"/>
      <c r="E4" s="929"/>
      <c r="F4" s="929">
        <v>1049</v>
      </c>
      <c r="G4" s="929">
        <v>1049</v>
      </c>
      <c r="J4" s="45" t="s">
        <v>544</v>
      </c>
      <c r="K4" t="s">
        <v>545</v>
      </c>
      <c r="N4" s="45" t="s">
        <v>544</v>
      </c>
      <c r="O4" t="s">
        <v>546</v>
      </c>
      <c r="P4" t="s">
        <v>547</v>
      </c>
      <c r="Q4" t="s">
        <v>548</v>
      </c>
      <c r="R4" t="s">
        <v>542</v>
      </c>
    </row>
    <row r="5" spans="1:18">
      <c r="A5" t="s">
        <v>247</v>
      </c>
      <c r="B5" s="929"/>
      <c r="C5" s="929"/>
      <c r="D5" s="929">
        <v>1426</v>
      </c>
      <c r="E5" s="929">
        <v>1190</v>
      </c>
      <c r="F5" s="929">
        <v>23</v>
      </c>
      <c r="G5" s="929">
        <v>2639</v>
      </c>
      <c r="J5" t="s">
        <v>228</v>
      </c>
      <c r="K5" s="929">
        <v>6147</v>
      </c>
      <c r="N5" t="s">
        <v>228</v>
      </c>
      <c r="O5" s="929">
        <v>7120</v>
      </c>
      <c r="P5" s="929">
        <v>22896</v>
      </c>
      <c r="Q5" s="929">
        <v>7447</v>
      </c>
      <c r="R5" s="929">
        <v>37463</v>
      </c>
    </row>
    <row r="6" spans="1:18">
      <c r="A6" t="s">
        <v>254</v>
      </c>
      <c r="B6" s="929"/>
      <c r="C6" s="929">
        <v>202</v>
      </c>
      <c r="D6" s="929"/>
      <c r="E6" s="929"/>
      <c r="F6" s="929"/>
      <c r="G6" s="929">
        <v>202</v>
      </c>
      <c r="J6" t="s">
        <v>148</v>
      </c>
      <c r="K6" s="929">
        <v>22274</v>
      </c>
      <c r="N6" t="s">
        <v>148</v>
      </c>
      <c r="O6" s="929">
        <v>11735</v>
      </c>
      <c r="P6" s="929">
        <v>42799</v>
      </c>
      <c r="Q6" s="929">
        <v>33743</v>
      </c>
      <c r="R6" s="929">
        <v>88277</v>
      </c>
    </row>
    <row r="7" spans="1:18">
      <c r="A7" t="s">
        <v>261</v>
      </c>
      <c r="B7" s="929">
        <v>2677</v>
      </c>
      <c r="C7" s="929"/>
      <c r="D7" s="929"/>
      <c r="E7" s="929"/>
      <c r="F7" s="929"/>
      <c r="G7" s="929">
        <v>2677</v>
      </c>
      <c r="J7" t="s">
        <v>549</v>
      </c>
      <c r="K7" s="929">
        <v>0</v>
      </c>
      <c r="N7" t="s">
        <v>405</v>
      </c>
      <c r="O7" s="929">
        <v>3158</v>
      </c>
      <c r="P7" s="929">
        <v>21322</v>
      </c>
      <c r="Q7" s="929">
        <v>3629</v>
      </c>
      <c r="R7" s="929">
        <v>28109</v>
      </c>
    </row>
    <row r="8" spans="1:18">
      <c r="A8" t="s">
        <v>268</v>
      </c>
      <c r="B8" s="929"/>
      <c r="C8" s="929">
        <v>241</v>
      </c>
      <c r="D8" s="929">
        <v>366</v>
      </c>
      <c r="E8" s="929">
        <v>202</v>
      </c>
      <c r="F8" s="929">
        <v>120</v>
      </c>
      <c r="G8" s="929">
        <v>929</v>
      </c>
      <c r="J8" t="s">
        <v>405</v>
      </c>
      <c r="K8" s="929">
        <v>3629</v>
      </c>
      <c r="N8" t="s">
        <v>477</v>
      </c>
      <c r="O8" s="929"/>
      <c r="P8" s="929">
        <v>4135</v>
      </c>
      <c r="Q8" s="929">
        <v>7641</v>
      </c>
      <c r="R8" s="929">
        <v>11776</v>
      </c>
    </row>
    <row r="9" spans="1:18">
      <c r="A9" t="s">
        <v>508</v>
      </c>
      <c r="B9" s="929"/>
      <c r="C9" s="929"/>
      <c r="D9" s="929"/>
      <c r="E9" s="929">
        <v>106</v>
      </c>
      <c r="F9" s="929"/>
      <c r="G9" s="929">
        <v>106</v>
      </c>
      <c r="J9" t="s">
        <v>477</v>
      </c>
      <c r="K9" s="929">
        <v>0</v>
      </c>
      <c r="N9" t="s">
        <v>550</v>
      </c>
      <c r="O9" s="929"/>
      <c r="P9" s="929">
        <v>2546</v>
      </c>
      <c r="Q9" s="929">
        <v>627</v>
      </c>
      <c r="R9" s="929">
        <v>3173</v>
      </c>
    </row>
    <row r="10" spans="1:18">
      <c r="A10" t="s">
        <v>510</v>
      </c>
      <c r="B10" s="929"/>
      <c r="C10" s="929">
        <v>534</v>
      </c>
      <c r="D10" s="929">
        <v>460</v>
      </c>
      <c r="E10" s="929">
        <v>886</v>
      </c>
      <c r="F10" s="929">
        <v>202</v>
      </c>
      <c r="G10" s="929">
        <v>2082</v>
      </c>
      <c r="J10" t="s">
        <v>296</v>
      </c>
      <c r="K10" s="929">
        <v>933</v>
      </c>
      <c r="N10" t="s">
        <v>551</v>
      </c>
      <c r="O10" s="929">
        <v>3226</v>
      </c>
      <c r="P10" s="929">
        <v>17340</v>
      </c>
      <c r="Q10" s="929">
        <v>7593</v>
      </c>
      <c r="R10" s="929">
        <v>28159</v>
      </c>
    </row>
    <row r="11" spans="1:18">
      <c r="A11" t="s">
        <v>359</v>
      </c>
      <c r="B11" s="929"/>
      <c r="C11" s="929">
        <v>1990</v>
      </c>
      <c r="D11" s="929">
        <v>1045</v>
      </c>
      <c r="E11" s="929"/>
      <c r="F11" s="929"/>
      <c r="G11" s="929">
        <v>3035</v>
      </c>
      <c r="J11" t="s">
        <v>550</v>
      </c>
      <c r="K11" s="929">
        <v>627</v>
      </c>
      <c r="N11" t="s">
        <v>70</v>
      </c>
      <c r="O11" s="929">
        <v>6056</v>
      </c>
      <c r="P11" s="929">
        <v>14625</v>
      </c>
      <c r="Q11" s="929">
        <v>17060</v>
      </c>
      <c r="R11" s="929">
        <v>37741</v>
      </c>
    </row>
    <row r="12" spans="1:18">
      <c r="A12" t="s">
        <v>542</v>
      </c>
      <c r="B12" s="929">
        <v>2677</v>
      </c>
      <c r="C12" s="929">
        <v>2967</v>
      </c>
      <c r="D12" s="929">
        <v>3297</v>
      </c>
      <c r="E12" s="929">
        <v>2384</v>
      </c>
      <c r="F12" s="929">
        <v>1394</v>
      </c>
      <c r="G12" s="929">
        <v>12719</v>
      </c>
      <c r="J12" t="s">
        <v>551</v>
      </c>
      <c r="K12" s="929">
        <v>3502</v>
      </c>
      <c r="N12" t="s">
        <v>271</v>
      </c>
      <c r="O12" s="929"/>
      <c r="P12" s="929">
        <v>5968</v>
      </c>
      <c r="Q12" s="929">
        <v>20002</v>
      </c>
      <c r="R12" s="929">
        <v>25970</v>
      </c>
    </row>
    <row r="13" spans="1:18">
      <c r="J13" t="s">
        <v>70</v>
      </c>
      <c r="K13" s="929">
        <v>7128</v>
      </c>
      <c r="N13" t="s">
        <v>251</v>
      </c>
      <c r="O13" s="929">
        <v>2073</v>
      </c>
      <c r="P13" s="929">
        <v>6882</v>
      </c>
      <c r="Q13" s="929">
        <v>7027</v>
      </c>
      <c r="R13" s="929">
        <v>15982</v>
      </c>
    </row>
    <row r="14" spans="1:18">
      <c r="J14" t="s">
        <v>552</v>
      </c>
      <c r="K14" s="929">
        <v>2298</v>
      </c>
      <c r="N14" t="s">
        <v>542</v>
      </c>
      <c r="O14" s="929">
        <v>33368</v>
      </c>
      <c r="P14" s="929">
        <v>138513</v>
      </c>
      <c r="Q14" s="929">
        <v>104769</v>
      </c>
      <c r="R14" s="929">
        <v>276650</v>
      </c>
    </row>
    <row r="15" spans="1:18">
      <c r="A15" s="45" t="s">
        <v>540</v>
      </c>
      <c r="B15" s="45" t="s">
        <v>538</v>
      </c>
      <c r="J15" t="s">
        <v>271</v>
      </c>
      <c r="K15" s="929">
        <v>13034</v>
      </c>
    </row>
    <row r="16" spans="1:18">
      <c r="A16" s="45" t="s">
        <v>541</v>
      </c>
      <c r="B16" s="117">
        <v>45705</v>
      </c>
      <c r="C16" s="117">
        <v>45706</v>
      </c>
      <c r="D16" s="117">
        <v>45707</v>
      </c>
      <c r="E16" s="117">
        <v>45708</v>
      </c>
      <c r="F16" s="117">
        <v>45709</v>
      </c>
      <c r="G16" t="s">
        <v>542</v>
      </c>
      <c r="J16" t="s">
        <v>66</v>
      </c>
      <c r="K16" s="929">
        <v>4828</v>
      </c>
    </row>
    <row r="17" spans="1:11">
      <c r="A17" t="s">
        <v>459</v>
      </c>
      <c r="B17" s="929"/>
      <c r="C17" s="929"/>
      <c r="D17" s="929"/>
      <c r="E17" s="929">
        <v>547</v>
      </c>
      <c r="F17" s="929">
        <v>792</v>
      </c>
      <c r="G17" s="929">
        <v>1339</v>
      </c>
      <c r="J17" t="s">
        <v>251</v>
      </c>
      <c r="K17" s="929">
        <v>6718</v>
      </c>
    </row>
    <row r="18" spans="1:11">
      <c r="A18" t="s">
        <v>247</v>
      </c>
      <c r="B18" s="929"/>
      <c r="C18" s="929"/>
      <c r="D18" s="929"/>
      <c r="E18" s="929"/>
      <c r="F18" s="929">
        <v>823</v>
      </c>
      <c r="G18" s="929">
        <v>823</v>
      </c>
      <c r="J18" t="s">
        <v>60</v>
      </c>
      <c r="K18" s="929"/>
    </row>
    <row r="19" spans="1:11">
      <c r="A19" t="s">
        <v>254</v>
      </c>
      <c r="B19" s="929"/>
      <c r="C19" s="929"/>
      <c r="D19" s="929"/>
      <c r="E19" s="929">
        <v>23</v>
      </c>
      <c r="F19" s="929">
        <v>24</v>
      </c>
      <c r="G19" s="929">
        <v>47</v>
      </c>
      <c r="J19" t="s">
        <v>542</v>
      </c>
      <c r="K19" s="929">
        <v>71118</v>
      </c>
    </row>
    <row r="20" spans="1:11">
      <c r="A20" t="s">
        <v>261</v>
      </c>
      <c r="B20" s="929"/>
      <c r="C20" s="929"/>
      <c r="D20" s="929">
        <v>1319</v>
      </c>
      <c r="E20" s="929"/>
      <c r="F20" s="929"/>
      <c r="G20" s="929">
        <v>1319</v>
      </c>
    </row>
    <row r="21" spans="1:11">
      <c r="A21" t="s">
        <v>268</v>
      </c>
      <c r="B21" s="929">
        <v>283</v>
      </c>
      <c r="C21" s="929"/>
      <c r="D21" s="929">
        <v>732</v>
      </c>
      <c r="E21" s="929">
        <v>309</v>
      </c>
      <c r="F21" s="929"/>
      <c r="G21" s="929">
        <v>1324</v>
      </c>
    </row>
    <row r="22" spans="1:11">
      <c r="A22" t="s">
        <v>276</v>
      </c>
      <c r="B22" s="929"/>
      <c r="C22" s="929">
        <v>1240</v>
      </c>
      <c r="D22" s="929">
        <v>1978</v>
      </c>
      <c r="E22" s="929">
        <v>851</v>
      </c>
      <c r="F22" s="929"/>
      <c r="G22" s="929">
        <v>4069</v>
      </c>
    </row>
    <row r="23" spans="1:11" hidden="1">
      <c r="A23" t="s">
        <v>485</v>
      </c>
      <c r="B23" s="929"/>
      <c r="C23" s="929"/>
      <c r="D23" s="929"/>
      <c r="E23" s="929"/>
      <c r="F23" s="929"/>
      <c r="G23" s="929"/>
    </row>
    <row r="24" spans="1:11">
      <c r="A24" t="s">
        <v>491</v>
      </c>
      <c r="B24" s="929"/>
      <c r="C24" s="929"/>
      <c r="D24" s="929">
        <v>1606</v>
      </c>
      <c r="E24" s="929">
        <v>1334</v>
      </c>
      <c r="F24" s="929"/>
      <c r="G24" s="929">
        <v>2940</v>
      </c>
    </row>
    <row r="25" spans="1:11">
      <c r="A25" t="s">
        <v>411</v>
      </c>
      <c r="B25" s="929"/>
      <c r="C25" s="929">
        <v>300</v>
      </c>
      <c r="D25" s="929">
        <v>696</v>
      </c>
      <c r="E25" s="929">
        <v>227</v>
      </c>
      <c r="F25" s="929">
        <v>333</v>
      </c>
      <c r="G25" s="929">
        <v>1556</v>
      </c>
    </row>
    <row r="26" spans="1:11">
      <c r="A26" t="s">
        <v>508</v>
      </c>
      <c r="B26" s="929"/>
      <c r="C26" s="929"/>
      <c r="D26" s="929"/>
      <c r="E26" s="929"/>
      <c r="F26" s="929">
        <v>21</v>
      </c>
      <c r="G26" s="929">
        <v>21</v>
      </c>
    </row>
    <row r="27" spans="1:11">
      <c r="A27" t="s">
        <v>510</v>
      </c>
      <c r="B27" s="929">
        <v>383</v>
      </c>
      <c r="C27" s="929">
        <v>1017</v>
      </c>
      <c r="D27" s="929">
        <v>242</v>
      </c>
      <c r="E27" s="929">
        <v>424</v>
      </c>
      <c r="F27" s="929">
        <v>19</v>
      </c>
      <c r="G27" s="929">
        <v>2085</v>
      </c>
    </row>
    <row r="28" spans="1:11">
      <c r="A28" t="s">
        <v>442</v>
      </c>
      <c r="B28" s="929"/>
      <c r="C28" s="929">
        <v>1050</v>
      </c>
      <c r="D28" s="929"/>
      <c r="E28" s="929"/>
      <c r="F28" s="929"/>
      <c r="G28" s="929">
        <v>1050</v>
      </c>
    </row>
    <row r="29" spans="1:11">
      <c r="A29" t="s">
        <v>458</v>
      </c>
      <c r="B29" s="929"/>
      <c r="C29" s="929"/>
      <c r="D29" s="929"/>
      <c r="E29" s="929">
        <v>1400</v>
      </c>
      <c r="F29" s="929">
        <v>1462</v>
      </c>
      <c r="G29" s="929">
        <v>2862</v>
      </c>
    </row>
    <row r="30" spans="1:11">
      <c r="A30" t="s">
        <v>244</v>
      </c>
      <c r="B30" s="929"/>
      <c r="C30" s="929"/>
      <c r="D30" s="929"/>
      <c r="E30" s="929">
        <v>1806</v>
      </c>
      <c r="F30" s="929">
        <v>345</v>
      </c>
      <c r="G30" s="929">
        <v>2151</v>
      </c>
    </row>
    <row r="31" spans="1:11">
      <c r="A31" t="s">
        <v>419</v>
      </c>
      <c r="B31" s="929"/>
      <c r="C31" s="929"/>
      <c r="D31" s="929"/>
      <c r="E31" s="929">
        <v>47</v>
      </c>
      <c r="F31" s="929">
        <v>1494</v>
      </c>
      <c r="G31" s="929">
        <v>1541</v>
      </c>
    </row>
    <row r="32" spans="1:11" hidden="1">
      <c r="A32" t="s">
        <v>313</v>
      </c>
      <c r="B32" s="929"/>
      <c r="C32" s="929"/>
      <c r="D32" s="929"/>
      <c r="E32" s="929"/>
      <c r="F32" s="929"/>
      <c r="G32" s="929"/>
    </row>
    <row r="33" spans="1:7">
      <c r="A33" t="s">
        <v>238</v>
      </c>
      <c r="B33" s="929"/>
      <c r="C33" s="929"/>
      <c r="D33" s="929"/>
      <c r="E33" s="929"/>
      <c r="F33" s="929">
        <v>1095</v>
      </c>
      <c r="G33" s="929">
        <v>1095</v>
      </c>
    </row>
    <row r="34" spans="1:7">
      <c r="A34" t="s">
        <v>241</v>
      </c>
      <c r="B34" s="929"/>
      <c r="C34" s="929"/>
      <c r="D34" s="929"/>
      <c r="E34" s="929"/>
      <c r="F34" s="929">
        <v>2989</v>
      </c>
      <c r="G34" s="929">
        <v>2989</v>
      </c>
    </row>
    <row r="35" spans="1:7">
      <c r="A35" t="s">
        <v>542</v>
      </c>
      <c r="B35" s="929">
        <v>666</v>
      </c>
      <c r="C35" s="929">
        <v>3607</v>
      </c>
      <c r="D35" s="929">
        <v>6573</v>
      </c>
      <c r="E35" s="929">
        <v>6968</v>
      </c>
      <c r="F35" s="929">
        <v>9397</v>
      </c>
      <c r="G35" s="929">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29"/>
      <c r="C40" s="929">
        <v>1277</v>
      </c>
      <c r="D40" s="929">
        <v>1721</v>
      </c>
      <c r="E40" s="929">
        <v>670</v>
      </c>
      <c r="F40" s="929">
        <v>0</v>
      </c>
      <c r="G40" s="929">
        <v>3668</v>
      </c>
    </row>
    <row r="41" spans="1:7">
      <c r="A41" t="s">
        <v>247</v>
      </c>
      <c r="B41" s="929"/>
      <c r="C41" s="929"/>
      <c r="D41" s="929"/>
      <c r="E41" s="929">
        <v>1422</v>
      </c>
      <c r="F41" s="929">
        <v>946</v>
      </c>
      <c r="G41" s="929">
        <v>2368</v>
      </c>
    </row>
    <row r="42" spans="1:7">
      <c r="A42" t="s">
        <v>254</v>
      </c>
      <c r="B42" s="929"/>
      <c r="C42" s="929"/>
      <c r="D42" s="929"/>
      <c r="E42" s="929"/>
      <c r="F42" s="929">
        <v>9</v>
      </c>
      <c r="G42" s="929">
        <v>9</v>
      </c>
    </row>
    <row r="43" spans="1:7" hidden="1">
      <c r="A43" t="s">
        <v>261</v>
      </c>
      <c r="B43" s="929"/>
      <c r="C43" s="929"/>
      <c r="D43" s="929"/>
      <c r="E43" s="929"/>
      <c r="F43" s="929">
        <v>0</v>
      </c>
      <c r="G43" s="929">
        <v>0</v>
      </c>
    </row>
    <row r="44" spans="1:7">
      <c r="A44" t="s">
        <v>268</v>
      </c>
      <c r="B44" s="929">
        <v>73</v>
      </c>
      <c r="C44" s="929"/>
      <c r="D44" s="929">
        <v>25</v>
      </c>
      <c r="E44" s="929"/>
      <c r="F44" s="929"/>
      <c r="G44" s="929">
        <v>98</v>
      </c>
    </row>
    <row r="45" spans="1:7">
      <c r="A45" t="s">
        <v>276</v>
      </c>
      <c r="B45" s="929"/>
      <c r="C45" s="929"/>
      <c r="D45" s="929"/>
      <c r="E45" s="929"/>
      <c r="F45" s="929">
        <v>54</v>
      </c>
      <c r="G45" s="929">
        <v>54</v>
      </c>
    </row>
    <row r="46" spans="1:7">
      <c r="A46" t="s">
        <v>485</v>
      </c>
      <c r="B46" s="929"/>
      <c r="C46" s="929"/>
      <c r="D46" s="929"/>
      <c r="E46" s="929">
        <v>437</v>
      </c>
      <c r="F46" s="929">
        <v>0</v>
      </c>
      <c r="G46" s="929">
        <v>437</v>
      </c>
    </row>
    <row r="47" spans="1:7">
      <c r="A47" t="s">
        <v>491</v>
      </c>
      <c r="B47" s="929"/>
      <c r="C47" s="929"/>
      <c r="D47" s="929">
        <v>992</v>
      </c>
      <c r="E47" s="929">
        <v>513</v>
      </c>
      <c r="F47" s="929">
        <v>0</v>
      </c>
      <c r="G47" s="929">
        <v>1505</v>
      </c>
    </row>
    <row r="48" spans="1:7">
      <c r="A48" t="s">
        <v>411</v>
      </c>
      <c r="B48" s="929"/>
      <c r="C48" s="929">
        <v>800</v>
      </c>
      <c r="D48" s="929">
        <v>208</v>
      </c>
      <c r="E48" s="929">
        <v>529</v>
      </c>
      <c r="F48" s="929">
        <v>327</v>
      </c>
      <c r="G48" s="929">
        <v>1864</v>
      </c>
    </row>
    <row r="49" spans="1:7">
      <c r="A49" t="s">
        <v>508</v>
      </c>
      <c r="B49" s="929"/>
      <c r="C49" s="929"/>
      <c r="D49" s="929"/>
      <c r="E49" s="929"/>
      <c r="F49" s="929">
        <v>3</v>
      </c>
      <c r="G49" s="929">
        <v>3</v>
      </c>
    </row>
    <row r="50" spans="1:7">
      <c r="A50" t="s">
        <v>510</v>
      </c>
      <c r="B50" s="929"/>
      <c r="C50" s="929">
        <v>236</v>
      </c>
      <c r="D50" s="929"/>
      <c r="E50" s="929"/>
      <c r="F50" s="929">
        <v>0</v>
      </c>
      <c r="G50" s="929">
        <v>236</v>
      </c>
    </row>
    <row r="51" spans="1:7" hidden="1">
      <c r="A51" t="s">
        <v>442</v>
      </c>
      <c r="B51" s="929"/>
      <c r="C51" s="929"/>
      <c r="D51" s="929"/>
      <c r="E51" s="929"/>
      <c r="F51" s="929">
        <v>0</v>
      </c>
      <c r="G51" s="929">
        <v>0</v>
      </c>
    </row>
    <row r="52" spans="1:7">
      <c r="A52" t="s">
        <v>359</v>
      </c>
      <c r="B52" s="929"/>
      <c r="C52" s="929">
        <v>74</v>
      </c>
      <c r="D52" s="929">
        <v>671</v>
      </c>
      <c r="E52" s="929"/>
      <c r="F52" s="929">
        <v>0</v>
      </c>
      <c r="G52" s="929">
        <v>745</v>
      </c>
    </row>
    <row r="53" spans="1:7">
      <c r="A53" t="s">
        <v>458</v>
      </c>
      <c r="B53" s="929"/>
      <c r="C53" s="929"/>
      <c r="D53" s="929"/>
      <c r="E53" s="929"/>
      <c r="F53" s="929">
        <v>886</v>
      </c>
      <c r="G53" s="929">
        <v>886</v>
      </c>
    </row>
    <row r="54" spans="1:7">
      <c r="A54" t="s">
        <v>244</v>
      </c>
      <c r="B54" s="929"/>
      <c r="C54" s="929"/>
      <c r="D54" s="929">
        <v>400</v>
      </c>
      <c r="E54" s="929"/>
      <c r="F54" s="929">
        <v>384</v>
      </c>
      <c r="G54" s="929">
        <v>784</v>
      </c>
    </row>
    <row r="55" spans="1:7">
      <c r="A55" t="s">
        <v>419</v>
      </c>
      <c r="B55" s="929">
        <v>2087</v>
      </c>
      <c r="C55" s="929"/>
      <c r="D55" s="929"/>
      <c r="E55" s="929"/>
      <c r="F55" s="929">
        <v>0</v>
      </c>
      <c r="G55" s="929">
        <v>2087</v>
      </c>
    </row>
    <row r="56" spans="1:7" hidden="1">
      <c r="A56" t="s">
        <v>313</v>
      </c>
      <c r="B56" s="929"/>
      <c r="C56" s="929"/>
      <c r="D56" s="929"/>
      <c r="E56" s="929"/>
      <c r="F56" s="929">
        <v>0</v>
      </c>
      <c r="G56" s="929">
        <v>0</v>
      </c>
    </row>
    <row r="57" spans="1:7">
      <c r="A57" t="s">
        <v>238</v>
      </c>
      <c r="B57" s="929"/>
      <c r="C57" s="929">
        <v>860</v>
      </c>
      <c r="D57" s="929">
        <v>1540</v>
      </c>
      <c r="E57" s="929">
        <v>1360</v>
      </c>
      <c r="F57" s="929">
        <v>0</v>
      </c>
      <c r="G57" s="929">
        <v>3760</v>
      </c>
    </row>
    <row r="58" spans="1:7">
      <c r="A58" t="s">
        <v>241</v>
      </c>
      <c r="B58" s="929"/>
      <c r="C58" s="929">
        <v>967</v>
      </c>
      <c r="D58" s="929">
        <v>1708</v>
      </c>
      <c r="E58" s="929"/>
      <c r="F58" s="929">
        <v>229</v>
      </c>
      <c r="G58" s="929">
        <v>2904</v>
      </c>
    </row>
    <row r="59" spans="1:7">
      <c r="A59" t="s">
        <v>295</v>
      </c>
      <c r="B59" s="929">
        <v>555</v>
      </c>
      <c r="C59" s="929"/>
      <c r="D59" s="929"/>
      <c r="E59" s="929">
        <v>577</v>
      </c>
      <c r="F59" s="929">
        <v>239</v>
      </c>
      <c r="G59" s="929">
        <v>1371</v>
      </c>
    </row>
    <row r="60" spans="1:7" hidden="1">
      <c r="A60" t="s">
        <v>536</v>
      </c>
      <c r="B60" s="929"/>
      <c r="C60" s="929"/>
      <c r="D60" s="929"/>
      <c r="E60" s="929"/>
      <c r="F60" s="929">
        <v>0</v>
      </c>
      <c r="G60" s="929">
        <v>0</v>
      </c>
    </row>
    <row r="61" spans="1:7" hidden="1">
      <c r="A61" t="s">
        <v>423</v>
      </c>
      <c r="B61" s="929"/>
      <c r="C61" s="929"/>
      <c r="D61" s="929"/>
      <c r="E61" s="929"/>
      <c r="F61" s="929">
        <v>0</v>
      </c>
      <c r="G61" s="929">
        <v>0</v>
      </c>
    </row>
    <row r="62" spans="1:7" hidden="1">
      <c r="A62" t="s">
        <v>426</v>
      </c>
      <c r="B62" s="929"/>
      <c r="C62" s="929"/>
      <c r="D62" s="929"/>
      <c r="E62" s="929"/>
      <c r="F62" s="929">
        <v>0</v>
      </c>
      <c r="G62" s="929">
        <v>0</v>
      </c>
    </row>
    <row r="63" spans="1:7" hidden="1">
      <c r="A63" t="s">
        <v>428</v>
      </c>
      <c r="B63" s="929"/>
      <c r="C63" s="929"/>
      <c r="D63" s="929"/>
      <c r="E63" s="929"/>
      <c r="F63" s="929">
        <v>0</v>
      </c>
      <c r="G63" s="929">
        <v>0</v>
      </c>
    </row>
    <row r="64" spans="1:7">
      <c r="A64" t="s">
        <v>531</v>
      </c>
      <c r="B64" s="929"/>
      <c r="C64" s="929">
        <v>214</v>
      </c>
      <c r="D64" s="929"/>
      <c r="E64" s="929"/>
      <c r="F64" s="929">
        <v>0</v>
      </c>
      <c r="G64" s="929">
        <v>214</v>
      </c>
    </row>
    <row r="65" spans="1:7">
      <c r="A65" t="s">
        <v>235</v>
      </c>
      <c r="B65" s="929"/>
      <c r="C65" s="929">
        <v>956</v>
      </c>
      <c r="D65" s="929"/>
      <c r="E65" s="929">
        <v>1168</v>
      </c>
      <c r="F65" s="929">
        <v>0</v>
      </c>
      <c r="G65" s="929">
        <v>2124</v>
      </c>
    </row>
    <row r="66" spans="1:7" hidden="1">
      <c r="A66" t="s">
        <v>553</v>
      </c>
      <c r="B66" s="929"/>
      <c r="C66" s="929"/>
      <c r="D66" s="929"/>
      <c r="E66" s="929"/>
      <c r="F66" s="929">
        <v>0</v>
      </c>
      <c r="G66" s="929">
        <v>0</v>
      </c>
    </row>
    <row r="67" spans="1:7">
      <c r="A67" t="s">
        <v>250</v>
      </c>
      <c r="B67" s="929"/>
      <c r="C67" s="929"/>
      <c r="D67" s="929">
        <v>1090</v>
      </c>
      <c r="E67" s="929">
        <v>840</v>
      </c>
      <c r="F67" s="929">
        <v>530</v>
      </c>
      <c r="G67" s="929">
        <v>2460</v>
      </c>
    </row>
    <row r="68" spans="1:7">
      <c r="A68" t="s">
        <v>554</v>
      </c>
      <c r="B68" s="929"/>
      <c r="C68" s="929"/>
      <c r="D68" s="929">
        <v>120</v>
      </c>
      <c r="E68" s="929"/>
      <c r="F68" s="929"/>
      <c r="G68" s="929">
        <v>120</v>
      </c>
    </row>
    <row r="69" spans="1:7">
      <c r="A69" t="s">
        <v>290</v>
      </c>
      <c r="B69" s="929"/>
      <c r="C69" s="929"/>
      <c r="D69" s="929">
        <v>399</v>
      </c>
      <c r="E69" s="929">
        <v>335</v>
      </c>
      <c r="F69" s="929">
        <v>1339</v>
      </c>
      <c r="G69" s="929">
        <v>2073</v>
      </c>
    </row>
    <row r="70" spans="1:7">
      <c r="A70" t="s">
        <v>417</v>
      </c>
      <c r="B70" s="929"/>
      <c r="C70" s="929"/>
      <c r="D70" s="929">
        <v>891</v>
      </c>
      <c r="E70" s="929">
        <v>1213</v>
      </c>
      <c r="F70" s="929">
        <v>1054</v>
      </c>
      <c r="G70" s="929">
        <v>3158</v>
      </c>
    </row>
    <row r="71" spans="1:7" hidden="1">
      <c r="A71" t="s">
        <v>374</v>
      </c>
      <c r="B71" s="929"/>
      <c r="C71" s="929"/>
      <c r="D71" s="929"/>
      <c r="E71" s="929"/>
      <c r="F71" s="929">
        <v>0</v>
      </c>
      <c r="G71" s="929">
        <v>0</v>
      </c>
    </row>
    <row r="72" spans="1:7">
      <c r="A72" t="s">
        <v>542</v>
      </c>
      <c r="B72" s="929">
        <v>2715</v>
      </c>
      <c r="C72" s="929">
        <v>5384</v>
      </c>
      <c r="D72" s="929">
        <v>9765</v>
      </c>
      <c r="E72" s="929">
        <v>9064</v>
      </c>
      <c r="F72" s="929">
        <v>6000</v>
      </c>
      <c r="G72" s="929">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29">
        <v>0</v>
      </c>
      <c r="C76" s="929"/>
      <c r="D76" s="929">
        <v>0</v>
      </c>
      <c r="E76" s="929">
        <v>0</v>
      </c>
      <c r="F76" s="929">
        <v>0</v>
      </c>
      <c r="G76" s="929">
        <v>0</v>
      </c>
    </row>
    <row r="77" spans="1:7">
      <c r="A77" t="s">
        <v>247</v>
      </c>
      <c r="B77" s="929">
        <v>0</v>
      </c>
      <c r="C77" s="929"/>
      <c r="D77" s="929">
        <v>0</v>
      </c>
      <c r="E77" s="929">
        <v>0</v>
      </c>
      <c r="F77" s="929">
        <v>0</v>
      </c>
      <c r="G77" s="929">
        <v>0</v>
      </c>
    </row>
    <row r="78" spans="1:7">
      <c r="A78" t="s">
        <v>254</v>
      </c>
      <c r="B78" s="929">
        <v>0</v>
      </c>
      <c r="C78" s="929">
        <v>0</v>
      </c>
      <c r="D78" s="929">
        <v>0</v>
      </c>
      <c r="E78" s="929">
        <v>0</v>
      </c>
      <c r="F78" s="929">
        <v>0</v>
      </c>
      <c r="G78" s="929">
        <v>0</v>
      </c>
    </row>
    <row r="79" spans="1:7">
      <c r="A79" t="s">
        <v>261</v>
      </c>
      <c r="B79" s="929">
        <v>0</v>
      </c>
      <c r="C79" s="929"/>
      <c r="D79" s="929">
        <v>0</v>
      </c>
      <c r="E79" s="929">
        <v>0</v>
      </c>
      <c r="F79" s="929">
        <v>0</v>
      </c>
      <c r="G79" s="929">
        <v>0</v>
      </c>
    </row>
    <row r="80" spans="1:7">
      <c r="A80" t="s">
        <v>268</v>
      </c>
      <c r="B80" s="929">
        <v>0</v>
      </c>
      <c r="C80" s="929">
        <v>414</v>
      </c>
      <c r="D80" s="929">
        <v>367</v>
      </c>
      <c r="E80" s="929">
        <v>245</v>
      </c>
      <c r="F80" s="929">
        <v>0</v>
      </c>
      <c r="G80" s="929">
        <v>1026</v>
      </c>
    </row>
    <row r="81" spans="1:7">
      <c r="A81" t="s">
        <v>276</v>
      </c>
      <c r="B81" s="929">
        <v>0</v>
      </c>
      <c r="C81" s="929"/>
      <c r="D81" s="929">
        <v>0</v>
      </c>
      <c r="E81" s="929">
        <v>0</v>
      </c>
      <c r="F81" s="929">
        <v>0</v>
      </c>
      <c r="G81" s="929">
        <v>0</v>
      </c>
    </row>
    <row r="82" spans="1:7">
      <c r="A82" t="s">
        <v>485</v>
      </c>
      <c r="B82" s="929">
        <v>0</v>
      </c>
      <c r="C82" s="929"/>
      <c r="D82" s="929">
        <v>0</v>
      </c>
      <c r="E82" s="929">
        <v>0</v>
      </c>
      <c r="F82" s="929">
        <v>0</v>
      </c>
      <c r="G82" s="929">
        <v>0</v>
      </c>
    </row>
    <row r="83" spans="1:7">
      <c r="A83" t="s">
        <v>491</v>
      </c>
      <c r="B83" s="929">
        <v>0</v>
      </c>
      <c r="C83" s="929"/>
      <c r="D83" s="929">
        <v>0</v>
      </c>
      <c r="E83" s="929">
        <v>0</v>
      </c>
      <c r="F83" s="929">
        <v>201</v>
      </c>
      <c r="G83" s="929">
        <v>201</v>
      </c>
    </row>
    <row r="84" spans="1:7">
      <c r="A84" t="s">
        <v>411</v>
      </c>
      <c r="B84" s="929">
        <v>286</v>
      </c>
      <c r="C84" s="929">
        <v>358</v>
      </c>
      <c r="D84" s="929">
        <v>0</v>
      </c>
      <c r="E84" s="929">
        <v>32</v>
      </c>
      <c r="F84" s="929">
        <v>9</v>
      </c>
      <c r="G84" s="929">
        <v>685</v>
      </c>
    </row>
    <row r="85" spans="1:7">
      <c r="A85" t="s">
        <v>508</v>
      </c>
      <c r="B85" s="929">
        <v>0</v>
      </c>
      <c r="C85" s="929"/>
      <c r="D85" s="929">
        <v>0</v>
      </c>
      <c r="E85" s="929">
        <v>0</v>
      </c>
      <c r="F85" s="929">
        <v>0</v>
      </c>
      <c r="G85" s="929">
        <v>0</v>
      </c>
    </row>
    <row r="86" spans="1:7">
      <c r="A86" t="s">
        <v>510</v>
      </c>
      <c r="B86" s="929">
        <v>0</v>
      </c>
      <c r="C86" s="929"/>
      <c r="D86" s="929">
        <v>0</v>
      </c>
      <c r="E86" s="929">
        <v>0</v>
      </c>
      <c r="F86" s="929">
        <v>0</v>
      </c>
      <c r="G86" s="929">
        <v>0</v>
      </c>
    </row>
    <row r="87" spans="1:7">
      <c r="A87" t="s">
        <v>442</v>
      </c>
      <c r="B87" s="929">
        <v>0</v>
      </c>
      <c r="C87" s="929"/>
      <c r="D87" s="929">
        <v>0</v>
      </c>
      <c r="E87" s="929">
        <v>0</v>
      </c>
      <c r="F87" s="929">
        <v>0</v>
      </c>
      <c r="G87" s="929">
        <v>0</v>
      </c>
    </row>
    <row r="88" spans="1:7">
      <c r="A88" t="s">
        <v>359</v>
      </c>
      <c r="B88" s="929">
        <v>363</v>
      </c>
      <c r="C88" s="929">
        <v>171</v>
      </c>
      <c r="D88" s="929">
        <v>0</v>
      </c>
      <c r="E88" s="929">
        <v>397</v>
      </c>
      <c r="F88" s="929">
        <v>88</v>
      </c>
      <c r="G88" s="929">
        <v>1019</v>
      </c>
    </row>
    <row r="89" spans="1:7">
      <c r="A89" t="s">
        <v>458</v>
      </c>
      <c r="B89" s="929">
        <v>134</v>
      </c>
      <c r="C89" s="929">
        <v>408</v>
      </c>
      <c r="D89" s="929">
        <v>452</v>
      </c>
      <c r="E89" s="929">
        <v>0</v>
      </c>
      <c r="F89" s="929">
        <v>875</v>
      </c>
      <c r="G89" s="929">
        <v>1869</v>
      </c>
    </row>
    <row r="90" spans="1:7">
      <c r="A90" t="s">
        <v>244</v>
      </c>
      <c r="B90" s="929"/>
      <c r="C90" s="929">
        <v>840</v>
      </c>
      <c r="D90" s="929">
        <v>0</v>
      </c>
      <c r="E90" s="929">
        <v>0</v>
      </c>
      <c r="F90" s="929">
        <v>0</v>
      </c>
      <c r="G90" s="929">
        <v>840</v>
      </c>
    </row>
    <row r="91" spans="1:7">
      <c r="A91" t="s">
        <v>419</v>
      </c>
      <c r="B91" s="929">
        <v>0</v>
      </c>
      <c r="C91" s="929"/>
      <c r="D91" s="929">
        <v>0</v>
      </c>
      <c r="E91" s="929">
        <v>0</v>
      </c>
      <c r="F91" s="929">
        <v>0</v>
      </c>
      <c r="G91" s="929">
        <v>0</v>
      </c>
    </row>
    <row r="92" spans="1:7">
      <c r="A92" t="s">
        <v>313</v>
      </c>
      <c r="B92" s="929">
        <v>0</v>
      </c>
      <c r="C92" s="929"/>
      <c r="D92" s="929">
        <v>0</v>
      </c>
      <c r="E92" s="929">
        <v>0</v>
      </c>
      <c r="F92" s="929">
        <v>0</v>
      </c>
      <c r="G92" s="929">
        <v>0</v>
      </c>
    </row>
    <row r="93" spans="1:7">
      <c r="A93" t="s">
        <v>238</v>
      </c>
      <c r="B93" s="929">
        <v>1460</v>
      </c>
      <c r="C93" s="929">
        <v>970</v>
      </c>
      <c r="D93" s="929">
        <v>430</v>
      </c>
      <c r="E93" s="929">
        <v>0</v>
      </c>
      <c r="F93" s="929">
        <v>0</v>
      </c>
      <c r="G93" s="929">
        <v>2860</v>
      </c>
    </row>
    <row r="94" spans="1:7">
      <c r="A94" t="s">
        <v>241</v>
      </c>
      <c r="B94" s="929">
        <v>182</v>
      </c>
      <c r="C94" s="929"/>
      <c r="D94" s="929">
        <v>0</v>
      </c>
      <c r="E94" s="929">
        <v>0</v>
      </c>
      <c r="F94" s="929">
        <v>0</v>
      </c>
      <c r="G94" s="929">
        <v>182</v>
      </c>
    </row>
    <row r="95" spans="1:7">
      <c r="A95" t="s">
        <v>295</v>
      </c>
      <c r="B95" s="929">
        <v>0</v>
      </c>
      <c r="C95" s="929"/>
      <c r="D95" s="929">
        <v>0</v>
      </c>
      <c r="E95" s="929">
        <v>0</v>
      </c>
      <c r="F95" s="929">
        <v>0</v>
      </c>
      <c r="G95" s="929">
        <v>0</v>
      </c>
    </row>
    <row r="96" spans="1:7">
      <c r="A96" t="s">
        <v>536</v>
      </c>
      <c r="B96" s="929">
        <v>0</v>
      </c>
      <c r="C96" s="929"/>
      <c r="D96" s="929">
        <v>0</v>
      </c>
      <c r="E96" s="929"/>
      <c r="F96" s="929">
        <v>0</v>
      </c>
      <c r="G96" s="929">
        <v>0</v>
      </c>
    </row>
    <row r="97" spans="1:7">
      <c r="A97" t="s">
        <v>423</v>
      </c>
      <c r="B97" s="929">
        <v>0</v>
      </c>
      <c r="C97" s="929"/>
      <c r="D97" s="929">
        <v>0</v>
      </c>
      <c r="E97" s="929">
        <v>0</v>
      </c>
      <c r="F97" s="929">
        <v>0</v>
      </c>
      <c r="G97" s="929">
        <v>0</v>
      </c>
    </row>
    <row r="98" spans="1:7">
      <c r="A98" t="s">
        <v>426</v>
      </c>
      <c r="B98" s="929">
        <v>0</v>
      </c>
      <c r="C98" s="929"/>
      <c r="D98" s="929">
        <v>0</v>
      </c>
      <c r="E98" s="929">
        <v>35</v>
      </c>
      <c r="F98" s="929">
        <v>0</v>
      </c>
      <c r="G98" s="929">
        <v>35</v>
      </c>
    </row>
    <row r="99" spans="1:7">
      <c r="A99" t="s">
        <v>428</v>
      </c>
      <c r="B99" s="929">
        <v>0</v>
      </c>
      <c r="C99" s="929"/>
      <c r="D99" s="929">
        <v>0</v>
      </c>
      <c r="E99" s="929">
        <v>0</v>
      </c>
      <c r="F99" s="929">
        <v>0</v>
      </c>
      <c r="G99" s="929">
        <v>0</v>
      </c>
    </row>
    <row r="100" spans="1:7">
      <c r="A100" t="s">
        <v>531</v>
      </c>
      <c r="B100" s="929">
        <v>0</v>
      </c>
      <c r="C100" s="929"/>
      <c r="D100" s="929">
        <v>32</v>
      </c>
      <c r="E100" s="929">
        <v>85</v>
      </c>
      <c r="F100" s="929">
        <v>0</v>
      </c>
      <c r="G100" s="929">
        <v>117</v>
      </c>
    </row>
    <row r="101" spans="1:7">
      <c r="A101" t="s">
        <v>235</v>
      </c>
      <c r="B101" s="929">
        <v>0</v>
      </c>
      <c r="C101" s="929"/>
      <c r="D101" s="929">
        <v>0</v>
      </c>
      <c r="E101" s="929">
        <v>0</v>
      </c>
      <c r="F101" s="929">
        <v>0</v>
      </c>
      <c r="G101" s="929">
        <v>0</v>
      </c>
    </row>
    <row r="102" spans="1:7">
      <c r="A102" t="s">
        <v>553</v>
      </c>
      <c r="B102" s="929">
        <v>0</v>
      </c>
      <c r="C102" s="929"/>
      <c r="D102" s="929">
        <v>0</v>
      </c>
      <c r="E102" s="929">
        <v>0</v>
      </c>
      <c r="F102" s="929">
        <v>0</v>
      </c>
      <c r="G102" s="929">
        <v>0</v>
      </c>
    </row>
    <row r="103" spans="1:7">
      <c r="A103" t="s">
        <v>250</v>
      </c>
      <c r="B103" s="929">
        <v>0</v>
      </c>
      <c r="C103" s="929"/>
      <c r="D103" s="929">
        <v>372</v>
      </c>
      <c r="E103" s="929">
        <v>0</v>
      </c>
      <c r="F103" s="929">
        <v>0</v>
      </c>
      <c r="G103" s="929">
        <v>372</v>
      </c>
    </row>
    <row r="104" spans="1:7">
      <c r="A104" t="s">
        <v>554</v>
      </c>
      <c r="B104" s="929">
        <v>0</v>
      </c>
      <c r="C104" s="929"/>
      <c r="D104" s="929">
        <v>0</v>
      </c>
      <c r="E104" s="929">
        <v>0</v>
      </c>
      <c r="F104" s="929">
        <v>0</v>
      </c>
      <c r="G104" s="929">
        <v>0</v>
      </c>
    </row>
    <row r="105" spans="1:7">
      <c r="A105" t="s">
        <v>290</v>
      </c>
      <c r="B105" s="929">
        <v>1292</v>
      </c>
      <c r="C105" s="929">
        <v>1022</v>
      </c>
      <c r="D105" s="929">
        <v>1246</v>
      </c>
      <c r="E105" s="929">
        <v>0</v>
      </c>
      <c r="F105" s="929">
        <v>288</v>
      </c>
      <c r="G105" s="929">
        <v>3848</v>
      </c>
    </row>
    <row r="106" spans="1:7">
      <c r="A106" t="s">
        <v>417</v>
      </c>
      <c r="B106" s="929">
        <v>0</v>
      </c>
      <c r="C106" s="929">
        <v>0</v>
      </c>
      <c r="D106" s="929">
        <v>0</v>
      </c>
      <c r="E106" s="929">
        <v>0</v>
      </c>
      <c r="F106" s="929">
        <v>0</v>
      </c>
      <c r="G106" s="929">
        <v>0</v>
      </c>
    </row>
    <row r="107" spans="1:7">
      <c r="A107" t="s">
        <v>500</v>
      </c>
      <c r="B107" s="929">
        <v>0</v>
      </c>
      <c r="C107" s="929">
        <v>1570</v>
      </c>
      <c r="D107" s="929">
        <v>461</v>
      </c>
      <c r="E107" s="929">
        <v>1109</v>
      </c>
      <c r="F107" s="929">
        <v>980</v>
      </c>
      <c r="G107" s="929">
        <v>4120</v>
      </c>
    </row>
    <row r="108" spans="1:7">
      <c r="A108" t="s">
        <v>506</v>
      </c>
      <c r="B108" s="929">
        <v>1454</v>
      </c>
      <c r="C108" s="929">
        <v>1360</v>
      </c>
      <c r="D108" s="929">
        <v>1263</v>
      </c>
      <c r="E108" s="929">
        <v>0</v>
      </c>
      <c r="F108" s="929">
        <v>0</v>
      </c>
      <c r="G108" s="929">
        <v>4077</v>
      </c>
    </row>
    <row r="109" spans="1:7">
      <c r="A109" t="s">
        <v>318</v>
      </c>
      <c r="B109" s="929">
        <v>2215</v>
      </c>
      <c r="C109" s="929">
        <v>0</v>
      </c>
      <c r="D109" s="929">
        <v>0</v>
      </c>
      <c r="E109" s="929">
        <v>0</v>
      </c>
      <c r="F109" s="929">
        <v>0</v>
      </c>
      <c r="G109" s="929">
        <v>2215</v>
      </c>
    </row>
    <row r="110" spans="1:7">
      <c r="A110" t="s">
        <v>555</v>
      </c>
      <c r="B110" s="929"/>
      <c r="C110" s="929">
        <v>285</v>
      </c>
      <c r="D110" s="929"/>
      <c r="E110" s="929"/>
      <c r="F110" s="929"/>
      <c r="G110" s="929">
        <v>285</v>
      </c>
    </row>
    <row r="111" spans="1:7">
      <c r="A111" t="s">
        <v>448</v>
      </c>
      <c r="B111" s="929"/>
      <c r="C111" s="929"/>
      <c r="D111" s="929">
        <v>617</v>
      </c>
      <c r="E111" s="929">
        <v>286</v>
      </c>
      <c r="F111" s="929">
        <v>0</v>
      </c>
      <c r="G111" s="929">
        <v>903</v>
      </c>
    </row>
    <row r="112" spans="1:7">
      <c r="A112" t="s">
        <v>321</v>
      </c>
      <c r="B112" s="929"/>
      <c r="C112" s="929"/>
      <c r="D112" s="929">
        <v>700</v>
      </c>
      <c r="E112" s="929">
        <v>1590</v>
      </c>
      <c r="F112" s="929">
        <v>1370</v>
      </c>
      <c r="G112" s="929">
        <v>3660</v>
      </c>
    </row>
    <row r="113" spans="1:7">
      <c r="A113" t="s">
        <v>377</v>
      </c>
      <c r="B113" s="929"/>
      <c r="C113" s="929"/>
      <c r="D113" s="929">
        <v>200</v>
      </c>
      <c r="E113" s="929">
        <v>489</v>
      </c>
      <c r="F113" s="929">
        <v>0</v>
      </c>
      <c r="G113" s="929">
        <v>689</v>
      </c>
    </row>
    <row r="114" spans="1:7">
      <c r="A114" t="s">
        <v>302</v>
      </c>
      <c r="B114" s="929"/>
      <c r="C114" s="929"/>
      <c r="D114" s="929"/>
      <c r="E114" s="929">
        <v>884</v>
      </c>
      <c r="F114" s="929">
        <v>738</v>
      </c>
      <c r="G114" s="929">
        <v>1622</v>
      </c>
    </row>
    <row r="115" spans="1:7">
      <c r="A115" t="s">
        <v>421</v>
      </c>
      <c r="B115" s="929"/>
      <c r="C115" s="929"/>
      <c r="D115" s="929"/>
      <c r="E115" s="929">
        <v>1357</v>
      </c>
      <c r="F115" s="929">
        <v>0</v>
      </c>
      <c r="G115" s="929">
        <v>1357</v>
      </c>
    </row>
    <row r="116" spans="1:7">
      <c r="A116" t="s">
        <v>404</v>
      </c>
      <c r="B116" s="929"/>
      <c r="C116" s="929"/>
      <c r="D116" s="929"/>
      <c r="E116" s="929">
        <v>874</v>
      </c>
      <c r="F116" s="929">
        <v>1602</v>
      </c>
      <c r="G116" s="929">
        <v>2476</v>
      </c>
    </row>
    <row r="117" spans="1:7">
      <c r="A117" t="s">
        <v>534</v>
      </c>
      <c r="B117" s="929"/>
      <c r="C117" s="929"/>
      <c r="D117" s="929"/>
      <c r="E117" s="929"/>
      <c r="F117" s="929">
        <v>20</v>
      </c>
      <c r="G117" s="929">
        <v>20</v>
      </c>
    </row>
    <row r="118" spans="1:7">
      <c r="A118" t="s">
        <v>430</v>
      </c>
      <c r="B118" s="929"/>
      <c r="C118" s="929"/>
      <c r="D118" s="929"/>
      <c r="E118" s="929">
        <v>0</v>
      </c>
      <c r="F118" s="929"/>
      <c r="G118" s="929">
        <v>0</v>
      </c>
    </row>
    <row r="119" spans="1:7">
      <c r="A119" t="s">
        <v>542</v>
      </c>
      <c r="B119" s="929">
        <v>7386</v>
      </c>
      <c r="C119" s="929">
        <v>7398</v>
      </c>
      <c r="D119" s="929">
        <v>6140</v>
      </c>
      <c r="E119" s="929">
        <v>7383</v>
      </c>
      <c r="F119" s="929">
        <v>6171</v>
      </c>
      <c r="G119" s="929">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29">
        <v>0</v>
      </c>
      <c r="C123" s="929">
        <v>0</v>
      </c>
      <c r="D123" s="929">
        <v>0</v>
      </c>
      <c r="E123" s="929"/>
      <c r="F123" s="929"/>
      <c r="G123" s="929">
        <v>0</v>
      </c>
    </row>
    <row r="124" spans="1:7">
      <c r="A124" t="s">
        <v>247</v>
      </c>
      <c r="B124" s="929">
        <v>0</v>
      </c>
      <c r="C124" s="929">
        <v>0</v>
      </c>
      <c r="D124" s="929">
        <v>0</v>
      </c>
      <c r="E124" s="929"/>
      <c r="F124" s="929"/>
      <c r="G124" s="929">
        <v>0</v>
      </c>
    </row>
    <row r="125" spans="1:7">
      <c r="A125" t="s">
        <v>254</v>
      </c>
      <c r="B125" s="929">
        <v>0</v>
      </c>
      <c r="C125" s="929">
        <v>3</v>
      </c>
      <c r="D125" s="929"/>
      <c r="E125" s="929"/>
      <c r="F125" s="929"/>
      <c r="G125" s="929">
        <v>3</v>
      </c>
    </row>
    <row r="126" spans="1:7">
      <c r="A126" t="s">
        <v>261</v>
      </c>
      <c r="B126" s="929">
        <v>0</v>
      </c>
      <c r="C126" s="929">
        <v>0</v>
      </c>
      <c r="D126" s="929"/>
      <c r="E126" s="929"/>
      <c r="F126" s="929"/>
      <c r="G126" s="929">
        <v>0</v>
      </c>
    </row>
    <row r="127" spans="1:7">
      <c r="A127" t="s">
        <v>268</v>
      </c>
      <c r="B127" s="929">
        <v>0</v>
      </c>
      <c r="C127" s="929">
        <v>0</v>
      </c>
      <c r="D127" s="929"/>
      <c r="E127" s="929"/>
      <c r="F127" s="929"/>
      <c r="G127" s="929">
        <v>0</v>
      </c>
    </row>
    <row r="128" spans="1:7">
      <c r="A128" t="s">
        <v>276</v>
      </c>
      <c r="B128" s="929">
        <v>0</v>
      </c>
      <c r="C128" s="929">
        <v>0</v>
      </c>
      <c r="D128" s="929">
        <v>0</v>
      </c>
      <c r="E128" s="929">
        <v>0</v>
      </c>
      <c r="F128" s="929"/>
      <c r="G128" s="929">
        <v>0</v>
      </c>
    </row>
    <row r="129" spans="1:7">
      <c r="A129" t="s">
        <v>485</v>
      </c>
      <c r="B129" s="929">
        <v>0</v>
      </c>
      <c r="C129" s="929">
        <v>0</v>
      </c>
      <c r="D129" s="929">
        <v>0</v>
      </c>
      <c r="E129" s="929"/>
      <c r="F129" s="929"/>
      <c r="G129" s="929">
        <v>0</v>
      </c>
    </row>
    <row r="130" spans="1:7">
      <c r="A130" t="s">
        <v>491</v>
      </c>
      <c r="B130" s="929">
        <v>0</v>
      </c>
      <c r="C130" s="929">
        <v>0</v>
      </c>
      <c r="D130" s="929">
        <v>0</v>
      </c>
      <c r="E130" s="929">
        <v>0</v>
      </c>
      <c r="F130" s="929"/>
      <c r="G130" s="929">
        <v>0</v>
      </c>
    </row>
    <row r="131" spans="1:7">
      <c r="A131" t="s">
        <v>411</v>
      </c>
      <c r="B131" s="929">
        <v>0</v>
      </c>
      <c r="C131" s="929">
        <v>12</v>
      </c>
      <c r="D131" s="929">
        <v>9</v>
      </c>
      <c r="E131" s="929"/>
      <c r="F131" s="929"/>
      <c r="G131" s="929">
        <v>21</v>
      </c>
    </row>
    <row r="132" spans="1:7">
      <c r="A132" t="s">
        <v>508</v>
      </c>
      <c r="B132" s="929">
        <v>0</v>
      </c>
      <c r="C132" s="929">
        <v>0</v>
      </c>
      <c r="D132" s="929">
        <v>0</v>
      </c>
      <c r="E132" s="929"/>
      <c r="F132" s="929"/>
      <c r="G132" s="929">
        <v>0</v>
      </c>
    </row>
    <row r="133" spans="1:7">
      <c r="A133" t="s">
        <v>510</v>
      </c>
      <c r="B133" s="929">
        <v>0</v>
      </c>
      <c r="C133" s="929">
        <v>0</v>
      </c>
      <c r="D133" s="929">
        <v>0</v>
      </c>
      <c r="E133" s="929"/>
      <c r="F133" s="929"/>
      <c r="G133" s="929">
        <v>0</v>
      </c>
    </row>
    <row r="134" spans="1:7">
      <c r="A134" t="s">
        <v>442</v>
      </c>
      <c r="B134" s="929">
        <v>0</v>
      </c>
      <c r="C134" s="929">
        <v>0</v>
      </c>
      <c r="D134" s="929">
        <v>0</v>
      </c>
      <c r="E134" s="929">
        <v>0</v>
      </c>
      <c r="F134" s="929"/>
      <c r="G134" s="929">
        <v>0</v>
      </c>
    </row>
    <row r="135" spans="1:7">
      <c r="A135" t="s">
        <v>359</v>
      </c>
      <c r="B135" s="929">
        <v>0</v>
      </c>
      <c r="C135" s="929">
        <v>0</v>
      </c>
      <c r="D135" s="929">
        <v>0</v>
      </c>
      <c r="E135" s="929"/>
      <c r="F135" s="929"/>
      <c r="G135" s="929">
        <v>0</v>
      </c>
    </row>
    <row r="136" spans="1:7">
      <c r="A136" t="s">
        <v>458</v>
      </c>
      <c r="B136" s="929">
        <v>0</v>
      </c>
      <c r="C136" s="929">
        <v>199</v>
      </c>
      <c r="D136" s="929">
        <v>0</v>
      </c>
      <c r="E136" s="929">
        <v>0</v>
      </c>
      <c r="F136" s="929"/>
      <c r="G136" s="929">
        <v>199</v>
      </c>
    </row>
    <row r="137" spans="1:7">
      <c r="A137" t="s">
        <v>244</v>
      </c>
      <c r="B137" s="929">
        <v>0</v>
      </c>
      <c r="C137" s="929">
        <v>0</v>
      </c>
      <c r="D137" s="929">
        <v>0</v>
      </c>
      <c r="E137" s="929">
        <v>0</v>
      </c>
      <c r="F137" s="929"/>
      <c r="G137" s="929">
        <v>0</v>
      </c>
    </row>
    <row r="138" spans="1:7">
      <c r="A138" t="s">
        <v>419</v>
      </c>
      <c r="B138" s="929">
        <v>0</v>
      </c>
      <c r="C138" s="929">
        <v>0</v>
      </c>
      <c r="D138" s="929">
        <v>0</v>
      </c>
      <c r="E138" s="929">
        <v>0</v>
      </c>
      <c r="F138" s="929"/>
      <c r="G138" s="929">
        <v>0</v>
      </c>
    </row>
    <row r="139" spans="1:7">
      <c r="A139" t="s">
        <v>313</v>
      </c>
      <c r="B139" s="929">
        <v>0</v>
      </c>
      <c r="C139" s="929">
        <v>0</v>
      </c>
      <c r="D139" s="929">
        <v>0</v>
      </c>
      <c r="E139" s="929"/>
      <c r="F139" s="929"/>
      <c r="G139" s="929">
        <v>0</v>
      </c>
    </row>
    <row r="140" spans="1:7">
      <c r="A140" t="s">
        <v>238</v>
      </c>
      <c r="B140" s="929">
        <v>0</v>
      </c>
      <c r="C140" s="929">
        <v>0</v>
      </c>
      <c r="D140" s="929">
        <v>0</v>
      </c>
      <c r="E140" s="929">
        <v>0</v>
      </c>
      <c r="F140" s="929">
        <v>0</v>
      </c>
      <c r="G140" s="929">
        <v>0</v>
      </c>
    </row>
    <row r="141" spans="1:7">
      <c r="A141" t="s">
        <v>241</v>
      </c>
      <c r="B141" s="929">
        <v>0</v>
      </c>
      <c r="C141" s="929">
        <v>0</v>
      </c>
      <c r="D141" s="929">
        <v>0</v>
      </c>
      <c r="E141" s="929">
        <v>0</v>
      </c>
      <c r="F141" s="929">
        <v>0</v>
      </c>
      <c r="G141" s="929">
        <v>0</v>
      </c>
    </row>
    <row r="142" spans="1:7">
      <c r="A142" t="s">
        <v>295</v>
      </c>
      <c r="B142" s="929">
        <v>0</v>
      </c>
      <c r="C142" s="929">
        <v>0</v>
      </c>
      <c r="D142" s="929">
        <v>0</v>
      </c>
      <c r="E142" s="929">
        <v>0</v>
      </c>
      <c r="F142" s="929">
        <v>0</v>
      </c>
      <c r="G142" s="929">
        <v>0</v>
      </c>
    </row>
    <row r="143" spans="1:7">
      <c r="A143" t="s">
        <v>536</v>
      </c>
      <c r="B143" s="929">
        <v>0</v>
      </c>
      <c r="C143" s="929">
        <v>0</v>
      </c>
      <c r="D143" s="929">
        <v>0</v>
      </c>
      <c r="E143" s="929"/>
      <c r="F143" s="929"/>
      <c r="G143" s="929">
        <v>0</v>
      </c>
    </row>
    <row r="144" spans="1:7">
      <c r="A144" t="s">
        <v>423</v>
      </c>
      <c r="B144" s="929">
        <v>0</v>
      </c>
      <c r="C144" s="929">
        <v>0</v>
      </c>
      <c r="D144" s="929">
        <v>0</v>
      </c>
      <c r="E144" s="929"/>
      <c r="F144" s="929"/>
      <c r="G144" s="929">
        <v>0</v>
      </c>
    </row>
    <row r="145" spans="1:7">
      <c r="A145" t="s">
        <v>426</v>
      </c>
      <c r="B145" s="929">
        <v>0</v>
      </c>
      <c r="C145" s="929">
        <v>0</v>
      </c>
      <c r="D145" s="929">
        <v>0</v>
      </c>
      <c r="E145" s="929"/>
      <c r="F145" s="929"/>
      <c r="G145" s="929">
        <v>0</v>
      </c>
    </row>
    <row r="146" spans="1:7">
      <c r="A146" t="s">
        <v>428</v>
      </c>
      <c r="B146" s="929">
        <v>0</v>
      </c>
      <c r="C146" s="929">
        <v>0</v>
      </c>
      <c r="D146" s="929">
        <v>0</v>
      </c>
      <c r="E146" s="929"/>
      <c r="F146" s="929"/>
      <c r="G146" s="929">
        <v>0</v>
      </c>
    </row>
    <row r="147" spans="1:7">
      <c r="A147" t="s">
        <v>531</v>
      </c>
      <c r="B147" s="929">
        <v>0</v>
      </c>
      <c r="C147" s="929">
        <v>0</v>
      </c>
      <c r="D147" s="929">
        <v>0</v>
      </c>
      <c r="E147" s="929"/>
      <c r="F147" s="929"/>
      <c r="G147" s="929">
        <v>0</v>
      </c>
    </row>
    <row r="148" spans="1:7">
      <c r="A148" t="s">
        <v>235</v>
      </c>
      <c r="B148" s="929">
        <v>0</v>
      </c>
      <c r="C148" s="929">
        <v>0</v>
      </c>
      <c r="D148" s="929">
        <v>201</v>
      </c>
      <c r="E148" s="929">
        <v>1207</v>
      </c>
      <c r="F148" s="929">
        <v>220</v>
      </c>
      <c r="G148" s="929">
        <v>1628</v>
      </c>
    </row>
    <row r="149" spans="1:7">
      <c r="A149" t="s">
        <v>553</v>
      </c>
      <c r="B149" s="929">
        <v>0</v>
      </c>
      <c r="C149" s="929">
        <v>106</v>
      </c>
      <c r="D149" s="929">
        <v>0</v>
      </c>
      <c r="E149" s="929">
        <v>0</v>
      </c>
      <c r="F149" s="929">
        <v>0</v>
      </c>
      <c r="G149" s="929">
        <v>106</v>
      </c>
    </row>
    <row r="150" spans="1:7">
      <c r="A150" t="s">
        <v>250</v>
      </c>
      <c r="B150" s="929">
        <v>649</v>
      </c>
      <c r="C150" s="929">
        <v>528</v>
      </c>
      <c r="D150" s="929">
        <v>489</v>
      </c>
      <c r="E150" s="929">
        <v>534</v>
      </c>
      <c r="F150" s="929"/>
      <c r="G150" s="929">
        <v>2200</v>
      </c>
    </row>
    <row r="151" spans="1:7">
      <c r="A151" t="s">
        <v>554</v>
      </c>
      <c r="B151" s="929">
        <v>0</v>
      </c>
      <c r="C151" s="929">
        <v>0</v>
      </c>
      <c r="D151" s="929">
        <v>0</v>
      </c>
      <c r="E151" s="929"/>
      <c r="F151" s="929"/>
      <c r="G151" s="929">
        <v>0</v>
      </c>
    </row>
    <row r="152" spans="1:7">
      <c r="A152" t="s">
        <v>290</v>
      </c>
      <c r="B152" s="929">
        <v>0</v>
      </c>
      <c r="C152" s="929">
        <v>0</v>
      </c>
      <c r="D152" s="929">
        <v>0</v>
      </c>
      <c r="E152" s="929">
        <v>0</v>
      </c>
      <c r="F152" s="929">
        <v>0</v>
      </c>
      <c r="G152" s="929">
        <v>0</v>
      </c>
    </row>
    <row r="153" spans="1:7">
      <c r="A153" t="s">
        <v>417</v>
      </c>
      <c r="B153" s="929">
        <v>0</v>
      </c>
      <c r="C153" s="929">
        <v>0</v>
      </c>
      <c r="D153" s="929">
        <v>0</v>
      </c>
      <c r="E153" s="929">
        <v>0</v>
      </c>
      <c r="F153" s="929">
        <v>0</v>
      </c>
      <c r="G153" s="929">
        <v>0</v>
      </c>
    </row>
    <row r="154" spans="1:7">
      <c r="A154" t="s">
        <v>374</v>
      </c>
      <c r="B154" s="929"/>
      <c r="C154" s="929"/>
      <c r="D154" s="929"/>
      <c r="E154" s="929">
        <v>0</v>
      </c>
      <c r="F154" s="929">
        <v>0</v>
      </c>
      <c r="G154" s="929">
        <v>0</v>
      </c>
    </row>
    <row r="155" spans="1:7">
      <c r="A155" t="s">
        <v>500</v>
      </c>
      <c r="B155" s="929">
        <v>0</v>
      </c>
      <c r="C155" s="929">
        <v>0</v>
      </c>
      <c r="D155" s="929">
        <v>0</v>
      </c>
      <c r="E155" s="929">
        <v>0</v>
      </c>
      <c r="F155" s="929">
        <v>0</v>
      </c>
      <c r="G155" s="929">
        <v>0</v>
      </c>
    </row>
    <row r="156" spans="1:7">
      <c r="A156" t="s">
        <v>506</v>
      </c>
      <c r="B156" s="929">
        <v>0</v>
      </c>
      <c r="C156" s="929">
        <v>0</v>
      </c>
      <c r="D156" s="929">
        <v>0</v>
      </c>
      <c r="E156" s="929">
        <v>0</v>
      </c>
      <c r="F156" s="929">
        <v>0</v>
      </c>
      <c r="G156" s="929">
        <v>0</v>
      </c>
    </row>
    <row r="157" spans="1:7">
      <c r="A157" t="s">
        <v>318</v>
      </c>
      <c r="B157" s="929">
        <v>0</v>
      </c>
      <c r="C157" s="929">
        <v>0</v>
      </c>
      <c r="D157" s="929">
        <v>0</v>
      </c>
      <c r="E157" s="929">
        <v>0</v>
      </c>
      <c r="F157" s="929">
        <v>0</v>
      </c>
      <c r="G157" s="929">
        <v>0</v>
      </c>
    </row>
    <row r="158" spans="1:7">
      <c r="A158" t="s">
        <v>448</v>
      </c>
      <c r="B158" s="929">
        <v>0</v>
      </c>
      <c r="C158" s="929">
        <v>491</v>
      </c>
      <c r="D158" s="929">
        <v>291</v>
      </c>
      <c r="E158" s="929">
        <v>571</v>
      </c>
      <c r="F158" s="929">
        <v>0</v>
      </c>
      <c r="G158" s="929">
        <v>1353</v>
      </c>
    </row>
    <row r="159" spans="1:7">
      <c r="A159" t="s">
        <v>321</v>
      </c>
      <c r="B159" s="929">
        <v>0</v>
      </c>
      <c r="C159" s="929">
        <v>0</v>
      </c>
      <c r="D159" s="929">
        <v>0</v>
      </c>
      <c r="E159" s="929">
        <v>1170</v>
      </c>
      <c r="F159" s="929">
        <v>0</v>
      </c>
      <c r="G159" s="929">
        <v>1170</v>
      </c>
    </row>
    <row r="160" spans="1:7">
      <c r="A160" t="s">
        <v>377</v>
      </c>
      <c r="B160" s="929">
        <v>921</v>
      </c>
      <c r="C160" s="929">
        <v>614</v>
      </c>
      <c r="D160" s="929">
        <v>1004</v>
      </c>
      <c r="E160" s="929">
        <v>0</v>
      </c>
      <c r="F160" s="929"/>
      <c r="G160" s="929">
        <v>2539</v>
      </c>
    </row>
    <row r="161" spans="1:7">
      <c r="A161" t="s">
        <v>302</v>
      </c>
      <c r="B161" s="929">
        <v>0</v>
      </c>
      <c r="C161" s="929">
        <v>0</v>
      </c>
      <c r="D161" s="929">
        <v>961</v>
      </c>
      <c r="E161" s="929">
        <v>914</v>
      </c>
      <c r="F161" s="929">
        <v>1903</v>
      </c>
      <c r="G161" s="929">
        <v>3778</v>
      </c>
    </row>
    <row r="162" spans="1:7">
      <c r="A162" t="s">
        <v>421</v>
      </c>
      <c r="B162" s="929">
        <v>1288</v>
      </c>
      <c r="C162" s="929">
        <v>685</v>
      </c>
      <c r="D162" s="929">
        <v>0</v>
      </c>
      <c r="E162" s="929">
        <v>0</v>
      </c>
      <c r="F162" s="929">
        <v>0</v>
      </c>
      <c r="G162" s="929">
        <v>1973</v>
      </c>
    </row>
    <row r="163" spans="1:7">
      <c r="A163" t="s">
        <v>404</v>
      </c>
      <c r="B163" s="929">
        <v>834</v>
      </c>
      <c r="C163" s="929">
        <v>1081</v>
      </c>
      <c r="D163" s="929">
        <v>688</v>
      </c>
      <c r="E163" s="929">
        <v>0</v>
      </c>
      <c r="F163" s="929">
        <v>0</v>
      </c>
      <c r="G163" s="929">
        <v>2603</v>
      </c>
    </row>
    <row r="164" spans="1:7">
      <c r="A164" t="s">
        <v>534</v>
      </c>
      <c r="B164" s="929">
        <v>0</v>
      </c>
      <c r="C164" s="929">
        <v>0</v>
      </c>
      <c r="D164" s="929">
        <v>0</v>
      </c>
      <c r="E164" s="929">
        <v>0</v>
      </c>
      <c r="F164" s="929">
        <v>0</v>
      </c>
      <c r="G164" s="929">
        <v>0</v>
      </c>
    </row>
    <row r="165" spans="1:7">
      <c r="A165" t="s">
        <v>436</v>
      </c>
      <c r="B165" s="929"/>
      <c r="C165" s="929">
        <v>1710</v>
      </c>
      <c r="D165" s="929">
        <v>1700</v>
      </c>
      <c r="E165" s="929">
        <v>0</v>
      </c>
      <c r="F165" s="929">
        <v>0</v>
      </c>
      <c r="G165" s="929">
        <v>3410</v>
      </c>
    </row>
    <row r="166" spans="1:7">
      <c r="A166" t="s">
        <v>350</v>
      </c>
      <c r="B166" s="929"/>
      <c r="C166" s="929">
        <v>304</v>
      </c>
      <c r="D166" s="929">
        <v>205</v>
      </c>
      <c r="E166" s="929">
        <v>451</v>
      </c>
      <c r="F166" s="929">
        <v>0</v>
      </c>
      <c r="G166" s="929">
        <v>960</v>
      </c>
    </row>
    <row r="167" spans="1:7">
      <c r="A167" t="s">
        <v>556</v>
      </c>
      <c r="B167" s="929"/>
      <c r="C167" s="929">
        <v>1617</v>
      </c>
      <c r="D167" s="929">
        <v>0</v>
      </c>
      <c r="E167" s="929">
        <v>101</v>
      </c>
      <c r="F167" s="929">
        <v>0</v>
      </c>
      <c r="G167" s="929">
        <v>1718</v>
      </c>
    </row>
    <row r="168" spans="1:7">
      <c r="A168" t="s">
        <v>502</v>
      </c>
      <c r="B168" s="929"/>
      <c r="C168" s="929">
        <v>228</v>
      </c>
      <c r="D168" s="929">
        <v>0</v>
      </c>
      <c r="E168" s="929">
        <v>0</v>
      </c>
      <c r="F168" s="929">
        <v>0</v>
      </c>
      <c r="G168" s="929">
        <v>228</v>
      </c>
    </row>
    <row r="169" spans="1:7">
      <c r="A169" t="s">
        <v>414</v>
      </c>
      <c r="B169" s="929"/>
      <c r="C169" s="929">
        <v>1257</v>
      </c>
      <c r="D169" s="929">
        <v>2121</v>
      </c>
      <c r="E169" s="929">
        <v>2742</v>
      </c>
      <c r="F169" s="929">
        <v>75</v>
      </c>
      <c r="G169" s="929">
        <v>6195</v>
      </c>
    </row>
    <row r="170" spans="1:7">
      <c r="A170" t="s">
        <v>487</v>
      </c>
      <c r="B170" s="929"/>
      <c r="C170" s="929"/>
      <c r="D170" s="929">
        <v>984</v>
      </c>
      <c r="E170" s="929">
        <v>1078</v>
      </c>
      <c r="F170" s="929">
        <v>2048</v>
      </c>
      <c r="G170" s="929">
        <v>4110</v>
      </c>
    </row>
    <row r="171" spans="1:7">
      <c r="A171" t="s">
        <v>364</v>
      </c>
      <c r="B171" s="929"/>
      <c r="C171" s="929"/>
      <c r="D171" s="929">
        <v>2760</v>
      </c>
      <c r="E171" s="929">
        <v>945</v>
      </c>
      <c r="F171" s="929">
        <v>1073</v>
      </c>
      <c r="G171" s="929">
        <v>4778</v>
      </c>
    </row>
    <row r="172" spans="1:7">
      <c r="A172" t="s">
        <v>489</v>
      </c>
      <c r="B172" s="929"/>
      <c r="C172" s="929"/>
      <c r="D172" s="929">
        <v>1246</v>
      </c>
      <c r="E172" s="929">
        <v>664</v>
      </c>
      <c r="F172" s="929">
        <v>834</v>
      </c>
      <c r="G172" s="929">
        <v>2744</v>
      </c>
    </row>
    <row r="173" spans="1:7">
      <c r="A173" t="s">
        <v>430</v>
      </c>
      <c r="B173" s="929"/>
      <c r="C173" s="929"/>
      <c r="D173" s="929">
        <v>1353</v>
      </c>
      <c r="E173" s="929">
        <v>1123</v>
      </c>
      <c r="F173" s="929">
        <v>0</v>
      </c>
      <c r="G173" s="929">
        <v>2476</v>
      </c>
    </row>
    <row r="174" spans="1:7">
      <c r="A174" t="s">
        <v>462</v>
      </c>
      <c r="B174" s="929"/>
      <c r="C174" s="929"/>
      <c r="D174" s="929"/>
      <c r="E174" s="929">
        <v>338</v>
      </c>
      <c r="F174" s="929">
        <v>0</v>
      </c>
      <c r="G174" s="929">
        <v>338</v>
      </c>
    </row>
    <row r="175" spans="1:7">
      <c r="A175" t="s">
        <v>542</v>
      </c>
      <c r="B175" s="929">
        <v>3692</v>
      </c>
      <c r="C175" s="929">
        <v>8835</v>
      </c>
      <c r="D175" s="929">
        <v>14012</v>
      </c>
      <c r="E175" s="929">
        <v>11838</v>
      </c>
      <c r="F175" s="929">
        <v>6153</v>
      </c>
      <c r="G175" s="929">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29"/>
      <c r="C179" s="929"/>
      <c r="D179" s="929"/>
      <c r="E179" s="929"/>
      <c r="F179" s="929"/>
      <c r="G179" s="929"/>
    </row>
    <row r="180" spans="1:7">
      <c r="A180" t="s">
        <v>254</v>
      </c>
      <c r="B180" s="929"/>
      <c r="C180" s="929"/>
      <c r="D180" s="929"/>
      <c r="E180" s="929"/>
      <c r="F180" s="929"/>
      <c r="G180" s="929"/>
    </row>
    <row r="181" spans="1:7">
      <c r="A181" t="s">
        <v>268</v>
      </c>
      <c r="B181" s="929"/>
      <c r="C181" s="929"/>
      <c r="D181" s="929"/>
      <c r="E181" s="929"/>
      <c r="F181" s="929"/>
      <c r="G181" s="929"/>
    </row>
    <row r="182" spans="1:7">
      <c r="A182" t="s">
        <v>276</v>
      </c>
      <c r="B182" s="929"/>
      <c r="C182" s="929"/>
      <c r="D182" s="929"/>
      <c r="E182" s="929"/>
      <c r="F182" s="929"/>
      <c r="G182" s="929"/>
    </row>
    <row r="183" spans="1:7">
      <c r="A183" t="s">
        <v>491</v>
      </c>
      <c r="B183" s="929"/>
      <c r="C183" s="929"/>
      <c r="D183" s="929"/>
      <c r="E183" s="929"/>
      <c r="F183" s="929"/>
      <c r="G183" s="929"/>
    </row>
    <row r="184" spans="1:7">
      <c r="A184" t="s">
        <v>411</v>
      </c>
      <c r="B184" s="929"/>
      <c r="C184" s="929"/>
      <c r="D184" s="929"/>
      <c r="E184" s="929"/>
      <c r="F184" s="929"/>
      <c r="G184" s="929"/>
    </row>
    <row r="185" spans="1:7">
      <c r="A185" t="s">
        <v>359</v>
      </c>
      <c r="B185" s="929"/>
      <c r="C185" s="929"/>
      <c r="D185" s="929"/>
      <c r="E185" s="929"/>
      <c r="F185" s="929"/>
      <c r="G185" s="929"/>
    </row>
    <row r="186" spans="1:7">
      <c r="A186" t="s">
        <v>458</v>
      </c>
      <c r="B186" s="929"/>
      <c r="C186" s="929"/>
      <c r="D186" s="929"/>
      <c r="E186" s="929"/>
      <c r="F186" s="929"/>
      <c r="G186" s="929"/>
    </row>
    <row r="187" spans="1:7">
      <c r="A187" t="s">
        <v>419</v>
      </c>
      <c r="B187" s="929"/>
      <c r="C187" s="929"/>
      <c r="D187" s="929"/>
      <c r="E187" s="929"/>
      <c r="F187" s="929"/>
      <c r="G187" s="929"/>
    </row>
    <row r="188" spans="1:7">
      <c r="A188" t="s">
        <v>313</v>
      </c>
      <c r="B188" s="929"/>
      <c r="C188" s="929"/>
      <c r="D188" s="929"/>
      <c r="E188" s="929"/>
      <c r="F188" s="929"/>
      <c r="G188" s="929"/>
    </row>
    <row r="189" spans="1:7">
      <c r="A189" t="s">
        <v>531</v>
      </c>
      <c r="B189" s="929"/>
      <c r="C189" s="929"/>
      <c r="D189" s="929"/>
      <c r="E189" s="929"/>
      <c r="F189" s="929"/>
      <c r="G189" s="929"/>
    </row>
    <row r="190" spans="1:7">
      <c r="A190" t="s">
        <v>235</v>
      </c>
      <c r="B190" s="929">
        <v>195</v>
      </c>
      <c r="C190" s="929"/>
      <c r="D190" s="929">
        <v>187</v>
      </c>
      <c r="E190" s="929">
        <v>340</v>
      </c>
      <c r="F190" s="929">
        <v>270</v>
      </c>
      <c r="G190" s="929">
        <v>992</v>
      </c>
    </row>
    <row r="191" spans="1:7">
      <c r="A191" t="s">
        <v>553</v>
      </c>
      <c r="B191" s="929"/>
      <c r="C191" s="929"/>
      <c r="D191" s="929"/>
      <c r="E191" s="929"/>
      <c r="F191" s="929"/>
      <c r="G191" s="929"/>
    </row>
    <row r="192" spans="1:7">
      <c r="A192" t="s">
        <v>417</v>
      </c>
      <c r="B192" s="929"/>
      <c r="C192" s="929"/>
      <c r="D192" s="929">
        <v>1409</v>
      </c>
      <c r="E192" s="929">
        <v>1016</v>
      </c>
      <c r="F192" s="929"/>
      <c r="G192" s="929">
        <v>2425</v>
      </c>
    </row>
    <row r="193" spans="1:7">
      <c r="A193" t="s">
        <v>374</v>
      </c>
      <c r="B193" s="929"/>
      <c r="C193" s="929"/>
      <c r="D193" s="929"/>
      <c r="E193" s="929"/>
      <c r="F193" s="929"/>
      <c r="G193" s="929"/>
    </row>
    <row r="194" spans="1:7">
      <c r="A194" t="s">
        <v>500</v>
      </c>
      <c r="B194" s="929"/>
      <c r="C194" s="929">
        <v>1342</v>
      </c>
      <c r="D194" s="929"/>
      <c r="E194" s="929"/>
      <c r="F194" s="929"/>
      <c r="G194" s="929">
        <v>1342</v>
      </c>
    </row>
    <row r="195" spans="1:7">
      <c r="A195" t="s">
        <v>506</v>
      </c>
      <c r="B195" s="929"/>
      <c r="C195" s="929"/>
      <c r="D195" s="929"/>
      <c r="E195" s="929"/>
      <c r="F195" s="929"/>
      <c r="G195" s="929"/>
    </row>
    <row r="196" spans="1:7">
      <c r="A196" t="s">
        <v>318</v>
      </c>
      <c r="B196" s="929"/>
      <c r="C196" s="929"/>
      <c r="D196" s="929"/>
      <c r="E196" s="929"/>
      <c r="F196" s="929"/>
      <c r="G196" s="929"/>
    </row>
    <row r="197" spans="1:7">
      <c r="A197" t="s">
        <v>448</v>
      </c>
      <c r="B197" s="929">
        <v>436</v>
      </c>
      <c r="C197" s="929"/>
      <c r="D197" s="929"/>
      <c r="E197" s="929">
        <v>6275</v>
      </c>
      <c r="F197" s="929"/>
      <c r="G197" s="929">
        <v>6711</v>
      </c>
    </row>
    <row r="198" spans="1:7">
      <c r="A198" t="s">
        <v>321</v>
      </c>
      <c r="B198" s="929"/>
      <c r="C198" s="929">
        <v>315</v>
      </c>
      <c r="D198" s="929"/>
      <c r="E198" s="929"/>
      <c r="F198" s="929"/>
      <c r="G198" s="929">
        <v>315</v>
      </c>
    </row>
    <row r="199" spans="1:7">
      <c r="A199" t="s">
        <v>377</v>
      </c>
      <c r="B199" s="929"/>
      <c r="C199" s="929">
        <v>1230</v>
      </c>
      <c r="D199" s="929">
        <v>200</v>
      </c>
      <c r="E199" s="929"/>
      <c r="F199" s="929"/>
      <c r="G199" s="929">
        <v>1430</v>
      </c>
    </row>
    <row r="200" spans="1:7">
      <c r="A200" t="s">
        <v>421</v>
      </c>
      <c r="B200" s="929"/>
      <c r="C200" s="929"/>
      <c r="D200" s="929"/>
      <c r="E200" s="929"/>
      <c r="F200" s="929"/>
      <c r="G200" s="929"/>
    </row>
    <row r="201" spans="1:7">
      <c r="A201" t="s">
        <v>404</v>
      </c>
      <c r="B201" s="929">
        <v>15</v>
      </c>
      <c r="C201" s="929"/>
      <c r="D201" s="929"/>
      <c r="E201" s="929"/>
      <c r="F201" s="929"/>
      <c r="G201" s="929">
        <v>15</v>
      </c>
    </row>
    <row r="202" spans="1:7">
      <c r="A202" t="s">
        <v>534</v>
      </c>
      <c r="B202" s="929"/>
      <c r="C202" s="929"/>
      <c r="D202" s="929"/>
      <c r="E202" s="929"/>
      <c r="F202" s="929"/>
      <c r="G202" s="929"/>
    </row>
    <row r="203" spans="1:7">
      <c r="A203" t="s">
        <v>436</v>
      </c>
      <c r="B203" s="929"/>
      <c r="C203" s="929"/>
      <c r="D203" s="929"/>
      <c r="E203" s="929"/>
      <c r="F203" s="929"/>
      <c r="G203" s="929"/>
    </row>
    <row r="204" spans="1:7">
      <c r="A204" t="s">
        <v>350</v>
      </c>
      <c r="B204" s="929"/>
      <c r="C204" s="929"/>
      <c r="D204" s="929"/>
      <c r="E204" s="929"/>
      <c r="F204" s="929"/>
      <c r="G204" s="929"/>
    </row>
    <row r="205" spans="1:7">
      <c r="A205" t="s">
        <v>556</v>
      </c>
      <c r="B205" s="929"/>
      <c r="C205" s="929"/>
      <c r="D205" s="929"/>
      <c r="E205" s="929"/>
      <c r="F205" s="929"/>
      <c r="G205" s="929"/>
    </row>
    <row r="206" spans="1:7">
      <c r="A206" t="s">
        <v>502</v>
      </c>
      <c r="B206" s="929"/>
      <c r="C206" s="929"/>
      <c r="D206" s="929">
        <v>1460</v>
      </c>
      <c r="E206" s="929">
        <v>0</v>
      </c>
      <c r="F206" s="929">
        <v>420</v>
      </c>
      <c r="G206" s="929">
        <v>1880</v>
      </c>
    </row>
    <row r="207" spans="1:7">
      <c r="A207" t="s">
        <v>487</v>
      </c>
      <c r="B207" s="929">
        <v>919</v>
      </c>
      <c r="C207" s="929"/>
      <c r="D207" s="929"/>
      <c r="E207" s="929">
        <v>1672</v>
      </c>
      <c r="F207" s="929">
        <v>0</v>
      </c>
      <c r="G207" s="929">
        <v>2591</v>
      </c>
    </row>
    <row r="208" spans="1:7">
      <c r="A208" t="s">
        <v>364</v>
      </c>
      <c r="B208" s="929">
        <v>2387</v>
      </c>
      <c r="C208" s="929">
        <v>841</v>
      </c>
      <c r="D208" s="929">
        <v>18</v>
      </c>
      <c r="E208" s="929">
        <v>0</v>
      </c>
      <c r="F208" s="929"/>
      <c r="G208" s="929">
        <v>3246</v>
      </c>
    </row>
    <row r="209" spans="1:7">
      <c r="A209" t="s">
        <v>489</v>
      </c>
      <c r="B209" s="929">
        <v>1095</v>
      </c>
      <c r="C209" s="929">
        <v>65</v>
      </c>
      <c r="D209" s="929"/>
      <c r="E209" s="929"/>
      <c r="F209" s="929"/>
      <c r="G209" s="929">
        <v>1160</v>
      </c>
    </row>
    <row r="210" spans="1:7">
      <c r="A210" t="s">
        <v>430</v>
      </c>
      <c r="B210" s="929">
        <v>1105</v>
      </c>
      <c r="C210" s="929"/>
      <c r="D210" s="929"/>
      <c r="E210" s="929"/>
      <c r="F210" s="929"/>
      <c r="G210" s="929">
        <v>1105</v>
      </c>
    </row>
    <row r="211" spans="1:7">
      <c r="A211" t="s">
        <v>462</v>
      </c>
      <c r="B211" s="929"/>
      <c r="C211" s="929"/>
      <c r="D211" s="929"/>
      <c r="E211" s="929"/>
      <c r="F211" s="929">
        <v>360</v>
      </c>
      <c r="G211" s="929">
        <v>360</v>
      </c>
    </row>
    <row r="212" spans="1:7">
      <c r="A212" t="s">
        <v>446</v>
      </c>
      <c r="B212" s="929">
        <v>920</v>
      </c>
      <c r="C212" s="929"/>
      <c r="D212" s="929"/>
      <c r="E212" s="929"/>
      <c r="F212" s="929"/>
      <c r="G212" s="929">
        <v>920</v>
      </c>
    </row>
    <row r="213" spans="1:7">
      <c r="A213" t="s">
        <v>456</v>
      </c>
      <c r="B213" s="929">
        <v>656</v>
      </c>
      <c r="C213" s="929"/>
      <c r="D213" s="929">
        <v>728</v>
      </c>
      <c r="E213" s="929">
        <v>1400</v>
      </c>
      <c r="F213" s="929">
        <v>709</v>
      </c>
      <c r="G213" s="929">
        <v>3493</v>
      </c>
    </row>
    <row r="214" spans="1:7">
      <c r="A214" t="s">
        <v>227</v>
      </c>
      <c r="B214" s="929"/>
      <c r="C214" s="929">
        <v>977</v>
      </c>
      <c r="D214" s="929">
        <v>953</v>
      </c>
      <c r="E214" s="929">
        <v>2472</v>
      </c>
      <c r="F214" s="929">
        <v>399</v>
      </c>
      <c r="G214" s="929">
        <v>4801</v>
      </c>
    </row>
    <row r="215" spans="1:7">
      <c r="A215" t="s">
        <v>528</v>
      </c>
      <c r="B215" s="929"/>
      <c r="C215" s="929">
        <v>803</v>
      </c>
      <c r="D215" s="929">
        <v>551</v>
      </c>
      <c r="E215" s="929">
        <v>0</v>
      </c>
      <c r="F215" s="929"/>
      <c r="G215" s="929">
        <v>1354</v>
      </c>
    </row>
    <row r="216" spans="1:7">
      <c r="A216" t="s">
        <v>557</v>
      </c>
      <c r="B216" s="929"/>
      <c r="C216" s="929"/>
      <c r="D216" s="929"/>
      <c r="E216" s="929"/>
      <c r="F216" s="929"/>
      <c r="G216" s="929"/>
    </row>
    <row r="217" spans="1:7">
      <c r="A217" t="s">
        <v>493</v>
      </c>
      <c r="B217" s="929"/>
      <c r="C217" s="929"/>
      <c r="D217" s="929">
        <v>1373</v>
      </c>
      <c r="E217" s="929">
        <v>3928</v>
      </c>
      <c r="F217" s="929">
        <v>1528</v>
      </c>
      <c r="G217" s="929">
        <v>6829</v>
      </c>
    </row>
    <row r="218" spans="1:7">
      <c r="A218" t="s">
        <v>558</v>
      </c>
      <c r="B218" s="929"/>
      <c r="C218" s="929"/>
      <c r="D218" s="929"/>
      <c r="E218" s="929">
        <v>1016</v>
      </c>
      <c r="F218" s="929"/>
      <c r="G218" s="929">
        <v>1016</v>
      </c>
    </row>
    <row r="219" spans="1:7">
      <c r="A219" t="s">
        <v>114</v>
      </c>
      <c r="B219" s="929"/>
      <c r="C219" s="929"/>
      <c r="D219" s="929"/>
      <c r="E219" s="929">
        <v>706</v>
      </c>
      <c r="F219" s="929"/>
      <c r="G219" s="929">
        <v>706</v>
      </c>
    </row>
    <row r="220" spans="1:7">
      <c r="A220" t="s">
        <v>559</v>
      </c>
      <c r="B220" s="929"/>
      <c r="C220" s="929"/>
      <c r="D220" s="929"/>
      <c r="E220" s="929"/>
      <c r="F220" s="929">
        <v>583</v>
      </c>
      <c r="G220" s="929">
        <v>583</v>
      </c>
    </row>
    <row r="221" spans="1:7">
      <c r="A221" t="s">
        <v>542</v>
      </c>
      <c r="B221" s="929">
        <v>7728</v>
      </c>
      <c r="C221" s="929">
        <v>5573</v>
      </c>
      <c r="D221" s="929">
        <v>6879</v>
      </c>
      <c r="E221" s="929">
        <v>18825</v>
      </c>
      <c r="F221" s="929">
        <v>4269</v>
      </c>
      <c r="G221" s="929">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29"/>
      <c r="C226" s="929"/>
      <c r="D226" s="929"/>
      <c r="E226" s="929"/>
      <c r="F226" s="929"/>
      <c r="G226" s="929"/>
    </row>
    <row r="227" spans="1:7">
      <c r="A227" t="s">
        <v>268</v>
      </c>
      <c r="B227" s="929"/>
      <c r="C227" s="929"/>
      <c r="D227" s="929"/>
      <c r="E227" s="929"/>
      <c r="F227" s="929"/>
      <c r="G227" s="929"/>
    </row>
    <row r="228" spans="1:7">
      <c r="A228" t="s">
        <v>411</v>
      </c>
      <c r="B228" s="929"/>
      <c r="C228" s="929"/>
      <c r="D228" s="929"/>
      <c r="E228" s="929"/>
      <c r="F228" s="929"/>
      <c r="G228" s="929"/>
    </row>
    <row r="229" spans="1:7">
      <c r="A229" t="s">
        <v>359</v>
      </c>
      <c r="B229" s="929">
        <v>762</v>
      </c>
      <c r="C229" s="929">
        <v>0</v>
      </c>
      <c r="D229" s="929">
        <v>0</v>
      </c>
      <c r="E229" s="929">
        <v>76</v>
      </c>
      <c r="F229" s="929"/>
      <c r="G229" s="929">
        <v>838</v>
      </c>
    </row>
    <row r="230" spans="1:7">
      <c r="A230" t="s">
        <v>458</v>
      </c>
      <c r="B230" s="929"/>
      <c r="C230" s="929"/>
      <c r="D230" s="929"/>
      <c r="E230" s="929"/>
      <c r="F230" s="929"/>
      <c r="G230" s="929"/>
    </row>
    <row r="231" spans="1:7">
      <c r="A231" t="s">
        <v>244</v>
      </c>
      <c r="B231" s="929"/>
      <c r="C231" s="929"/>
      <c r="D231" s="929"/>
      <c r="E231" s="929"/>
      <c r="F231" s="929"/>
      <c r="G231" s="929"/>
    </row>
    <row r="232" spans="1:7">
      <c r="A232" t="s">
        <v>235</v>
      </c>
      <c r="B232" s="929">
        <v>58</v>
      </c>
      <c r="C232" s="929">
        <v>574</v>
      </c>
      <c r="D232" s="929">
        <v>704</v>
      </c>
      <c r="E232" s="929">
        <v>1009</v>
      </c>
      <c r="F232" s="929">
        <v>200</v>
      </c>
      <c r="G232" s="929">
        <v>2545</v>
      </c>
    </row>
    <row r="233" spans="1:7">
      <c r="A233" t="s">
        <v>448</v>
      </c>
      <c r="B233" s="929"/>
      <c r="C233" s="929">
        <v>380</v>
      </c>
      <c r="D233" s="929">
        <v>300</v>
      </c>
      <c r="E233" s="929">
        <v>150</v>
      </c>
      <c r="F233" s="929"/>
      <c r="G233" s="929">
        <v>830</v>
      </c>
    </row>
    <row r="234" spans="1:7">
      <c r="A234" t="s">
        <v>302</v>
      </c>
      <c r="B234" s="929"/>
      <c r="C234" s="929"/>
      <c r="D234" s="929"/>
      <c r="E234" s="929"/>
      <c r="F234" s="929"/>
      <c r="G234" s="929"/>
    </row>
    <row r="235" spans="1:7">
      <c r="A235" t="s">
        <v>404</v>
      </c>
      <c r="B235" s="929"/>
      <c r="C235" s="929">
        <v>0</v>
      </c>
      <c r="D235" s="929">
        <v>0</v>
      </c>
      <c r="E235" s="929">
        <v>137</v>
      </c>
      <c r="F235" s="929"/>
      <c r="G235" s="929">
        <v>137</v>
      </c>
    </row>
    <row r="236" spans="1:7">
      <c r="A236" t="s">
        <v>350</v>
      </c>
      <c r="B236" s="929"/>
      <c r="C236" s="929"/>
      <c r="D236" s="929"/>
      <c r="E236" s="929">
        <v>310</v>
      </c>
      <c r="F236" s="929"/>
      <c r="G236" s="929">
        <v>310</v>
      </c>
    </row>
    <row r="237" spans="1:7">
      <c r="A237" t="s">
        <v>502</v>
      </c>
      <c r="B237" s="929">
        <v>982</v>
      </c>
      <c r="C237" s="929">
        <v>749</v>
      </c>
      <c r="D237" s="929">
        <v>713</v>
      </c>
      <c r="E237" s="929"/>
      <c r="F237" s="929"/>
      <c r="G237" s="929">
        <v>2444</v>
      </c>
    </row>
    <row r="238" spans="1:7">
      <c r="A238" t="s">
        <v>364</v>
      </c>
      <c r="B238" s="929"/>
      <c r="C238" s="929">
        <v>0</v>
      </c>
      <c r="D238" s="929">
        <v>0</v>
      </c>
      <c r="E238" s="929">
        <v>0</v>
      </c>
      <c r="F238" s="929"/>
      <c r="G238" s="929">
        <v>0</v>
      </c>
    </row>
    <row r="239" spans="1:7">
      <c r="A239" t="s">
        <v>456</v>
      </c>
      <c r="B239" s="929">
        <v>905</v>
      </c>
      <c r="C239" s="929">
        <v>630</v>
      </c>
      <c r="D239" s="929">
        <v>894</v>
      </c>
      <c r="E239" s="929"/>
      <c r="F239" s="929"/>
      <c r="G239" s="929">
        <v>2429</v>
      </c>
    </row>
    <row r="240" spans="1:7">
      <c r="A240" t="s">
        <v>560</v>
      </c>
      <c r="B240" s="929"/>
      <c r="C240" s="929"/>
      <c r="D240" s="929"/>
      <c r="E240" s="929"/>
      <c r="F240" s="929"/>
      <c r="G240" s="929"/>
    </row>
    <row r="241" spans="1:7">
      <c r="A241" t="s">
        <v>454</v>
      </c>
      <c r="B241" s="929">
        <v>691</v>
      </c>
      <c r="C241" s="929"/>
      <c r="D241" s="929"/>
      <c r="E241" s="929"/>
      <c r="F241" s="929"/>
      <c r="G241" s="929">
        <v>691</v>
      </c>
    </row>
    <row r="242" spans="1:7">
      <c r="A242" t="s">
        <v>224</v>
      </c>
      <c r="B242" s="929">
        <v>1430</v>
      </c>
      <c r="C242" s="929">
        <v>1383</v>
      </c>
      <c r="D242" s="929">
        <v>1334</v>
      </c>
      <c r="E242" s="929">
        <v>1548</v>
      </c>
      <c r="F242" s="929"/>
      <c r="G242" s="929">
        <v>5695</v>
      </c>
    </row>
    <row r="243" spans="1:7">
      <c r="A243" t="s">
        <v>402</v>
      </c>
      <c r="B243" s="929">
        <v>1460</v>
      </c>
      <c r="C243" s="929">
        <v>1350</v>
      </c>
      <c r="D243" s="929">
        <v>1507</v>
      </c>
      <c r="E243" s="929"/>
      <c r="F243" s="929">
        <v>2287</v>
      </c>
      <c r="G243" s="929">
        <v>6604</v>
      </c>
    </row>
    <row r="244" spans="1:7">
      <c r="A244" t="s">
        <v>561</v>
      </c>
      <c r="B244" s="929"/>
      <c r="C244" s="929"/>
      <c r="D244" s="929"/>
      <c r="E244" s="929"/>
      <c r="F244" s="929"/>
      <c r="G244" s="929"/>
    </row>
    <row r="245" spans="1:7">
      <c r="A245" t="s">
        <v>562</v>
      </c>
      <c r="B245" s="929"/>
      <c r="C245" s="929"/>
      <c r="D245" s="929"/>
      <c r="E245" s="929"/>
      <c r="F245" s="929"/>
      <c r="G245" s="929"/>
    </row>
    <row r="246" spans="1:7">
      <c r="A246" t="s">
        <v>348</v>
      </c>
      <c r="B246" s="929"/>
      <c r="C246" s="929">
        <v>575</v>
      </c>
      <c r="D246" s="929"/>
      <c r="E246" s="929"/>
      <c r="F246" s="929"/>
      <c r="G246" s="929">
        <v>575</v>
      </c>
    </row>
    <row r="247" spans="1:7">
      <c r="A247" t="s">
        <v>231</v>
      </c>
      <c r="B247" s="929"/>
      <c r="C247" s="929">
        <v>1065</v>
      </c>
      <c r="D247" s="929">
        <v>825</v>
      </c>
      <c r="E247" s="929">
        <v>705</v>
      </c>
      <c r="F247" s="929"/>
      <c r="G247" s="929">
        <v>2595</v>
      </c>
    </row>
    <row r="248" spans="1:7">
      <c r="A248" t="s">
        <v>352</v>
      </c>
      <c r="B248" s="929"/>
      <c r="C248" s="929"/>
      <c r="D248" s="929"/>
      <c r="E248" s="929"/>
      <c r="F248" s="929"/>
      <c r="G248" s="929"/>
    </row>
    <row r="249" spans="1:7">
      <c r="A249" t="s">
        <v>219</v>
      </c>
      <c r="B249" s="929"/>
      <c r="C249" s="929">
        <v>442</v>
      </c>
      <c r="D249" s="929">
        <v>854</v>
      </c>
      <c r="E249" s="929">
        <v>290</v>
      </c>
      <c r="F249" s="929">
        <v>673</v>
      </c>
      <c r="G249" s="929">
        <v>2259</v>
      </c>
    </row>
    <row r="250" spans="1:7">
      <c r="A250" t="s">
        <v>366</v>
      </c>
      <c r="B250" s="929"/>
      <c r="C250" s="929">
        <v>1740</v>
      </c>
      <c r="D250" s="929">
        <v>2934</v>
      </c>
      <c r="E250" s="929"/>
      <c r="F250" s="929">
        <v>161</v>
      </c>
      <c r="G250" s="929">
        <v>4835</v>
      </c>
    </row>
    <row r="251" spans="1:7">
      <c r="A251" t="s">
        <v>179</v>
      </c>
      <c r="B251" s="929"/>
      <c r="C251" s="929">
        <v>483</v>
      </c>
      <c r="D251" s="929">
        <v>1799</v>
      </c>
      <c r="E251" s="929"/>
      <c r="F251" s="929">
        <v>0</v>
      </c>
      <c r="G251" s="929">
        <v>2282</v>
      </c>
    </row>
    <row r="252" spans="1:7">
      <c r="A252" t="s">
        <v>323</v>
      </c>
      <c r="B252" s="929"/>
      <c r="C252" s="929">
        <v>1333</v>
      </c>
      <c r="D252" s="929">
        <v>1701</v>
      </c>
      <c r="E252" s="929"/>
      <c r="F252" s="929">
        <v>546</v>
      </c>
      <c r="G252" s="929">
        <v>3580</v>
      </c>
    </row>
    <row r="253" spans="1:7">
      <c r="A253" t="s">
        <v>293</v>
      </c>
      <c r="B253" s="929"/>
      <c r="C253" s="929"/>
      <c r="D253" s="929">
        <v>1972</v>
      </c>
      <c r="E253" s="929">
        <v>178</v>
      </c>
      <c r="F253" s="929">
        <v>266</v>
      </c>
      <c r="G253" s="929">
        <v>2416</v>
      </c>
    </row>
    <row r="254" spans="1:7">
      <c r="A254" t="s">
        <v>563</v>
      </c>
      <c r="B254" s="929"/>
      <c r="C254" s="929"/>
      <c r="D254" s="929"/>
      <c r="E254" s="929">
        <v>0</v>
      </c>
      <c r="F254" s="929"/>
      <c r="G254" s="929">
        <v>0</v>
      </c>
    </row>
    <row r="255" spans="1:7">
      <c r="A255" t="s">
        <v>450</v>
      </c>
      <c r="B255" s="929"/>
      <c r="C255" s="929"/>
      <c r="D255" s="929"/>
      <c r="E255" s="929">
        <v>195</v>
      </c>
      <c r="F255" s="929"/>
      <c r="G255" s="929">
        <v>195</v>
      </c>
    </row>
    <row r="256" spans="1:7">
      <c r="A256" t="s">
        <v>217</v>
      </c>
      <c r="B256" s="929"/>
      <c r="C256" s="929"/>
      <c r="D256" s="929"/>
      <c r="E256" s="929"/>
      <c r="F256" s="929">
        <v>0</v>
      </c>
      <c r="G256" s="929">
        <v>0</v>
      </c>
    </row>
    <row r="257" spans="1:7">
      <c r="A257" t="s">
        <v>564</v>
      </c>
      <c r="B257" s="929"/>
      <c r="C257" s="929"/>
      <c r="D257" s="929"/>
      <c r="E257" s="929"/>
      <c r="F257" s="929"/>
      <c r="G257" s="929"/>
    </row>
    <row r="258" spans="1:7">
      <c r="A258" t="s">
        <v>542</v>
      </c>
      <c r="B258" s="929">
        <v>6288</v>
      </c>
      <c r="C258" s="929">
        <v>10704</v>
      </c>
      <c r="D258" s="929">
        <v>15537</v>
      </c>
      <c r="E258" s="929">
        <v>4598</v>
      </c>
      <c r="F258" s="929">
        <v>4133</v>
      </c>
      <c r="G258" s="929">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29">
        <v>644</v>
      </c>
      <c r="C263" s="929"/>
      <c r="D263" s="929"/>
      <c r="E263" s="929"/>
      <c r="F263" s="929"/>
      <c r="G263" s="929">
        <v>644</v>
      </c>
    </row>
    <row r="264" spans="1:7">
      <c r="A264" t="s">
        <v>244</v>
      </c>
      <c r="B264" s="929">
        <v>0</v>
      </c>
      <c r="C264" s="929"/>
      <c r="D264" s="929"/>
      <c r="E264" s="929"/>
      <c r="F264" s="929"/>
      <c r="G264" s="929">
        <v>0</v>
      </c>
    </row>
    <row r="265" spans="1:7">
      <c r="A265" t="s">
        <v>238</v>
      </c>
      <c r="B265" s="929">
        <v>745</v>
      </c>
      <c r="C265" s="929"/>
      <c r="D265" s="929"/>
      <c r="E265" s="929"/>
      <c r="F265" s="929"/>
      <c r="G265" s="929">
        <v>745</v>
      </c>
    </row>
    <row r="266" spans="1:7">
      <c r="A266" t="s">
        <v>235</v>
      </c>
      <c r="B266" s="929">
        <v>265</v>
      </c>
      <c r="C266" s="929">
        <v>0</v>
      </c>
      <c r="D266" s="929">
        <v>0</v>
      </c>
      <c r="E266" s="929"/>
      <c r="F266" s="929">
        <v>635</v>
      </c>
      <c r="G266" s="929">
        <v>900</v>
      </c>
    </row>
    <row r="267" spans="1:7">
      <c r="A267" t="s">
        <v>448</v>
      </c>
      <c r="B267" s="929"/>
      <c r="C267" s="929"/>
      <c r="D267" s="929"/>
      <c r="E267" s="929"/>
      <c r="F267" s="929"/>
      <c r="G267" s="929"/>
    </row>
    <row r="268" spans="1:7">
      <c r="A268" t="s">
        <v>302</v>
      </c>
      <c r="B268" s="929"/>
      <c r="C268" s="929"/>
      <c r="D268" s="929">
        <v>0</v>
      </c>
      <c r="E268" s="929"/>
      <c r="F268" s="929"/>
      <c r="G268" s="929">
        <v>0</v>
      </c>
    </row>
    <row r="269" spans="1:7">
      <c r="A269" t="s">
        <v>487</v>
      </c>
      <c r="B269" s="929">
        <v>0</v>
      </c>
      <c r="C269" s="929"/>
      <c r="D269" s="929"/>
      <c r="E269" s="929"/>
      <c r="F269" s="929"/>
      <c r="G269" s="929">
        <v>0</v>
      </c>
    </row>
    <row r="270" spans="1:7">
      <c r="A270" t="s">
        <v>462</v>
      </c>
      <c r="B270" s="929"/>
      <c r="C270" s="929"/>
      <c r="D270" s="929"/>
      <c r="E270" s="929"/>
      <c r="F270" s="929"/>
      <c r="G270" s="929"/>
    </row>
    <row r="271" spans="1:7">
      <c r="A271" t="s">
        <v>456</v>
      </c>
      <c r="B271" s="929"/>
      <c r="C271" s="929"/>
      <c r="D271" s="929"/>
      <c r="E271" s="929"/>
      <c r="F271" s="929"/>
      <c r="G271" s="929"/>
    </row>
    <row r="272" spans="1:7">
      <c r="A272" t="s">
        <v>227</v>
      </c>
      <c r="B272" s="929"/>
      <c r="C272" s="929"/>
      <c r="D272" s="929">
        <v>0</v>
      </c>
      <c r="E272" s="929"/>
      <c r="F272" s="929"/>
      <c r="G272" s="929">
        <v>0</v>
      </c>
    </row>
    <row r="273" spans="1:7">
      <c r="A273" t="s">
        <v>528</v>
      </c>
      <c r="B273" s="929"/>
      <c r="C273" s="929"/>
      <c r="D273" s="929"/>
      <c r="E273" s="929">
        <v>192</v>
      </c>
      <c r="F273" s="929"/>
      <c r="G273" s="929">
        <v>192</v>
      </c>
    </row>
    <row r="274" spans="1:7">
      <c r="A274" t="s">
        <v>454</v>
      </c>
      <c r="B274" s="929"/>
      <c r="C274" s="929"/>
      <c r="D274" s="929"/>
      <c r="E274" s="929">
        <v>3867</v>
      </c>
      <c r="F274" s="929">
        <v>594</v>
      </c>
      <c r="G274" s="929">
        <v>4461</v>
      </c>
    </row>
    <row r="275" spans="1:7">
      <c r="A275" t="s">
        <v>402</v>
      </c>
      <c r="B275" s="929">
        <v>695</v>
      </c>
      <c r="C275" s="929"/>
      <c r="D275" s="929"/>
      <c r="E275" s="929"/>
      <c r="F275" s="929"/>
      <c r="G275" s="929">
        <v>695</v>
      </c>
    </row>
    <row r="276" spans="1:7">
      <c r="A276" t="s">
        <v>366</v>
      </c>
      <c r="B276" s="929">
        <v>418</v>
      </c>
      <c r="C276" s="929">
        <v>0</v>
      </c>
      <c r="D276" s="929">
        <v>0</v>
      </c>
      <c r="E276" s="929"/>
      <c r="F276" s="929"/>
      <c r="G276" s="929">
        <v>418</v>
      </c>
    </row>
    <row r="277" spans="1:7">
      <c r="A277" t="s">
        <v>179</v>
      </c>
      <c r="B277" s="929">
        <v>499</v>
      </c>
      <c r="C277" s="929">
        <v>0</v>
      </c>
      <c r="D277" s="929">
        <v>0</v>
      </c>
      <c r="E277" s="929"/>
      <c r="F277" s="929"/>
      <c r="G277" s="929">
        <v>499</v>
      </c>
    </row>
    <row r="278" spans="1:7">
      <c r="A278" t="s">
        <v>293</v>
      </c>
      <c r="B278" s="929">
        <v>1089</v>
      </c>
      <c r="C278" s="929">
        <v>0</v>
      </c>
      <c r="D278" s="929">
        <v>0</v>
      </c>
      <c r="E278" s="929"/>
      <c r="F278" s="929"/>
      <c r="G278" s="929">
        <v>1089</v>
      </c>
    </row>
    <row r="279" spans="1:7">
      <c r="A279" t="s">
        <v>450</v>
      </c>
      <c r="B279" s="929">
        <v>453</v>
      </c>
      <c r="C279" s="929">
        <v>166</v>
      </c>
      <c r="D279" s="929">
        <v>166</v>
      </c>
      <c r="E279" s="929">
        <v>302</v>
      </c>
      <c r="F279" s="929"/>
      <c r="G279" s="929">
        <v>1087</v>
      </c>
    </row>
    <row r="280" spans="1:7">
      <c r="A280" t="s">
        <v>217</v>
      </c>
      <c r="B280" s="929">
        <v>1880</v>
      </c>
      <c r="C280" s="929">
        <v>0</v>
      </c>
      <c r="D280" s="929">
        <v>0</v>
      </c>
      <c r="E280" s="929"/>
      <c r="F280" s="929"/>
      <c r="G280" s="929">
        <v>1880</v>
      </c>
    </row>
    <row r="281" spans="1:7">
      <c r="A281" t="s">
        <v>565</v>
      </c>
      <c r="B281" s="929">
        <v>349</v>
      </c>
      <c r="C281" s="929">
        <v>952</v>
      </c>
      <c r="D281" s="929">
        <v>952</v>
      </c>
      <c r="E281" s="929">
        <v>1328</v>
      </c>
      <c r="F281" s="929">
        <v>397</v>
      </c>
      <c r="G281" s="929">
        <v>3978</v>
      </c>
    </row>
    <row r="282" spans="1:7">
      <c r="A282" t="s">
        <v>438</v>
      </c>
      <c r="B282" s="929">
        <v>1413</v>
      </c>
      <c r="C282" s="929">
        <v>0</v>
      </c>
      <c r="D282" s="929">
        <v>1394</v>
      </c>
      <c r="E282" s="929"/>
      <c r="F282" s="929"/>
      <c r="G282" s="929">
        <v>2807</v>
      </c>
    </row>
    <row r="283" spans="1:7">
      <c r="A283" t="s">
        <v>368</v>
      </c>
      <c r="B283" s="929">
        <v>1355</v>
      </c>
      <c r="C283" s="929"/>
      <c r="D283" s="929">
        <v>0</v>
      </c>
      <c r="E283" s="929"/>
      <c r="F283" s="929"/>
      <c r="G283" s="929">
        <v>1355</v>
      </c>
    </row>
    <row r="284" spans="1:7">
      <c r="A284" t="s">
        <v>174</v>
      </c>
      <c r="B284" s="929">
        <v>2227</v>
      </c>
      <c r="C284" s="929"/>
      <c r="D284" s="929"/>
      <c r="E284" s="929"/>
      <c r="F284" s="929"/>
      <c r="G284" s="929">
        <v>2227</v>
      </c>
    </row>
    <row r="285" spans="1:7">
      <c r="A285" t="s">
        <v>265</v>
      </c>
      <c r="B285" s="929"/>
      <c r="C285" s="929">
        <v>0</v>
      </c>
      <c r="D285" s="929">
        <v>0</v>
      </c>
      <c r="E285" s="929">
        <v>344</v>
      </c>
      <c r="F285" s="929"/>
      <c r="G285" s="929">
        <v>344</v>
      </c>
    </row>
    <row r="286" spans="1:7">
      <c r="A286" t="s">
        <v>207</v>
      </c>
      <c r="B286" s="929"/>
      <c r="C286" s="929">
        <v>1149</v>
      </c>
      <c r="D286" s="929">
        <v>1149</v>
      </c>
      <c r="E286" s="929"/>
      <c r="F286" s="929"/>
      <c r="G286" s="929">
        <v>2298</v>
      </c>
    </row>
    <row r="287" spans="1:7">
      <c r="A287" t="s">
        <v>504</v>
      </c>
      <c r="B287" s="929"/>
      <c r="C287" s="929"/>
      <c r="D287" s="929"/>
      <c r="E287" s="929">
        <v>313</v>
      </c>
      <c r="F287" s="929"/>
      <c r="G287" s="929">
        <v>313</v>
      </c>
    </row>
    <row r="288" spans="1:7">
      <c r="A288" t="s">
        <v>498</v>
      </c>
      <c r="B288" s="929"/>
      <c r="C288" s="929"/>
      <c r="D288" s="929"/>
      <c r="E288" s="929">
        <v>1265</v>
      </c>
      <c r="F288" s="929"/>
      <c r="G288" s="929">
        <v>1265</v>
      </c>
    </row>
    <row r="289" spans="1:7">
      <c r="A289" t="s">
        <v>440</v>
      </c>
      <c r="B289" s="929"/>
      <c r="C289" s="929"/>
      <c r="D289" s="929"/>
      <c r="E289" s="929">
        <v>1334</v>
      </c>
      <c r="F289" s="929"/>
      <c r="G289" s="929">
        <v>1334</v>
      </c>
    </row>
    <row r="290" spans="1:7">
      <c r="A290" t="s">
        <v>432</v>
      </c>
      <c r="B290" s="929"/>
      <c r="C290" s="929"/>
      <c r="D290" s="929"/>
      <c r="E290" s="929">
        <v>1970</v>
      </c>
      <c r="F290" s="929"/>
      <c r="G290" s="929">
        <v>1970</v>
      </c>
    </row>
    <row r="291" spans="1:7">
      <c r="A291" t="s">
        <v>177</v>
      </c>
      <c r="B291" s="929"/>
      <c r="C291" s="929"/>
      <c r="D291" s="929"/>
      <c r="E291" s="929"/>
      <c r="F291" s="929"/>
      <c r="G291" s="929"/>
    </row>
    <row r="292" spans="1:7">
      <c r="A292" t="s">
        <v>495</v>
      </c>
      <c r="B292" s="929"/>
      <c r="C292" s="929"/>
      <c r="D292" s="929"/>
      <c r="E292" s="929"/>
      <c r="F292" s="929">
        <v>2144</v>
      </c>
      <c r="G292" s="929">
        <v>2144</v>
      </c>
    </row>
    <row r="293" spans="1:7">
      <c r="A293" t="s">
        <v>542</v>
      </c>
      <c r="B293" s="929">
        <v>12032</v>
      </c>
      <c r="C293" s="929">
        <v>2267</v>
      </c>
      <c r="D293" s="929">
        <v>3661</v>
      </c>
      <c r="E293" s="929">
        <v>10915</v>
      </c>
      <c r="F293" s="929">
        <v>3770</v>
      </c>
      <c r="G293" s="929">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29">
        <v>550</v>
      </c>
      <c r="C298" s="929"/>
      <c r="D298" s="929"/>
      <c r="E298" s="929">
        <v>426</v>
      </c>
      <c r="F298" s="929"/>
      <c r="G298" s="929">
        <v>976</v>
      </c>
    </row>
    <row r="299" spans="1:7">
      <c r="A299" t="s">
        <v>448</v>
      </c>
      <c r="B299" s="929"/>
      <c r="C299" s="929">
        <v>45</v>
      </c>
      <c r="D299" s="929"/>
      <c r="E299" s="929"/>
      <c r="F299" s="929"/>
      <c r="G299" s="929">
        <v>45</v>
      </c>
    </row>
    <row r="300" spans="1:7">
      <c r="A300" t="s">
        <v>377</v>
      </c>
      <c r="B300" s="929"/>
      <c r="C300" s="929">
        <v>150</v>
      </c>
      <c r="D300" s="929">
        <v>295</v>
      </c>
      <c r="E300" s="929">
        <v>504</v>
      </c>
      <c r="F300" s="929"/>
      <c r="G300" s="929">
        <v>949</v>
      </c>
    </row>
    <row r="301" spans="1:7">
      <c r="A301" t="s">
        <v>502</v>
      </c>
      <c r="B301" s="929"/>
      <c r="C301" s="929"/>
      <c r="D301" s="929"/>
      <c r="E301" s="929"/>
      <c r="F301" s="929"/>
      <c r="G301" s="929"/>
    </row>
    <row r="302" spans="1:7">
      <c r="A302" t="s">
        <v>364</v>
      </c>
      <c r="B302" s="929"/>
      <c r="C302" s="929"/>
      <c r="D302" s="929"/>
      <c r="E302" s="929"/>
      <c r="F302" s="929"/>
      <c r="G302" s="929"/>
    </row>
    <row r="303" spans="1:7">
      <c r="A303" t="s">
        <v>456</v>
      </c>
      <c r="B303" s="929">
        <v>132</v>
      </c>
      <c r="C303" s="929"/>
      <c r="D303" s="929"/>
      <c r="E303" s="929"/>
      <c r="F303" s="929"/>
      <c r="G303" s="929">
        <v>132</v>
      </c>
    </row>
    <row r="304" spans="1:7">
      <c r="A304" t="s">
        <v>454</v>
      </c>
      <c r="B304" s="929">
        <v>367</v>
      </c>
      <c r="C304" s="929"/>
      <c r="D304" s="929"/>
      <c r="E304" s="929"/>
      <c r="F304" s="929"/>
      <c r="G304" s="929">
        <v>367</v>
      </c>
    </row>
    <row r="305" spans="1:7">
      <c r="A305" t="s">
        <v>219</v>
      </c>
      <c r="B305" s="929"/>
      <c r="C305" s="929"/>
      <c r="D305" s="929"/>
      <c r="E305" s="929"/>
      <c r="F305" s="929">
        <v>314</v>
      </c>
      <c r="G305" s="929">
        <v>314</v>
      </c>
    </row>
    <row r="306" spans="1:7">
      <c r="A306" t="s">
        <v>366</v>
      </c>
      <c r="B306" s="929"/>
      <c r="C306" s="929"/>
      <c r="D306" s="929"/>
      <c r="E306" s="929"/>
      <c r="F306" s="929"/>
      <c r="G306" s="929"/>
    </row>
    <row r="307" spans="1:7">
      <c r="A307" t="s">
        <v>450</v>
      </c>
      <c r="B307" s="929">
        <v>43</v>
      </c>
      <c r="C307" s="929"/>
      <c r="D307" s="929"/>
      <c r="E307" s="929"/>
      <c r="F307" s="929"/>
      <c r="G307" s="929">
        <v>43</v>
      </c>
    </row>
    <row r="308" spans="1:7">
      <c r="A308" t="s">
        <v>368</v>
      </c>
      <c r="B308" s="929"/>
      <c r="C308" s="929"/>
      <c r="D308" s="929"/>
      <c r="E308" s="929"/>
      <c r="F308" s="929"/>
      <c r="G308" s="929"/>
    </row>
    <row r="309" spans="1:7">
      <c r="A309" t="s">
        <v>265</v>
      </c>
      <c r="B309" s="929"/>
      <c r="C309" s="929"/>
      <c r="D309" s="929"/>
      <c r="E309" s="929"/>
      <c r="F309" s="929"/>
      <c r="G309" s="929"/>
    </row>
    <row r="310" spans="1:7">
      <c r="A310" t="s">
        <v>207</v>
      </c>
      <c r="B310" s="929"/>
      <c r="C310" s="929"/>
      <c r="D310" s="929"/>
      <c r="E310" s="929"/>
      <c r="F310" s="929"/>
      <c r="G310" s="929"/>
    </row>
    <row r="311" spans="1:7">
      <c r="A311" t="s">
        <v>498</v>
      </c>
      <c r="B311" s="929"/>
      <c r="C311" s="929"/>
      <c r="D311" s="929"/>
      <c r="E311" s="929"/>
      <c r="F311" s="929"/>
      <c r="G311" s="929"/>
    </row>
    <row r="312" spans="1:7">
      <c r="A312" t="s">
        <v>440</v>
      </c>
      <c r="B312" s="929">
        <v>618</v>
      </c>
      <c r="C312" s="929">
        <v>700</v>
      </c>
      <c r="D312" s="929"/>
      <c r="E312" s="929"/>
      <c r="F312" s="929"/>
      <c r="G312" s="929">
        <v>1318</v>
      </c>
    </row>
    <row r="313" spans="1:7">
      <c r="A313" t="s">
        <v>432</v>
      </c>
      <c r="B313" s="929"/>
      <c r="C313" s="929"/>
      <c r="D313" s="929"/>
      <c r="E313" s="929"/>
      <c r="F313" s="929"/>
      <c r="G313" s="929"/>
    </row>
    <row r="314" spans="1:7">
      <c r="A314" t="s">
        <v>177</v>
      </c>
      <c r="B314" s="929"/>
      <c r="C314" s="929"/>
      <c r="D314" s="929"/>
      <c r="E314" s="929"/>
      <c r="F314" s="929"/>
      <c r="G314" s="929"/>
    </row>
    <row r="315" spans="1:7">
      <c r="A315" t="s">
        <v>495</v>
      </c>
      <c r="B315" s="929">
        <v>990</v>
      </c>
      <c r="C315" s="929">
        <v>1871</v>
      </c>
      <c r="D315" s="929">
        <v>1307</v>
      </c>
      <c r="E315" s="929"/>
      <c r="F315" s="929"/>
      <c r="G315" s="929">
        <v>4168</v>
      </c>
    </row>
    <row r="316" spans="1:7">
      <c r="A316" t="s">
        <v>80</v>
      </c>
      <c r="B316" s="929">
        <v>590</v>
      </c>
      <c r="C316" s="929">
        <v>343</v>
      </c>
      <c r="D316" s="929"/>
      <c r="E316" s="929"/>
      <c r="F316" s="929"/>
      <c r="G316" s="929">
        <v>933</v>
      </c>
    </row>
    <row r="317" spans="1:7">
      <c r="A317" t="s">
        <v>209</v>
      </c>
      <c r="B317" s="929">
        <v>198</v>
      </c>
      <c r="C317" s="929"/>
      <c r="D317" s="929"/>
      <c r="E317" s="929"/>
      <c r="F317" s="929"/>
      <c r="G317" s="929">
        <v>198</v>
      </c>
    </row>
    <row r="318" spans="1:7">
      <c r="A318" t="s">
        <v>434</v>
      </c>
      <c r="B318" s="929">
        <v>1840</v>
      </c>
      <c r="C318" s="929">
        <v>1520</v>
      </c>
      <c r="D318" s="929">
        <v>2060</v>
      </c>
      <c r="E318" s="929">
        <v>1330</v>
      </c>
      <c r="F318" s="929"/>
      <c r="G318" s="929">
        <v>6750</v>
      </c>
    </row>
    <row r="319" spans="1:7">
      <c r="A319" t="s">
        <v>407</v>
      </c>
      <c r="B319" s="929"/>
      <c r="C319" s="929"/>
      <c r="D319" s="929">
        <v>1376</v>
      </c>
      <c r="E319" s="929">
        <v>875</v>
      </c>
      <c r="F319" s="929">
        <v>1301</v>
      </c>
      <c r="G319" s="929">
        <v>3552</v>
      </c>
    </row>
    <row r="320" spans="1:7">
      <c r="A320" t="s">
        <v>274</v>
      </c>
      <c r="B320" s="929"/>
      <c r="C320" s="929"/>
      <c r="D320" s="929">
        <v>617</v>
      </c>
      <c r="E320" s="929">
        <v>627</v>
      </c>
      <c r="F320" s="929">
        <v>431</v>
      </c>
      <c r="G320" s="929">
        <v>1675</v>
      </c>
    </row>
    <row r="321" spans="1:7">
      <c r="A321" t="s">
        <v>483</v>
      </c>
      <c r="B321" s="929"/>
      <c r="C321" s="929"/>
      <c r="D321" s="929"/>
      <c r="E321" s="929">
        <v>711</v>
      </c>
      <c r="F321" s="929">
        <v>695</v>
      </c>
      <c r="G321" s="929">
        <v>1406</v>
      </c>
    </row>
    <row r="322" spans="1:7">
      <c r="A322" t="s">
        <v>542</v>
      </c>
      <c r="B322" s="929">
        <v>5328</v>
      </c>
      <c r="C322" s="929">
        <v>4629</v>
      </c>
      <c r="D322" s="929">
        <v>5655</v>
      </c>
      <c r="E322" s="929">
        <v>4473</v>
      </c>
      <c r="F322" s="929">
        <v>2741</v>
      </c>
      <c r="G322" s="929">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29"/>
      <c r="C327" s="929"/>
      <c r="D327" s="929"/>
      <c r="E327" s="929"/>
      <c r="F327" s="929"/>
      <c r="G327" s="929"/>
    </row>
    <row r="328" spans="1:7">
      <c r="A328" t="s">
        <v>491</v>
      </c>
      <c r="B328" s="929"/>
      <c r="C328" s="929"/>
      <c r="D328" s="929"/>
      <c r="E328" s="929"/>
      <c r="F328" s="929"/>
      <c r="G328" s="929"/>
    </row>
    <row r="329" spans="1:7">
      <c r="A329" t="s">
        <v>359</v>
      </c>
      <c r="B329" s="929"/>
      <c r="C329" s="929">
        <v>561</v>
      </c>
      <c r="D329" s="929">
        <v>260</v>
      </c>
      <c r="E329" s="929">
        <v>40</v>
      </c>
      <c r="F329" s="929">
        <v>408</v>
      </c>
      <c r="G329" s="929">
        <v>1269</v>
      </c>
    </row>
    <row r="330" spans="1:7">
      <c r="A330" t="s">
        <v>448</v>
      </c>
      <c r="B330" s="929"/>
      <c r="C330" s="929">
        <v>37</v>
      </c>
      <c r="D330" s="929">
        <v>115</v>
      </c>
      <c r="E330" s="929"/>
      <c r="F330" s="929"/>
      <c r="G330" s="929">
        <v>152</v>
      </c>
    </row>
    <row r="331" spans="1:7">
      <c r="A331" t="s">
        <v>502</v>
      </c>
      <c r="B331" s="929"/>
      <c r="C331" s="929"/>
      <c r="D331" s="929"/>
      <c r="E331" s="929"/>
      <c r="F331" s="929"/>
      <c r="G331" s="929"/>
    </row>
    <row r="332" spans="1:7">
      <c r="A332" t="s">
        <v>487</v>
      </c>
      <c r="B332" s="929"/>
      <c r="C332" s="929"/>
      <c r="D332" s="929"/>
      <c r="E332" s="929"/>
      <c r="F332" s="929"/>
      <c r="G332" s="929"/>
    </row>
    <row r="333" spans="1:7">
      <c r="A333" t="s">
        <v>489</v>
      </c>
      <c r="B333" s="929"/>
      <c r="C333" s="929"/>
      <c r="D333" s="929"/>
      <c r="E333" s="929"/>
      <c r="F333" s="929"/>
      <c r="G333" s="929"/>
    </row>
    <row r="334" spans="1:7">
      <c r="A334" t="s">
        <v>493</v>
      </c>
      <c r="B334" s="929"/>
      <c r="C334" s="929"/>
      <c r="D334" s="929">
        <v>173</v>
      </c>
      <c r="E334" s="929"/>
      <c r="F334" s="929"/>
      <c r="G334" s="929">
        <v>173</v>
      </c>
    </row>
    <row r="335" spans="1:7">
      <c r="A335" t="s">
        <v>454</v>
      </c>
      <c r="B335" s="929"/>
      <c r="C335" s="929"/>
      <c r="D335" s="929"/>
      <c r="E335" s="929"/>
      <c r="F335" s="929"/>
      <c r="G335" s="929"/>
    </row>
    <row r="336" spans="1:7">
      <c r="A336" t="s">
        <v>561</v>
      </c>
      <c r="B336" s="929"/>
      <c r="C336" s="929"/>
      <c r="D336" s="929"/>
      <c r="E336" s="929">
        <v>96</v>
      </c>
      <c r="F336" s="929"/>
      <c r="G336" s="929">
        <v>96</v>
      </c>
    </row>
    <row r="337" spans="1:7">
      <c r="A337" t="s">
        <v>293</v>
      </c>
      <c r="B337" s="929"/>
      <c r="C337" s="929"/>
      <c r="D337" s="929"/>
      <c r="E337" s="929">
        <v>433</v>
      </c>
      <c r="F337" s="929"/>
      <c r="G337" s="929">
        <v>433</v>
      </c>
    </row>
    <row r="338" spans="1:7">
      <c r="A338" t="s">
        <v>450</v>
      </c>
      <c r="B338" s="929"/>
      <c r="C338" s="929"/>
      <c r="D338" s="929"/>
      <c r="E338" s="929"/>
      <c r="F338" s="929"/>
      <c r="G338" s="929"/>
    </row>
    <row r="339" spans="1:7">
      <c r="A339" t="s">
        <v>407</v>
      </c>
      <c r="B339" s="929"/>
      <c r="C339" s="929">
        <v>1018</v>
      </c>
      <c r="D339" s="929"/>
      <c r="E339" s="929">
        <v>569</v>
      </c>
      <c r="F339" s="929"/>
      <c r="G339" s="929">
        <v>1587</v>
      </c>
    </row>
    <row r="340" spans="1:7">
      <c r="A340" t="s">
        <v>274</v>
      </c>
      <c r="B340" s="929">
        <v>276</v>
      </c>
      <c r="C340" s="929">
        <v>779</v>
      </c>
      <c r="D340" s="929">
        <v>868</v>
      </c>
      <c r="E340" s="929">
        <v>338</v>
      </c>
      <c r="F340" s="929">
        <v>26</v>
      </c>
      <c r="G340" s="929">
        <v>2287</v>
      </c>
    </row>
    <row r="341" spans="1:7">
      <c r="A341" t="s">
        <v>483</v>
      </c>
      <c r="B341" s="929">
        <v>796</v>
      </c>
      <c r="C341" s="929">
        <v>1929</v>
      </c>
      <c r="D341" s="929">
        <v>876</v>
      </c>
      <c r="E341" s="929">
        <v>651</v>
      </c>
      <c r="F341" s="929"/>
      <c r="G341" s="929">
        <v>4252</v>
      </c>
    </row>
    <row r="342" spans="1:7">
      <c r="A342" t="s">
        <v>467</v>
      </c>
      <c r="B342" s="929">
        <v>1335</v>
      </c>
      <c r="C342" s="929">
        <v>1133</v>
      </c>
      <c r="D342" s="929">
        <v>1624</v>
      </c>
      <c r="E342" s="929"/>
      <c r="F342" s="929">
        <v>350</v>
      </c>
      <c r="G342" s="929">
        <v>4442</v>
      </c>
    </row>
    <row r="343" spans="1:7">
      <c r="A343" t="s">
        <v>281</v>
      </c>
      <c r="B343" s="929"/>
      <c r="C343" s="929">
        <v>1526</v>
      </c>
      <c r="D343" s="929">
        <v>1503</v>
      </c>
      <c r="E343" s="929">
        <v>1590</v>
      </c>
      <c r="F343" s="929">
        <v>370</v>
      </c>
      <c r="G343" s="929">
        <v>4989</v>
      </c>
    </row>
    <row r="344" spans="1:7">
      <c r="A344" t="s">
        <v>284</v>
      </c>
      <c r="B344" s="929">
        <v>547</v>
      </c>
      <c r="C344" s="929">
        <v>845</v>
      </c>
      <c r="D344" s="929">
        <v>400</v>
      </c>
      <c r="E344" s="929">
        <v>906</v>
      </c>
      <c r="F344" s="929">
        <v>198</v>
      </c>
      <c r="G344" s="929">
        <v>2896</v>
      </c>
    </row>
    <row r="345" spans="1:7">
      <c r="A345" t="s">
        <v>515</v>
      </c>
      <c r="B345" s="929">
        <v>259</v>
      </c>
      <c r="C345" s="929">
        <v>243</v>
      </c>
      <c r="D345" s="929"/>
      <c r="E345" s="929">
        <v>193</v>
      </c>
      <c r="F345" s="929"/>
      <c r="G345" s="929">
        <v>695</v>
      </c>
    </row>
    <row r="346" spans="1:7">
      <c r="A346" t="s">
        <v>270</v>
      </c>
      <c r="B346" s="929"/>
      <c r="C346" s="929">
        <v>1538</v>
      </c>
      <c r="D346" s="929">
        <v>2713</v>
      </c>
      <c r="E346" s="929">
        <v>862</v>
      </c>
      <c r="F346" s="929">
        <v>1507</v>
      </c>
      <c r="G346" s="929">
        <v>6620</v>
      </c>
    </row>
    <row r="347" spans="1:7">
      <c r="A347" t="s">
        <v>517</v>
      </c>
      <c r="B347" s="929"/>
      <c r="C347" s="929"/>
      <c r="D347" s="929"/>
      <c r="E347" s="929">
        <v>647</v>
      </c>
      <c r="F347" s="929"/>
      <c r="G347" s="929">
        <v>647</v>
      </c>
    </row>
    <row r="348" spans="1:7">
      <c r="A348" t="s">
        <v>409</v>
      </c>
      <c r="B348" s="929"/>
      <c r="C348" s="929"/>
      <c r="D348" s="929"/>
      <c r="E348" s="929"/>
      <c r="F348" s="929">
        <v>706</v>
      </c>
      <c r="G348" s="929">
        <v>706</v>
      </c>
    </row>
    <row r="349" spans="1:7">
      <c r="A349" t="s">
        <v>392</v>
      </c>
      <c r="B349" s="929"/>
      <c r="C349" s="929"/>
      <c r="D349" s="929"/>
      <c r="E349" s="929"/>
      <c r="F349" s="929"/>
      <c r="G349" s="929"/>
    </row>
    <row r="350" spans="1:7">
      <c r="A350" t="s">
        <v>542</v>
      </c>
      <c r="B350" s="929">
        <v>3213</v>
      </c>
      <c r="C350" s="929">
        <v>9609</v>
      </c>
      <c r="D350" s="929">
        <v>8532</v>
      </c>
      <c r="E350" s="929">
        <v>6325</v>
      </c>
      <c r="F350" s="929">
        <v>3565</v>
      </c>
      <c r="G350" s="929">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29"/>
      <c r="C355" s="929">
        <v>205</v>
      </c>
      <c r="D355" s="929">
        <v>190</v>
      </c>
      <c r="E355" s="929">
        <v>48</v>
      </c>
      <c r="F355" s="929">
        <v>150</v>
      </c>
      <c r="G355" s="929">
        <v>593</v>
      </c>
    </row>
    <row r="356" spans="1:7">
      <c r="A356" t="s">
        <v>238</v>
      </c>
      <c r="B356" s="929"/>
      <c r="C356" s="929"/>
      <c r="D356" s="929"/>
      <c r="E356" s="929"/>
      <c r="F356" s="929"/>
      <c r="G356" s="929"/>
    </row>
    <row r="357" spans="1:7">
      <c r="A357" t="s">
        <v>448</v>
      </c>
      <c r="B357" s="929"/>
      <c r="C357" s="929"/>
      <c r="D357" s="929"/>
      <c r="E357" s="929"/>
      <c r="F357" s="929"/>
      <c r="G357" s="929"/>
    </row>
    <row r="358" spans="1:7">
      <c r="A358" t="s">
        <v>502</v>
      </c>
      <c r="B358" s="929"/>
      <c r="C358" s="929"/>
      <c r="D358" s="929"/>
      <c r="E358" s="929"/>
      <c r="F358" s="929"/>
      <c r="G358" s="929"/>
    </row>
    <row r="359" spans="1:7">
      <c r="A359" t="s">
        <v>487</v>
      </c>
      <c r="B359" s="929"/>
      <c r="C359" s="929"/>
      <c r="D359" s="929"/>
      <c r="E359" s="929"/>
      <c r="F359" s="929"/>
      <c r="G359" s="929"/>
    </row>
    <row r="360" spans="1:7">
      <c r="A360" t="s">
        <v>462</v>
      </c>
      <c r="B360" s="929"/>
      <c r="C360" s="929"/>
      <c r="D360" s="929">
        <v>113</v>
      </c>
      <c r="E360" s="929"/>
      <c r="F360" s="929"/>
      <c r="G360" s="929">
        <v>113</v>
      </c>
    </row>
    <row r="361" spans="1:7">
      <c r="A361" t="s">
        <v>493</v>
      </c>
      <c r="B361" s="929"/>
      <c r="C361" s="929"/>
      <c r="D361" s="929"/>
      <c r="E361" s="929"/>
      <c r="F361" s="929"/>
      <c r="G361" s="929"/>
    </row>
    <row r="362" spans="1:7">
      <c r="A362" t="s">
        <v>352</v>
      </c>
      <c r="B362" s="929"/>
      <c r="C362" s="929"/>
      <c r="D362" s="929"/>
      <c r="E362" s="929"/>
      <c r="F362" s="929"/>
      <c r="G362" s="929"/>
    </row>
    <row r="363" spans="1:7">
      <c r="A363" t="s">
        <v>274</v>
      </c>
      <c r="B363" s="929"/>
      <c r="C363" s="929"/>
      <c r="D363" s="929"/>
      <c r="E363" s="929"/>
      <c r="F363" s="929"/>
      <c r="G363" s="929"/>
    </row>
    <row r="364" spans="1:7">
      <c r="A364" t="s">
        <v>483</v>
      </c>
      <c r="B364" s="929"/>
      <c r="C364" s="929"/>
      <c r="D364" s="929"/>
      <c r="E364" s="929"/>
      <c r="F364" s="929"/>
      <c r="G364" s="929"/>
    </row>
    <row r="365" spans="1:7">
      <c r="A365" t="s">
        <v>467</v>
      </c>
      <c r="B365" s="929">
        <v>1050</v>
      </c>
      <c r="C365" s="929"/>
      <c r="D365" s="929"/>
      <c r="E365" s="929"/>
      <c r="F365" s="929"/>
      <c r="G365" s="929">
        <v>1050</v>
      </c>
    </row>
    <row r="366" spans="1:7">
      <c r="A366" t="s">
        <v>281</v>
      </c>
      <c r="B366" s="929"/>
      <c r="C366" s="929"/>
      <c r="D366" s="929"/>
      <c r="E366" s="929"/>
      <c r="F366" s="929"/>
      <c r="G366" s="929"/>
    </row>
    <row r="367" spans="1:7">
      <c r="A367" t="s">
        <v>284</v>
      </c>
      <c r="B367" s="929"/>
      <c r="C367" s="929"/>
      <c r="D367" s="929"/>
      <c r="E367" s="929">
        <v>64</v>
      </c>
      <c r="F367" s="929">
        <v>21</v>
      </c>
      <c r="G367" s="929">
        <v>85</v>
      </c>
    </row>
    <row r="368" spans="1:7">
      <c r="A368" t="s">
        <v>515</v>
      </c>
      <c r="B368" s="929"/>
      <c r="C368" s="929">
        <v>510</v>
      </c>
      <c r="D368" s="929">
        <v>275</v>
      </c>
      <c r="E368" s="929"/>
      <c r="F368" s="929"/>
      <c r="G368" s="929">
        <v>785</v>
      </c>
    </row>
    <row r="369" spans="1:7">
      <c r="A369" t="s">
        <v>517</v>
      </c>
      <c r="B369" s="929"/>
      <c r="C369" s="929">
        <v>932</v>
      </c>
      <c r="D369" s="929">
        <v>1190</v>
      </c>
      <c r="E369" s="929">
        <v>909</v>
      </c>
      <c r="F369" s="929"/>
      <c r="G369" s="929">
        <v>3031</v>
      </c>
    </row>
    <row r="370" spans="1:7">
      <c r="A370" t="s">
        <v>409</v>
      </c>
      <c r="B370" s="929"/>
      <c r="C370" s="929">
        <v>1701</v>
      </c>
      <c r="D370" s="929">
        <v>314</v>
      </c>
      <c r="E370" s="929">
        <v>662</v>
      </c>
      <c r="F370" s="929">
        <v>728</v>
      </c>
      <c r="G370" s="929">
        <v>3405</v>
      </c>
    </row>
    <row r="371" spans="1:7">
      <c r="A371" t="s">
        <v>392</v>
      </c>
      <c r="B371" s="929"/>
      <c r="C371" s="929">
        <v>23</v>
      </c>
      <c r="D371" s="929"/>
      <c r="E371" s="929"/>
      <c r="F371" s="929"/>
      <c r="G371" s="929">
        <v>23</v>
      </c>
    </row>
    <row r="372" spans="1:7">
      <c r="A372" t="s">
        <v>465</v>
      </c>
      <c r="B372" s="929"/>
      <c r="C372" s="929"/>
      <c r="D372" s="929">
        <v>2348</v>
      </c>
      <c r="E372" s="929">
        <v>1378</v>
      </c>
      <c r="F372" s="929">
        <v>726</v>
      </c>
      <c r="G372" s="929">
        <v>4452</v>
      </c>
    </row>
    <row r="373" spans="1:7">
      <c r="A373" t="s">
        <v>479</v>
      </c>
      <c r="B373" s="929">
        <v>621</v>
      </c>
      <c r="C373" s="929">
        <v>464</v>
      </c>
      <c r="D373" s="929"/>
      <c r="E373" s="929"/>
      <c r="F373" s="929"/>
      <c r="G373" s="929">
        <v>1085</v>
      </c>
    </row>
    <row r="374" spans="1:7">
      <c r="A374" t="s">
        <v>481</v>
      </c>
      <c r="B374" s="929">
        <v>1285</v>
      </c>
      <c r="C374" s="929">
        <v>951</v>
      </c>
      <c r="D374" s="929">
        <v>1598</v>
      </c>
      <c r="E374" s="929">
        <v>1671</v>
      </c>
      <c r="F374" s="929"/>
      <c r="G374" s="929">
        <v>5505</v>
      </c>
    </row>
    <row r="375" spans="1:7">
      <c r="A375" t="s">
        <v>279</v>
      </c>
      <c r="B375" s="929"/>
      <c r="C375" s="929">
        <v>1864</v>
      </c>
      <c r="D375" s="929">
        <v>1514</v>
      </c>
      <c r="E375" s="929">
        <v>1095</v>
      </c>
      <c r="F375" s="929"/>
      <c r="G375" s="929">
        <v>4473</v>
      </c>
    </row>
    <row r="376" spans="1:7">
      <c r="A376" t="s">
        <v>471</v>
      </c>
      <c r="B376" s="929"/>
      <c r="C376" s="929"/>
      <c r="D376" s="929"/>
      <c r="E376" s="929">
        <v>988</v>
      </c>
      <c r="F376" s="929"/>
      <c r="G376" s="929">
        <v>988</v>
      </c>
    </row>
    <row r="377" spans="1:7">
      <c r="A377" t="s">
        <v>476</v>
      </c>
      <c r="B377" s="929"/>
      <c r="C377" s="929"/>
      <c r="D377" s="929"/>
      <c r="E377" s="929">
        <v>588</v>
      </c>
      <c r="F377" s="929">
        <v>431</v>
      </c>
      <c r="G377" s="929">
        <v>1019</v>
      </c>
    </row>
    <row r="378" spans="1:7">
      <c r="A378" t="s">
        <v>469</v>
      </c>
      <c r="B378" s="929"/>
      <c r="C378" s="929"/>
      <c r="D378" s="929"/>
      <c r="E378" s="929"/>
      <c r="F378" s="929">
        <v>1108</v>
      </c>
      <c r="G378" s="929">
        <v>1108</v>
      </c>
    </row>
    <row r="379" spans="1:7">
      <c r="A379" t="s">
        <v>474</v>
      </c>
      <c r="B379" s="929"/>
      <c r="C379" s="929"/>
      <c r="D379" s="929"/>
      <c r="E379" s="929"/>
      <c r="F379" s="929">
        <v>385</v>
      </c>
      <c r="G379" s="929">
        <v>385</v>
      </c>
    </row>
    <row r="380" spans="1:7">
      <c r="A380" t="s">
        <v>542</v>
      </c>
      <c r="B380" s="929">
        <v>2956</v>
      </c>
      <c r="C380" s="929">
        <v>6650</v>
      </c>
      <c r="D380" s="929">
        <v>7542</v>
      </c>
      <c r="E380" s="929">
        <v>7403</v>
      </c>
      <c r="F380" s="929">
        <v>3549</v>
      </c>
      <c r="G380" s="929">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29">
        <v>423</v>
      </c>
      <c r="C385" s="929"/>
      <c r="D385" s="929"/>
      <c r="E385" s="929"/>
      <c r="F385" s="929"/>
      <c r="G385" s="929">
        <v>423</v>
      </c>
    </row>
    <row r="386" spans="1:7">
      <c r="A386" t="s">
        <v>448</v>
      </c>
      <c r="B386" s="929"/>
      <c r="C386" s="929"/>
      <c r="D386" s="929"/>
      <c r="E386" s="929"/>
      <c r="F386" s="929"/>
      <c r="G386" s="929"/>
    </row>
    <row r="387" spans="1:7">
      <c r="A387" t="s">
        <v>504</v>
      </c>
      <c r="B387" s="929"/>
      <c r="C387" s="929"/>
      <c r="D387" s="929"/>
      <c r="E387" s="929"/>
      <c r="F387" s="929">
        <v>1367</v>
      </c>
      <c r="G387" s="929">
        <v>1367</v>
      </c>
    </row>
    <row r="388" spans="1:7">
      <c r="A388" t="s">
        <v>407</v>
      </c>
      <c r="B388" s="929"/>
      <c r="C388" s="929"/>
      <c r="D388" s="929"/>
      <c r="E388" s="929"/>
      <c r="F388" s="929"/>
      <c r="G388" s="929"/>
    </row>
    <row r="389" spans="1:7">
      <c r="A389" t="s">
        <v>284</v>
      </c>
      <c r="B389" s="929"/>
      <c r="C389" s="929"/>
      <c r="D389" s="929"/>
      <c r="E389" s="929"/>
      <c r="F389" s="929"/>
      <c r="G389" s="929"/>
    </row>
    <row r="390" spans="1:7">
      <c r="A390" t="s">
        <v>515</v>
      </c>
      <c r="B390" s="929"/>
      <c r="C390" s="929">
        <v>242</v>
      </c>
      <c r="D390" s="929">
        <v>310</v>
      </c>
      <c r="E390" s="929">
        <v>302</v>
      </c>
      <c r="F390" s="929"/>
      <c r="G390" s="929">
        <v>854</v>
      </c>
    </row>
    <row r="391" spans="1:7">
      <c r="A391" t="s">
        <v>517</v>
      </c>
      <c r="B391" s="929"/>
      <c r="C391" s="929">
        <v>470</v>
      </c>
      <c r="D391" s="929"/>
      <c r="E391" s="929"/>
      <c r="F391" s="929"/>
      <c r="G391" s="929">
        <v>470</v>
      </c>
    </row>
    <row r="392" spans="1:7">
      <c r="A392" t="s">
        <v>409</v>
      </c>
      <c r="B392" s="929">
        <v>961</v>
      </c>
      <c r="C392" s="929">
        <v>370</v>
      </c>
      <c r="D392" s="929"/>
      <c r="E392" s="929"/>
      <c r="F392" s="929"/>
      <c r="G392" s="929">
        <v>1331</v>
      </c>
    </row>
    <row r="393" spans="1:7">
      <c r="A393" t="s">
        <v>465</v>
      </c>
      <c r="B393" s="929">
        <v>1602</v>
      </c>
      <c r="C393" s="929"/>
      <c r="D393" s="929"/>
      <c r="E393" s="929"/>
      <c r="F393" s="929"/>
      <c r="G393" s="929">
        <v>1602</v>
      </c>
    </row>
    <row r="394" spans="1:7">
      <c r="A394" t="s">
        <v>279</v>
      </c>
      <c r="B394" s="929"/>
      <c r="C394" s="929"/>
      <c r="D394" s="929">
        <v>594</v>
      </c>
      <c r="E394" s="929"/>
      <c r="F394" s="929"/>
      <c r="G394" s="929">
        <v>594</v>
      </c>
    </row>
    <row r="395" spans="1:7">
      <c r="A395" t="s">
        <v>471</v>
      </c>
      <c r="B395" s="929"/>
      <c r="C395" s="929">
        <v>608</v>
      </c>
      <c r="D395" s="929">
        <v>609</v>
      </c>
      <c r="E395" s="929">
        <v>614</v>
      </c>
      <c r="F395" s="929"/>
      <c r="G395" s="929">
        <v>1831</v>
      </c>
    </row>
    <row r="396" spans="1:7">
      <c r="A396" t="s">
        <v>476</v>
      </c>
      <c r="B396" s="929">
        <v>1936</v>
      </c>
      <c r="C396" s="929">
        <v>2103</v>
      </c>
      <c r="D396" s="929">
        <v>1498</v>
      </c>
      <c r="E396" s="929">
        <v>229</v>
      </c>
      <c r="F396" s="929"/>
      <c r="G396" s="929">
        <v>5766</v>
      </c>
    </row>
    <row r="397" spans="1:7">
      <c r="A397" t="s">
        <v>469</v>
      </c>
      <c r="B397" s="929"/>
      <c r="C397" s="929">
        <v>440</v>
      </c>
      <c r="D397" s="929">
        <v>1175</v>
      </c>
      <c r="E397" s="929">
        <v>822</v>
      </c>
      <c r="F397" s="929">
        <v>1020</v>
      </c>
      <c r="G397" s="929">
        <v>3457</v>
      </c>
    </row>
    <row r="398" spans="1:7">
      <c r="A398" t="s">
        <v>474</v>
      </c>
      <c r="B398" s="929">
        <v>813</v>
      </c>
      <c r="C398" s="929">
        <v>1597</v>
      </c>
      <c r="D398" s="929">
        <v>1632</v>
      </c>
      <c r="E398" s="929">
        <v>692</v>
      </c>
      <c r="F398" s="929"/>
      <c r="G398" s="929">
        <v>4734</v>
      </c>
    </row>
    <row r="399" spans="1:7">
      <c r="A399" t="s">
        <v>566</v>
      </c>
      <c r="B399" s="929">
        <v>1216</v>
      </c>
      <c r="C399" s="929"/>
      <c r="D399" s="929"/>
      <c r="E399" s="929"/>
      <c r="F399" s="929"/>
      <c r="G399" s="929">
        <v>1216</v>
      </c>
    </row>
    <row r="400" spans="1:7">
      <c r="A400" t="s">
        <v>513</v>
      </c>
      <c r="B400" s="929"/>
      <c r="C400" s="929">
        <v>1520</v>
      </c>
      <c r="D400" s="929">
        <v>1216</v>
      </c>
      <c r="E400" s="929">
        <v>1098</v>
      </c>
      <c r="F400" s="929"/>
      <c r="G400" s="929">
        <v>3834</v>
      </c>
    </row>
    <row r="401" spans="1:7">
      <c r="A401" t="s">
        <v>521</v>
      </c>
      <c r="B401" s="929"/>
      <c r="C401" s="929">
        <v>1190</v>
      </c>
      <c r="D401" s="929">
        <v>1033</v>
      </c>
      <c r="E401" s="929">
        <v>1031</v>
      </c>
      <c r="F401" s="929"/>
      <c r="G401" s="929">
        <v>3254</v>
      </c>
    </row>
    <row r="402" spans="1:7">
      <c r="A402" t="s">
        <v>542</v>
      </c>
      <c r="B402" s="929">
        <v>6951</v>
      </c>
      <c r="C402" s="929">
        <v>8540</v>
      </c>
      <c r="D402" s="929">
        <v>8067</v>
      </c>
      <c r="E402" s="929">
        <v>4788</v>
      </c>
      <c r="F402" s="929">
        <v>2387</v>
      </c>
      <c r="G402" s="929">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29"/>
      <c r="C407" s="929">
        <v>320</v>
      </c>
      <c r="D407" s="929"/>
      <c r="E407" s="929"/>
      <c r="F407" s="929"/>
      <c r="G407" s="929">
        <v>320</v>
      </c>
    </row>
    <row r="408" spans="1:7">
      <c r="A408" t="s">
        <v>235</v>
      </c>
      <c r="B408" s="929"/>
      <c r="C408" s="929"/>
      <c r="D408" s="929">
        <v>131</v>
      </c>
      <c r="E408" s="929"/>
      <c r="F408" s="929"/>
      <c r="G408" s="929">
        <v>131</v>
      </c>
    </row>
    <row r="409" spans="1:7">
      <c r="A409" t="s">
        <v>528</v>
      </c>
      <c r="B409" s="929"/>
      <c r="C409" s="929"/>
      <c r="D409" s="929"/>
      <c r="E409" s="929"/>
      <c r="F409" s="929"/>
      <c r="G409" s="929"/>
    </row>
    <row r="410" spans="1:7">
      <c r="A410" t="s">
        <v>504</v>
      </c>
      <c r="B410" s="929"/>
      <c r="C410" s="929">
        <v>424</v>
      </c>
      <c r="D410" s="929"/>
      <c r="E410" s="929"/>
      <c r="F410" s="929"/>
      <c r="G410" s="929">
        <v>424</v>
      </c>
    </row>
    <row r="411" spans="1:7">
      <c r="A411" t="s">
        <v>80</v>
      </c>
      <c r="B411" s="929"/>
      <c r="C411" s="929"/>
      <c r="D411" s="929"/>
      <c r="E411" s="929">
        <v>468</v>
      </c>
      <c r="F411" s="929">
        <v>940</v>
      </c>
      <c r="G411" s="929">
        <v>1408</v>
      </c>
    </row>
    <row r="412" spans="1:7">
      <c r="A412" t="s">
        <v>407</v>
      </c>
      <c r="B412" s="929"/>
      <c r="C412" s="929"/>
      <c r="D412" s="929"/>
      <c r="E412" s="929"/>
      <c r="F412" s="929"/>
      <c r="G412" s="929"/>
    </row>
    <row r="413" spans="1:7">
      <c r="A413" t="s">
        <v>467</v>
      </c>
      <c r="B413" s="929"/>
      <c r="C413" s="929"/>
      <c r="D413" s="929"/>
      <c r="E413" s="929"/>
      <c r="F413" s="929"/>
      <c r="G413" s="929"/>
    </row>
    <row r="414" spans="1:7">
      <c r="A414" t="s">
        <v>515</v>
      </c>
      <c r="B414" s="929">
        <v>610</v>
      </c>
      <c r="C414" s="929">
        <v>451</v>
      </c>
      <c r="D414" s="929">
        <v>802</v>
      </c>
      <c r="E414" s="929">
        <v>75</v>
      </c>
      <c r="F414" s="929"/>
      <c r="G414" s="929">
        <v>1938</v>
      </c>
    </row>
    <row r="415" spans="1:7">
      <c r="A415" t="s">
        <v>517</v>
      </c>
      <c r="B415" s="929"/>
      <c r="C415" s="929"/>
      <c r="D415" s="929"/>
      <c r="E415" s="929"/>
      <c r="F415" s="929"/>
      <c r="G415" s="929"/>
    </row>
    <row r="416" spans="1:7">
      <c r="A416" t="s">
        <v>465</v>
      </c>
      <c r="B416" s="929"/>
      <c r="C416" s="929"/>
      <c r="D416" s="929"/>
      <c r="E416" s="929"/>
      <c r="F416" s="929"/>
      <c r="G416" s="929"/>
    </row>
    <row r="417" spans="1:7">
      <c r="A417" t="s">
        <v>471</v>
      </c>
      <c r="B417" s="929">
        <v>404</v>
      </c>
      <c r="C417" s="929">
        <v>158</v>
      </c>
      <c r="D417" s="929">
        <v>353</v>
      </c>
      <c r="E417" s="929">
        <v>40</v>
      </c>
      <c r="F417" s="929">
        <v>153</v>
      </c>
      <c r="G417" s="929">
        <v>1108</v>
      </c>
    </row>
    <row r="418" spans="1:7">
      <c r="A418" t="s">
        <v>476</v>
      </c>
      <c r="B418" s="929"/>
      <c r="C418" s="929"/>
      <c r="D418" s="929"/>
      <c r="E418" s="929"/>
      <c r="F418" s="929"/>
      <c r="G418" s="929"/>
    </row>
    <row r="419" spans="1:7">
      <c r="A419" t="s">
        <v>521</v>
      </c>
      <c r="B419" s="929">
        <v>1053</v>
      </c>
      <c r="C419" s="929">
        <v>812</v>
      </c>
      <c r="D419" s="929"/>
      <c r="E419" s="929"/>
      <c r="F419" s="929"/>
      <c r="G419" s="929">
        <v>1865</v>
      </c>
    </row>
    <row r="420" spans="1:7">
      <c r="A420" t="s">
        <v>97</v>
      </c>
      <c r="B420" s="929">
        <v>640</v>
      </c>
      <c r="C420" s="929">
        <v>490</v>
      </c>
      <c r="D420" s="929">
        <v>127</v>
      </c>
      <c r="E420" s="929"/>
      <c r="F420" s="929"/>
      <c r="G420" s="929">
        <v>1257</v>
      </c>
    </row>
    <row r="421" spans="1:7">
      <c r="A421" t="s">
        <v>105</v>
      </c>
      <c r="B421" s="929"/>
      <c r="C421" s="929"/>
      <c r="D421" s="929"/>
      <c r="E421" s="929"/>
      <c r="F421" s="929"/>
      <c r="G421" s="929"/>
    </row>
    <row r="422" spans="1:7">
      <c r="A422" t="s">
        <v>523</v>
      </c>
      <c r="B422" s="929">
        <v>575</v>
      </c>
      <c r="C422" s="929">
        <v>1847</v>
      </c>
      <c r="D422" s="929">
        <v>1052</v>
      </c>
      <c r="E422" s="929">
        <v>1846</v>
      </c>
      <c r="F422" s="929"/>
      <c r="G422" s="929">
        <v>5320</v>
      </c>
    </row>
    <row r="423" spans="1:7">
      <c r="A423" t="s">
        <v>519</v>
      </c>
      <c r="B423" s="929"/>
      <c r="C423" s="929">
        <v>565</v>
      </c>
      <c r="D423" s="929">
        <v>1935</v>
      </c>
      <c r="E423" s="929">
        <v>1483</v>
      </c>
      <c r="F423" s="929"/>
      <c r="G423" s="929">
        <v>3983</v>
      </c>
    </row>
    <row r="424" spans="1:7">
      <c r="A424" t="s">
        <v>567</v>
      </c>
      <c r="B424" s="929"/>
      <c r="C424" s="929"/>
      <c r="D424" s="929">
        <v>592</v>
      </c>
      <c r="E424" s="929">
        <v>592</v>
      </c>
      <c r="F424" s="929">
        <v>730</v>
      </c>
      <c r="G424" s="929">
        <v>1914</v>
      </c>
    </row>
    <row r="425" spans="1:7">
      <c r="A425" t="s">
        <v>568</v>
      </c>
      <c r="B425" s="929"/>
      <c r="C425" s="929"/>
      <c r="D425" s="929">
        <v>645</v>
      </c>
      <c r="E425" s="929">
        <v>853</v>
      </c>
      <c r="F425" s="929"/>
      <c r="G425" s="929">
        <v>1498</v>
      </c>
    </row>
    <row r="426" spans="1:7">
      <c r="A426" t="s">
        <v>569</v>
      </c>
      <c r="B426" s="929"/>
      <c r="C426" s="929"/>
      <c r="D426" s="929"/>
      <c r="E426" s="929">
        <v>616</v>
      </c>
      <c r="F426" s="929">
        <v>900</v>
      </c>
      <c r="G426" s="929">
        <v>1516</v>
      </c>
    </row>
    <row r="427" spans="1:7">
      <c r="A427" t="s">
        <v>117</v>
      </c>
      <c r="B427" s="929"/>
      <c r="C427" s="929"/>
      <c r="D427" s="929"/>
      <c r="E427" s="929">
        <v>225</v>
      </c>
      <c r="F427" s="929"/>
      <c r="G427" s="929">
        <v>225</v>
      </c>
    </row>
    <row r="428" spans="1:7">
      <c r="A428" t="s">
        <v>542</v>
      </c>
      <c r="B428" s="929">
        <v>3282</v>
      </c>
      <c r="C428" s="929">
        <v>5067</v>
      </c>
      <c r="D428" s="929">
        <v>5637</v>
      </c>
      <c r="E428" s="929">
        <v>6198</v>
      </c>
      <c r="F428" s="929">
        <v>2723</v>
      </c>
      <c r="G428" s="929">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29"/>
      <c r="C433" s="929"/>
      <c r="D433" s="929"/>
      <c r="E433" s="929"/>
      <c r="F433" s="929"/>
      <c r="G433" s="929"/>
    </row>
    <row r="434" spans="1:7">
      <c r="A434" t="s">
        <v>570</v>
      </c>
      <c r="B434" s="929"/>
      <c r="C434" s="929"/>
      <c r="D434" s="929"/>
      <c r="E434" s="929"/>
      <c r="F434" s="929"/>
      <c r="G434" s="929"/>
    </row>
    <row r="435" spans="1:7">
      <c r="A435" t="s">
        <v>235</v>
      </c>
      <c r="B435" s="929"/>
      <c r="C435" s="929">
        <v>55</v>
      </c>
      <c r="D435" s="929"/>
      <c r="E435" s="929"/>
      <c r="F435" s="929"/>
      <c r="G435" s="929">
        <v>55</v>
      </c>
    </row>
    <row r="436" spans="1:7">
      <c r="A436" t="s">
        <v>377</v>
      </c>
      <c r="B436" s="929"/>
      <c r="C436" s="929"/>
      <c r="D436" s="929">
        <v>1190</v>
      </c>
      <c r="E436" s="929"/>
      <c r="F436" s="929"/>
      <c r="G436" s="929">
        <v>1190</v>
      </c>
    </row>
    <row r="437" spans="1:7">
      <c r="A437" t="s">
        <v>561</v>
      </c>
      <c r="B437" s="929"/>
      <c r="C437" s="929">
        <v>30</v>
      </c>
      <c r="D437" s="929"/>
      <c r="E437" s="929"/>
      <c r="F437" s="929"/>
      <c r="G437" s="929">
        <v>30</v>
      </c>
    </row>
    <row r="438" spans="1:7">
      <c r="A438" t="s">
        <v>231</v>
      </c>
      <c r="B438" s="929"/>
      <c r="C438" s="929"/>
      <c r="D438" s="929"/>
      <c r="E438" s="929"/>
      <c r="F438" s="929">
        <v>887</v>
      </c>
      <c r="G438" s="929">
        <v>887</v>
      </c>
    </row>
    <row r="439" spans="1:7">
      <c r="A439" t="s">
        <v>368</v>
      </c>
      <c r="B439" s="929"/>
      <c r="C439" s="929">
        <v>385</v>
      </c>
      <c r="D439" s="929">
        <v>678</v>
      </c>
      <c r="E439" s="929">
        <v>381</v>
      </c>
      <c r="F439" s="929"/>
      <c r="G439" s="929">
        <v>1444</v>
      </c>
    </row>
    <row r="440" spans="1:7">
      <c r="A440" t="s">
        <v>515</v>
      </c>
      <c r="B440" s="929"/>
      <c r="C440" s="929">
        <v>251</v>
      </c>
      <c r="D440" s="929">
        <v>424</v>
      </c>
      <c r="E440" s="929">
        <v>497</v>
      </c>
      <c r="F440" s="929"/>
      <c r="G440" s="929">
        <v>1172</v>
      </c>
    </row>
    <row r="441" spans="1:7">
      <c r="A441" t="s">
        <v>479</v>
      </c>
      <c r="B441" s="929"/>
      <c r="C441" s="929"/>
      <c r="D441" s="929"/>
      <c r="E441" s="929">
        <v>1342</v>
      </c>
      <c r="F441" s="929">
        <v>1484</v>
      </c>
      <c r="G441" s="929">
        <v>2826</v>
      </c>
    </row>
    <row r="442" spans="1:7">
      <c r="A442" t="s">
        <v>279</v>
      </c>
      <c r="B442" s="929"/>
      <c r="C442" s="929"/>
      <c r="D442" s="929"/>
      <c r="E442" s="929">
        <v>85</v>
      </c>
      <c r="F442" s="929"/>
      <c r="G442" s="929">
        <v>85</v>
      </c>
    </row>
    <row r="443" spans="1:7">
      <c r="A443" t="s">
        <v>519</v>
      </c>
      <c r="B443" s="929"/>
      <c r="C443" s="929">
        <v>933</v>
      </c>
      <c r="D443" s="929"/>
      <c r="E443" s="929"/>
      <c r="F443" s="929"/>
      <c r="G443" s="929">
        <v>933</v>
      </c>
    </row>
    <row r="444" spans="1:7">
      <c r="A444" t="s">
        <v>568</v>
      </c>
      <c r="B444" s="929"/>
      <c r="C444" s="929"/>
      <c r="D444" s="929"/>
      <c r="E444" s="929"/>
      <c r="F444" s="929"/>
      <c r="G444" s="929"/>
    </row>
    <row r="445" spans="1:7">
      <c r="A445" t="s">
        <v>569</v>
      </c>
      <c r="B445" s="929"/>
      <c r="C445" s="929">
        <v>212</v>
      </c>
      <c r="D445" s="929"/>
      <c r="E445" s="929">
        <v>1316</v>
      </c>
      <c r="F445" s="929">
        <v>1232</v>
      </c>
      <c r="G445" s="929">
        <v>2760</v>
      </c>
    </row>
    <row r="446" spans="1:7">
      <c r="A446" t="s">
        <v>112</v>
      </c>
      <c r="B446" s="929"/>
      <c r="C446" s="929"/>
      <c r="D446" s="929">
        <v>153</v>
      </c>
      <c r="E446" s="929"/>
      <c r="F446" s="929"/>
      <c r="G446" s="929">
        <v>153</v>
      </c>
    </row>
    <row r="447" spans="1:7">
      <c r="A447" t="s">
        <v>571</v>
      </c>
      <c r="B447" s="929"/>
      <c r="C447" s="929"/>
      <c r="D447" s="929"/>
      <c r="E447" s="929"/>
      <c r="F447" s="929"/>
      <c r="G447" s="929"/>
    </row>
    <row r="448" spans="1:7">
      <c r="A448" t="s">
        <v>572</v>
      </c>
      <c r="B448" s="929"/>
      <c r="C448" s="929"/>
      <c r="D448" s="929"/>
      <c r="E448" s="929"/>
      <c r="F448" s="929"/>
      <c r="G448" s="929"/>
    </row>
    <row r="449" spans="1:7">
      <c r="A449" t="s">
        <v>573</v>
      </c>
      <c r="B449" s="929"/>
      <c r="C449" s="929"/>
      <c r="D449" s="929"/>
      <c r="E449" s="929">
        <v>201</v>
      </c>
      <c r="F449" s="929">
        <v>30</v>
      </c>
      <c r="G449" s="929">
        <v>231</v>
      </c>
    </row>
    <row r="450" spans="1:7">
      <c r="A450" t="s">
        <v>201</v>
      </c>
      <c r="B450" s="929"/>
      <c r="C450" s="929"/>
      <c r="D450" s="929"/>
      <c r="E450" s="929">
        <v>1580</v>
      </c>
      <c r="F450" s="929"/>
      <c r="G450" s="929">
        <v>1580</v>
      </c>
    </row>
    <row r="451" spans="1:7">
      <c r="A451" t="s">
        <v>574</v>
      </c>
      <c r="B451" s="929"/>
      <c r="C451" s="929"/>
      <c r="D451" s="929"/>
      <c r="E451" s="929"/>
      <c r="F451" s="929">
        <v>151</v>
      </c>
      <c r="G451" s="929">
        <v>151</v>
      </c>
    </row>
    <row r="452" spans="1:7">
      <c r="A452" t="s">
        <v>542</v>
      </c>
      <c r="B452" s="929"/>
      <c r="C452" s="929">
        <v>1866</v>
      </c>
      <c r="D452" s="929">
        <v>2445</v>
      </c>
      <c r="E452" s="929">
        <v>5402</v>
      </c>
      <c r="F452" s="929">
        <v>3784</v>
      </c>
      <c r="G452" s="929">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29">
        <v>301</v>
      </c>
      <c r="C457" s="929">
        <v>191</v>
      </c>
      <c r="D457" s="929"/>
      <c r="E457" s="929"/>
      <c r="F457" s="929"/>
      <c r="G457" s="929">
        <v>492</v>
      </c>
    </row>
    <row r="458" spans="1:7">
      <c r="A458" t="s">
        <v>235</v>
      </c>
      <c r="B458" s="929"/>
      <c r="C458" s="929"/>
      <c r="D458" s="929"/>
      <c r="E458" s="929"/>
      <c r="F458" s="929">
        <v>175</v>
      </c>
      <c r="G458" s="929">
        <v>175</v>
      </c>
    </row>
    <row r="459" spans="1:7">
      <c r="A459" t="s">
        <v>318</v>
      </c>
      <c r="B459" s="929">
        <v>54</v>
      </c>
      <c r="C459" s="929">
        <v>101</v>
      </c>
      <c r="D459" s="929"/>
      <c r="E459" s="929"/>
      <c r="F459" s="929"/>
      <c r="G459" s="929">
        <v>155</v>
      </c>
    </row>
    <row r="460" spans="1:7">
      <c r="A460" t="s">
        <v>377</v>
      </c>
      <c r="B460" s="929"/>
      <c r="C460" s="929"/>
      <c r="D460" s="929">
        <v>678</v>
      </c>
      <c r="E460" s="929"/>
      <c r="F460" s="929"/>
      <c r="G460" s="929">
        <v>678</v>
      </c>
    </row>
    <row r="461" spans="1:7">
      <c r="A461" t="s">
        <v>231</v>
      </c>
      <c r="B461" s="929"/>
      <c r="C461" s="929"/>
      <c r="D461" s="929"/>
      <c r="E461" s="929"/>
      <c r="F461" s="929">
        <v>236</v>
      </c>
      <c r="G461" s="929">
        <v>236</v>
      </c>
    </row>
    <row r="462" spans="1:7">
      <c r="A462" t="s">
        <v>219</v>
      </c>
      <c r="B462" s="929"/>
      <c r="C462" s="929"/>
      <c r="D462" s="929">
        <v>999</v>
      </c>
      <c r="E462" s="929"/>
      <c r="F462" s="929">
        <v>719</v>
      </c>
      <c r="G462" s="929">
        <v>1718</v>
      </c>
    </row>
    <row r="463" spans="1:7">
      <c r="A463" t="s">
        <v>368</v>
      </c>
      <c r="B463" s="929">
        <v>605</v>
      </c>
      <c r="C463" s="929"/>
      <c r="D463" s="929">
        <v>600</v>
      </c>
      <c r="E463" s="929">
        <v>772</v>
      </c>
      <c r="F463" s="929"/>
      <c r="G463" s="929">
        <v>1977</v>
      </c>
    </row>
    <row r="464" spans="1:7">
      <c r="A464" t="s">
        <v>515</v>
      </c>
      <c r="B464" s="929">
        <v>286</v>
      </c>
      <c r="C464" s="929">
        <v>226</v>
      </c>
      <c r="D464" s="929"/>
      <c r="E464" s="929"/>
      <c r="F464" s="929"/>
      <c r="G464" s="929">
        <v>512</v>
      </c>
    </row>
    <row r="465" spans="1:7">
      <c r="A465" t="s">
        <v>479</v>
      </c>
      <c r="B465" s="929">
        <v>1280</v>
      </c>
      <c r="C465" s="929">
        <v>1029</v>
      </c>
      <c r="D465" s="929"/>
      <c r="E465" s="929"/>
      <c r="F465" s="929"/>
      <c r="G465" s="929">
        <v>2309</v>
      </c>
    </row>
    <row r="466" spans="1:7">
      <c r="A466" t="s">
        <v>279</v>
      </c>
      <c r="B466" s="929"/>
      <c r="C466" s="929"/>
      <c r="D466" s="929">
        <v>181</v>
      </c>
      <c r="E466" s="929"/>
      <c r="F466" s="929"/>
      <c r="G466" s="929">
        <v>181</v>
      </c>
    </row>
    <row r="467" spans="1:7">
      <c r="A467" t="s">
        <v>474</v>
      </c>
      <c r="B467" s="929"/>
      <c r="C467" s="929"/>
      <c r="D467" s="929"/>
      <c r="E467" s="929"/>
      <c r="F467" s="929"/>
      <c r="G467" s="929"/>
    </row>
    <row r="468" spans="1:7">
      <c r="A468" t="s">
        <v>569</v>
      </c>
      <c r="B468" s="929">
        <v>1156</v>
      </c>
      <c r="C468" s="929">
        <v>947</v>
      </c>
      <c r="D468" s="929"/>
      <c r="E468" s="929"/>
      <c r="F468" s="929"/>
      <c r="G468" s="929">
        <v>2103</v>
      </c>
    </row>
    <row r="469" spans="1:7">
      <c r="A469" t="s">
        <v>201</v>
      </c>
      <c r="B469" s="929">
        <v>270</v>
      </c>
      <c r="C469" s="929"/>
      <c r="D469" s="929"/>
      <c r="E469" s="929">
        <v>948</v>
      </c>
      <c r="F469" s="929"/>
      <c r="G469" s="929">
        <v>1218</v>
      </c>
    </row>
    <row r="470" spans="1:7">
      <c r="A470" t="s">
        <v>380</v>
      </c>
      <c r="B470" s="929">
        <v>644</v>
      </c>
      <c r="C470" s="929">
        <v>1430</v>
      </c>
      <c r="D470" s="929">
        <v>970</v>
      </c>
      <c r="E470" s="929"/>
      <c r="F470" s="929"/>
      <c r="G470" s="929">
        <v>3044</v>
      </c>
    </row>
    <row r="471" spans="1:7">
      <c r="A471" t="s">
        <v>326</v>
      </c>
      <c r="B471" s="929"/>
      <c r="C471" s="929"/>
      <c r="D471" s="929"/>
      <c r="E471" s="929"/>
      <c r="F471" s="929">
        <v>285</v>
      </c>
      <c r="G471" s="929">
        <v>285</v>
      </c>
    </row>
    <row r="472" spans="1:7">
      <c r="A472" t="s">
        <v>575</v>
      </c>
      <c r="B472" s="929"/>
      <c r="C472" s="929"/>
      <c r="D472" s="929"/>
      <c r="E472" s="929">
        <v>260</v>
      </c>
      <c r="F472" s="929">
        <v>129</v>
      </c>
      <c r="G472" s="929">
        <v>389</v>
      </c>
    </row>
    <row r="473" spans="1:7">
      <c r="A473" t="s">
        <v>576</v>
      </c>
      <c r="B473" s="929"/>
      <c r="C473" s="929"/>
      <c r="D473" s="929"/>
      <c r="E473" s="929"/>
      <c r="F473" s="929"/>
      <c r="G473" s="929"/>
    </row>
    <row r="474" spans="1:7">
      <c r="A474" t="s">
        <v>542</v>
      </c>
      <c r="B474" s="929">
        <v>4596</v>
      </c>
      <c r="C474" s="929">
        <v>3924</v>
      </c>
      <c r="D474" s="929">
        <v>3428</v>
      </c>
      <c r="E474" s="929">
        <v>1980</v>
      </c>
      <c r="F474" s="929">
        <v>1544</v>
      </c>
      <c r="G474" s="929">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29">
        <v>100</v>
      </c>
      <c r="C479" s="929"/>
      <c r="D479" s="929"/>
      <c r="E479" s="929"/>
      <c r="F479" s="929">
        <v>100</v>
      </c>
    </row>
    <row r="480" spans="1:7">
      <c r="A480" t="s">
        <v>231</v>
      </c>
      <c r="B480" s="929">
        <v>224</v>
      </c>
      <c r="C480" s="929">
        <v>200</v>
      </c>
      <c r="D480" s="929"/>
      <c r="E480" s="929"/>
      <c r="F480" s="929">
        <v>424</v>
      </c>
    </row>
    <row r="481" spans="1:7">
      <c r="A481" t="s">
        <v>368</v>
      </c>
      <c r="B481" s="929">
        <v>757</v>
      </c>
      <c r="C481" s="929">
        <v>610</v>
      </c>
      <c r="D481" s="929">
        <v>959</v>
      </c>
      <c r="E481" s="929">
        <v>493</v>
      </c>
      <c r="F481" s="929">
        <v>2819</v>
      </c>
    </row>
    <row r="482" spans="1:7">
      <c r="A482" t="s">
        <v>504</v>
      </c>
      <c r="B482" s="929"/>
      <c r="C482" s="929"/>
      <c r="D482" s="929"/>
      <c r="E482" s="929">
        <v>218</v>
      </c>
      <c r="F482" s="929">
        <v>218</v>
      </c>
    </row>
    <row r="483" spans="1:7">
      <c r="A483" t="s">
        <v>515</v>
      </c>
      <c r="B483" s="929"/>
      <c r="C483" s="929"/>
      <c r="D483" s="929"/>
      <c r="E483" s="929"/>
      <c r="F483" s="929"/>
    </row>
    <row r="484" spans="1:7">
      <c r="A484" t="s">
        <v>201</v>
      </c>
      <c r="B484" s="929">
        <v>954</v>
      </c>
      <c r="C484" s="929">
        <v>2783</v>
      </c>
      <c r="D484" s="929">
        <v>2248</v>
      </c>
      <c r="E484" s="929"/>
      <c r="F484" s="929">
        <v>5985</v>
      </c>
    </row>
    <row r="485" spans="1:7">
      <c r="A485" t="s">
        <v>380</v>
      </c>
      <c r="B485" s="929">
        <v>948</v>
      </c>
      <c r="C485" s="929"/>
      <c r="D485" s="929">
        <v>736</v>
      </c>
      <c r="E485" s="929"/>
      <c r="F485" s="929">
        <v>1684</v>
      </c>
    </row>
    <row r="486" spans="1:7">
      <c r="A486" t="s">
        <v>214</v>
      </c>
      <c r="B486" s="929"/>
      <c r="C486" s="929"/>
      <c r="D486" s="929"/>
      <c r="E486" s="929"/>
      <c r="F486" s="929"/>
    </row>
    <row r="487" spans="1:7">
      <c r="A487" t="s">
        <v>577</v>
      </c>
      <c r="B487" s="929"/>
      <c r="C487" s="929"/>
      <c r="D487" s="929"/>
      <c r="E487" s="929"/>
      <c r="F487" s="929"/>
    </row>
    <row r="488" spans="1:7">
      <c r="A488" t="s">
        <v>578</v>
      </c>
      <c r="B488" s="929"/>
      <c r="C488" s="929"/>
      <c r="D488" s="929"/>
      <c r="E488" s="929"/>
      <c r="F488" s="929"/>
    </row>
    <row r="489" spans="1:7">
      <c r="A489" t="s">
        <v>579</v>
      </c>
      <c r="B489" s="929"/>
      <c r="C489" s="929"/>
      <c r="D489" s="929"/>
      <c r="E489" s="929"/>
      <c r="F489" s="929"/>
    </row>
    <row r="490" spans="1:7">
      <c r="A490" t="s">
        <v>580</v>
      </c>
      <c r="B490" s="929"/>
      <c r="C490" s="929"/>
      <c r="D490" s="929"/>
      <c r="E490" s="929"/>
      <c r="F490" s="929"/>
    </row>
    <row r="491" spans="1:7">
      <c r="A491" t="s">
        <v>581</v>
      </c>
      <c r="B491" s="929"/>
      <c r="C491" s="929"/>
      <c r="D491" s="929"/>
      <c r="E491" s="929"/>
      <c r="F491" s="929"/>
    </row>
    <row r="492" spans="1:7">
      <c r="A492" t="s">
        <v>542</v>
      </c>
      <c r="B492" s="929">
        <v>2983</v>
      </c>
      <c r="C492" s="929">
        <v>3593</v>
      </c>
      <c r="D492" s="929">
        <v>3943</v>
      </c>
      <c r="E492" s="929">
        <v>711</v>
      </c>
      <c r="F492" s="929">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29"/>
      <c r="C497" s="929"/>
      <c r="D497" s="929"/>
      <c r="E497" s="929"/>
      <c r="F497" s="929"/>
      <c r="G497" s="929"/>
    </row>
    <row r="498" spans="1:7">
      <c r="A498" t="s">
        <v>430</v>
      </c>
      <c r="B498" s="929"/>
      <c r="C498" s="929"/>
      <c r="D498" s="929"/>
      <c r="E498" s="929"/>
      <c r="F498" s="929"/>
      <c r="G498" s="929"/>
    </row>
    <row r="499" spans="1:7">
      <c r="A499" t="s">
        <v>219</v>
      </c>
      <c r="B499" s="929"/>
      <c r="C499" s="929">
        <v>1483</v>
      </c>
      <c r="D499" s="929">
        <v>83</v>
      </c>
      <c r="E499" s="929"/>
      <c r="F499" s="929"/>
      <c r="G499" s="929">
        <v>1566</v>
      </c>
    </row>
    <row r="500" spans="1:7">
      <c r="A500" t="s">
        <v>368</v>
      </c>
      <c r="B500" s="929">
        <v>720</v>
      </c>
      <c r="C500" s="929">
        <v>948</v>
      </c>
      <c r="D500" s="929"/>
      <c r="E500" s="929">
        <v>1101</v>
      </c>
      <c r="F500" s="929">
        <v>437</v>
      </c>
      <c r="G500" s="929">
        <v>3206</v>
      </c>
    </row>
    <row r="501" spans="1:7">
      <c r="A501" t="s">
        <v>80</v>
      </c>
      <c r="B501" s="929"/>
      <c r="C501" s="929"/>
      <c r="D501" s="929"/>
      <c r="E501" s="929">
        <v>341</v>
      </c>
      <c r="F501" s="929"/>
      <c r="G501" s="929">
        <v>341</v>
      </c>
    </row>
    <row r="502" spans="1:7">
      <c r="A502" t="s">
        <v>574</v>
      </c>
      <c r="B502" s="929"/>
      <c r="C502" s="929"/>
      <c r="D502" s="929"/>
      <c r="E502" s="929"/>
      <c r="F502" s="929"/>
      <c r="G502" s="929"/>
    </row>
    <row r="503" spans="1:7">
      <c r="A503" t="s">
        <v>380</v>
      </c>
      <c r="B503" s="929">
        <v>1957</v>
      </c>
      <c r="C503" s="929"/>
      <c r="D503" s="929"/>
      <c r="E503" s="929"/>
      <c r="F503" s="929"/>
      <c r="G503" s="929">
        <v>1957</v>
      </c>
    </row>
    <row r="504" spans="1:7">
      <c r="A504" t="s">
        <v>214</v>
      </c>
      <c r="B504" s="929">
        <v>275</v>
      </c>
      <c r="C504" s="929">
        <v>280</v>
      </c>
      <c r="D504" s="929">
        <v>310</v>
      </c>
      <c r="E504" s="929"/>
      <c r="F504" s="929"/>
      <c r="G504" s="929">
        <v>865</v>
      </c>
    </row>
    <row r="505" spans="1:7">
      <c r="A505" t="s">
        <v>198</v>
      </c>
      <c r="B505" s="929">
        <v>800</v>
      </c>
      <c r="C505" s="929">
        <v>631</v>
      </c>
      <c r="D505" s="929">
        <v>1401</v>
      </c>
      <c r="E505" s="929"/>
      <c r="F505" s="929"/>
      <c r="G505" s="929">
        <v>2832</v>
      </c>
    </row>
    <row r="506" spans="1:7">
      <c r="A506" t="s">
        <v>582</v>
      </c>
      <c r="B506" s="929">
        <v>6</v>
      </c>
      <c r="C506" s="929"/>
      <c r="D506" s="929"/>
      <c r="E506" s="929"/>
      <c r="F506" s="929"/>
      <c r="G506" s="929">
        <v>6</v>
      </c>
    </row>
    <row r="507" spans="1:7">
      <c r="A507" t="s">
        <v>583</v>
      </c>
      <c r="B507" s="929"/>
      <c r="C507" s="929"/>
      <c r="D507" s="929"/>
      <c r="E507" s="929"/>
      <c r="F507" s="929"/>
      <c r="G507" s="929"/>
    </row>
    <row r="508" spans="1:7">
      <c r="A508" t="s">
        <v>584</v>
      </c>
      <c r="B508" s="929"/>
      <c r="C508" s="929"/>
      <c r="D508" s="929"/>
      <c r="E508" s="929"/>
      <c r="F508" s="929"/>
      <c r="G508" s="929"/>
    </row>
    <row r="509" spans="1:7">
      <c r="A509" t="s">
        <v>525</v>
      </c>
      <c r="B509" s="929"/>
      <c r="C509" s="929"/>
      <c r="D509" s="929">
        <v>610</v>
      </c>
      <c r="E509" s="929">
        <v>2523</v>
      </c>
      <c r="F509" s="929"/>
      <c r="G509" s="929">
        <v>3133</v>
      </c>
    </row>
    <row r="510" spans="1:7">
      <c r="A510" t="s">
        <v>585</v>
      </c>
      <c r="B510" s="929"/>
      <c r="C510" s="929"/>
      <c r="D510" s="929"/>
      <c r="E510" s="929"/>
      <c r="F510" s="929"/>
      <c r="G510" s="929"/>
    </row>
    <row r="511" spans="1:7">
      <c r="A511" t="s">
        <v>542</v>
      </c>
      <c r="B511" s="929">
        <v>3758</v>
      </c>
      <c r="C511" s="929">
        <v>3342</v>
      </c>
      <c r="D511" s="929">
        <v>2404</v>
      </c>
      <c r="E511" s="929">
        <v>3965</v>
      </c>
      <c r="F511" s="929">
        <v>437</v>
      </c>
      <c r="G511" s="929">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29"/>
      <c r="C516" s="929"/>
      <c r="D516" s="929"/>
      <c r="E516" s="929"/>
      <c r="F516" s="929"/>
      <c r="G516" s="929"/>
    </row>
    <row r="517" spans="1:7">
      <c r="A517" t="s">
        <v>368</v>
      </c>
      <c r="B517" s="929">
        <v>730</v>
      </c>
      <c r="C517" s="929">
        <v>583</v>
      </c>
      <c r="D517" s="929"/>
      <c r="E517" s="929"/>
      <c r="F517" s="929"/>
      <c r="G517" s="929">
        <v>1313</v>
      </c>
    </row>
    <row r="518" spans="1:7">
      <c r="A518" t="s">
        <v>392</v>
      </c>
      <c r="B518" s="929">
        <v>115</v>
      </c>
      <c r="C518" s="929"/>
      <c r="D518" s="929"/>
      <c r="E518" s="929"/>
      <c r="F518" s="929"/>
      <c r="G518" s="929">
        <v>115</v>
      </c>
    </row>
    <row r="519" spans="1:7">
      <c r="A519" t="s">
        <v>201</v>
      </c>
      <c r="B519" s="929"/>
      <c r="C519" s="929"/>
      <c r="D519" s="929">
        <v>370</v>
      </c>
      <c r="E519" s="929"/>
      <c r="F519" s="929"/>
      <c r="G519" s="929">
        <v>370</v>
      </c>
    </row>
    <row r="520" spans="1:7">
      <c r="A520" t="s">
        <v>214</v>
      </c>
      <c r="B520" s="929">
        <v>263</v>
      </c>
      <c r="C520" s="929">
        <v>270</v>
      </c>
      <c r="D520" s="929"/>
      <c r="E520" s="929">
        <v>395</v>
      </c>
      <c r="F520" s="929"/>
      <c r="G520" s="929">
        <v>928</v>
      </c>
    </row>
    <row r="521" spans="1:7">
      <c r="A521" t="s">
        <v>198</v>
      </c>
      <c r="B521" s="929">
        <v>1100</v>
      </c>
      <c r="C521" s="929"/>
      <c r="D521" s="929">
        <v>1975</v>
      </c>
      <c r="E521" s="929">
        <v>1395</v>
      </c>
      <c r="F521" s="929"/>
      <c r="G521" s="929">
        <v>4470</v>
      </c>
    </row>
    <row r="522" spans="1:7">
      <c r="A522" t="s">
        <v>525</v>
      </c>
      <c r="B522" s="929"/>
      <c r="C522" s="929">
        <v>1293</v>
      </c>
      <c r="D522" s="929"/>
      <c r="E522" s="929"/>
      <c r="F522" s="929"/>
      <c r="G522" s="929">
        <v>1293</v>
      </c>
    </row>
    <row r="523" spans="1:7">
      <c r="A523" t="s">
        <v>586</v>
      </c>
      <c r="B523" s="929">
        <v>155</v>
      </c>
      <c r="C523" s="929"/>
      <c r="D523" s="929"/>
      <c r="E523" s="929"/>
      <c r="F523" s="929"/>
      <c r="G523" s="929">
        <v>155</v>
      </c>
    </row>
    <row r="524" spans="1:7">
      <c r="A524" t="s">
        <v>587</v>
      </c>
      <c r="B524" s="929"/>
      <c r="C524" s="929"/>
      <c r="D524" s="929"/>
      <c r="E524" s="929"/>
      <c r="F524" s="929"/>
      <c r="G524" s="929"/>
    </row>
    <row r="525" spans="1:7">
      <c r="A525" t="s">
        <v>542</v>
      </c>
      <c r="B525" s="929">
        <v>2363</v>
      </c>
      <c r="C525" s="929">
        <v>2146</v>
      </c>
      <c r="D525" s="929">
        <v>2345</v>
      </c>
      <c r="E525" s="929">
        <v>1790</v>
      </c>
      <c r="F525" s="929"/>
      <c r="G525" s="929">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29"/>
      <c r="C530" s="929"/>
      <c r="D530" s="929"/>
      <c r="E530" s="929"/>
      <c r="F530" s="929"/>
      <c r="G530" s="929"/>
    </row>
    <row r="531" spans="1:7">
      <c r="A531" t="s">
        <v>293</v>
      </c>
      <c r="B531" s="929"/>
      <c r="C531" s="929"/>
      <c r="D531" s="929"/>
      <c r="E531" s="929"/>
      <c r="F531" s="929"/>
      <c r="G531" s="929"/>
    </row>
    <row r="532" spans="1:7">
      <c r="A532" t="s">
        <v>217</v>
      </c>
      <c r="B532" s="929">
        <v>1394</v>
      </c>
      <c r="C532" s="929">
        <v>1756</v>
      </c>
      <c r="D532" s="929">
        <v>846</v>
      </c>
      <c r="E532" s="929"/>
      <c r="F532" s="929"/>
      <c r="G532" s="929">
        <v>3996</v>
      </c>
    </row>
    <row r="533" spans="1:7">
      <c r="A533" t="s">
        <v>368</v>
      </c>
      <c r="B533" s="929">
        <v>465</v>
      </c>
      <c r="C533" s="929">
        <v>218</v>
      </c>
      <c r="D533" s="929">
        <v>729</v>
      </c>
      <c r="E533" s="929">
        <v>464</v>
      </c>
      <c r="F533" s="929"/>
      <c r="G533" s="929">
        <v>1876</v>
      </c>
    </row>
    <row r="534" spans="1:7">
      <c r="A534" t="s">
        <v>207</v>
      </c>
      <c r="B534" s="929"/>
      <c r="C534" s="929"/>
      <c r="D534" s="929"/>
      <c r="E534" s="929">
        <v>977</v>
      </c>
      <c r="F534" s="929"/>
      <c r="G534" s="929">
        <v>977</v>
      </c>
    </row>
    <row r="535" spans="1:7">
      <c r="A535" t="s">
        <v>573</v>
      </c>
      <c r="B535" s="929"/>
      <c r="C535" s="929"/>
      <c r="D535" s="929">
        <v>81</v>
      </c>
      <c r="E535" s="929"/>
      <c r="F535" s="929">
        <v>114</v>
      </c>
      <c r="G535" s="929">
        <v>195</v>
      </c>
    </row>
    <row r="536" spans="1:7">
      <c r="A536" t="s">
        <v>201</v>
      </c>
      <c r="B536" s="929"/>
      <c r="C536" s="929"/>
      <c r="D536" s="929"/>
      <c r="E536" s="929"/>
      <c r="F536" s="929"/>
      <c r="G536" s="929"/>
    </row>
    <row r="537" spans="1:7">
      <c r="A537" t="s">
        <v>380</v>
      </c>
      <c r="B537" s="929"/>
      <c r="C537" s="929"/>
      <c r="D537" s="929"/>
      <c r="E537" s="929"/>
      <c r="F537" s="929"/>
      <c r="G537" s="929"/>
    </row>
    <row r="538" spans="1:7">
      <c r="A538" t="s">
        <v>214</v>
      </c>
      <c r="B538" s="929">
        <v>280</v>
      </c>
      <c r="C538" s="929">
        <v>70</v>
      </c>
      <c r="D538" s="929">
        <v>594</v>
      </c>
      <c r="E538" s="929"/>
      <c r="F538" s="929">
        <v>52</v>
      </c>
      <c r="G538" s="929">
        <v>996</v>
      </c>
    </row>
    <row r="539" spans="1:7">
      <c r="A539" t="s">
        <v>198</v>
      </c>
      <c r="B539" s="929">
        <v>450</v>
      </c>
      <c r="C539" s="929">
        <v>1246</v>
      </c>
      <c r="D539" s="929"/>
      <c r="E539" s="929"/>
      <c r="F539" s="929"/>
      <c r="G539" s="929">
        <v>1696</v>
      </c>
    </row>
    <row r="540" spans="1:7">
      <c r="A540" t="s">
        <v>193</v>
      </c>
      <c r="B540" s="929"/>
      <c r="C540" s="929">
        <v>1465</v>
      </c>
      <c r="D540" s="929">
        <v>1380</v>
      </c>
      <c r="E540" s="929"/>
      <c r="F540" s="929"/>
      <c r="G540" s="929">
        <v>2845</v>
      </c>
    </row>
    <row r="541" spans="1:7">
      <c r="A541" t="s">
        <v>542</v>
      </c>
      <c r="B541" s="929">
        <v>2589</v>
      </c>
      <c r="C541" s="929">
        <v>4755</v>
      </c>
      <c r="D541" s="929">
        <v>3630</v>
      </c>
      <c r="E541" s="929">
        <v>1441</v>
      </c>
      <c r="F541" s="929">
        <v>166</v>
      </c>
      <c r="G541" s="929">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29"/>
      <c r="C546" s="929"/>
      <c r="D546" s="929"/>
      <c r="E546" s="929"/>
      <c r="F546" s="929"/>
      <c r="G546" s="929"/>
    </row>
    <row r="547" spans="1:7">
      <c r="A547" t="s">
        <v>217</v>
      </c>
      <c r="B547" s="929"/>
      <c r="C547" s="929">
        <v>1946</v>
      </c>
      <c r="D547" s="929"/>
      <c r="E547" s="929"/>
      <c r="F547" s="929"/>
      <c r="G547" s="929">
        <v>1946</v>
      </c>
    </row>
    <row r="548" spans="1:7">
      <c r="A548" t="s">
        <v>368</v>
      </c>
      <c r="B548" s="929"/>
      <c r="C548" s="929"/>
      <c r="D548" s="929"/>
      <c r="E548" s="929">
        <v>112</v>
      </c>
      <c r="F548" s="929"/>
      <c r="G548" s="929">
        <v>112</v>
      </c>
    </row>
    <row r="549" spans="1:7">
      <c r="A549" t="s">
        <v>207</v>
      </c>
      <c r="B549" s="929"/>
      <c r="C549" s="929"/>
      <c r="D549" s="929"/>
      <c r="E549" s="929">
        <v>676</v>
      </c>
      <c r="F549" s="929">
        <v>430</v>
      </c>
      <c r="G549" s="929">
        <v>1106</v>
      </c>
    </row>
    <row r="550" spans="1:7">
      <c r="A550" t="s">
        <v>80</v>
      </c>
      <c r="B550" s="929"/>
      <c r="C550" s="929"/>
      <c r="D550" s="929">
        <v>649</v>
      </c>
      <c r="E550" s="929"/>
      <c r="F550" s="929"/>
      <c r="G550" s="929">
        <v>649</v>
      </c>
    </row>
    <row r="551" spans="1:7">
      <c r="A551" t="s">
        <v>573</v>
      </c>
      <c r="B551" s="929">
        <v>237</v>
      </c>
      <c r="C551" s="929">
        <v>322</v>
      </c>
      <c r="D551" s="929">
        <v>245</v>
      </c>
      <c r="E551" s="929">
        <v>1091</v>
      </c>
      <c r="F551" s="929">
        <v>303</v>
      </c>
      <c r="G551" s="929">
        <v>2198</v>
      </c>
    </row>
    <row r="552" spans="1:7">
      <c r="A552" t="s">
        <v>214</v>
      </c>
      <c r="B552" s="929">
        <v>68</v>
      </c>
      <c r="C552" s="929">
        <v>50</v>
      </c>
      <c r="D552" s="929"/>
      <c r="E552" s="929"/>
      <c r="F552" s="929"/>
      <c r="G552" s="929">
        <v>118</v>
      </c>
    </row>
    <row r="553" spans="1:7">
      <c r="A553" t="s">
        <v>193</v>
      </c>
      <c r="B553" s="929">
        <v>1269</v>
      </c>
      <c r="C553" s="929">
        <v>1141</v>
      </c>
      <c r="D553" s="929">
        <v>1308</v>
      </c>
      <c r="E553" s="929">
        <v>1296</v>
      </c>
      <c r="F553" s="929"/>
      <c r="G553" s="929">
        <v>5014</v>
      </c>
    </row>
    <row r="554" spans="1:7">
      <c r="A554" t="s">
        <v>355</v>
      </c>
      <c r="B554" s="929">
        <v>65</v>
      </c>
      <c r="C554" s="929"/>
      <c r="D554" s="929"/>
      <c r="E554" s="929"/>
      <c r="F554" s="929"/>
      <c r="G554" s="929">
        <v>65</v>
      </c>
    </row>
    <row r="555" spans="1:7">
      <c r="A555" t="s">
        <v>371</v>
      </c>
      <c r="B555" s="929">
        <v>924</v>
      </c>
      <c r="C555" s="929"/>
      <c r="D555" s="929"/>
      <c r="E555" s="929"/>
      <c r="F555" s="929"/>
      <c r="G555" s="929">
        <v>924</v>
      </c>
    </row>
    <row r="556" spans="1:7">
      <c r="A556" t="s">
        <v>332</v>
      </c>
      <c r="B556" s="929"/>
      <c r="C556" s="929">
        <v>1044</v>
      </c>
      <c r="D556" s="929">
        <v>1100</v>
      </c>
      <c r="E556" s="929">
        <v>1050</v>
      </c>
      <c r="F556" s="929"/>
      <c r="G556" s="929">
        <v>3194</v>
      </c>
    </row>
    <row r="557" spans="1:7">
      <c r="A557" t="s">
        <v>140</v>
      </c>
      <c r="B557" s="929"/>
      <c r="C557" s="929"/>
      <c r="D557" s="929">
        <v>335</v>
      </c>
      <c r="E557" s="929">
        <v>200</v>
      </c>
      <c r="F557" s="929"/>
      <c r="G557" s="929">
        <v>535</v>
      </c>
    </row>
    <row r="558" spans="1:7">
      <c r="A558" t="s">
        <v>542</v>
      </c>
      <c r="B558" s="929">
        <v>2563</v>
      </c>
      <c r="C558" s="929">
        <v>4503</v>
      </c>
      <c r="D558" s="929">
        <v>3637</v>
      </c>
      <c r="E558" s="929">
        <v>4425</v>
      </c>
      <c r="F558" s="929">
        <v>733</v>
      </c>
      <c r="G558" s="929">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29"/>
      <c r="C563" s="929"/>
      <c r="D563" s="929"/>
      <c r="E563" s="929"/>
      <c r="F563" s="929">
        <v>0</v>
      </c>
      <c r="G563" s="929">
        <v>0</v>
      </c>
    </row>
    <row r="564" spans="1:7">
      <c r="A564" t="s">
        <v>368</v>
      </c>
      <c r="B564" s="929"/>
      <c r="C564" s="929">
        <v>282</v>
      </c>
      <c r="D564" s="929"/>
      <c r="E564" s="929"/>
      <c r="F564" s="929"/>
      <c r="G564" s="929">
        <v>282</v>
      </c>
    </row>
    <row r="565" spans="1:7">
      <c r="A565" t="s">
        <v>207</v>
      </c>
      <c r="B565" s="929">
        <v>885</v>
      </c>
      <c r="C565" s="929">
        <v>478</v>
      </c>
      <c r="D565" s="929">
        <v>490</v>
      </c>
      <c r="E565" s="929">
        <v>372</v>
      </c>
      <c r="F565" s="929"/>
      <c r="G565" s="929">
        <v>2225</v>
      </c>
    </row>
    <row r="566" spans="1:7">
      <c r="A566" t="s">
        <v>97</v>
      </c>
      <c r="B566" s="929"/>
      <c r="C566" s="929"/>
      <c r="D566" s="929"/>
      <c r="E566" s="929"/>
      <c r="F566" s="929"/>
      <c r="G566" s="929"/>
    </row>
    <row r="567" spans="1:7">
      <c r="A567" t="s">
        <v>573</v>
      </c>
      <c r="B567" s="929">
        <v>360</v>
      </c>
      <c r="C567" s="929"/>
      <c r="D567" s="929"/>
      <c r="E567" s="929"/>
      <c r="F567" s="929"/>
      <c r="G567" s="929">
        <v>360</v>
      </c>
    </row>
    <row r="568" spans="1:7">
      <c r="A568" t="s">
        <v>380</v>
      </c>
      <c r="B568" s="929"/>
      <c r="C568" s="929"/>
      <c r="D568" s="929"/>
      <c r="E568" s="929"/>
      <c r="F568" s="929"/>
      <c r="G568" s="929"/>
    </row>
    <row r="569" spans="1:7">
      <c r="A569" t="s">
        <v>193</v>
      </c>
      <c r="B569" s="929"/>
      <c r="C569" s="929"/>
      <c r="D569" s="929"/>
      <c r="E569" s="929"/>
      <c r="F569" s="929"/>
      <c r="G569" s="929"/>
    </row>
    <row r="570" spans="1:7">
      <c r="A570" t="s">
        <v>371</v>
      </c>
      <c r="B570" s="929">
        <v>120</v>
      </c>
      <c r="C570" s="929"/>
      <c r="D570" s="929"/>
      <c r="E570" s="929"/>
      <c r="F570" s="929"/>
      <c r="G570" s="929">
        <v>120</v>
      </c>
    </row>
    <row r="571" spans="1:7">
      <c r="A571" t="s">
        <v>140</v>
      </c>
      <c r="B571" s="929"/>
      <c r="C571" s="929">
        <v>120</v>
      </c>
      <c r="D571" s="929">
        <v>71</v>
      </c>
      <c r="E571" s="929"/>
      <c r="F571" s="929"/>
      <c r="G571" s="929">
        <v>191</v>
      </c>
    </row>
    <row r="572" spans="1:7">
      <c r="A572" t="s">
        <v>342</v>
      </c>
      <c r="B572" s="929"/>
      <c r="C572" s="929"/>
      <c r="D572" s="929">
        <v>355</v>
      </c>
      <c r="E572" s="929"/>
      <c r="F572" s="929"/>
      <c r="G572" s="929">
        <v>355</v>
      </c>
    </row>
    <row r="573" spans="1:7">
      <c r="A573" t="s">
        <v>542</v>
      </c>
      <c r="B573" s="929">
        <v>1365</v>
      </c>
      <c r="C573" s="929">
        <v>880</v>
      </c>
      <c r="D573" s="929">
        <v>916</v>
      </c>
      <c r="E573" s="929">
        <v>372</v>
      </c>
      <c r="F573" s="929">
        <v>0</v>
      </c>
      <c r="G573" s="929">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29"/>
      <c r="C578" s="929"/>
      <c r="D578" s="929"/>
      <c r="E578" s="929"/>
      <c r="F578" s="929">
        <v>198</v>
      </c>
      <c r="G578" s="929">
        <v>198</v>
      </c>
    </row>
    <row r="579" spans="1:7">
      <c r="A579" t="s">
        <v>207</v>
      </c>
      <c r="B579" s="929"/>
      <c r="C579" s="929"/>
      <c r="D579" s="929"/>
      <c r="E579" s="929"/>
      <c r="F579" s="929"/>
      <c r="G579" s="929"/>
    </row>
    <row r="580" spans="1:7">
      <c r="A580" t="s">
        <v>177</v>
      </c>
      <c r="B580" s="929"/>
      <c r="C580" s="929"/>
      <c r="D580" s="929"/>
      <c r="E580" s="929"/>
      <c r="F580" s="929"/>
      <c r="G580" s="929"/>
    </row>
    <row r="581" spans="1:7">
      <c r="A581" t="s">
        <v>568</v>
      </c>
      <c r="B581" s="929"/>
      <c r="C581" s="929"/>
      <c r="D581" s="929"/>
      <c r="E581" s="929">
        <v>400</v>
      </c>
      <c r="F581" s="929"/>
      <c r="G581" s="929">
        <v>400</v>
      </c>
    </row>
    <row r="582" spans="1:7">
      <c r="A582" t="s">
        <v>342</v>
      </c>
      <c r="B582" s="929">
        <v>846</v>
      </c>
      <c r="C582" s="929">
        <v>827</v>
      </c>
      <c r="D582" s="929"/>
      <c r="E582" s="929"/>
      <c r="F582" s="929"/>
      <c r="G582" s="929">
        <v>1673</v>
      </c>
    </row>
    <row r="583" spans="1:7">
      <c r="A583" t="s">
        <v>386</v>
      </c>
      <c r="B583" s="929"/>
      <c r="C583" s="929">
        <v>465</v>
      </c>
      <c r="D583" s="929">
        <v>321</v>
      </c>
      <c r="E583" s="929"/>
      <c r="F583" s="929"/>
      <c r="G583" s="929">
        <v>786</v>
      </c>
    </row>
    <row r="584" spans="1:7">
      <c r="A584" t="s">
        <v>204</v>
      </c>
      <c r="B584" s="929">
        <v>1644</v>
      </c>
      <c r="C584" s="929">
        <v>60</v>
      </c>
      <c r="D584" s="929"/>
      <c r="E584" s="929"/>
      <c r="F584" s="929"/>
      <c r="G584" s="929">
        <v>1704</v>
      </c>
    </row>
    <row r="585" spans="1:7">
      <c r="A585" t="s">
        <v>542</v>
      </c>
      <c r="B585" s="929">
        <v>2490</v>
      </c>
      <c r="C585" s="929">
        <v>1352</v>
      </c>
      <c r="D585" s="929">
        <v>321</v>
      </c>
      <c r="E585" s="929">
        <v>400</v>
      </c>
      <c r="F585" s="929">
        <v>198</v>
      </c>
      <c r="G585" s="929">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29"/>
      <c r="C590" s="929">
        <v>403</v>
      </c>
      <c r="D590" s="929">
        <v>39</v>
      </c>
      <c r="E590" s="929"/>
      <c r="F590" s="929"/>
      <c r="G590" s="929">
        <v>442</v>
      </c>
    </row>
    <row r="591" spans="1:7">
      <c r="A591" t="s">
        <v>174</v>
      </c>
      <c r="B591" s="929">
        <v>862</v>
      </c>
      <c r="C591" s="929"/>
      <c r="D591" s="929"/>
      <c r="E591" s="929"/>
      <c r="F591" s="929"/>
      <c r="G591" s="929">
        <v>862</v>
      </c>
    </row>
    <row r="592" spans="1:7">
      <c r="A592" t="s">
        <v>568</v>
      </c>
      <c r="B592" s="929"/>
      <c r="C592" s="929">
        <v>203</v>
      </c>
      <c r="D592" s="929">
        <v>170</v>
      </c>
      <c r="E592" s="929">
        <v>106</v>
      </c>
      <c r="F592" s="929"/>
      <c r="G592" s="929">
        <v>479</v>
      </c>
    </row>
    <row r="593" spans="1:7">
      <c r="A593" t="s">
        <v>214</v>
      </c>
      <c r="B593" s="929"/>
      <c r="C593" s="929"/>
      <c r="D593" s="929">
        <v>280</v>
      </c>
      <c r="E593" s="929">
        <v>1972</v>
      </c>
      <c r="F593" s="929"/>
      <c r="G593" s="929">
        <v>2252</v>
      </c>
    </row>
    <row r="594" spans="1:7">
      <c r="A594" t="s">
        <v>386</v>
      </c>
      <c r="B594" s="929"/>
      <c r="C594" s="929"/>
      <c r="D594" s="929"/>
      <c r="E594" s="929"/>
      <c r="F594" s="929"/>
      <c r="G594" s="929"/>
    </row>
    <row r="595" spans="1:7">
      <c r="A595" t="s">
        <v>345</v>
      </c>
      <c r="B595" s="929"/>
      <c r="C595" s="929">
        <v>1210</v>
      </c>
      <c r="D595" s="929">
        <v>397</v>
      </c>
      <c r="E595" s="929"/>
      <c r="F595" s="929"/>
      <c r="G595" s="929">
        <v>1607</v>
      </c>
    </row>
    <row r="596" spans="1:7">
      <c r="A596" t="s">
        <v>389</v>
      </c>
      <c r="B596" s="929"/>
      <c r="C596" s="929"/>
      <c r="D596" s="929">
        <v>90</v>
      </c>
      <c r="E596" s="929"/>
      <c r="F596" s="929"/>
      <c r="G596" s="929">
        <v>90</v>
      </c>
    </row>
    <row r="597" spans="1:7">
      <c r="A597" t="s">
        <v>337</v>
      </c>
      <c r="B597" s="929"/>
      <c r="C597" s="929"/>
      <c r="D597" s="929">
        <v>426</v>
      </c>
      <c r="E597" s="929">
        <v>583</v>
      </c>
      <c r="F597" s="929"/>
      <c r="G597" s="929">
        <v>1009</v>
      </c>
    </row>
    <row r="598" spans="1:7">
      <c r="A598" t="s">
        <v>394</v>
      </c>
      <c r="B598" s="929"/>
      <c r="C598" s="929"/>
      <c r="D598" s="929"/>
      <c r="E598" s="929"/>
      <c r="F598" s="929">
        <v>47</v>
      </c>
      <c r="G598" s="929">
        <v>47</v>
      </c>
    </row>
    <row r="599" spans="1:7">
      <c r="A599" t="s">
        <v>542</v>
      </c>
      <c r="B599" s="929">
        <v>862</v>
      </c>
      <c r="C599" s="929">
        <v>1816</v>
      </c>
      <c r="D599" s="929">
        <v>1402</v>
      </c>
      <c r="E599" s="929">
        <v>2661</v>
      </c>
      <c r="F599" s="929">
        <v>47</v>
      </c>
      <c r="G599" s="929">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29"/>
      <c r="C604" s="929">
        <v>318</v>
      </c>
      <c r="D604" s="929"/>
      <c r="E604" s="929"/>
      <c r="F604" s="929"/>
      <c r="G604" s="929">
        <v>318</v>
      </c>
    </row>
    <row r="605" spans="1:7">
      <c r="A605" t="s">
        <v>174</v>
      </c>
      <c r="B605" s="929"/>
      <c r="C605" s="929"/>
      <c r="D605" s="929">
        <v>461</v>
      </c>
      <c r="E605" s="929">
        <v>880</v>
      </c>
      <c r="F605" s="929">
        <v>585</v>
      </c>
      <c r="G605" s="929">
        <v>1926</v>
      </c>
    </row>
    <row r="606" spans="1:7">
      <c r="A606" t="s">
        <v>177</v>
      </c>
      <c r="B606" s="929"/>
      <c r="C606" s="929"/>
      <c r="D606" s="929"/>
      <c r="E606" s="929">
        <v>868</v>
      </c>
      <c r="F606" s="929"/>
      <c r="G606" s="929">
        <v>868</v>
      </c>
    </row>
    <row r="607" spans="1:7">
      <c r="A607" t="s">
        <v>568</v>
      </c>
      <c r="B607" s="929"/>
      <c r="C607" s="929"/>
      <c r="D607" s="929">
        <v>272</v>
      </c>
      <c r="E607" s="929">
        <v>79</v>
      </c>
      <c r="F607" s="929"/>
      <c r="G607" s="929">
        <v>351</v>
      </c>
    </row>
    <row r="608" spans="1:7">
      <c r="A608" t="s">
        <v>214</v>
      </c>
      <c r="B608" s="929">
        <v>936</v>
      </c>
      <c r="C608" s="929">
        <v>1723</v>
      </c>
      <c r="D608" s="929">
        <v>130</v>
      </c>
      <c r="E608" s="929">
        <v>420</v>
      </c>
      <c r="F608" s="929"/>
      <c r="G608" s="929">
        <v>3209</v>
      </c>
    </row>
    <row r="609" spans="1:7">
      <c r="A609" t="s">
        <v>198</v>
      </c>
      <c r="B609" s="929"/>
      <c r="C609" s="929"/>
      <c r="D609" s="929">
        <v>853</v>
      </c>
      <c r="E609" s="929">
        <v>1279</v>
      </c>
      <c r="F609" s="929"/>
      <c r="G609" s="929">
        <v>2132</v>
      </c>
    </row>
    <row r="610" spans="1:7">
      <c r="A610" t="s">
        <v>342</v>
      </c>
      <c r="B610" s="929"/>
      <c r="C610" s="929"/>
      <c r="D610" s="929"/>
      <c r="E610" s="929"/>
      <c r="F610" s="929"/>
      <c r="G610" s="929"/>
    </row>
    <row r="611" spans="1:7">
      <c r="A611" t="s">
        <v>204</v>
      </c>
      <c r="B611" s="929"/>
      <c r="C611" s="929"/>
      <c r="D611" s="929">
        <v>579</v>
      </c>
      <c r="E611" s="929">
        <v>619</v>
      </c>
      <c r="F611" s="929"/>
      <c r="G611" s="929">
        <v>1198</v>
      </c>
    </row>
    <row r="612" spans="1:7">
      <c r="A612" t="s">
        <v>345</v>
      </c>
      <c r="B612" s="929"/>
      <c r="C612" s="929"/>
      <c r="D612" s="929"/>
      <c r="E612" s="929"/>
      <c r="F612" s="929"/>
      <c r="G612" s="929"/>
    </row>
    <row r="613" spans="1:7">
      <c r="A613" t="s">
        <v>337</v>
      </c>
      <c r="B613" s="929">
        <v>1843</v>
      </c>
      <c r="C613" s="929">
        <v>1714</v>
      </c>
      <c r="D613" s="929">
        <v>678</v>
      </c>
      <c r="E613" s="929"/>
      <c r="F613" s="929"/>
      <c r="G613" s="929">
        <v>4235</v>
      </c>
    </row>
    <row r="614" spans="1:7">
      <c r="A614" t="s">
        <v>335</v>
      </c>
      <c r="B614" s="929">
        <v>1070</v>
      </c>
      <c r="C614" s="929">
        <v>1224</v>
      </c>
      <c r="D614" s="929">
        <v>235</v>
      </c>
      <c r="E614" s="929"/>
      <c r="F614" s="929"/>
      <c r="G614" s="929">
        <v>2529</v>
      </c>
    </row>
    <row r="615" spans="1:7">
      <c r="A615" t="s">
        <v>588</v>
      </c>
      <c r="B615" s="929"/>
      <c r="C615" s="929">
        <v>605</v>
      </c>
      <c r="D615" s="929"/>
      <c r="E615" s="929"/>
      <c r="F615" s="929"/>
      <c r="G615" s="929">
        <v>605</v>
      </c>
    </row>
    <row r="616" spans="1:7">
      <c r="A616" t="s">
        <v>339</v>
      </c>
      <c r="B616" s="929"/>
      <c r="C616" s="929"/>
      <c r="D616" s="929">
        <v>363</v>
      </c>
      <c r="E616" s="929">
        <v>1077</v>
      </c>
      <c r="F616" s="929"/>
      <c r="G616" s="929">
        <v>1440</v>
      </c>
    </row>
    <row r="617" spans="1:7">
      <c r="A617" t="s">
        <v>383</v>
      </c>
      <c r="B617" s="929"/>
      <c r="C617" s="929"/>
      <c r="D617" s="929"/>
      <c r="E617" s="929"/>
      <c r="F617" s="929"/>
      <c r="G617" s="929"/>
    </row>
    <row r="618" spans="1:7">
      <c r="A618" t="s">
        <v>542</v>
      </c>
      <c r="B618" s="929">
        <v>3849</v>
      </c>
      <c r="C618" s="929">
        <v>5584</v>
      </c>
      <c r="D618" s="929">
        <v>3571</v>
      </c>
      <c r="E618" s="929">
        <v>5222</v>
      </c>
      <c r="F618" s="929">
        <v>585</v>
      </c>
      <c r="G618" s="929">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29"/>
      <c r="C623" s="929"/>
      <c r="D623" s="929"/>
      <c r="E623" s="929"/>
      <c r="F623" s="929">
        <v>318</v>
      </c>
      <c r="G623" s="929">
        <v>318</v>
      </c>
    </row>
    <row r="624" spans="1:7">
      <c r="A624" t="s">
        <v>244</v>
      </c>
      <c r="B624" s="929"/>
      <c r="C624" s="929"/>
      <c r="D624" s="929"/>
      <c r="E624" s="929"/>
      <c r="F624" s="929">
        <v>183</v>
      </c>
      <c r="G624" s="929">
        <v>183</v>
      </c>
    </row>
    <row r="625" spans="1:7">
      <c r="A625" t="s">
        <v>174</v>
      </c>
      <c r="B625" s="929">
        <v>345</v>
      </c>
      <c r="C625" s="929"/>
      <c r="D625" s="929"/>
      <c r="E625" s="929"/>
      <c r="F625" s="929"/>
      <c r="G625" s="929">
        <v>345</v>
      </c>
    </row>
    <row r="626" spans="1:7">
      <c r="A626" t="s">
        <v>214</v>
      </c>
      <c r="B626" s="929">
        <v>420</v>
      </c>
      <c r="C626" s="929"/>
      <c r="D626" s="929"/>
      <c r="E626" s="929"/>
      <c r="F626" s="929"/>
      <c r="G626" s="929">
        <v>420</v>
      </c>
    </row>
    <row r="627" spans="1:7">
      <c r="A627" t="s">
        <v>198</v>
      </c>
      <c r="B627" s="929">
        <v>817</v>
      </c>
      <c r="C627" s="929"/>
      <c r="D627" s="929">
        <v>1385</v>
      </c>
      <c r="E627" s="929"/>
      <c r="F627" s="929"/>
      <c r="G627" s="929">
        <v>2202</v>
      </c>
    </row>
    <row r="628" spans="1:7">
      <c r="A628" t="s">
        <v>204</v>
      </c>
      <c r="B628" s="929">
        <v>1181</v>
      </c>
      <c r="C628" s="929">
        <v>1933</v>
      </c>
      <c r="D628" s="929">
        <v>2853</v>
      </c>
      <c r="E628" s="929">
        <v>1587</v>
      </c>
      <c r="F628" s="929"/>
      <c r="G628" s="929">
        <v>7554</v>
      </c>
    </row>
    <row r="629" spans="1:7">
      <c r="A629" t="s">
        <v>337</v>
      </c>
      <c r="B629" s="929"/>
      <c r="C629" s="929"/>
      <c r="D629" s="929"/>
      <c r="E629" s="929"/>
      <c r="F629" s="929"/>
      <c r="G629" s="929"/>
    </row>
    <row r="630" spans="1:7">
      <c r="A630" t="s">
        <v>339</v>
      </c>
      <c r="B630" s="929">
        <v>1430</v>
      </c>
      <c r="C630" s="929">
        <v>1004</v>
      </c>
      <c r="D630" s="929"/>
      <c r="E630" s="929"/>
      <c r="F630" s="929"/>
      <c r="G630" s="929">
        <v>2434</v>
      </c>
    </row>
    <row r="631" spans="1:7">
      <c r="A631" t="s">
        <v>383</v>
      </c>
      <c r="B631" s="929"/>
      <c r="C631" s="929">
        <v>581</v>
      </c>
      <c r="D631" s="929"/>
      <c r="E631" s="929"/>
      <c r="F631" s="929"/>
      <c r="G631" s="929">
        <v>581</v>
      </c>
    </row>
    <row r="632" spans="1:7">
      <c r="A632" t="s">
        <v>167</v>
      </c>
      <c r="B632" s="929"/>
      <c r="C632" s="929"/>
      <c r="D632" s="929">
        <v>314</v>
      </c>
      <c r="E632" s="929"/>
      <c r="F632" s="929"/>
      <c r="G632" s="929">
        <v>314</v>
      </c>
    </row>
    <row r="633" spans="1:7">
      <c r="A633" t="s">
        <v>184</v>
      </c>
      <c r="B633" s="929"/>
      <c r="C633" s="929"/>
      <c r="D633" s="929"/>
      <c r="E633" s="929">
        <v>2390</v>
      </c>
      <c r="F633" s="929">
        <v>1377</v>
      </c>
      <c r="G633" s="929">
        <v>3767</v>
      </c>
    </row>
    <row r="634" spans="1:7">
      <c r="A634" t="s">
        <v>542</v>
      </c>
      <c r="B634" s="929">
        <v>4193</v>
      </c>
      <c r="C634" s="929">
        <v>3518</v>
      </c>
      <c r="D634" s="929">
        <v>4552</v>
      </c>
      <c r="E634" s="929">
        <v>3977</v>
      </c>
      <c r="F634" s="929">
        <v>1878</v>
      </c>
      <c r="G634" s="929">
        <v>18118</v>
      </c>
    </row>
    <row r="637" spans="1:7">
      <c r="A637" s="45" t="s">
        <v>540</v>
      </c>
      <c r="B637" s="45" t="s">
        <v>538</v>
      </c>
    </row>
    <row r="638" spans="1:7">
      <c r="A638" s="45" t="s">
        <v>541</v>
      </c>
      <c r="B638" s="117">
        <v>45873</v>
      </c>
      <c r="C638" s="117">
        <v>45874</v>
      </c>
      <c r="D638" s="117">
        <v>45875</v>
      </c>
      <c r="E638" s="117">
        <v>45876</v>
      </c>
      <c r="F638" t="s">
        <v>542</v>
      </c>
    </row>
    <row r="639" spans="1:7">
      <c r="A639" t="s">
        <v>568</v>
      </c>
      <c r="B639" s="929"/>
      <c r="C639" s="929"/>
      <c r="D639" s="929"/>
      <c r="E639" s="929"/>
      <c r="F639" s="929"/>
    </row>
    <row r="640" spans="1:7">
      <c r="A640" t="s">
        <v>204</v>
      </c>
      <c r="B640" s="929"/>
      <c r="C640" s="929"/>
      <c r="D640" s="929"/>
      <c r="E640" s="929"/>
      <c r="F640" s="929"/>
    </row>
    <row r="641" spans="1:6">
      <c r="A641" t="s">
        <v>167</v>
      </c>
      <c r="B641" s="929"/>
      <c r="C641" s="929"/>
      <c r="D641" s="929"/>
      <c r="E641" s="929"/>
      <c r="F641" s="929"/>
    </row>
    <row r="642" spans="1:6">
      <c r="A642" t="s">
        <v>184</v>
      </c>
      <c r="B642" s="929"/>
      <c r="C642" s="929">
        <v>190</v>
      </c>
      <c r="D642" s="929">
        <v>840</v>
      </c>
      <c r="E642" s="929"/>
      <c r="F642" s="929">
        <v>1030</v>
      </c>
    </row>
    <row r="643" spans="1:6">
      <c r="A643" t="s">
        <v>147</v>
      </c>
      <c r="B643" s="929">
        <v>918</v>
      </c>
      <c r="C643" s="929"/>
      <c r="D643" s="929"/>
      <c r="E643" s="929"/>
      <c r="F643" s="929">
        <v>918</v>
      </c>
    </row>
    <row r="644" spans="1:6">
      <c r="A644" t="s">
        <v>211</v>
      </c>
      <c r="B644" s="929"/>
      <c r="C644" s="929">
        <v>2675</v>
      </c>
      <c r="D644" s="929">
        <v>1964</v>
      </c>
      <c r="E644" s="929"/>
      <c r="F644" s="929">
        <v>4639</v>
      </c>
    </row>
    <row r="645" spans="1:6">
      <c r="A645" t="s">
        <v>589</v>
      </c>
      <c r="B645" s="929"/>
      <c r="C645" s="929"/>
      <c r="D645" s="929"/>
      <c r="E645" s="929"/>
      <c r="F645" s="929"/>
    </row>
    <row r="646" spans="1:6">
      <c r="A646" t="s">
        <v>153</v>
      </c>
      <c r="B646" s="929"/>
      <c r="C646" s="929"/>
      <c r="D646" s="929"/>
      <c r="E646" s="929">
        <v>674</v>
      </c>
      <c r="F646" s="929">
        <v>674</v>
      </c>
    </row>
    <row r="647" spans="1:6">
      <c r="A647" t="s">
        <v>542</v>
      </c>
      <c r="B647" s="929">
        <v>918</v>
      </c>
      <c r="C647" s="929">
        <v>2865</v>
      </c>
      <c r="D647" s="929">
        <v>2804</v>
      </c>
      <c r="E647" s="929">
        <v>674</v>
      </c>
      <c r="F647" s="929">
        <v>7261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2"/>
  <sheetViews>
    <sheetView workbookViewId="0">
      <pane ySplit="1" topLeftCell="A1410" activePane="bottomLeft" state="frozen"/>
      <selection pane="bottomLeft" activeCell="A1421" sqref="A1421:XFD1421"/>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590</v>
      </c>
      <c r="E1" s="278" t="s">
        <v>591</v>
      </c>
      <c r="F1" s="277" t="s">
        <v>592</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593</v>
      </c>
      <c r="G3" t="str">
        <f t="shared" ref="G3:G66" si="0">TEXT(C3,"mmmm")</f>
        <v>February</v>
      </c>
    </row>
    <row r="4" spans="1:7" ht="15.75">
      <c r="A4" s="125" t="s">
        <v>254</v>
      </c>
      <c r="B4" s="171" t="s">
        <v>594</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595</v>
      </c>
      <c r="G22" t="str">
        <f t="shared" si="0"/>
        <v>February</v>
      </c>
    </row>
    <row r="23" spans="1:7">
      <c r="A23" s="125" t="s">
        <v>510</v>
      </c>
      <c r="B23" s="271" t="s">
        <v>511</v>
      </c>
      <c r="C23" s="165">
        <v>45706</v>
      </c>
      <c r="D23" s="126">
        <v>1017</v>
      </c>
      <c r="E23" s="126"/>
      <c r="F23" s="126"/>
      <c r="G23" t="str">
        <f t="shared" si="0"/>
        <v>February</v>
      </c>
    </row>
    <row r="24" spans="1:7">
      <c r="A24" s="125" t="s">
        <v>411</v>
      </c>
      <c r="B24" s="171" t="s">
        <v>594</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596</v>
      </c>
      <c r="G26" t="str">
        <f t="shared" si="0"/>
        <v>February</v>
      </c>
    </row>
    <row r="27" spans="1:7">
      <c r="A27" s="125" t="s">
        <v>254</v>
      </c>
      <c r="B27" s="171" t="s">
        <v>594</v>
      </c>
      <c r="C27" s="165">
        <v>45707</v>
      </c>
      <c r="D27" s="125"/>
      <c r="E27" s="125"/>
      <c r="F27" s="126" t="s">
        <v>597</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594</v>
      </c>
      <c r="C31" s="165">
        <v>45707</v>
      </c>
      <c r="D31" s="125">
        <v>696</v>
      </c>
      <c r="E31" s="125"/>
      <c r="F31" s="126"/>
      <c r="G31" t="str">
        <f t="shared" si="0"/>
        <v>February</v>
      </c>
    </row>
    <row r="32" spans="1:7">
      <c r="A32" s="125" t="s">
        <v>276</v>
      </c>
      <c r="B32" s="269" t="s">
        <v>262</v>
      </c>
      <c r="C32" s="165">
        <v>45707</v>
      </c>
      <c r="D32" s="125">
        <v>1978</v>
      </c>
      <c r="E32" s="125"/>
      <c r="F32" s="126" t="s">
        <v>598</v>
      </c>
      <c r="G32" t="str">
        <f t="shared" si="0"/>
        <v>February</v>
      </c>
    </row>
    <row r="33" spans="1:7">
      <c r="A33" s="125" t="s">
        <v>491</v>
      </c>
      <c r="B33" s="269" t="s">
        <v>66</v>
      </c>
      <c r="C33" s="165">
        <v>45707</v>
      </c>
      <c r="D33" s="125">
        <v>1606</v>
      </c>
      <c r="E33" s="125"/>
      <c r="F33" s="126"/>
      <c r="G33" t="str">
        <f t="shared" si="0"/>
        <v>February</v>
      </c>
    </row>
    <row r="34" spans="1:7">
      <c r="A34" s="125" t="s">
        <v>254</v>
      </c>
      <c r="B34" s="171" t="s">
        <v>594</v>
      </c>
      <c r="C34" s="165">
        <v>45708</v>
      </c>
      <c r="D34" s="125">
        <v>23</v>
      </c>
      <c r="E34" s="125"/>
      <c r="F34" s="126" t="s">
        <v>599</v>
      </c>
      <c r="G34" t="str">
        <f t="shared" si="0"/>
        <v>February</v>
      </c>
    </row>
    <row r="35" spans="1:7" ht="15.75">
      <c r="A35" s="125" t="s">
        <v>268</v>
      </c>
      <c r="B35" s="268" t="s">
        <v>551</v>
      </c>
      <c r="C35" s="165">
        <v>45708</v>
      </c>
      <c r="D35" s="125">
        <v>309</v>
      </c>
      <c r="E35" s="125"/>
      <c r="F35" s="126" t="s">
        <v>600</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601</v>
      </c>
      <c r="G37" t="str">
        <f t="shared" si="0"/>
        <v>February</v>
      </c>
    </row>
    <row r="38" spans="1:7">
      <c r="A38" s="125" t="s">
        <v>411</v>
      </c>
      <c r="B38" s="171" t="s">
        <v>594</v>
      </c>
      <c r="C38" s="165">
        <v>45708</v>
      </c>
      <c r="D38" s="125">
        <v>227</v>
      </c>
      <c r="E38" s="125"/>
      <c r="F38" s="126"/>
      <c r="G38" t="str">
        <f t="shared" si="0"/>
        <v>February</v>
      </c>
    </row>
    <row r="39" spans="1:7">
      <c r="A39" s="125" t="s">
        <v>276</v>
      </c>
      <c r="B39" s="269" t="s">
        <v>262</v>
      </c>
      <c r="C39" s="165">
        <v>45708</v>
      </c>
      <c r="D39" s="125">
        <v>851</v>
      </c>
      <c r="E39" s="125"/>
      <c r="F39" s="126" t="s">
        <v>602</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594</v>
      </c>
      <c r="C44" s="165">
        <v>45709</v>
      </c>
      <c r="D44" s="125">
        <v>24</v>
      </c>
      <c r="E44" s="125"/>
      <c r="F44" s="126" t="s">
        <v>603</v>
      </c>
      <c r="G44" t="str">
        <f t="shared" si="0"/>
        <v>February</v>
      </c>
    </row>
    <row r="45" spans="1:7">
      <c r="A45" s="125" t="s">
        <v>313</v>
      </c>
      <c r="B45" s="269" t="s">
        <v>262</v>
      </c>
      <c r="C45" s="165">
        <v>45709</v>
      </c>
      <c r="D45" s="125"/>
      <c r="E45" s="125"/>
      <c r="F45" s="126" t="s">
        <v>604</v>
      </c>
      <c r="G45" t="str">
        <f t="shared" si="0"/>
        <v>February</v>
      </c>
    </row>
    <row r="46" spans="1:7" ht="15.75">
      <c r="A46" s="125" t="s">
        <v>508</v>
      </c>
      <c r="B46" s="268" t="s">
        <v>551</v>
      </c>
      <c r="C46" s="165">
        <v>45709</v>
      </c>
      <c r="D46" s="125">
        <v>21</v>
      </c>
      <c r="E46" s="125"/>
      <c r="F46" s="126" t="s">
        <v>601</v>
      </c>
      <c r="G46" t="str">
        <f t="shared" si="0"/>
        <v>February</v>
      </c>
    </row>
    <row r="47" spans="1:7">
      <c r="A47" s="125" t="s">
        <v>510</v>
      </c>
      <c r="B47" s="271" t="s">
        <v>511</v>
      </c>
      <c r="C47" s="165">
        <v>45709</v>
      </c>
      <c r="D47" s="125">
        <v>19</v>
      </c>
      <c r="E47" s="125"/>
      <c r="F47" s="126" t="s">
        <v>605</v>
      </c>
      <c r="G47" t="str">
        <f t="shared" si="0"/>
        <v>February</v>
      </c>
    </row>
    <row r="48" spans="1:7" ht="15.75">
      <c r="A48" s="125" t="s">
        <v>247</v>
      </c>
      <c r="B48" s="268" t="s">
        <v>148</v>
      </c>
      <c r="C48" s="165">
        <v>45709</v>
      </c>
      <c r="D48" s="125">
        <v>823</v>
      </c>
      <c r="E48" s="125"/>
      <c r="F48" s="126" t="s">
        <v>601</v>
      </c>
      <c r="G48" t="str">
        <f t="shared" si="0"/>
        <v>February</v>
      </c>
    </row>
    <row r="49" spans="1:7">
      <c r="A49" s="125" t="s">
        <v>459</v>
      </c>
      <c r="B49" s="269" t="s">
        <v>70</v>
      </c>
      <c r="C49" s="165">
        <v>45709</v>
      </c>
      <c r="D49" s="125">
        <v>792</v>
      </c>
      <c r="E49" s="125"/>
      <c r="F49" s="126" t="s">
        <v>601</v>
      </c>
      <c r="G49" t="str">
        <f t="shared" si="0"/>
        <v>February</v>
      </c>
    </row>
    <row r="50" spans="1:7">
      <c r="A50" s="125" t="s">
        <v>411</v>
      </c>
      <c r="B50" s="171" t="s">
        <v>594</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601</v>
      </c>
      <c r="G53" t="str">
        <f t="shared" si="0"/>
        <v>February</v>
      </c>
    </row>
    <row r="54" spans="1:7">
      <c r="A54" s="125" t="s">
        <v>458</v>
      </c>
      <c r="B54" s="166" t="s">
        <v>228</v>
      </c>
      <c r="C54" s="165">
        <v>45709</v>
      </c>
      <c r="D54" s="125">
        <v>1462</v>
      </c>
      <c r="E54" s="125"/>
      <c r="F54" s="126" t="s">
        <v>593</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606</v>
      </c>
      <c r="G57" t="str">
        <f t="shared" si="0"/>
        <v>February</v>
      </c>
    </row>
    <row r="58" spans="1:7">
      <c r="A58" s="125" t="s">
        <v>295</v>
      </c>
      <c r="B58" s="269" t="s">
        <v>296</v>
      </c>
      <c r="C58" s="165">
        <v>45712</v>
      </c>
      <c r="D58" s="125">
        <v>555</v>
      </c>
      <c r="E58" s="125"/>
      <c r="F58" s="126"/>
      <c r="G58" t="str">
        <f t="shared" si="0"/>
        <v>February</v>
      </c>
    </row>
    <row r="59" spans="1:7">
      <c r="A59" s="125" t="s">
        <v>254</v>
      </c>
      <c r="B59" s="171" t="s">
        <v>594</v>
      </c>
      <c r="C59" s="165">
        <v>45713</v>
      </c>
      <c r="D59" s="125"/>
      <c r="E59" s="125"/>
      <c r="F59" s="126" t="s">
        <v>607</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608</v>
      </c>
      <c r="C68" s="165">
        <v>45713</v>
      </c>
      <c r="D68" s="125">
        <v>236</v>
      </c>
      <c r="E68" s="125"/>
      <c r="F68" s="126" t="s">
        <v>609</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610</v>
      </c>
      <c r="G72" t="str">
        <f t="shared" si="1"/>
        <v>February</v>
      </c>
    </row>
    <row r="73" spans="1:7">
      <c r="A73" s="125" t="s">
        <v>411</v>
      </c>
      <c r="B73" s="171" t="s">
        <v>594</v>
      </c>
      <c r="C73" s="165">
        <v>45713</v>
      </c>
      <c r="D73" s="125">
        <v>800</v>
      </c>
      <c r="E73" s="125"/>
      <c r="F73" s="126" t="s">
        <v>600</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611</v>
      </c>
      <c r="C81" s="165">
        <v>45713</v>
      </c>
      <c r="D81" s="125">
        <v>956</v>
      </c>
      <c r="E81" s="125"/>
      <c r="F81" s="126"/>
      <c r="G81" t="str">
        <f t="shared" si="1"/>
        <v>February</v>
      </c>
    </row>
    <row r="82" spans="1:7">
      <c r="A82" s="125" t="s">
        <v>553</v>
      </c>
      <c r="B82" s="171" t="s">
        <v>594</v>
      </c>
      <c r="C82" s="165">
        <v>45713</v>
      </c>
      <c r="D82" s="125"/>
      <c r="E82" s="125"/>
      <c r="F82" s="125" t="s">
        <v>612</v>
      </c>
      <c r="G82" t="str">
        <f t="shared" si="1"/>
        <v>February</v>
      </c>
    </row>
    <row r="83" spans="1:7">
      <c r="A83" s="125" t="s">
        <v>254</v>
      </c>
      <c r="B83" s="171" t="s">
        <v>594</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608</v>
      </c>
      <c r="C93" s="165">
        <v>45714</v>
      </c>
      <c r="D93" s="125"/>
      <c r="E93" s="125"/>
      <c r="F93" s="126" t="s">
        <v>613</v>
      </c>
      <c r="G93" t="str">
        <f t="shared" si="1"/>
        <v>February</v>
      </c>
    </row>
    <row r="94" spans="1:7" ht="15.75">
      <c r="A94" s="125" t="s">
        <v>428</v>
      </c>
      <c r="B94" s="268" t="s">
        <v>148</v>
      </c>
      <c r="C94" s="165">
        <v>45714</v>
      </c>
      <c r="D94" s="125"/>
      <c r="E94" s="125"/>
      <c r="F94" s="126" t="s">
        <v>613</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614</v>
      </c>
      <c r="G97" t="str">
        <f t="shared" si="1"/>
        <v>February</v>
      </c>
    </row>
    <row r="98" spans="1:7">
      <c r="A98" s="125" t="s">
        <v>411</v>
      </c>
      <c r="B98" s="171" t="s">
        <v>594</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600</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615</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611</v>
      </c>
      <c r="C108" s="165">
        <v>45714</v>
      </c>
      <c r="D108" s="125"/>
      <c r="E108" s="125"/>
      <c r="F108" s="126"/>
      <c r="G108" t="str">
        <f t="shared" si="1"/>
        <v>February</v>
      </c>
    </row>
    <row r="109" spans="1:7">
      <c r="A109" s="125" t="s">
        <v>553</v>
      </c>
      <c r="B109" s="171" t="s">
        <v>594</v>
      </c>
      <c r="C109" s="165">
        <v>45714</v>
      </c>
      <c r="D109" s="125"/>
      <c r="E109" s="125"/>
      <c r="F109" s="126"/>
      <c r="G109" t="str">
        <f t="shared" si="1"/>
        <v>February</v>
      </c>
    </row>
    <row r="110" spans="1:7">
      <c r="A110" s="125" t="s">
        <v>250</v>
      </c>
      <c r="B110" s="234" t="s">
        <v>611</v>
      </c>
      <c r="C110" s="165">
        <v>45714</v>
      </c>
      <c r="D110" s="125">
        <v>1090</v>
      </c>
      <c r="E110" s="125"/>
      <c r="F110" s="126"/>
      <c r="G110" t="str">
        <f t="shared" si="1"/>
        <v>February</v>
      </c>
    </row>
    <row r="111" spans="1:7">
      <c r="A111" s="125" t="s">
        <v>554</v>
      </c>
      <c r="B111" s="234" t="s">
        <v>608</v>
      </c>
      <c r="C111" s="165">
        <v>45714</v>
      </c>
      <c r="D111" s="125">
        <v>120</v>
      </c>
      <c r="E111" s="125"/>
      <c r="F111" s="126" t="s">
        <v>613</v>
      </c>
      <c r="G111" t="str">
        <f t="shared" si="1"/>
        <v>February</v>
      </c>
    </row>
    <row r="112" spans="1:7">
      <c r="A112" s="125" t="s">
        <v>290</v>
      </c>
      <c r="B112" s="151" t="s">
        <v>251</v>
      </c>
      <c r="C112" s="165">
        <v>45714</v>
      </c>
      <c r="D112" s="125">
        <v>399</v>
      </c>
      <c r="E112" s="125"/>
      <c r="F112" s="126" t="s">
        <v>616</v>
      </c>
      <c r="G112" t="str">
        <f t="shared" si="1"/>
        <v>February</v>
      </c>
    </row>
    <row r="113" spans="1:7">
      <c r="A113" s="125" t="s">
        <v>417</v>
      </c>
      <c r="B113" s="234" t="s">
        <v>405</v>
      </c>
      <c r="C113" s="165">
        <v>45714</v>
      </c>
      <c r="D113" s="125">
        <v>891</v>
      </c>
      <c r="E113" s="125"/>
      <c r="F113" s="126" t="s">
        <v>601</v>
      </c>
      <c r="G113" t="str">
        <f t="shared" si="1"/>
        <v>February</v>
      </c>
    </row>
    <row r="114" spans="1:7">
      <c r="A114" s="125" t="s">
        <v>254</v>
      </c>
      <c r="B114" s="171" t="s">
        <v>594</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617</v>
      </c>
      <c r="G116" t="str">
        <f t="shared" si="1"/>
        <v>February</v>
      </c>
    </row>
    <row r="117" spans="1:7">
      <c r="A117" s="125" t="s">
        <v>485</v>
      </c>
      <c r="B117" s="166" t="s">
        <v>228</v>
      </c>
      <c r="C117" s="130">
        <v>45715</v>
      </c>
      <c r="D117" s="126">
        <v>437</v>
      </c>
      <c r="E117" s="126"/>
      <c r="F117" s="126" t="s">
        <v>618</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619</v>
      </c>
      <c r="G122" t="str">
        <f t="shared" si="1"/>
        <v>February</v>
      </c>
    </row>
    <row r="123" spans="1:7" ht="15.75">
      <c r="A123" s="125" t="s">
        <v>426</v>
      </c>
      <c r="B123" s="268" t="s">
        <v>148</v>
      </c>
      <c r="C123" s="130">
        <v>45715</v>
      </c>
      <c r="D123" s="126"/>
      <c r="E123" s="126"/>
      <c r="F123" s="144" t="s">
        <v>620</v>
      </c>
      <c r="G123" t="str">
        <f t="shared" si="1"/>
        <v>February</v>
      </c>
    </row>
    <row r="124" spans="1:7">
      <c r="A124" s="125" t="s">
        <v>510</v>
      </c>
      <c r="B124" s="270" t="s">
        <v>608</v>
      </c>
      <c r="C124" s="130">
        <v>45715</v>
      </c>
      <c r="D124" s="126"/>
      <c r="E124" s="126"/>
      <c r="F124" s="144" t="s">
        <v>619</v>
      </c>
      <c r="G124" t="str">
        <f t="shared" si="1"/>
        <v>February</v>
      </c>
    </row>
    <row r="125" spans="1:7" ht="15.75">
      <c r="A125" s="125" t="s">
        <v>428</v>
      </c>
      <c r="B125" s="268" t="s">
        <v>148</v>
      </c>
      <c r="C125" s="130">
        <v>45715</v>
      </c>
      <c r="D125" s="126"/>
      <c r="E125" s="126"/>
      <c r="F125" s="144" t="s">
        <v>619</v>
      </c>
      <c r="G125" t="str">
        <f t="shared" si="1"/>
        <v>February</v>
      </c>
    </row>
    <row r="126" spans="1:7">
      <c r="A126" s="125" t="s">
        <v>531</v>
      </c>
      <c r="B126" s="270" t="s">
        <v>66</v>
      </c>
      <c r="C126" s="130">
        <v>45715</v>
      </c>
      <c r="D126" s="126"/>
      <c r="E126" s="126"/>
      <c r="F126" s="144" t="s">
        <v>620</v>
      </c>
      <c r="G126" t="str">
        <f t="shared" si="1"/>
        <v>February</v>
      </c>
    </row>
    <row r="127" spans="1:7" ht="15.75">
      <c r="A127" s="125" t="s">
        <v>247</v>
      </c>
      <c r="B127" s="268" t="s">
        <v>148</v>
      </c>
      <c r="C127" s="130">
        <v>45715</v>
      </c>
      <c r="D127" s="126">
        <v>1422</v>
      </c>
      <c r="E127" s="126"/>
      <c r="F127" s="144" t="s">
        <v>609</v>
      </c>
      <c r="G127" t="str">
        <f t="shared" si="1"/>
        <v>February</v>
      </c>
    </row>
    <row r="128" spans="1:7">
      <c r="A128" s="125" t="s">
        <v>459</v>
      </c>
      <c r="B128" s="269" t="s">
        <v>70</v>
      </c>
      <c r="C128" s="130">
        <v>45715</v>
      </c>
      <c r="D128" s="126">
        <v>670</v>
      </c>
      <c r="E128" s="126"/>
      <c r="F128" s="144" t="s">
        <v>593</v>
      </c>
      <c r="G128" t="str">
        <f t="shared" si="1"/>
        <v>February</v>
      </c>
    </row>
    <row r="129" spans="1:7">
      <c r="A129" s="125" t="s">
        <v>411</v>
      </c>
      <c r="B129" s="171" t="s">
        <v>594</v>
      </c>
      <c r="C129" s="130">
        <v>45715</v>
      </c>
      <c r="D129" s="126">
        <v>529</v>
      </c>
      <c r="E129" s="126"/>
      <c r="F129" s="144"/>
      <c r="G129" t="str">
        <f t="shared" si="1"/>
        <v>February</v>
      </c>
    </row>
    <row r="130" spans="1:7">
      <c r="A130" s="125" t="s">
        <v>276</v>
      </c>
      <c r="B130" s="270" t="s">
        <v>262</v>
      </c>
      <c r="C130" s="130">
        <v>45715</v>
      </c>
      <c r="D130" s="126"/>
      <c r="E130" s="126"/>
      <c r="F130" s="144" t="s">
        <v>620</v>
      </c>
      <c r="G130" t="str">
        <f t="shared" si="1"/>
        <v>February</v>
      </c>
    </row>
    <row r="131" spans="1:7" ht="15.75">
      <c r="A131" s="125" t="s">
        <v>442</v>
      </c>
      <c r="B131" s="268" t="s">
        <v>148</v>
      </c>
      <c r="C131" s="130">
        <v>45715</v>
      </c>
      <c r="D131" s="126"/>
      <c r="E131" s="126"/>
      <c r="F131" s="144" t="s">
        <v>620</v>
      </c>
      <c r="G131" t="str">
        <f t="shared" ref="G131:G194" si="2">TEXT(C131,"mmmm")</f>
        <v>February</v>
      </c>
    </row>
    <row r="132" spans="1:7">
      <c r="A132" s="125" t="s">
        <v>491</v>
      </c>
      <c r="B132" s="270" t="s">
        <v>66</v>
      </c>
      <c r="C132" s="130">
        <v>45715</v>
      </c>
      <c r="D132" s="126">
        <v>513</v>
      </c>
      <c r="E132" s="126"/>
      <c r="F132" s="144" t="s">
        <v>593</v>
      </c>
      <c r="G132" t="str">
        <f t="shared" si="2"/>
        <v>February</v>
      </c>
    </row>
    <row r="133" spans="1:7">
      <c r="A133" s="125" t="s">
        <v>458</v>
      </c>
      <c r="B133" s="166" t="s">
        <v>228</v>
      </c>
      <c r="C133" s="130">
        <v>45715</v>
      </c>
      <c r="D133" s="126"/>
      <c r="E133" s="126"/>
      <c r="F133" s="144" t="s">
        <v>620</v>
      </c>
      <c r="G133" t="str">
        <f t="shared" si="2"/>
        <v>February</v>
      </c>
    </row>
    <row r="134" spans="1:7">
      <c r="A134" s="125" t="s">
        <v>244</v>
      </c>
      <c r="B134" s="166" t="s">
        <v>228</v>
      </c>
      <c r="C134" s="130">
        <v>45715</v>
      </c>
      <c r="D134" s="126"/>
      <c r="E134" s="126"/>
      <c r="F134" s="144" t="s">
        <v>620</v>
      </c>
      <c r="G134" t="str">
        <f t="shared" si="2"/>
        <v>February</v>
      </c>
    </row>
    <row r="135" spans="1:7">
      <c r="A135" s="125" t="s">
        <v>419</v>
      </c>
      <c r="B135" s="234" t="s">
        <v>66</v>
      </c>
      <c r="C135" s="130">
        <v>45715</v>
      </c>
      <c r="D135" s="126"/>
      <c r="E135" s="126"/>
      <c r="F135" s="144" t="s">
        <v>620</v>
      </c>
      <c r="G135" t="str">
        <f t="shared" si="2"/>
        <v>February</v>
      </c>
    </row>
    <row r="136" spans="1:7" ht="15.75">
      <c r="A136" s="125" t="s">
        <v>238</v>
      </c>
      <c r="B136" s="268" t="s">
        <v>148</v>
      </c>
      <c r="C136" s="130">
        <v>45715</v>
      </c>
      <c r="D136" s="126">
        <v>1360</v>
      </c>
      <c r="E136" s="126"/>
      <c r="F136" s="144" t="s">
        <v>601</v>
      </c>
      <c r="G136" t="str">
        <f t="shared" si="2"/>
        <v>February</v>
      </c>
    </row>
    <row r="137" spans="1:7">
      <c r="A137" s="125" t="s">
        <v>241</v>
      </c>
      <c r="B137" s="270" t="s">
        <v>66</v>
      </c>
      <c r="C137" s="130">
        <v>45715</v>
      </c>
      <c r="D137" s="126"/>
      <c r="E137" s="126"/>
      <c r="F137" s="144" t="s">
        <v>620</v>
      </c>
      <c r="G137" t="str">
        <f t="shared" si="2"/>
        <v>February</v>
      </c>
    </row>
    <row r="138" spans="1:7">
      <c r="A138" s="125" t="s">
        <v>295</v>
      </c>
      <c r="B138" s="234" t="s">
        <v>296</v>
      </c>
      <c r="C138" s="130">
        <v>45715</v>
      </c>
      <c r="D138" s="126">
        <v>577</v>
      </c>
      <c r="E138" s="126"/>
      <c r="F138" s="144" t="s">
        <v>593</v>
      </c>
      <c r="G138" t="str">
        <f t="shared" si="2"/>
        <v>February</v>
      </c>
    </row>
    <row r="139" spans="1:7">
      <c r="A139" s="125" t="s">
        <v>235</v>
      </c>
      <c r="B139" s="270" t="s">
        <v>611</v>
      </c>
      <c r="C139" s="130">
        <v>45715</v>
      </c>
      <c r="D139" s="126">
        <v>1168</v>
      </c>
      <c r="E139" s="126"/>
      <c r="F139" s="144" t="s">
        <v>621</v>
      </c>
      <c r="G139" t="str">
        <f t="shared" si="2"/>
        <v>February</v>
      </c>
    </row>
    <row r="140" spans="1:7">
      <c r="A140" s="125" t="s">
        <v>553</v>
      </c>
      <c r="B140" s="171" t="s">
        <v>594</v>
      </c>
      <c r="C140" s="130">
        <v>45715</v>
      </c>
      <c r="D140" s="126"/>
      <c r="E140" s="126"/>
      <c r="F140" s="144" t="s">
        <v>620</v>
      </c>
      <c r="G140" t="str">
        <f t="shared" si="2"/>
        <v>February</v>
      </c>
    </row>
    <row r="141" spans="1:7">
      <c r="A141" s="125" t="s">
        <v>250</v>
      </c>
      <c r="B141" s="234" t="s">
        <v>611</v>
      </c>
      <c r="C141" s="130">
        <v>45715</v>
      </c>
      <c r="D141" s="126">
        <v>840</v>
      </c>
      <c r="E141" s="126"/>
      <c r="F141" s="144"/>
      <c r="G141" t="str">
        <f t="shared" si="2"/>
        <v>February</v>
      </c>
    </row>
    <row r="142" spans="1:7">
      <c r="A142" s="125" t="s">
        <v>554</v>
      </c>
      <c r="B142" s="234" t="s">
        <v>608</v>
      </c>
      <c r="C142" s="130">
        <v>45715</v>
      </c>
      <c r="D142" s="126"/>
      <c r="E142" s="126"/>
      <c r="F142" s="144" t="s">
        <v>620</v>
      </c>
      <c r="G142" t="str">
        <f t="shared" si="2"/>
        <v>February</v>
      </c>
    </row>
    <row r="143" spans="1:7">
      <c r="A143" s="125" t="s">
        <v>290</v>
      </c>
      <c r="B143" s="151" t="s">
        <v>251</v>
      </c>
      <c r="C143" s="130">
        <v>45715</v>
      </c>
      <c r="D143" s="126">
        <v>335</v>
      </c>
      <c r="E143" s="126"/>
      <c r="F143" s="144" t="s">
        <v>600</v>
      </c>
      <c r="G143" t="str">
        <f t="shared" si="2"/>
        <v>February</v>
      </c>
    </row>
    <row r="144" spans="1:7">
      <c r="A144" s="125" t="s">
        <v>417</v>
      </c>
      <c r="B144" s="234" t="s">
        <v>405</v>
      </c>
      <c r="C144" s="130">
        <v>45715</v>
      </c>
      <c r="D144" s="126">
        <v>1213</v>
      </c>
      <c r="E144" s="126"/>
      <c r="F144" s="144" t="s">
        <v>601</v>
      </c>
      <c r="G144" t="str">
        <f t="shared" si="2"/>
        <v>February</v>
      </c>
    </row>
    <row r="145" spans="1:7">
      <c r="A145" s="125" t="s">
        <v>254</v>
      </c>
      <c r="B145" s="171" t="s">
        <v>594</v>
      </c>
      <c r="C145" s="130">
        <v>45716</v>
      </c>
      <c r="D145" s="131">
        <v>9</v>
      </c>
      <c r="E145" s="131"/>
      <c r="F145" s="126" t="s">
        <v>601</v>
      </c>
      <c r="G145" t="str">
        <f t="shared" si="2"/>
        <v>February</v>
      </c>
    </row>
    <row r="146" spans="1:7">
      <c r="A146" s="125" t="s">
        <v>261</v>
      </c>
      <c r="B146" s="270" t="s">
        <v>262</v>
      </c>
      <c r="C146" s="130">
        <v>45716</v>
      </c>
      <c r="D146" s="131" t="s">
        <v>620</v>
      </c>
      <c r="E146" s="131"/>
      <c r="F146" s="126"/>
      <c r="G146" t="str">
        <f t="shared" si="2"/>
        <v>February</v>
      </c>
    </row>
    <row r="147" spans="1:7" ht="15.75">
      <c r="A147" s="125" t="s">
        <v>268</v>
      </c>
      <c r="B147" s="268" t="s">
        <v>551</v>
      </c>
      <c r="C147" s="130">
        <v>45716</v>
      </c>
      <c r="D147" s="131"/>
      <c r="E147" s="131"/>
      <c r="F147" s="131" t="s">
        <v>617</v>
      </c>
      <c r="G147" t="str">
        <f t="shared" si="2"/>
        <v>February</v>
      </c>
    </row>
    <row r="148" spans="1:7">
      <c r="A148" s="125" t="s">
        <v>485</v>
      </c>
      <c r="B148" s="166" t="s">
        <v>228</v>
      </c>
      <c r="C148" s="130">
        <v>45716</v>
      </c>
      <c r="D148" s="131" t="s">
        <v>620</v>
      </c>
      <c r="E148" s="131"/>
      <c r="F148" s="126"/>
      <c r="G148" t="str">
        <f t="shared" si="2"/>
        <v>February</v>
      </c>
    </row>
    <row r="149" spans="1:7">
      <c r="A149" s="125" t="s">
        <v>313</v>
      </c>
      <c r="B149" s="270" t="s">
        <v>262</v>
      </c>
      <c r="C149" s="130">
        <v>45716</v>
      </c>
      <c r="D149" s="131" t="s">
        <v>620</v>
      </c>
      <c r="E149" s="131"/>
      <c r="F149" s="126"/>
      <c r="G149" t="str">
        <f t="shared" si="2"/>
        <v>February</v>
      </c>
    </row>
    <row r="150" spans="1:7" ht="15.75">
      <c r="A150" s="125" t="s">
        <v>359</v>
      </c>
      <c r="B150" s="268" t="s">
        <v>551</v>
      </c>
      <c r="C150" s="130">
        <v>45716</v>
      </c>
      <c r="D150" s="131" t="s">
        <v>620</v>
      </c>
      <c r="E150" s="131"/>
      <c r="F150" s="126"/>
      <c r="G150" t="str">
        <f t="shared" si="2"/>
        <v>February</v>
      </c>
    </row>
    <row r="151" spans="1:7">
      <c r="A151" s="125" t="s">
        <v>536</v>
      </c>
      <c r="B151" s="270" t="s">
        <v>424</v>
      </c>
      <c r="C151" s="130">
        <v>45716</v>
      </c>
      <c r="D151" s="131" t="s">
        <v>620</v>
      </c>
      <c r="E151" s="131"/>
      <c r="F151" s="126"/>
      <c r="G151" t="str">
        <f t="shared" si="2"/>
        <v>February</v>
      </c>
    </row>
    <row r="152" spans="1:7">
      <c r="A152" s="125" t="s">
        <v>423</v>
      </c>
      <c r="B152" s="270" t="s">
        <v>424</v>
      </c>
      <c r="C152" s="130">
        <v>45716</v>
      </c>
      <c r="D152" s="131" t="s">
        <v>620</v>
      </c>
      <c r="E152" s="131"/>
      <c r="F152" s="126"/>
      <c r="G152" t="str">
        <f t="shared" si="2"/>
        <v>February</v>
      </c>
    </row>
    <row r="153" spans="1:7" ht="15.75">
      <c r="A153" s="125" t="s">
        <v>508</v>
      </c>
      <c r="B153" s="268" t="s">
        <v>551</v>
      </c>
      <c r="C153" s="130">
        <v>45716</v>
      </c>
      <c r="D153" s="131">
        <v>3</v>
      </c>
      <c r="E153" s="131"/>
      <c r="F153" s="115" t="s">
        <v>622</v>
      </c>
      <c r="G153" t="str">
        <f t="shared" si="2"/>
        <v>February</v>
      </c>
    </row>
    <row r="154" spans="1:7" ht="15.75">
      <c r="A154" s="125" t="s">
        <v>426</v>
      </c>
      <c r="B154" s="268" t="s">
        <v>148</v>
      </c>
      <c r="C154" s="130">
        <v>45716</v>
      </c>
      <c r="D154" s="131" t="s">
        <v>620</v>
      </c>
      <c r="E154" s="131"/>
      <c r="F154" s="126"/>
      <c r="G154" t="str">
        <f t="shared" si="2"/>
        <v>February</v>
      </c>
    </row>
    <row r="155" spans="1:7">
      <c r="A155" s="125" t="s">
        <v>510</v>
      </c>
      <c r="B155" s="270" t="s">
        <v>608</v>
      </c>
      <c r="C155" s="130">
        <v>45716</v>
      </c>
      <c r="D155" s="131" t="s">
        <v>620</v>
      </c>
      <c r="E155" s="131"/>
      <c r="F155" s="126"/>
      <c r="G155" t="str">
        <f t="shared" si="2"/>
        <v>February</v>
      </c>
    </row>
    <row r="156" spans="1:7" ht="15.75">
      <c r="A156" s="125" t="s">
        <v>428</v>
      </c>
      <c r="B156" s="268" t="s">
        <v>148</v>
      </c>
      <c r="C156" s="130">
        <v>45716</v>
      </c>
      <c r="D156" s="131" t="s">
        <v>620</v>
      </c>
      <c r="E156" s="131"/>
      <c r="F156" s="126"/>
      <c r="G156" t="str">
        <f t="shared" si="2"/>
        <v>February</v>
      </c>
    </row>
    <row r="157" spans="1:7">
      <c r="A157" s="125" t="s">
        <v>531</v>
      </c>
      <c r="B157" s="270" t="s">
        <v>66</v>
      </c>
      <c r="C157" s="130">
        <v>45716</v>
      </c>
      <c r="D157" s="131" t="s">
        <v>620</v>
      </c>
      <c r="E157" s="131"/>
      <c r="F157" s="126"/>
      <c r="G157" t="str">
        <f t="shared" si="2"/>
        <v>February</v>
      </c>
    </row>
    <row r="158" spans="1:7" ht="15.75">
      <c r="A158" s="125" t="s">
        <v>247</v>
      </c>
      <c r="B158" s="268" t="s">
        <v>148</v>
      </c>
      <c r="C158" s="130">
        <v>45716</v>
      </c>
      <c r="D158" s="131">
        <v>946</v>
      </c>
      <c r="E158" s="131"/>
      <c r="F158" s="115" t="s">
        <v>601</v>
      </c>
      <c r="G158" t="str">
        <f t="shared" si="2"/>
        <v>February</v>
      </c>
    </row>
    <row r="159" spans="1:7">
      <c r="A159" s="125" t="s">
        <v>459</v>
      </c>
      <c r="B159" s="269" t="s">
        <v>70</v>
      </c>
      <c r="C159" s="130">
        <v>45716</v>
      </c>
      <c r="D159" s="131" t="s">
        <v>620</v>
      </c>
      <c r="E159" s="131"/>
      <c r="F159" s="126"/>
      <c r="G159" t="str">
        <f t="shared" si="2"/>
        <v>February</v>
      </c>
    </row>
    <row r="160" spans="1:7">
      <c r="A160" s="125" t="s">
        <v>411</v>
      </c>
      <c r="B160" s="171" t="s">
        <v>594</v>
      </c>
      <c r="C160" s="130">
        <v>45716</v>
      </c>
      <c r="D160" s="131">
        <v>327</v>
      </c>
      <c r="E160" s="131"/>
      <c r="F160" s="126"/>
      <c r="G160" t="str">
        <f t="shared" si="2"/>
        <v>February</v>
      </c>
    </row>
    <row r="161" spans="1:7">
      <c r="A161" s="125" t="s">
        <v>276</v>
      </c>
      <c r="B161" s="270" t="s">
        <v>262</v>
      </c>
      <c r="C161" s="130">
        <v>45716</v>
      </c>
      <c r="D161" s="131">
        <v>54</v>
      </c>
      <c r="E161" s="131"/>
      <c r="F161" s="115" t="s">
        <v>623</v>
      </c>
      <c r="G161" t="str">
        <f t="shared" si="2"/>
        <v>February</v>
      </c>
    </row>
    <row r="162" spans="1:7" ht="15.75">
      <c r="A162" s="125" t="s">
        <v>442</v>
      </c>
      <c r="B162" s="268" t="s">
        <v>148</v>
      </c>
      <c r="C162" s="130">
        <v>45716</v>
      </c>
      <c r="D162" s="131" t="s">
        <v>620</v>
      </c>
      <c r="E162" s="131"/>
      <c r="F162" s="126"/>
      <c r="G162" t="str">
        <f t="shared" si="2"/>
        <v>February</v>
      </c>
    </row>
    <row r="163" spans="1:7">
      <c r="A163" s="125" t="s">
        <v>491</v>
      </c>
      <c r="B163" s="270" t="s">
        <v>66</v>
      </c>
      <c r="C163" s="130">
        <v>45716</v>
      </c>
      <c r="D163" s="131" t="s">
        <v>620</v>
      </c>
      <c r="E163" s="131"/>
      <c r="F163" s="126"/>
      <c r="G163" t="str">
        <f t="shared" si="2"/>
        <v>February</v>
      </c>
    </row>
    <row r="164" spans="1:7">
      <c r="A164" s="125" t="s">
        <v>458</v>
      </c>
      <c r="B164" s="166" t="s">
        <v>228</v>
      </c>
      <c r="C164" s="130">
        <v>45716</v>
      </c>
      <c r="D164" s="131">
        <v>886</v>
      </c>
      <c r="E164" s="131"/>
      <c r="F164" s="126" t="s">
        <v>605</v>
      </c>
      <c r="G164" t="str">
        <f t="shared" si="2"/>
        <v>February</v>
      </c>
    </row>
    <row r="165" spans="1:7">
      <c r="A165" s="125" t="s">
        <v>244</v>
      </c>
      <c r="B165" s="166" t="s">
        <v>228</v>
      </c>
      <c r="C165" s="130">
        <v>45716</v>
      </c>
      <c r="D165" s="131">
        <v>384</v>
      </c>
      <c r="E165" s="131"/>
      <c r="F165" s="126" t="s">
        <v>603</v>
      </c>
      <c r="G165" t="str">
        <f t="shared" si="2"/>
        <v>February</v>
      </c>
    </row>
    <row r="166" spans="1:7">
      <c r="A166" s="125" t="s">
        <v>419</v>
      </c>
      <c r="B166" s="234" t="s">
        <v>66</v>
      </c>
      <c r="C166" s="130">
        <v>45716</v>
      </c>
      <c r="D166" s="131" t="s">
        <v>620</v>
      </c>
      <c r="E166" s="131"/>
      <c r="F166" s="126"/>
      <c r="G166" t="str">
        <f t="shared" si="2"/>
        <v>February</v>
      </c>
    </row>
    <row r="167" spans="1:7" ht="15.75">
      <c r="A167" s="125" t="s">
        <v>238</v>
      </c>
      <c r="B167" s="268" t="s">
        <v>148</v>
      </c>
      <c r="C167" s="130">
        <v>45716</v>
      </c>
      <c r="D167" s="131" t="s">
        <v>620</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605</v>
      </c>
      <c r="G169" t="str">
        <f t="shared" si="2"/>
        <v>February</v>
      </c>
    </row>
    <row r="170" spans="1:7">
      <c r="A170" s="125" t="s">
        <v>235</v>
      </c>
      <c r="B170" s="270" t="s">
        <v>611</v>
      </c>
      <c r="C170" s="130">
        <v>45716</v>
      </c>
      <c r="D170" s="131" t="s">
        <v>620</v>
      </c>
      <c r="E170" s="131"/>
      <c r="F170" s="126"/>
      <c r="G170" t="str">
        <f t="shared" si="2"/>
        <v>February</v>
      </c>
    </row>
    <row r="171" spans="1:7">
      <c r="A171" s="125" t="s">
        <v>553</v>
      </c>
      <c r="B171" s="171" t="s">
        <v>594</v>
      </c>
      <c r="C171" s="130">
        <v>45716</v>
      </c>
      <c r="D171" s="131" t="s">
        <v>620</v>
      </c>
      <c r="E171" s="131"/>
      <c r="F171" s="126"/>
      <c r="G171" t="str">
        <f t="shared" si="2"/>
        <v>February</v>
      </c>
    </row>
    <row r="172" spans="1:7">
      <c r="A172" s="125" t="s">
        <v>250</v>
      </c>
      <c r="B172" s="234" t="s">
        <v>611</v>
      </c>
      <c r="C172" s="130">
        <v>45716</v>
      </c>
      <c r="D172" s="131">
        <v>530</v>
      </c>
      <c r="E172" s="131"/>
      <c r="F172" s="126"/>
      <c r="G172" t="str">
        <f t="shared" si="2"/>
        <v>February</v>
      </c>
    </row>
    <row r="173" spans="1:7">
      <c r="A173" s="125" t="s">
        <v>374</v>
      </c>
      <c r="B173" s="234" t="s">
        <v>608</v>
      </c>
      <c r="C173" s="130">
        <v>45716</v>
      </c>
      <c r="D173" s="131" t="s">
        <v>620</v>
      </c>
      <c r="E173" s="131"/>
      <c r="F173" s="126"/>
      <c r="G173" t="str">
        <f t="shared" si="2"/>
        <v>February</v>
      </c>
    </row>
    <row r="174" spans="1:7">
      <c r="A174" s="125" t="s">
        <v>290</v>
      </c>
      <c r="B174" s="151" t="s">
        <v>251</v>
      </c>
      <c r="C174" s="130">
        <v>45716</v>
      </c>
      <c r="D174" s="162">
        <v>1339</v>
      </c>
      <c r="E174" s="162"/>
      <c r="F174" s="115" t="s">
        <v>624</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594</v>
      </c>
      <c r="C176" s="130">
        <v>45719</v>
      </c>
      <c r="D176" s="131" t="s">
        <v>620</v>
      </c>
      <c r="E176" s="131"/>
      <c r="F176" s="126"/>
      <c r="G176" t="str">
        <f t="shared" si="2"/>
        <v>March</v>
      </c>
    </row>
    <row r="177" spans="1:7">
      <c r="A177" s="125" t="s">
        <v>261</v>
      </c>
      <c r="B177" s="270" t="s">
        <v>262</v>
      </c>
      <c r="C177" s="130">
        <v>45719</v>
      </c>
      <c r="D177" s="131" t="s">
        <v>620</v>
      </c>
      <c r="E177" s="131"/>
      <c r="F177" s="126"/>
      <c r="G177" t="str">
        <f t="shared" si="2"/>
        <v>March</v>
      </c>
    </row>
    <row r="178" spans="1:7" ht="15.75">
      <c r="A178" s="125" t="s">
        <v>268</v>
      </c>
      <c r="B178" s="268" t="s">
        <v>551</v>
      </c>
      <c r="C178" s="130">
        <v>45719</v>
      </c>
      <c r="D178" s="131" t="s">
        <v>620</v>
      </c>
      <c r="E178" s="131"/>
      <c r="F178" s="126"/>
      <c r="G178" t="str">
        <f t="shared" si="2"/>
        <v>March</v>
      </c>
    </row>
    <row r="179" spans="1:7">
      <c r="A179" s="125" t="s">
        <v>485</v>
      </c>
      <c r="B179" s="166" t="s">
        <v>228</v>
      </c>
      <c r="C179" s="130">
        <v>45719</v>
      </c>
      <c r="D179" s="131" t="s">
        <v>620</v>
      </c>
      <c r="E179" s="131"/>
      <c r="F179" s="126"/>
      <c r="G179" t="str">
        <f t="shared" si="2"/>
        <v>March</v>
      </c>
    </row>
    <row r="180" spans="1:7">
      <c r="A180" s="125" t="s">
        <v>313</v>
      </c>
      <c r="B180" s="270" t="s">
        <v>262</v>
      </c>
      <c r="C180" s="130">
        <v>45719</v>
      </c>
      <c r="D180" s="131" t="s">
        <v>620</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620</v>
      </c>
      <c r="E182" s="131"/>
      <c r="F182" s="126"/>
      <c r="G182" t="str">
        <f t="shared" si="2"/>
        <v>March</v>
      </c>
    </row>
    <row r="183" spans="1:7">
      <c r="A183" s="125" t="s">
        <v>423</v>
      </c>
      <c r="B183" s="270" t="s">
        <v>424</v>
      </c>
      <c r="C183" s="130">
        <v>45719</v>
      </c>
      <c r="D183" s="131" t="s">
        <v>620</v>
      </c>
      <c r="E183" s="131"/>
      <c r="F183" s="126"/>
      <c r="G183" t="str">
        <f t="shared" si="2"/>
        <v>March</v>
      </c>
    </row>
    <row r="184" spans="1:7" ht="15.75">
      <c r="A184" s="125" t="s">
        <v>508</v>
      </c>
      <c r="B184" s="268" t="s">
        <v>551</v>
      </c>
      <c r="C184" s="130">
        <v>45719</v>
      </c>
      <c r="D184" s="131" t="s">
        <v>620</v>
      </c>
      <c r="E184" s="131"/>
      <c r="F184" s="126"/>
      <c r="G184" t="str">
        <f t="shared" si="2"/>
        <v>March</v>
      </c>
    </row>
    <row r="185" spans="1:7" ht="15.75">
      <c r="A185" s="125" t="s">
        <v>426</v>
      </c>
      <c r="B185" s="268" t="s">
        <v>148</v>
      </c>
      <c r="C185" s="130">
        <v>45719</v>
      </c>
      <c r="D185" s="131" t="s">
        <v>620</v>
      </c>
      <c r="E185" s="131"/>
      <c r="F185" s="126"/>
      <c r="G185" t="str">
        <f t="shared" si="2"/>
        <v>March</v>
      </c>
    </row>
    <row r="186" spans="1:7">
      <c r="A186" s="125" t="s">
        <v>510</v>
      </c>
      <c r="B186" s="270" t="s">
        <v>608</v>
      </c>
      <c r="C186" s="130">
        <v>45719</v>
      </c>
      <c r="D186" s="131" t="s">
        <v>620</v>
      </c>
      <c r="E186" s="131"/>
      <c r="F186" s="126"/>
      <c r="G186" t="str">
        <f t="shared" si="2"/>
        <v>March</v>
      </c>
    </row>
    <row r="187" spans="1:7" ht="15.75">
      <c r="A187" s="125" t="s">
        <v>428</v>
      </c>
      <c r="B187" s="268" t="s">
        <v>148</v>
      </c>
      <c r="C187" s="130">
        <v>45719</v>
      </c>
      <c r="D187" s="131" t="s">
        <v>620</v>
      </c>
      <c r="E187" s="131"/>
      <c r="F187" s="126"/>
      <c r="G187" t="str">
        <f t="shared" si="2"/>
        <v>March</v>
      </c>
    </row>
    <row r="188" spans="1:7">
      <c r="A188" s="125" t="s">
        <v>531</v>
      </c>
      <c r="B188" s="270" t="s">
        <v>66</v>
      </c>
      <c r="C188" s="130">
        <v>45719</v>
      </c>
      <c r="D188" s="131" t="s">
        <v>620</v>
      </c>
      <c r="E188" s="131"/>
      <c r="F188" s="126"/>
      <c r="G188" t="str">
        <f t="shared" si="2"/>
        <v>March</v>
      </c>
    </row>
    <row r="189" spans="1:7" ht="15.75">
      <c r="A189" s="125" t="s">
        <v>247</v>
      </c>
      <c r="B189" s="268" t="s">
        <v>148</v>
      </c>
      <c r="C189" s="130">
        <v>45719</v>
      </c>
      <c r="D189" s="131" t="s">
        <v>620</v>
      </c>
      <c r="E189" s="131"/>
      <c r="F189" s="126"/>
      <c r="G189" t="str">
        <f t="shared" si="2"/>
        <v>March</v>
      </c>
    </row>
    <row r="190" spans="1:7">
      <c r="A190" s="125" t="s">
        <v>459</v>
      </c>
      <c r="B190" s="269" t="s">
        <v>70</v>
      </c>
      <c r="C190" s="130">
        <v>45719</v>
      </c>
      <c r="D190" s="131" t="s">
        <v>620</v>
      </c>
      <c r="E190" s="131"/>
      <c r="F190" s="126"/>
      <c r="G190" t="str">
        <f t="shared" si="2"/>
        <v>March</v>
      </c>
    </row>
    <row r="191" spans="1:7">
      <c r="A191" s="125" t="s">
        <v>411</v>
      </c>
      <c r="B191" s="171" t="s">
        <v>594</v>
      </c>
      <c r="C191" s="130">
        <v>45719</v>
      </c>
      <c r="D191" s="131">
        <v>286</v>
      </c>
      <c r="E191" s="131"/>
      <c r="F191" s="126"/>
      <c r="G191" t="str">
        <f t="shared" si="2"/>
        <v>March</v>
      </c>
    </row>
    <row r="192" spans="1:7">
      <c r="A192" s="125" t="s">
        <v>276</v>
      </c>
      <c r="B192" s="270" t="s">
        <v>262</v>
      </c>
      <c r="C192" s="130">
        <v>45719</v>
      </c>
      <c r="D192" s="131" t="s">
        <v>620</v>
      </c>
      <c r="E192" s="131"/>
      <c r="F192" s="126"/>
      <c r="G192" t="str">
        <f t="shared" si="2"/>
        <v>March</v>
      </c>
    </row>
    <row r="193" spans="1:7" ht="15.75">
      <c r="A193" s="125" t="s">
        <v>442</v>
      </c>
      <c r="B193" s="268" t="s">
        <v>148</v>
      </c>
      <c r="C193" s="130">
        <v>45719</v>
      </c>
      <c r="D193" s="131" t="s">
        <v>620</v>
      </c>
      <c r="E193" s="131"/>
      <c r="F193" s="126"/>
      <c r="G193" t="str">
        <f t="shared" si="2"/>
        <v>March</v>
      </c>
    </row>
    <row r="194" spans="1:7">
      <c r="A194" s="125" t="s">
        <v>491</v>
      </c>
      <c r="B194" s="270" t="s">
        <v>66</v>
      </c>
      <c r="C194" s="130">
        <v>45719</v>
      </c>
      <c r="D194" s="131" t="s">
        <v>620</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610</v>
      </c>
      <c r="G196" t="str">
        <f t="shared" si="3"/>
        <v>March</v>
      </c>
    </row>
    <row r="197" spans="1:7">
      <c r="A197" s="125" t="s">
        <v>419</v>
      </c>
      <c r="B197" s="234" t="s">
        <v>66</v>
      </c>
      <c r="C197" s="130">
        <v>45719</v>
      </c>
      <c r="D197" s="131" t="s">
        <v>620</v>
      </c>
      <c r="E197" s="131"/>
      <c r="F197" s="126"/>
      <c r="G197" t="str">
        <f t="shared" si="3"/>
        <v>March</v>
      </c>
    </row>
    <row r="198" spans="1:7" ht="15.75">
      <c r="A198" s="125" t="s">
        <v>238</v>
      </c>
      <c r="B198" s="268" t="s">
        <v>148</v>
      </c>
      <c r="C198" s="130">
        <v>45719</v>
      </c>
      <c r="D198" s="162">
        <v>1460</v>
      </c>
      <c r="E198" s="162"/>
      <c r="F198" s="115" t="s">
        <v>599</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620</v>
      </c>
      <c r="E200" s="131"/>
      <c r="F200" s="126"/>
      <c r="G200" t="str">
        <f t="shared" si="3"/>
        <v>March</v>
      </c>
    </row>
    <row r="201" spans="1:7">
      <c r="A201" s="125" t="s">
        <v>235</v>
      </c>
      <c r="B201" s="270" t="s">
        <v>611</v>
      </c>
      <c r="C201" s="130">
        <v>45719</v>
      </c>
      <c r="D201" s="131" t="s">
        <v>620</v>
      </c>
      <c r="E201" s="131"/>
      <c r="F201" s="126"/>
      <c r="G201" t="str">
        <f t="shared" si="3"/>
        <v>March</v>
      </c>
    </row>
    <row r="202" spans="1:7">
      <c r="A202" s="125" t="s">
        <v>553</v>
      </c>
      <c r="B202" s="171" t="s">
        <v>594</v>
      </c>
      <c r="C202" s="130">
        <v>45719</v>
      </c>
      <c r="D202" s="131" t="s">
        <v>620</v>
      </c>
      <c r="E202" s="131"/>
      <c r="F202" s="126"/>
      <c r="G202" t="str">
        <f t="shared" si="3"/>
        <v>March</v>
      </c>
    </row>
    <row r="203" spans="1:7">
      <c r="A203" s="125" t="s">
        <v>250</v>
      </c>
      <c r="B203" s="234" t="s">
        <v>611</v>
      </c>
      <c r="C203" s="130">
        <v>45719</v>
      </c>
      <c r="D203" s="131" t="s">
        <v>620</v>
      </c>
      <c r="E203" s="131"/>
      <c r="F203" s="126"/>
      <c r="G203" t="str">
        <f t="shared" si="3"/>
        <v>March</v>
      </c>
    </row>
    <row r="204" spans="1:7">
      <c r="A204" s="125" t="s">
        <v>554</v>
      </c>
      <c r="B204" s="234" t="s">
        <v>608</v>
      </c>
      <c r="C204" s="130">
        <v>45719</v>
      </c>
      <c r="D204" s="131" t="s">
        <v>620</v>
      </c>
      <c r="E204" s="131"/>
      <c r="F204" s="126"/>
      <c r="G204" t="str">
        <f t="shared" si="3"/>
        <v>March</v>
      </c>
    </row>
    <row r="205" spans="1:7">
      <c r="A205" s="125" t="s">
        <v>290</v>
      </c>
      <c r="B205" s="151" t="s">
        <v>251</v>
      </c>
      <c r="C205" s="130">
        <v>45719</v>
      </c>
      <c r="D205" s="162">
        <v>1292</v>
      </c>
      <c r="E205" s="162"/>
      <c r="F205" s="115" t="s">
        <v>605</v>
      </c>
      <c r="G205" t="str">
        <f t="shared" si="3"/>
        <v>March</v>
      </c>
    </row>
    <row r="206" spans="1:7">
      <c r="A206" s="125" t="s">
        <v>417</v>
      </c>
      <c r="B206" s="234" t="s">
        <v>405</v>
      </c>
      <c r="C206" s="130">
        <v>45719</v>
      </c>
      <c r="D206" s="131" t="s">
        <v>620</v>
      </c>
      <c r="E206" s="131"/>
      <c r="F206" s="126"/>
      <c r="G206" t="str">
        <f t="shared" si="3"/>
        <v>March</v>
      </c>
    </row>
    <row r="207" spans="1:7">
      <c r="A207" s="125" t="s">
        <v>500</v>
      </c>
      <c r="B207" s="234" t="s">
        <v>405</v>
      </c>
      <c r="C207" s="130">
        <v>45719</v>
      </c>
      <c r="D207" s="131" t="s">
        <v>620</v>
      </c>
      <c r="E207" s="131"/>
      <c r="F207" s="126"/>
      <c r="G207" t="str">
        <f t="shared" si="3"/>
        <v>March</v>
      </c>
    </row>
    <row r="208" spans="1:7" ht="15.75">
      <c r="A208" s="125" t="s">
        <v>506</v>
      </c>
      <c r="B208" s="268" t="s">
        <v>148</v>
      </c>
      <c r="C208" s="130">
        <v>45719</v>
      </c>
      <c r="D208" s="162">
        <v>1454</v>
      </c>
      <c r="E208" s="162"/>
      <c r="F208" s="115" t="s">
        <v>625</v>
      </c>
      <c r="G208" t="str">
        <f t="shared" si="3"/>
        <v>March</v>
      </c>
    </row>
    <row r="209" spans="1:8">
      <c r="A209" s="125" t="s">
        <v>318</v>
      </c>
      <c r="B209" s="234" t="s">
        <v>296</v>
      </c>
      <c r="C209" s="130">
        <v>45719</v>
      </c>
      <c r="D209" s="162">
        <v>2215</v>
      </c>
      <c r="E209" s="162"/>
      <c r="F209" s="115" t="s">
        <v>626</v>
      </c>
      <c r="G209" t="str">
        <f t="shared" si="3"/>
        <v>March</v>
      </c>
    </row>
    <row r="210" spans="1:8">
      <c r="A210" s="125" t="s">
        <v>254</v>
      </c>
      <c r="B210" s="171" t="s">
        <v>594</v>
      </c>
      <c r="C210" s="130">
        <v>45720</v>
      </c>
      <c r="D210" s="131" t="s">
        <v>620</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608</v>
      </c>
      <c r="C213" s="130">
        <v>45720</v>
      </c>
      <c r="D213" s="131"/>
      <c r="E213" s="131"/>
      <c r="F213" s="131" t="s">
        <v>627</v>
      </c>
      <c r="G213" t="str">
        <f t="shared" si="3"/>
        <v>March</v>
      </c>
    </row>
    <row r="214" spans="1:8">
      <c r="A214" s="125" t="s">
        <v>459</v>
      </c>
      <c r="B214" s="269" t="s">
        <v>70</v>
      </c>
      <c r="C214" s="130">
        <v>45720</v>
      </c>
      <c r="D214" s="131"/>
      <c r="E214" s="131"/>
      <c r="F214" s="144" t="s">
        <v>628</v>
      </c>
      <c r="G214" t="str">
        <f t="shared" si="3"/>
        <v>March</v>
      </c>
    </row>
    <row r="215" spans="1:8">
      <c r="A215" s="125" t="s">
        <v>411</v>
      </c>
      <c r="B215" s="171" t="s">
        <v>594</v>
      </c>
      <c r="C215" s="130">
        <v>45720</v>
      </c>
      <c r="D215" s="131">
        <v>358</v>
      </c>
      <c r="E215" s="131"/>
      <c r="F215" s="126"/>
      <c r="G215" t="str">
        <f t="shared" si="3"/>
        <v>March</v>
      </c>
    </row>
    <row r="216" spans="1:8">
      <c r="A216" s="125" t="s">
        <v>458</v>
      </c>
      <c r="B216" s="166" t="s">
        <v>228</v>
      </c>
      <c r="C216" s="130">
        <v>45720</v>
      </c>
      <c r="D216" s="131">
        <v>408</v>
      </c>
      <c r="E216" s="131"/>
      <c r="F216" s="126" t="s">
        <v>613</v>
      </c>
      <c r="G216" t="str">
        <f t="shared" si="3"/>
        <v>March</v>
      </c>
    </row>
    <row r="217" spans="1:8">
      <c r="A217" s="125" t="s">
        <v>244</v>
      </c>
      <c r="B217" s="166" t="s">
        <v>228</v>
      </c>
      <c r="C217" s="130">
        <v>45720</v>
      </c>
      <c r="D217" s="131">
        <v>840</v>
      </c>
      <c r="E217" s="131"/>
      <c r="F217" s="115" t="s">
        <v>629</v>
      </c>
      <c r="G217" t="str">
        <f t="shared" si="3"/>
        <v>March</v>
      </c>
    </row>
    <row r="218" spans="1:8" ht="15.75">
      <c r="A218" s="125" t="s">
        <v>238</v>
      </c>
      <c r="B218" s="268" t="s">
        <v>148</v>
      </c>
      <c r="C218" s="130">
        <v>45720</v>
      </c>
      <c r="D218" s="131">
        <v>970</v>
      </c>
      <c r="E218" s="131"/>
      <c r="F218" s="115" t="s">
        <v>601</v>
      </c>
      <c r="G218" t="str">
        <f t="shared" si="3"/>
        <v>March</v>
      </c>
    </row>
    <row r="219" spans="1:8">
      <c r="A219" s="125" t="s">
        <v>290</v>
      </c>
      <c r="B219" s="151" t="s">
        <v>251</v>
      </c>
      <c r="C219" s="130">
        <v>45720</v>
      </c>
      <c r="D219" s="162">
        <v>1022</v>
      </c>
      <c r="E219" s="162"/>
      <c r="F219" s="115" t="s">
        <v>605</v>
      </c>
      <c r="G219" t="str">
        <f t="shared" si="3"/>
        <v>March</v>
      </c>
    </row>
    <row r="220" spans="1:8">
      <c r="A220" s="125" t="s">
        <v>417</v>
      </c>
      <c r="B220" s="234" t="s">
        <v>405</v>
      </c>
      <c r="C220" s="130">
        <v>45720</v>
      </c>
      <c r="D220" s="131" t="s">
        <v>620</v>
      </c>
      <c r="E220" s="131"/>
      <c r="F220" s="126"/>
      <c r="G220" t="str">
        <f t="shared" si="3"/>
        <v>March</v>
      </c>
    </row>
    <row r="221" spans="1:8">
      <c r="A221" s="125" t="s">
        <v>500</v>
      </c>
      <c r="B221" s="234" t="s">
        <v>405</v>
      </c>
      <c r="C221" s="130">
        <v>45720</v>
      </c>
      <c r="D221" s="162">
        <v>1570</v>
      </c>
      <c r="E221" s="162"/>
      <c r="F221" s="126" t="s">
        <v>599</v>
      </c>
      <c r="G221" t="str">
        <f t="shared" si="3"/>
        <v>March</v>
      </c>
    </row>
    <row r="222" spans="1:8" ht="15.75">
      <c r="A222" s="125" t="s">
        <v>506</v>
      </c>
      <c r="B222" s="268" t="s">
        <v>148</v>
      </c>
      <c r="C222" s="130">
        <v>45720</v>
      </c>
      <c r="D222" s="162">
        <v>1360</v>
      </c>
      <c r="E222" s="162"/>
      <c r="F222" s="115" t="s">
        <v>630</v>
      </c>
      <c r="G222" t="str">
        <f t="shared" si="3"/>
        <v>March</v>
      </c>
    </row>
    <row r="223" spans="1:8">
      <c r="A223" s="125" t="s">
        <v>318</v>
      </c>
      <c r="B223" s="234" t="s">
        <v>296</v>
      </c>
      <c r="C223" s="130">
        <v>45720</v>
      </c>
      <c r="D223" s="131" t="s">
        <v>620</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594</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631</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608</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594</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632</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633</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611</v>
      </c>
      <c r="C250" s="130">
        <v>45721</v>
      </c>
      <c r="D250" s="131">
        <v>0</v>
      </c>
      <c r="E250" s="131"/>
      <c r="F250" s="126"/>
      <c r="G250" t="str">
        <f t="shared" si="3"/>
        <v>March</v>
      </c>
    </row>
    <row r="251" spans="1:7">
      <c r="A251" s="125" t="s">
        <v>553</v>
      </c>
      <c r="B251" s="171" t="s">
        <v>594</v>
      </c>
      <c r="C251" s="130">
        <v>45721</v>
      </c>
      <c r="D251" s="131">
        <v>0</v>
      </c>
      <c r="E251" s="131"/>
      <c r="F251" s="126"/>
      <c r="G251" t="str">
        <f t="shared" si="3"/>
        <v>March</v>
      </c>
    </row>
    <row r="252" spans="1:7">
      <c r="A252" s="125" t="s">
        <v>250</v>
      </c>
      <c r="B252" s="234" t="s">
        <v>611</v>
      </c>
      <c r="C252" s="130">
        <v>45721</v>
      </c>
      <c r="D252" s="131">
        <v>372</v>
      </c>
      <c r="E252" s="131"/>
      <c r="F252" s="115" t="s">
        <v>634</v>
      </c>
      <c r="G252" t="str">
        <f t="shared" si="3"/>
        <v>March</v>
      </c>
    </row>
    <row r="253" spans="1:7">
      <c r="A253" s="125" t="s">
        <v>554</v>
      </c>
      <c r="B253" s="234" t="s">
        <v>608</v>
      </c>
      <c r="C253" s="130">
        <v>45721</v>
      </c>
      <c r="D253" s="131">
        <v>0</v>
      </c>
      <c r="E253" s="131"/>
      <c r="F253" s="126"/>
      <c r="G253" t="str">
        <f t="shared" si="3"/>
        <v>March</v>
      </c>
    </row>
    <row r="254" spans="1:7">
      <c r="A254" s="125" t="s">
        <v>290</v>
      </c>
      <c r="B254" s="151" t="s">
        <v>251</v>
      </c>
      <c r="C254" s="130">
        <v>45721</v>
      </c>
      <c r="D254" s="162">
        <v>1246</v>
      </c>
      <c r="E254" s="162"/>
      <c r="F254" s="141" t="s">
        <v>635</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636</v>
      </c>
      <c r="G256" t="str">
        <f t="shared" si="3"/>
        <v>March</v>
      </c>
    </row>
    <row r="257" spans="1:7" ht="15.75">
      <c r="A257" s="125" t="s">
        <v>506</v>
      </c>
      <c r="B257" s="268" t="s">
        <v>148</v>
      </c>
      <c r="C257" s="130">
        <v>45721</v>
      </c>
      <c r="D257" s="162">
        <v>1263</v>
      </c>
      <c r="E257" s="162"/>
      <c r="F257" s="141" t="s">
        <v>637</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601</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594</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609</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638</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608</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594</v>
      </c>
      <c r="C277" s="130">
        <v>45722</v>
      </c>
      <c r="D277" s="144">
        <v>32</v>
      </c>
      <c r="E277" s="144"/>
      <c r="F277" s="144" t="s">
        <v>610</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611</v>
      </c>
      <c r="C287" s="130">
        <v>45722</v>
      </c>
      <c r="D287" s="144">
        <v>0</v>
      </c>
      <c r="E287" s="144"/>
      <c r="F287" s="126"/>
      <c r="G287" t="str">
        <f t="shared" si="4"/>
        <v>March</v>
      </c>
    </row>
    <row r="288" spans="1:7">
      <c r="A288" s="125" t="s">
        <v>553</v>
      </c>
      <c r="B288" s="171" t="s">
        <v>594</v>
      </c>
      <c r="C288" s="130">
        <v>45722</v>
      </c>
      <c r="D288" s="144">
        <v>0</v>
      </c>
      <c r="E288" s="144"/>
      <c r="F288" s="126"/>
      <c r="G288" t="str">
        <f t="shared" si="4"/>
        <v>March</v>
      </c>
    </row>
    <row r="289" spans="1:7">
      <c r="A289" s="125" t="s">
        <v>250</v>
      </c>
      <c r="B289" s="234" t="s">
        <v>611</v>
      </c>
      <c r="C289" s="130">
        <v>45722</v>
      </c>
      <c r="D289" s="144">
        <v>0</v>
      </c>
      <c r="E289" s="144"/>
      <c r="F289" s="126"/>
      <c r="G289" t="str">
        <f t="shared" si="4"/>
        <v>March</v>
      </c>
    </row>
    <row r="290" spans="1:7">
      <c r="A290" s="125" t="s">
        <v>554</v>
      </c>
      <c r="B290" s="234" t="s">
        <v>608</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639</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598</v>
      </c>
      <c r="G297" t="str">
        <f t="shared" si="4"/>
        <v>March</v>
      </c>
    </row>
    <row r="298" spans="1:7" ht="15.75">
      <c r="A298" s="126" t="s">
        <v>377</v>
      </c>
      <c r="B298" s="268" t="s">
        <v>551</v>
      </c>
      <c r="C298" s="130">
        <v>45722</v>
      </c>
      <c r="D298" s="144">
        <v>489</v>
      </c>
      <c r="E298" s="144"/>
      <c r="F298" s="144" t="s">
        <v>640</v>
      </c>
      <c r="G298" t="str">
        <f t="shared" si="4"/>
        <v>March</v>
      </c>
    </row>
    <row r="299" spans="1:7">
      <c r="A299" s="126" t="s">
        <v>302</v>
      </c>
      <c r="B299" s="166" t="s">
        <v>228</v>
      </c>
      <c r="C299" s="130">
        <v>45722</v>
      </c>
      <c r="D299" s="144">
        <v>884</v>
      </c>
      <c r="E299" s="144"/>
      <c r="F299" s="144" t="s">
        <v>641</v>
      </c>
      <c r="G299" t="str">
        <f t="shared" si="4"/>
        <v>March</v>
      </c>
    </row>
    <row r="300" spans="1:7" ht="15.75">
      <c r="A300" s="126" t="s">
        <v>421</v>
      </c>
      <c r="B300" s="268" t="s">
        <v>148</v>
      </c>
      <c r="C300" s="130">
        <v>45722</v>
      </c>
      <c r="D300" s="163">
        <v>1357</v>
      </c>
      <c r="E300" s="163"/>
      <c r="F300" s="144" t="s">
        <v>614</v>
      </c>
      <c r="G300" t="str">
        <f t="shared" si="4"/>
        <v>March</v>
      </c>
    </row>
    <row r="301" spans="1:7">
      <c r="A301" s="126" t="s">
        <v>404</v>
      </c>
      <c r="B301" s="234" t="s">
        <v>405</v>
      </c>
      <c r="C301" s="130">
        <v>45722</v>
      </c>
      <c r="D301" s="144">
        <v>874</v>
      </c>
      <c r="E301" s="144"/>
      <c r="G301" t="str">
        <f t="shared" si="4"/>
        <v>March</v>
      </c>
    </row>
    <row r="302" spans="1:7">
      <c r="A302" s="125" t="s">
        <v>254</v>
      </c>
      <c r="B302" s="171" t="s">
        <v>594</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642</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608</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594</v>
      </c>
      <c r="C317" s="57">
        <v>45723</v>
      </c>
      <c r="D317" s="144">
        <v>9</v>
      </c>
      <c r="E317" s="144"/>
      <c r="F317" s="144" t="s">
        <v>601</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643</v>
      </c>
      <c r="G320" t="str">
        <f t="shared" si="4"/>
        <v>March</v>
      </c>
    </row>
    <row r="321" spans="1:7">
      <c r="A321" s="125" t="s">
        <v>458</v>
      </c>
      <c r="B321" s="166" t="s">
        <v>228</v>
      </c>
      <c r="C321" s="57">
        <v>45723</v>
      </c>
      <c r="D321" s="144">
        <v>875</v>
      </c>
      <c r="E321" s="144"/>
      <c r="F321" s="144" t="s">
        <v>644</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645</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611</v>
      </c>
      <c r="C327" s="57">
        <v>45723</v>
      </c>
      <c r="D327" s="144">
        <v>0</v>
      </c>
      <c r="E327" s="144"/>
      <c r="G327" t="str">
        <f t="shared" si="5"/>
        <v>March</v>
      </c>
    </row>
    <row r="328" spans="1:7">
      <c r="A328" s="125" t="s">
        <v>553</v>
      </c>
      <c r="B328" s="171" t="s">
        <v>594</v>
      </c>
      <c r="C328" s="57">
        <v>45723</v>
      </c>
      <c r="D328" s="144">
        <v>0</v>
      </c>
      <c r="E328" s="144"/>
      <c r="G328" t="str">
        <f t="shared" si="5"/>
        <v>March</v>
      </c>
    </row>
    <row r="329" spans="1:7">
      <c r="A329" s="125" t="s">
        <v>250</v>
      </c>
      <c r="B329" s="234" t="s">
        <v>611</v>
      </c>
      <c r="C329" s="57">
        <v>45723</v>
      </c>
      <c r="D329" s="144">
        <v>0</v>
      </c>
      <c r="E329" s="144"/>
      <c r="G329" t="str">
        <f t="shared" si="5"/>
        <v>March</v>
      </c>
    </row>
    <row r="330" spans="1:7">
      <c r="A330" s="125" t="s">
        <v>554</v>
      </c>
      <c r="B330" s="234" t="s">
        <v>608</v>
      </c>
      <c r="C330" s="57">
        <v>45723</v>
      </c>
      <c r="D330" s="144">
        <v>0</v>
      </c>
      <c r="E330" s="144"/>
      <c r="G330" t="str">
        <f t="shared" si="5"/>
        <v>March</v>
      </c>
    </row>
    <row r="331" spans="1:7">
      <c r="A331" s="125" t="s">
        <v>290</v>
      </c>
      <c r="B331" s="151" t="s">
        <v>251</v>
      </c>
      <c r="C331" s="57">
        <v>45723</v>
      </c>
      <c r="D331" s="144">
        <v>288</v>
      </c>
      <c r="E331" s="144"/>
      <c r="F331" s="144" t="s">
        <v>646</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599</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647</v>
      </c>
      <c r="G336" t="str">
        <f t="shared" si="5"/>
        <v>March</v>
      </c>
    </row>
    <row r="337" spans="1:7" ht="15.75">
      <c r="A337" s="126" t="s">
        <v>321</v>
      </c>
      <c r="B337" s="268" t="s">
        <v>148</v>
      </c>
      <c r="C337" s="57">
        <v>45723</v>
      </c>
      <c r="D337" s="163">
        <v>1370</v>
      </c>
      <c r="E337" s="163"/>
      <c r="F337" s="144" t="s">
        <v>605</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648</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601</v>
      </c>
      <c r="G341" t="str">
        <f t="shared" si="5"/>
        <v>March</v>
      </c>
    </row>
    <row r="342" spans="1:7" ht="15.75">
      <c r="A342" s="126" t="s">
        <v>534</v>
      </c>
      <c r="B342" s="268" t="s">
        <v>551</v>
      </c>
      <c r="C342" s="57">
        <v>45723</v>
      </c>
      <c r="D342" s="144">
        <v>20</v>
      </c>
      <c r="E342" s="144"/>
      <c r="G342" t="str">
        <f t="shared" si="5"/>
        <v>March</v>
      </c>
    </row>
    <row r="343" spans="1:7">
      <c r="A343" s="125" t="s">
        <v>254</v>
      </c>
      <c r="B343" s="171" t="s">
        <v>594</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649</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608</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594</v>
      </c>
      <c r="C358" s="57">
        <v>45726</v>
      </c>
      <c r="D358" s="144">
        <v>0</v>
      </c>
      <c r="E358" s="144"/>
      <c r="F358" s="144" t="s">
        <v>650</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611</v>
      </c>
      <c r="C368" s="57">
        <v>45726</v>
      </c>
      <c r="D368" s="144">
        <v>0</v>
      </c>
      <c r="E368" s="144"/>
      <c r="G368" t="str">
        <f t="shared" si="5"/>
        <v>March</v>
      </c>
    </row>
    <row r="369" spans="1:7">
      <c r="A369" s="125" t="s">
        <v>553</v>
      </c>
      <c r="B369" s="171" t="s">
        <v>594</v>
      </c>
      <c r="C369" s="57">
        <v>45726</v>
      </c>
      <c r="D369" s="144">
        <v>0</v>
      </c>
      <c r="E369" s="144"/>
      <c r="G369" t="str">
        <f t="shared" si="5"/>
        <v>March</v>
      </c>
    </row>
    <row r="370" spans="1:7">
      <c r="A370" s="125" t="s">
        <v>250</v>
      </c>
      <c r="B370" s="234" t="s">
        <v>611</v>
      </c>
      <c r="C370" s="57">
        <v>45726</v>
      </c>
      <c r="D370" s="144">
        <v>649</v>
      </c>
      <c r="E370" s="144"/>
      <c r="F370" s="115" t="s">
        <v>599</v>
      </c>
      <c r="G370" t="str">
        <f t="shared" si="5"/>
        <v>March</v>
      </c>
    </row>
    <row r="371" spans="1:7">
      <c r="A371" s="125" t="s">
        <v>554</v>
      </c>
      <c r="B371" s="234" t="s">
        <v>608</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636</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594</v>
      </c>
      <c r="C384" s="57">
        <v>45727</v>
      </c>
      <c r="D384" s="131">
        <v>3</v>
      </c>
      <c r="E384" s="131"/>
      <c r="F384" s="115" t="s">
        <v>613</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619</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608</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594</v>
      </c>
      <c r="C399" s="57">
        <v>45727</v>
      </c>
      <c r="D399" s="131">
        <v>12</v>
      </c>
      <c r="E399" s="131"/>
      <c r="F399" s="115" t="s">
        <v>601</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600</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611</v>
      </c>
      <c r="C409" s="57">
        <v>45727</v>
      </c>
      <c r="D409" s="131">
        <v>0</v>
      </c>
      <c r="E409" s="131"/>
      <c r="G409" t="str">
        <f t="shared" si="6"/>
        <v>March</v>
      </c>
    </row>
    <row r="410" spans="1:7">
      <c r="A410" s="125" t="s">
        <v>553</v>
      </c>
      <c r="B410" s="171" t="s">
        <v>594</v>
      </c>
      <c r="C410" s="57">
        <v>45727</v>
      </c>
      <c r="D410" s="131">
        <v>106</v>
      </c>
      <c r="E410" s="131"/>
      <c r="F410" s="131" t="s">
        <v>600</v>
      </c>
      <c r="G410" t="str">
        <f t="shared" si="6"/>
        <v>March</v>
      </c>
    </row>
    <row r="411" spans="1:7">
      <c r="A411" s="125" t="s">
        <v>250</v>
      </c>
      <c r="B411" s="234" t="s">
        <v>611</v>
      </c>
      <c r="C411" s="57">
        <v>45727</v>
      </c>
      <c r="D411" s="131">
        <v>528</v>
      </c>
      <c r="E411" s="131"/>
      <c r="F411" s="115" t="s">
        <v>651</v>
      </c>
      <c r="G411" t="str">
        <f t="shared" si="6"/>
        <v>March</v>
      </c>
    </row>
    <row r="412" spans="1:7">
      <c r="A412" s="125" t="s">
        <v>554</v>
      </c>
      <c r="B412" s="234" t="s">
        <v>608</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652</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614</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594</v>
      </c>
      <c r="C430" s="57">
        <v>45728</v>
      </c>
      <c r="D430" s="131"/>
      <c r="E430" s="131"/>
      <c r="F430" s="131" t="s">
        <v>653</v>
      </c>
      <c r="G430" t="str">
        <f t="shared" si="6"/>
        <v>March</v>
      </c>
    </row>
    <row r="431" spans="1:7">
      <c r="A431" s="125" t="s">
        <v>261</v>
      </c>
      <c r="B431" s="270" t="s">
        <v>262</v>
      </c>
      <c r="C431" s="57">
        <v>45728</v>
      </c>
      <c r="D431" s="131"/>
      <c r="E431" s="131"/>
      <c r="F431" s="131" t="s">
        <v>620</v>
      </c>
      <c r="G431" t="str">
        <f t="shared" si="6"/>
        <v>March</v>
      </c>
    </row>
    <row r="432" spans="1:7" ht="15.75">
      <c r="A432" s="125" t="s">
        <v>268</v>
      </c>
      <c r="B432" s="268" t="s">
        <v>551</v>
      </c>
      <c r="C432" s="57">
        <v>45728</v>
      </c>
      <c r="D432" s="131"/>
      <c r="E432" s="131"/>
      <c r="F432" s="131" t="s">
        <v>653</v>
      </c>
      <c r="G432" t="str">
        <f t="shared" si="6"/>
        <v>March</v>
      </c>
    </row>
    <row r="433" spans="1:7">
      <c r="A433" s="125" t="s">
        <v>485</v>
      </c>
      <c r="B433" s="166" t="s">
        <v>228</v>
      </c>
      <c r="C433" s="57">
        <v>45728</v>
      </c>
      <c r="D433" s="131" t="s">
        <v>620</v>
      </c>
      <c r="E433" s="131"/>
      <c r="G433" t="str">
        <f t="shared" si="6"/>
        <v>March</v>
      </c>
    </row>
    <row r="434" spans="1:7">
      <c r="A434" s="125" t="s">
        <v>313</v>
      </c>
      <c r="B434" s="270" t="s">
        <v>262</v>
      </c>
      <c r="C434" s="57">
        <v>45728</v>
      </c>
      <c r="D434" s="131" t="s">
        <v>620</v>
      </c>
      <c r="E434" s="131"/>
      <c r="G434" t="str">
        <f t="shared" si="6"/>
        <v>March</v>
      </c>
    </row>
    <row r="435" spans="1:7" ht="15.75">
      <c r="A435" s="125" t="s">
        <v>359</v>
      </c>
      <c r="B435" s="268" t="s">
        <v>551</v>
      </c>
      <c r="C435" s="57">
        <v>45728</v>
      </c>
      <c r="D435" s="131" t="s">
        <v>620</v>
      </c>
      <c r="E435" s="131"/>
      <c r="G435" t="str">
        <f t="shared" si="6"/>
        <v>March</v>
      </c>
    </row>
    <row r="436" spans="1:7">
      <c r="A436" s="125" t="s">
        <v>536</v>
      </c>
      <c r="B436" s="270" t="s">
        <v>424</v>
      </c>
      <c r="C436" s="57">
        <v>45728</v>
      </c>
      <c r="D436" s="131" t="s">
        <v>654</v>
      </c>
      <c r="E436" s="131"/>
      <c r="G436" t="str">
        <f t="shared" si="6"/>
        <v>March</v>
      </c>
    </row>
    <row r="437" spans="1:7">
      <c r="A437" s="125" t="s">
        <v>423</v>
      </c>
      <c r="B437" s="270" t="s">
        <v>424</v>
      </c>
      <c r="C437" s="57">
        <v>45728</v>
      </c>
      <c r="D437" s="131" t="s">
        <v>654</v>
      </c>
      <c r="E437" s="131"/>
      <c r="G437" t="str">
        <f t="shared" si="6"/>
        <v>March</v>
      </c>
    </row>
    <row r="438" spans="1:7" ht="15.75">
      <c r="A438" s="125" t="s">
        <v>508</v>
      </c>
      <c r="B438" s="268" t="s">
        <v>551</v>
      </c>
      <c r="C438" s="57">
        <v>45728</v>
      </c>
      <c r="D438" s="131" t="s">
        <v>620</v>
      </c>
      <c r="E438" s="131"/>
      <c r="G438" t="str">
        <f t="shared" si="6"/>
        <v>March</v>
      </c>
    </row>
    <row r="439" spans="1:7" ht="15.75">
      <c r="A439" s="125" t="s">
        <v>426</v>
      </c>
      <c r="B439" s="268" t="s">
        <v>148</v>
      </c>
      <c r="C439" s="57">
        <v>45728</v>
      </c>
      <c r="D439" s="131" t="s">
        <v>654</v>
      </c>
      <c r="E439" s="131"/>
      <c r="G439" t="str">
        <f t="shared" si="6"/>
        <v>March</v>
      </c>
    </row>
    <row r="440" spans="1:7">
      <c r="A440" s="125" t="s">
        <v>510</v>
      </c>
      <c r="B440" s="270" t="s">
        <v>608</v>
      </c>
      <c r="C440" s="57">
        <v>45728</v>
      </c>
      <c r="D440" s="131" t="s">
        <v>620</v>
      </c>
      <c r="E440" s="131"/>
      <c r="G440" t="str">
        <f t="shared" si="6"/>
        <v>March</v>
      </c>
    </row>
    <row r="441" spans="1:7" ht="15.75">
      <c r="A441" s="125" t="s">
        <v>428</v>
      </c>
      <c r="B441" s="268" t="s">
        <v>148</v>
      </c>
      <c r="C441" s="57">
        <v>45728</v>
      </c>
      <c r="D441" s="131" t="s">
        <v>654</v>
      </c>
      <c r="E441" s="131"/>
      <c r="G441" t="str">
        <f t="shared" si="6"/>
        <v>March</v>
      </c>
    </row>
    <row r="442" spans="1:7">
      <c r="A442" s="125" t="s">
        <v>531</v>
      </c>
      <c r="B442" s="270" t="s">
        <v>66</v>
      </c>
      <c r="C442" s="57">
        <v>45728</v>
      </c>
      <c r="D442" s="131" t="s">
        <v>620</v>
      </c>
      <c r="E442" s="131"/>
      <c r="G442" t="str">
        <f t="shared" si="6"/>
        <v>March</v>
      </c>
    </row>
    <row r="443" spans="1:7" ht="15.75">
      <c r="A443" s="125" t="s">
        <v>247</v>
      </c>
      <c r="B443" s="268" t="s">
        <v>148</v>
      </c>
      <c r="C443" s="57">
        <v>45728</v>
      </c>
      <c r="D443" s="131" t="s">
        <v>620</v>
      </c>
      <c r="E443" s="131"/>
      <c r="G443" t="str">
        <f t="shared" si="6"/>
        <v>March</v>
      </c>
    </row>
    <row r="444" spans="1:7">
      <c r="A444" s="125" t="s">
        <v>459</v>
      </c>
      <c r="B444" s="269" t="s">
        <v>70</v>
      </c>
      <c r="C444" s="57">
        <v>45728</v>
      </c>
      <c r="D444" s="131" t="s">
        <v>620</v>
      </c>
      <c r="E444" s="131"/>
      <c r="G444" t="str">
        <f t="shared" si="6"/>
        <v>March</v>
      </c>
    </row>
    <row r="445" spans="1:7">
      <c r="A445" s="125" t="s">
        <v>411</v>
      </c>
      <c r="B445" s="171" t="s">
        <v>594</v>
      </c>
      <c r="C445" s="57">
        <v>45728</v>
      </c>
      <c r="D445" s="131">
        <v>9</v>
      </c>
      <c r="E445" s="131"/>
      <c r="F445" s="115" t="s">
        <v>597</v>
      </c>
      <c r="G445" t="str">
        <f t="shared" si="6"/>
        <v>March</v>
      </c>
    </row>
    <row r="446" spans="1:7">
      <c r="A446" s="125" t="s">
        <v>276</v>
      </c>
      <c r="B446" s="270" t="s">
        <v>262</v>
      </c>
      <c r="C446" s="57">
        <v>45728</v>
      </c>
      <c r="D446" s="131" t="s">
        <v>620</v>
      </c>
      <c r="E446" s="131"/>
      <c r="G446" t="str">
        <f t="shared" si="6"/>
        <v>March</v>
      </c>
    </row>
    <row r="447" spans="1:7" ht="15.75">
      <c r="A447" s="125" t="s">
        <v>442</v>
      </c>
      <c r="B447" s="268" t="s">
        <v>148</v>
      </c>
      <c r="C447" s="57">
        <v>45728</v>
      </c>
      <c r="D447" s="131" t="s">
        <v>620</v>
      </c>
      <c r="E447" s="131"/>
      <c r="G447" t="str">
        <f t="shared" si="6"/>
        <v>March</v>
      </c>
    </row>
    <row r="448" spans="1:7">
      <c r="A448" s="125" t="s">
        <v>491</v>
      </c>
      <c r="B448" s="270" t="s">
        <v>66</v>
      </c>
      <c r="C448" s="57">
        <v>45728</v>
      </c>
      <c r="D448" s="131" t="s">
        <v>620</v>
      </c>
      <c r="E448" s="131"/>
      <c r="G448" t="str">
        <f t="shared" si="6"/>
        <v>March</v>
      </c>
    </row>
    <row r="449" spans="1:7">
      <c r="A449" s="125" t="s">
        <v>458</v>
      </c>
      <c r="B449" s="166" t="s">
        <v>228</v>
      </c>
      <c r="C449" s="57">
        <v>45728</v>
      </c>
      <c r="D449" s="131" t="s">
        <v>620</v>
      </c>
      <c r="E449" s="131"/>
      <c r="G449" t="str">
        <f t="shared" si="6"/>
        <v>March</v>
      </c>
    </row>
    <row r="450" spans="1:7">
      <c r="A450" s="125" t="s">
        <v>244</v>
      </c>
      <c r="B450" s="166" t="s">
        <v>228</v>
      </c>
      <c r="C450" s="57">
        <v>45728</v>
      </c>
      <c r="D450" s="131" t="s">
        <v>620</v>
      </c>
      <c r="E450" s="131"/>
      <c r="G450" t="str">
        <f t="shared" si="6"/>
        <v>March</v>
      </c>
    </row>
    <row r="451" spans="1:7">
      <c r="A451" s="125" t="s">
        <v>419</v>
      </c>
      <c r="B451" s="234" t="s">
        <v>66</v>
      </c>
      <c r="C451" s="57">
        <v>45728</v>
      </c>
      <c r="D451" s="131" t="s">
        <v>620</v>
      </c>
      <c r="E451" s="131"/>
      <c r="G451" t="str">
        <f t="shared" ref="G451:G514" si="7">TEXT(C451,"mmmm")</f>
        <v>March</v>
      </c>
    </row>
    <row r="452" spans="1:7" ht="15.75">
      <c r="A452" s="125" t="s">
        <v>238</v>
      </c>
      <c r="B452" s="268" t="s">
        <v>148</v>
      </c>
      <c r="C452" s="57">
        <v>45728</v>
      </c>
      <c r="D452" s="131" t="s">
        <v>620</v>
      </c>
      <c r="E452" s="131"/>
      <c r="G452" t="str">
        <f t="shared" si="7"/>
        <v>March</v>
      </c>
    </row>
    <row r="453" spans="1:7">
      <c r="A453" s="125" t="s">
        <v>241</v>
      </c>
      <c r="B453" s="270" t="s">
        <v>66</v>
      </c>
      <c r="C453" s="57">
        <v>45728</v>
      </c>
      <c r="D453" s="131" t="s">
        <v>620</v>
      </c>
      <c r="E453" s="131"/>
      <c r="G453" t="str">
        <f t="shared" si="7"/>
        <v>March</v>
      </c>
    </row>
    <row r="454" spans="1:7">
      <c r="A454" s="125" t="s">
        <v>295</v>
      </c>
      <c r="B454" s="234" t="s">
        <v>296</v>
      </c>
      <c r="C454" s="57">
        <v>45728</v>
      </c>
      <c r="D454" s="131" t="s">
        <v>620</v>
      </c>
      <c r="E454" s="131"/>
      <c r="G454" t="str">
        <f t="shared" si="7"/>
        <v>March</v>
      </c>
    </row>
    <row r="455" spans="1:7">
      <c r="A455" s="125" t="s">
        <v>235</v>
      </c>
      <c r="B455" s="270" t="s">
        <v>611</v>
      </c>
      <c r="C455" s="57">
        <v>45728</v>
      </c>
      <c r="D455" s="131">
        <v>201</v>
      </c>
      <c r="E455" s="131"/>
      <c r="G455" t="str">
        <f t="shared" si="7"/>
        <v>March</v>
      </c>
    </row>
    <row r="456" spans="1:7">
      <c r="A456" s="125" t="s">
        <v>553</v>
      </c>
      <c r="B456" s="171" t="s">
        <v>594</v>
      </c>
      <c r="C456" s="57">
        <v>45728</v>
      </c>
      <c r="D456" s="131" t="s">
        <v>620</v>
      </c>
      <c r="E456" s="131"/>
      <c r="G456" t="str">
        <f t="shared" si="7"/>
        <v>March</v>
      </c>
    </row>
    <row r="457" spans="1:7">
      <c r="A457" s="125" t="s">
        <v>250</v>
      </c>
      <c r="B457" s="234" t="s">
        <v>611</v>
      </c>
      <c r="C457" s="57">
        <v>45728</v>
      </c>
      <c r="D457" s="131">
        <v>489</v>
      </c>
      <c r="E457" s="131"/>
      <c r="F457" s="115" t="s">
        <v>603</v>
      </c>
      <c r="G457" t="str">
        <f t="shared" si="7"/>
        <v>March</v>
      </c>
    </row>
    <row r="458" spans="1:7">
      <c r="A458" s="125" t="s">
        <v>554</v>
      </c>
      <c r="B458" s="234" t="s">
        <v>608</v>
      </c>
      <c r="C458" s="57">
        <v>45728</v>
      </c>
      <c r="D458" s="131" t="s">
        <v>620</v>
      </c>
      <c r="E458" s="131"/>
      <c r="G458" t="str">
        <f t="shared" si="7"/>
        <v>March</v>
      </c>
    </row>
    <row r="459" spans="1:7">
      <c r="A459" s="125" t="s">
        <v>290</v>
      </c>
      <c r="B459" s="151" t="s">
        <v>251</v>
      </c>
      <c r="C459" s="57">
        <v>45728</v>
      </c>
      <c r="D459" s="131" t="s">
        <v>620</v>
      </c>
      <c r="E459" s="131"/>
      <c r="G459" t="str">
        <f t="shared" si="7"/>
        <v>March</v>
      </c>
    </row>
    <row r="460" spans="1:7">
      <c r="A460" s="125" t="s">
        <v>417</v>
      </c>
      <c r="B460" s="234" t="s">
        <v>405</v>
      </c>
      <c r="C460" s="57">
        <v>45728</v>
      </c>
      <c r="D460" s="131" t="s">
        <v>620</v>
      </c>
      <c r="E460" s="131"/>
      <c r="G460" t="str">
        <f t="shared" si="7"/>
        <v>March</v>
      </c>
    </row>
    <row r="461" spans="1:7">
      <c r="A461" s="125" t="s">
        <v>500</v>
      </c>
      <c r="B461" s="234" t="s">
        <v>405</v>
      </c>
      <c r="C461" s="57">
        <v>45728</v>
      </c>
      <c r="D461" s="131" t="s">
        <v>620</v>
      </c>
      <c r="E461" s="131"/>
      <c r="G461" t="str">
        <f t="shared" si="7"/>
        <v>March</v>
      </c>
    </row>
    <row r="462" spans="1:7" ht="15.75">
      <c r="A462" s="125" t="s">
        <v>506</v>
      </c>
      <c r="B462" s="268" t="s">
        <v>148</v>
      </c>
      <c r="C462" s="57">
        <v>45728</v>
      </c>
      <c r="D462" s="131" t="s">
        <v>620</v>
      </c>
      <c r="E462" s="131"/>
      <c r="G462" t="str">
        <f t="shared" si="7"/>
        <v>March</v>
      </c>
    </row>
    <row r="463" spans="1:7">
      <c r="A463" s="125" t="s">
        <v>318</v>
      </c>
      <c r="B463" s="234" t="s">
        <v>296</v>
      </c>
      <c r="C463" s="57">
        <v>45728</v>
      </c>
      <c r="D463" s="131" t="s">
        <v>620</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620</v>
      </c>
      <c r="E465" s="131"/>
      <c r="G465" t="str">
        <f t="shared" si="7"/>
        <v>March</v>
      </c>
    </row>
    <row r="466" spans="1:7" ht="15.75">
      <c r="A466" s="126" t="s">
        <v>377</v>
      </c>
      <c r="B466" s="268" t="s">
        <v>551</v>
      </c>
      <c r="C466" s="57">
        <v>45728</v>
      </c>
      <c r="D466" s="162">
        <v>1004</v>
      </c>
      <c r="E466" s="162"/>
      <c r="F466" s="115" t="s">
        <v>647</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620</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620</v>
      </c>
      <c r="E470" s="131"/>
      <c r="G470" t="str">
        <f t="shared" si="7"/>
        <v>March</v>
      </c>
    </row>
    <row r="471" spans="1:7" ht="15.75">
      <c r="A471" s="126" t="s">
        <v>436</v>
      </c>
      <c r="B471" s="268" t="s">
        <v>148</v>
      </c>
      <c r="C471" s="57">
        <v>45728</v>
      </c>
      <c r="D471" s="162">
        <v>1700</v>
      </c>
      <c r="E471" s="162"/>
      <c r="F471" s="115" t="s">
        <v>655</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620</v>
      </c>
      <c r="E473" s="131"/>
      <c r="G473" t="str">
        <f t="shared" si="7"/>
        <v>March</v>
      </c>
    </row>
    <row r="474" spans="1:7">
      <c r="A474" s="126" t="s">
        <v>502</v>
      </c>
      <c r="B474" s="170" t="s">
        <v>66</v>
      </c>
      <c r="C474" s="57">
        <v>45728</v>
      </c>
      <c r="D474" s="131" t="s">
        <v>620</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593</v>
      </c>
      <c r="G476" t="str">
        <f t="shared" si="7"/>
        <v>March</v>
      </c>
    </row>
    <row r="477" spans="1:7">
      <c r="A477" s="126" t="s">
        <v>364</v>
      </c>
      <c r="B477" s="170" t="s">
        <v>296</v>
      </c>
      <c r="C477" s="57">
        <v>45728</v>
      </c>
      <c r="D477" s="162">
        <v>2760</v>
      </c>
      <c r="E477" s="162"/>
      <c r="F477" s="115" t="s">
        <v>603</v>
      </c>
      <c r="G477" t="str">
        <f t="shared" si="7"/>
        <v>March</v>
      </c>
    </row>
    <row r="478" spans="1:7">
      <c r="A478" s="126" t="s">
        <v>489</v>
      </c>
      <c r="B478" s="269" t="s">
        <v>70</v>
      </c>
      <c r="C478" s="57">
        <v>45728</v>
      </c>
      <c r="D478" s="162">
        <v>1246</v>
      </c>
      <c r="E478" s="162"/>
      <c r="F478" s="115" t="s">
        <v>656</v>
      </c>
      <c r="G478" t="str">
        <f t="shared" si="7"/>
        <v>March</v>
      </c>
    </row>
    <row r="479" spans="1:7" ht="15.75">
      <c r="A479" s="126" t="s">
        <v>430</v>
      </c>
      <c r="B479" s="268" t="s">
        <v>148</v>
      </c>
      <c r="C479" s="57">
        <v>45728</v>
      </c>
      <c r="D479" s="162">
        <v>1353</v>
      </c>
      <c r="E479" s="162"/>
      <c r="F479" s="115" t="s">
        <v>599</v>
      </c>
      <c r="G479" t="str">
        <f t="shared" si="7"/>
        <v>March</v>
      </c>
    </row>
    <row r="480" spans="1:7">
      <c r="A480" s="125" t="s">
        <v>254</v>
      </c>
      <c r="B480" s="171" t="s">
        <v>594</v>
      </c>
      <c r="C480" s="57">
        <v>45729</v>
      </c>
      <c r="D480" s="131"/>
      <c r="E480" s="131"/>
      <c r="F480" s="131" t="s">
        <v>653</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653</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608</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594</v>
      </c>
      <c r="C495" s="57">
        <v>45729</v>
      </c>
      <c r="D495" s="131"/>
      <c r="E495" s="131"/>
      <c r="F495" s="131" t="s">
        <v>653</v>
      </c>
      <c r="G495" t="str">
        <f t="shared" si="7"/>
        <v>March</v>
      </c>
    </row>
    <row r="496" spans="1:7">
      <c r="A496" s="125" t="s">
        <v>276</v>
      </c>
      <c r="B496" s="270" t="s">
        <v>262</v>
      </c>
      <c r="C496" s="57">
        <v>45729</v>
      </c>
      <c r="D496" s="131" t="s">
        <v>620</v>
      </c>
      <c r="E496" s="131"/>
      <c r="G496" t="str">
        <f t="shared" si="7"/>
        <v>March</v>
      </c>
    </row>
    <row r="497" spans="1:7" ht="15.75">
      <c r="A497" s="125" t="s">
        <v>442</v>
      </c>
      <c r="B497" s="268" t="s">
        <v>148</v>
      </c>
      <c r="C497" s="57">
        <v>45729</v>
      </c>
      <c r="D497" s="131" t="s">
        <v>620</v>
      </c>
      <c r="E497" s="131"/>
      <c r="G497" t="str">
        <f t="shared" si="7"/>
        <v>March</v>
      </c>
    </row>
    <row r="498" spans="1:7">
      <c r="A498" s="125" t="s">
        <v>491</v>
      </c>
      <c r="B498" s="270" t="s">
        <v>66</v>
      </c>
      <c r="C498" s="57">
        <v>45729</v>
      </c>
      <c r="D498" s="131" t="s">
        <v>620</v>
      </c>
      <c r="E498" s="131"/>
      <c r="G498" t="str">
        <f t="shared" si="7"/>
        <v>March</v>
      </c>
    </row>
    <row r="499" spans="1:7">
      <c r="A499" s="125" t="s">
        <v>458</v>
      </c>
      <c r="B499" s="166" t="s">
        <v>228</v>
      </c>
      <c r="C499" s="57">
        <v>45729</v>
      </c>
      <c r="D499" s="131" t="s">
        <v>620</v>
      </c>
      <c r="E499" s="131"/>
      <c r="G499" t="str">
        <f t="shared" si="7"/>
        <v>March</v>
      </c>
    </row>
    <row r="500" spans="1:7">
      <c r="A500" s="125" t="s">
        <v>244</v>
      </c>
      <c r="B500" s="166" t="s">
        <v>228</v>
      </c>
      <c r="C500" s="57">
        <v>45729</v>
      </c>
      <c r="D500" s="131" t="s">
        <v>620</v>
      </c>
      <c r="E500" s="131"/>
      <c r="G500" t="str">
        <f t="shared" si="7"/>
        <v>March</v>
      </c>
    </row>
    <row r="501" spans="1:7">
      <c r="A501" s="125" t="s">
        <v>419</v>
      </c>
      <c r="B501" s="234" t="s">
        <v>66</v>
      </c>
      <c r="C501" s="57">
        <v>45729</v>
      </c>
      <c r="D501" s="131" t="s">
        <v>620</v>
      </c>
      <c r="E501" s="131"/>
      <c r="G501" t="str">
        <f t="shared" si="7"/>
        <v>March</v>
      </c>
    </row>
    <row r="502" spans="1:7" ht="15.75">
      <c r="A502" s="125" t="s">
        <v>238</v>
      </c>
      <c r="B502" s="268" t="s">
        <v>148</v>
      </c>
      <c r="C502" s="57">
        <v>45729</v>
      </c>
      <c r="D502" s="131" t="s">
        <v>620</v>
      </c>
      <c r="E502" s="131"/>
      <c r="G502" t="str">
        <f t="shared" si="7"/>
        <v>March</v>
      </c>
    </row>
    <row r="503" spans="1:7">
      <c r="A503" s="125" t="s">
        <v>241</v>
      </c>
      <c r="B503" s="270" t="s">
        <v>66</v>
      </c>
      <c r="C503" s="57">
        <v>45729</v>
      </c>
      <c r="D503" s="131" t="s">
        <v>620</v>
      </c>
      <c r="E503" s="131"/>
      <c r="G503" t="str">
        <f t="shared" si="7"/>
        <v>March</v>
      </c>
    </row>
    <row r="504" spans="1:7">
      <c r="A504" s="125" t="s">
        <v>295</v>
      </c>
      <c r="B504" s="234" t="s">
        <v>296</v>
      </c>
      <c r="C504" s="57">
        <v>45729</v>
      </c>
      <c r="D504" s="131" t="s">
        <v>620</v>
      </c>
      <c r="E504" s="131"/>
      <c r="G504" t="str">
        <f t="shared" si="7"/>
        <v>March</v>
      </c>
    </row>
    <row r="505" spans="1:7">
      <c r="A505" s="125" t="s">
        <v>235</v>
      </c>
      <c r="B505" s="270" t="s">
        <v>611</v>
      </c>
      <c r="C505" s="57">
        <v>45729</v>
      </c>
      <c r="D505" s="162">
        <v>1207</v>
      </c>
      <c r="E505" s="162"/>
      <c r="F505" s="115" t="s">
        <v>657</v>
      </c>
      <c r="G505" t="str">
        <f t="shared" si="7"/>
        <v>March</v>
      </c>
    </row>
    <row r="506" spans="1:7">
      <c r="A506" s="125" t="s">
        <v>553</v>
      </c>
      <c r="B506" s="171" t="s">
        <v>594</v>
      </c>
      <c r="C506" s="57">
        <v>45729</v>
      </c>
      <c r="D506" s="131" t="s">
        <v>620</v>
      </c>
      <c r="E506" s="131"/>
      <c r="G506" t="str">
        <f t="shared" si="7"/>
        <v>March</v>
      </c>
    </row>
    <row r="507" spans="1:7">
      <c r="A507" s="125" t="s">
        <v>250</v>
      </c>
      <c r="B507" s="234" t="s">
        <v>611</v>
      </c>
      <c r="C507" s="57">
        <v>45729</v>
      </c>
      <c r="D507" s="131">
        <v>534</v>
      </c>
      <c r="E507" s="131"/>
      <c r="F507" s="115" t="s">
        <v>658</v>
      </c>
      <c r="G507" t="str">
        <f t="shared" si="7"/>
        <v>March</v>
      </c>
    </row>
    <row r="508" spans="1:7">
      <c r="A508" s="125" t="s">
        <v>374</v>
      </c>
      <c r="B508" s="234" t="s">
        <v>608</v>
      </c>
      <c r="C508" s="57">
        <v>45729</v>
      </c>
      <c r="D508" s="131" t="s">
        <v>620</v>
      </c>
      <c r="E508" s="131"/>
      <c r="G508" t="str">
        <f t="shared" si="7"/>
        <v>March</v>
      </c>
    </row>
    <row r="509" spans="1:7">
      <c r="A509" s="125" t="s">
        <v>290</v>
      </c>
      <c r="B509" s="151" t="s">
        <v>251</v>
      </c>
      <c r="C509" s="57">
        <v>45729</v>
      </c>
      <c r="D509" s="131" t="s">
        <v>620</v>
      </c>
      <c r="E509" s="131"/>
      <c r="G509" t="str">
        <f t="shared" si="7"/>
        <v>March</v>
      </c>
    </row>
    <row r="510" spans="1:7">
      <c r="A510" s="125" t="s">
        <v>417</v>
      </c>
      <c r="B510" s="234" t="s">
        <v>405</v>
      </c>
      <c r="C510" s="57">
        <v>45729</v>
      </c>
      <c r="D510" s="131" t="s">
        <v>620</v>
      </c>
      <c r="E510" s="131"/>
      <c r="G510" t="str">
        <f t="shared" si="7"/>
        <v>March</v>
      </c>
    </row>
    <row r="511" spans="1:7">
      <c r="A511" s="125" t="s">
        <v>500</v>
      </c>
      <c r="B511" s="234" t="s">
        <v>405</v>
      </c>
      <c r="C511" s="57">
        <v>45729</v>
      </c>
      <c r="D511" s="131" t="s">
        <v>620</v>
      </c>
      <c r="E511" s="131"/>
      <c r="G511" t="str">
        <f t="shared" si="7"/>
        <v>March</v>
      </c>
    </row>
    <row r="512" spans="1:7" ht="15.75">
      <c r="A512" s="125" t="s">
        <v>506</v>
      </c>
      <c r="B512" s="268" t="s">
        <v>148</v>
      </c>
      <c r="C512" s="57">
        <v>45729</v>
      </c>
      <c r="D512" s="131" t="s">
        <v>620</v>
      </c>
      <c r="E512" s="131"/>
      <c r="G512" t="str">
        <f t="shared" si="7"/>
        <v>March</v>
      </c>
    </row>
    <row r="513" spans="1:7">
      <c r="A513" s="125" t="s">
        <v>318</v>
      </c>
      <c r="B513" s="234" t="s">
        <v>296</v>
      </c>
      <c r="C513" s="57">
        <v>45729</v>
      </c>
      <c r="D513" s="131" t="s">
        <v>620</v>
      </c>
      <c r="E513" s="131"/>
      <c r="G513" t="str">
        <f t="shared" si="7"/>
        <v>March</v>
      </c>
    </row>
    <row r="514" spans="1:7" ht="15.75">
      <c r="A514" s="126" t="s">
        <v>448</v>
      </c>
      <c r="B514" s="268" t="s">
        <v>551</v>
      </c>
      <c r="C514" s="57">
        <v>45729</v>
      </c>
      <c r="D514" s="131">
        <v>571</v>
      </c>
      <c r="E514" s="131"/>
      <c r="F514" s="115" t="s">
        <v>659</v>
      </c>
      <c r="G514" t="str">
        <f t="shared" si="7"/>
        <v>March</v>
      </c>
    </row>
    <row r="515" spans="1:7" ht="15.75">
      <c r="A515" s="126" t="s">
        <v>321</v>
      </c>
      <c r="B515" s="268" t="s">
        <v>148</v>
      </c>
      <c r="C515" s="57">
        <v>45729</v>
      </c>
      <c r="D515" s="162">
        <v>1170</v>
      </c>
      <c r="E515" s="162"/>
      <c r="F515" s="115" t="s">
        <v>609</v>
      </c>
      <c r="G515" t="str">
        <f t="shared" ref="G515:G578" si="8">TEXT(C515,"mmmm")</f>
        <v>March</v>
      </c>
    </row>
    <row r="516" spans="1:7" ht="15.75">
      <c r="A516" s="126" t="s">
        <v>377</v>
      </c>
      <c r="B516" s="268" t="s">
        <v>551</v>
      </c>
      <c r="C516" s="57">
        <v>45729</v>
      </c>
      <c r="D516" s="131" t="s">
        <v>620</v>
      </c>
      <c r="E516" s="131"/>
      <c r="G516" t="str">
        <f t="shared" si="8"/>
        <v>March</v>
      </c>
    </row>
    <row r="517" spans="1:7">
      <c r="A517" s="126" t="s">
        <v>302</v>
      </c>
      <c r="B517" s="166" t="s">
        <v>228</v>
      </c>
      <c r="C517" s="57">
        <v>45729</v>
      </c>
      <c r="D517" s="131">
        <v>914</v>
      </c>
      <c r="E517" s="131"/>
      <c r="F517" s="115" t="s">
        <v>660</v>
      </c>
      <c r="G517" t="str">
        <f t="shared" si="8"/>
        <v>March</v>
      </c>
    </row>
    <row r="518" spans="1:7" ht="15.75">
      <c r="A518" s="126" t="s">
        <v>421</v>
      </c>
      <c r="B518" s="268" t="s">
        <v>148</v>
      </c>
      <c r="C518" s="57">
        <v>45729</v>
      </c>
      <c r="D518" s="131" t="s">
        <v>620</v>
      </c>
      <c r="E518" s="131"/>
      <c r="G518" t="str">
        <f t="shared" si="8"/>
        <v>March</v>
      </c>
    </row>
    <row r="519" spans="1:7">
      <c r="A519" s="126" t="s">
        <v>404</v>
      </c>
      <c r="B519" s="234" t="s">
        <v>405</v>
      </c>
      <c r="C519" s="57">
        <v>45729</v>
      </c>
      <c r="D519" s="131" t="s">
        <v>620</v>
      </c>
      <c r="E519" s="131"/>
      <c r="G519" t="str">
        <f t="shared" si="8"/>
        <v>March</v>
      </c>
    </row>
    <row r="520" spans="1:7" ht="15.75">
      <c r="A520" s="126" t="s">
        <v>534</v>
      </c>
      <c r="B520" s="268" t="s">
        <v>551</v>
      </c>
      <c r="C520" s="57">
        <v>45729</v>
      </c>
      <c r="D520" s="131" t="s">
        <v>620</v>
      </c>
      <c r="E520" s="131"/>
      <c r="G520" t="str">
        <f t="shared" si="8"/>
        <v>March</v>
      </c>
    </row>
    <row r="521" spans="1:7" ht="15.75">
      <c r="A521" s="126" t="s">
        <v>436</v>
      </c>
      <c r="B521" s="268" t="s">
        <v>148</v>
      </c>
      <c r="C521" s="57">
        <v>45729</v>
      </c>
      <c r="D521" s="131" t="s">
        <v>620</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620</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661</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618</v>
      </c>
      <c r="G528" t="str">
        <f t="shared" si="8"/>
        <v>March</v>
      </c>
    </row>
    <row r="529" spans="1:7" ht="15.75">
      <c r="A529" s="126" t="s">
        <v>430</v>
      </c>
      <c r="B529" s="268" t="s">
        <v>148</v>
      </c>
      <c r="C529" s="57">
        <v>45729</v>
      </c>
      <c r="D529" s="162">
        <v>1123</v>
      </c>
      <c r="E529" s="162"/>
      <c r="F529" s="115" t="s">
        <v>662</v>
      </c>
      <c r="G529" t="str">
        <f t="shared" si="8"/>
        <v>March</v>
      </c>
    </row>
    <row r="530" spans="1:7">
      <c r="A530" s="231" t="s">
        <v>462</v>
      </c>
      <c r="B530" s="170" t="s">
        <v>66</v>
      </c>
      <c r="C530" s="57">
        <v>45729</v>
      </c>
      <c r="D530" s="44">
        <v>338</v>
      </c>
      <c r="E530" s="44"/>
      <c r="F530" s="44" t="s">
        <v>663</v>
      </c>
      <c r="G530" t="str">
        <f t="shared" si="8"/>
        <v>March</v>
      </c>
    </row>
    <row r="531" spans="1:7">
      <c r="A531" s="125" t="s">
        <v>254</v>
      </c>
      <c r="B531" s="171" t="s">
        <v>594</v>
      </c>
      <c r="C531" s="57">
        <v>45730</v>
      </c>
      <c r="D531" s="131"/>
      <c r="E531" s="131"/>
      <c r="F531" s="131" t="s">
        <v>653</v>
      </c>
      <c r="G531" t="str">
        <f t="shared" si="8"/>
        <v>March</v>
      </c>
    </row>
    <row r="532" spans="1:7">
      <c r="A532" s="125" t="s">
        <v>261</v>
      </c>
      <c r="B532" s="270" t="s">
        <v>262</v>
      </c>
      <c r="C532" s="57">
        <v>45730</v>
      </c>
      <c r="D532" s="131"/>
      <c r="E532" s="131"/>
      <c r="F532" s="131" t="s">
        <v>620</v>
      </c>
      <c r="G532" t="str">
        <f t="shared" si="8"/>
        <v>March</v>
      </c>
    </row>
    <row r="533" spans="1:7" ht="15.75">
      <c r="A533" s="125" t="s">
        <v>268</v>
      </c>
      <c r="B533" s="268" t="s">
        <v>551</v>
      </c>
      <c r="C533" s="57">
        <v>45730</v>
      </c>
      <c r="D533" s="131"/>
      <c r="E533" s="131"/>
      <c r="F533" s="131" t="s">
        <v>653</v>
      </c>
      <c r="G533" t="str">
        <f t="shared" si="8"/>
        <v>March</v>
      </c>
    </row>
    <row r="534" spans="1:7">
      <c r="A534" s="125" t="s">
        <v>485</v>
      </c>
      <c r="B534" s="166" t="s">
        <v>228</v>
      </c>
      <c r="C534" s="57">
        <v>45730</v>
      </c>
      <c r="D534" s="131"/>
      <c r="E534" s="131"/>
      <c r="F534" s="131" t="s">
        <v>620</v>
      </c>
      <c r="G534" t="str">
        <f t="shared" si="8"/>
        <v>March</v>
      </c>
    </row>
    <row r="535" spans="1:7">
      <c r="A535" s="125" t="s">
        <v>313</v>
      </c>
      <c r="B535" s="270" t="s">
        <v>262</v>
      </c>
      <c r="C535" s="57">
        <v>45730</v>
      </c>
      <c r="D535" s="131"/>
      <c r="E535" s="131"/>
      <c r="F535" s="131" t="s">
        <v>620</v>
      </c>
      <c r="G535" t="str">
        <f t="shared" si="8"/>
        <v>March</v>
      </c>
    </row>
    <row r="536" spans="1:7" ht="15.75">
      <c r="A536" s="125" t="s">
        <v>359</v>
      </c>
      <c r="B536" s="268" t="s">
        <v>551</v>
      </c>
      <c r="C536" s="57">
        <v>45730</v>
      </c>
      <c r="D536" s="131"/>
      <c r="E536" s="131"/>
      <c r="F536" s="131" t="s">
        <v>620</v>
      </c>
      <c r="G536" t="str">
        <f t="shared" si="8"/>
        <v>March</v>
      </c>
    </row>
    <row r="537" spans="1:7">
      <c r="A537" s="125" t="s">
        <v>536</v>
      </c>
      <c r="B537" s="270" t="s">
        <v>424</v>
      </c>
      <c r="C537" s="57">
        <v>45730</v>
      </c>
      <c r="D537" s="131"/>
      <c r="E537" s="131"/>
      <c r="F537" s="131" t="s">
        <v>620</v>
      </c>
      <c r="G537" t="str">
        <f t="shared" si="8"/>
        <v>March</v>
      </c>
    </row>
    <row r="538" spans="1:7">
      <c r="A538" s="125" t="s">
        <v>423</v>
      </c>
      <c r="B538" s="270" t="s">
        <v>424</v>
      </c>
      <c r="C538" s="57">
        <v>45730</v>
      </c>
      <c r="D538" s="131"/>
      <c r="E538" s="131"/>
      <c r="F538" s="131" t="s">
        <v>664</v>
      </c>
      <c r="G538" t="str">
        <f t="shared" si="8"/>
        <v>March</v>
      </c>
    </row>
    <row r="539" spans="1:7" ht="15.75">
      <c r="A539" s="125" t="s">
        <v>508</v>
      </c>
      <c r="B539" s="268" t="s">
        <v>551</v>
      </c>
      <c r="C539" s="57">
        <v>45730</v>
      </c>
      <c r="D539" s="131"/>
      <c r="E539" s="131"/>
      <c r="F539" s="131" t="s">
        <v>620</v>
      </c>
      <c r="G539" t="str">
        <f t="shared" si="8"/>
        <v>March</v>
      </c>
    </row>
    <row r="540" spans="1:7" ht="15.75">
      <c r="A540" s="125" t="s">
        <v>426</v>
      </c>
      <c r="B540" s="268" t="s">
        <v>148</v>
      </c>
      <c r="C540" s="57">
        <v>45730</v>
      </c>
      <c r="D540" s="131"/>
      <c r="E540" s="131"/>
      <c r="F540" s="131" t="s">
        <v>620</v>
      </c>
      <c r="G540" t="str">
        <f t="shared" si="8"/>
        <v>March</v>
      </c>
    </row>
    <row r="541" spans="1:7">
      <c r="A541" s="125" t="s">
        <v>510</v>
      </c>
      <c r="B541" s="270" t="s">
        <v>608</v>
      </c>
      <c r="C541" s="57">
        <v>45730</v>
      </c>
      <c r="D541" s="131"/>
      <c r="E541" s="131"/>
      <c r="F541" s="131" t="s">
        <v>664</v>
      </c>
      <c r="G541" t="str">
        <f t="shared" si="8"/>
        <v>March</v>
      </c>
    </row>
    <row r="542" spans="1:7" ht="15.75">
      <c r="A542" s="125" t="s">
        <v>428</v>
      </c>
      <c r="B542" s="268" t="s">
        <v>148</v>
      </c>
      <c r="C542" s="57">
        <v>45730</v>
      </c>
      <c r="D542" s="131"/>
      <c r="E542" s="131"/>
      <c r="F542" s="131" t="s">
        <v>620</v>
      </c>
      <c r="G542" t="str">
        <f t="shared" si="8"/>
        <v>March</v>
      </c>
    </row>
    <row r="543" spans="1:7">
      <c r="A543" s="125" t="s">
        <v>531</v>
      </c>
      <c r="B543" s="270" t="s">
        <v>66</v>
      </c>
      <c r="C543" s="57">
        <v>45730</v>
      </c>
      <c r="D543" s="131"/>
      <c r="E543" s="131"/>
      <c r="F543" s="131" t="s">
        <v>664</v>
      </c>
      <c r="G543" t="str">
        <f t="shared" si="8"/>
        <v>March</v>
      </c>
    </row>
    <row r="544" spans="1:7" ht="15.75">
      <c r="A544" s="125" t="s">
        <v>247</v>
      </c>
      <c r="B544" s="268" t="s">
        <v>148</v>
      </c>
      <c r="C544" s="57">
        <v>45730</v>
      </c>
      <c r="D544" s="131"/>
      <c r="E544" s="131"/>
      <c r="F544" s="131" t="s">
        <v>620</v>
      </c>
      <c r="G544" t="str">
        <f t="shared" si="8"/>
        <v>March</v>
      </c>
    </row>
    <row r="545" spans="1:7">
      <c r="A545" s="125" t="s">
        <v>459</v>
      </c>
      <c r="B545" s="269" t="s">
        <v>70</v>
      </c>
      <c r="C545" s="57">
        <v>45730</v>
      </c>
      <c r="D545" s="131"/>
      <c r="E545" s="131"/>
      <c r="F545" s="131" t="s">
        <v>620</v>
      </c>
      <c r="G545" t="str">
        <f t="shared" si="8"/>
        <v>March</v>
      </c>
    </row>
    <row r="546" spans="1:7">
      <c r="A546" s="125" t="s">
        <v>411</v>
      </c>
      <c r="B546" s="171" t="s">
        <v>594</v>
      </c>
      <c r="C546" s="57">
        <v>45730</v>
      </c>
      <c r="D546" s="131"/>
      <c r="E546" s="131"/>
      <c r="F546" s="131" t="s">
        <v>653</v>
      </c>
      <c r="G546" t="str">
        <f t="shared" si="8"/>
        <v>March</v>
      </c>
    </row>
    <row r="547" spans="1:7">
      <c r="A547" s="125" t="s">
        <v>276</v>
      </c>
      <c r="B547" s="270" t="s">
        <v>262</v>
      </c>
      <c r="C547" s="57">
        <v>45730</v>
      </c>
      <c r="D547" s="131"/>
      <c r="E547" s="131"/>
      <c r="F547" s="131" t="s">
        <v>620</v>
      </c>
      <c r="G547" t="str">
        <f t="shared" si="8"/>
        <v>March</v>
      </c>
    </row>
    <row r="548" spans="1:7" ht="15.75">
      <c r="A548" s="125" t="s">
        <v>442</v>
      </c>
      <c r="B548" s="268" t="s">
        <v>148</v>
      </c>
      <c r="C548" s="57">
        <v>45730</v>
      </c>
      <c r="D548" s="131"/>
      <c r="E548" s="131"/>
      <c r="F548" s="131" t="s">
        <v>620</v>
      </c>
      <c r="G548" t="str">
        <f t="shared" si="8"/>
        <v>March</v>
      </c>
    </row>
    <row r="549" spans="1:7">
      <c r="A549" s="125" t="s">
        <v>491</v>
      </c>
      <c r="B549" s="270" t="s">
        <v>66</v>
      </c>
      <c r="C549" s="57">
        <v>45730</v>
      </c>
      <c r="D549" s="131"/>
      <c r="E549" s="131"/>
      <c r="F549" s="131" t="s">
        <v>620</v>
      </c>
      <c r="G549" t="str">
        <f t="shared" si="8"/>
        <v>March</v>
      </c>
    </row>
    <row r="550" spans="1:7">
      <c r="A550" s="125" t="s">
        <v>458</v>
      </c>
      <c r="B550" s="166" t="s">
        <v>228</v>
      </c>
      <c r="C550" s="57">
        <v>45730</v>
      </c>
      <c r="D550" s="131"/>
      <c r="E550" s="131"/>
      <c r="F550" s="131" t="s">
        <v>620</v>
      </c>
      <c r="G550" t="str">
        <f t="shared" si="8"/>
        <v>March</v>
      </c>
    </row>
    <row r="551" spans="1:7">
      <c r="A551" s="125" t="s">
        <v>244</v>
      </c>
      <c r="B551" s="166" t="s">
        <v>228</v>
      </c>
      <c r="C551" s="57">
        <v>45730</v>
      </c>
      <c r="D551" s="131"/>
      <c r="E551" s="131"/>
      <c r="F551" s="131" t="s">
        <v>620</v>
      </c>
      <c r="G551" t="str">
        <f t="shared" si="8"/>
        <v>March</v>
      </c>
    </row>
    <row r="552" spans="1:7">
      <c r="A552" s="125" t="s">
        <v>419</v>
      </c>
      <c r="B552" s="234" t="s">
        <v>66</v>
      </c>
      <c r="C552" s="57">
        <v>45730</v>
      </c>
      <c r="D552" s="131"/>
      <c r="E552" s="131"/>
      <c r="F552" s="131" t="s">
        <v>664</v>
      </c>
      <c r="G552" t="str">
        <f t="shared" si="8"/>
        <v>March</v>
      </c>
    </row>
    <row r="553" spans="1:7" ht="15.75">
      <c r="A553" s="125" t="s">
        <v>238</v>
      </c>
      <c r="B553" s="268" t="s">
        <v>148</v>
      </c>
      <c r="C553" s="57">
        <v>45730</v>
      </c>
      <c r="D553" s="131" t="s">
        <v>620</v>
      </c>
      <c r="E553" s="131"/>
      <c r="F553" s="131" t="s">
        <v>620</v>
      </c>
      <c r="G553" t="str">
        <f t="shared" si="8"/>
        <v>March</v>
      </c>
    </row>
    <row r="554" spans="1:7">
      <c r="A554" s="125" t="s">
        <v>241</v>
      </c>
      <c r="B554" s="270" t="s">
        <v>66</v>
      </c>
      <c r="C554" s="57">
        <v>45730</v>
      </c>
      <c r="D554" s="131" t="s">
        <v>620</v>
      </c>
      <c r="E554" s="131"/>
      <c r="F554" s="131" t="s">
        <v>620</v>
      </c>
      <c r="G554" t="str">
        <f t="shared" si="8"/>
        <v>March</v>
      </c>
    </row>
    <row r="555" spans="1:7">
      <c r="A555" s="125" t="s">
        <v>295</v>
      </c>
      <c r="B555" s="234" t="s">
        <v>296</v>
      </c>
      <c r="C555" s="57">
        <v>45730</v>
      </c>
      <c r="D555" s="131" t="s">
        <v>620</v>
      </c>
      <c r="E555" s="131"/>
      <c r="F555" s="131" t="s">
        <v>620</v>
      </c>
      <c r="G555" t="str">
        <f t="shared" si="8"/>
        <v>March</v>
      </c>
    </row>
    <row r="556" spans="1:7">
      <c r="A556" s="125" t="s">
        <v>235</v>
      </c>
      <c r="B556" s="270" t="s">
        <v>611</v>
      </c>
      <c r="C556" s="57">
        <v>45730</v>
      </c>
      <c r="D556" s="131">
        <v>220</v>
      </c>
      <c r="E556" s="131"/>
      <c r="F556" s="115" t="s">
        <v>665</v>
      </c>
      <c r="G556" t="str">
        <f t="shared" si="8"/>
        <v>March</v>
      </c>
    </row>
    <row r="557" spans="1:7">
      <c r="A557" s="125" t="s">
        <v>553</v>
      </c>
      <c r="B557" s="171" t="s">
        <v>594</v>
      </c>
      <c r="C557" s="57">
        <v>45730</v>
      </c>
      <c r="D557" s="131" t="s">
        <v>620</v>
      </c>
      <c r="E557" s="131"/>
      <c r="F557" s="131"/>
      <c r="G557" t="str">
        <f t="shared" si="8"/>
        <v>March</v>
      </c>
    </row>
    <row r="558" spans="1:7">
      <c r="A558" s="125" t="s">
        <v>250</v>
      </c>
      <c r="B558" s="234" t="s">
        <v>611</v>
      </c>
      <c r="C558" s="57">
        <v>45730</v>
      </c>
      <c r="D558" s="131"/>
      <c r="E558" s="131"/>
      <c r="F558" s="131" t="s">
        <v>666</v>
      </c>
      <c r="G558" t="str">
        <f t="shared" si="8"/>
        <v>March</v>
      </c>
    </row>
    <row r="559" spans="1:7">
      <c r="A559" s="125" t="s">
        <v>374</v>
      </c>
      <c r="B559" s="234" t="s">
        <v>608</v>
      </c>
      <c r="C559" s="57">
        <v>45730</v>
      </c>
      <c r="D559" s="131" t="s">
        <v>620</v>
      </c>
      <c r="E559" s="131"/>
      <c r="F559" s="131"/>
      <c r="G559" t="str">
        <f t="shared" si="8"/>
        <v>March</v>
      </c>
    </row>
    <row r="560" spans="1:7">
      <c r="A560" s="125" t="s">
        <v>290</v>
      </c>
      <c r="B560" s="151" t="s">
        <v>251</v>
      </c>
      <c r="C560" s="57">
        <v>45730</v>
      </c>
      <c r="D560" s="131" t="s">
        <v>620</v>
      </c>
      <c r="E560" s="131"/>
      <c r="F560" s="131"/>
      <c r="G560" t="str">
        <f t="shared" si="8"/>
        <v>March</v>
      </c>
    </row>
    <row r="561" spans="1:7">
      <c r="A561" s="125" t="s">
        <v>417</v>
      </c>
      <c r="B561" s="234" t="s">
        <v>405</v>
      </c>
      <c r="C561" s="57">
        <v>45730</v>
      </c>
      <c r="D561" s="131" t="s">
        <v>620</v>
      </c>
      <c r="E561" s="131"/>
      <c r="F561" s="131"/>
      <c r="G561" t="str">
        <f t="shared" si="8"/>
        <v>March</v>
      </c>
    </row>
    <row r="562" spans="1:7">
      <c r="A562" s="125" t="s">
        <v>500</v>
      </c>
      <c r="B562" s="234" t="s">
        <v>405</v>
      </c>
      <c r="C562" s="57">
        <v>45730</v>
      </c>
      <c r="D562" s="131" t="s">
        <v>620</v>
      </c>
      <c r="E562" s="131"/>
      <c r="F562" s="131"/>
      <c r="G562" t="str">
        <f t="shared" si="8"/>
        <v>March</v>
      </c>
    </row>
    <row r="563" spans="1:7" ht="15.75">
      <c r="A563" s="125" t="s">
        <v>506</v>
      </c>
      <c r="B563" s="268" t="s">
        <v>148</v>
      </c>
      <c r="C563" s="57">
        <v>45730</v>
      </c>
      <c r="D563" s="131" t="s">
        <v>620</v>
      </c>
      <c r="E563" s="131"/>
      <c r="F563" s="131"/>
      <c r="G563" t="str">
        <f t="shared" si="8"/>
        <v>March</v>
      </c>
    </row>
    <row r="564" spans="1:7">
      <c r="A564" s="125" t="s">
        <v>318</v>
      </c>
      <c r="B564" s="234" t="s">
        <v>296</v>
      </c>
      <c r="C564" s="57">
        <v>45730</v>
      </c>
      <c r="D564" s="131" t="s">
        <v>620</v>
      </c>
      <c r="E564" s="131"/>
      <c r="F564" s="131"/>
      <c r="G564" t="str">
        <f t="shared" si="8"/>
        <v>March</v>
      </c>
    </row>
    <row r="565" spans="1:7" ht="15.75">
      <c r="A565" s="126" t="s">
        <v>448</v>
      </c>
      <c r="B565" s="268" t="s">
        <v>551</v>
      </c>
      <c r="C565" s="57">
        <v>45730</v>
      </c>
      <c r="D565" s="131" t="s">
        <v>620</v>
      </c>
      <c r="E565" s="131"/>
      <c r="F565" s="131"/>
      <c r="G565" t="str">
        <f t="shared" si="8"/>
        <v>March</v>
      </c>
    </row>
    <row r="566" spans="1:7" ht="15.75">
      <c r="A566" s="126" t="s">
        <v>321</v>
      </c>
      <c r="B566" s="268" t="s">
        <v>148</v>
      </c>
      <c r="C566" s="57">
        <v>45730</v>
      </c>
      <c r="D566" s="131" t="s">
        <v>620</v>
      </c>
      <c r="E566" s="131"/>
      <c r="F566" s="131"/>
      <c r="G566" t="str">
        <f t="shared" si="8"/>
        <v>March</v>
      </c>
    </row>
    <row r="567" spans="1:7" ht="15.75">
      <c r="A567" s="126" t="s">
        <v>377</v>
      </c>
      <c r="B567" s="268" t="s">
        <v>551</v>
      </c>
      <c r="C567" s="57">
        <v>45730</v>
      </c>
      <c r="D567" s="131"/>
      <c r="E567" s="131"/>
      <c r="F567" s="131" t="s">
        <v>667</v>
      </c>
      <c r="G567" t="str">
        <f t="shared" si="8"/>
        <v>March</v>
      </c>
    </row>
    <row r="568" spans="1:7">
      <c r="A568" s="126" t="s">
        <v>302</v>
      </c>
      <c r="B568" s="166" t="s">
        <v>228</v>
      </c>
      <c r="C568" s="57">
        <v>45730</v>
      </c>
      <c r="D568" s="162">
        <v>1903</v>
      </c>
      <c r="E568" s="162"/>
      <c r="F568" s="115" t="s">
        <v>668</v>
      </c>
      <c r="G568" t="str">
        <f t="shared" si="8"/>
        <v>March</v>
      </c>
    </row>
    <row r="569" spans="1:7" ht="15.75">
      <c r="A569" s="126" t="s">
        <v>421</v>
      </c>
      <c r="B569" s="268" t="s">
        <v>148</v>
      </c>
      <c r="C569" s="57">
        <v>45730</v>
      </c>
      <c r="D569" s="131" t="s">
        <v>620</v>
      </c>
      <c r="E569" s="131"/>
      <c r="F569" s="131"/>
      <c r="G569" t="str">
        <f t="shared" si="8"/>
        <v>March</v>
      </c>
    </row>
    <row r="570" spans="1:7">
      <c r="A570" s="126" t="s">
        <v>404</v>
      </c>
      <c r="B570" s="234" t="s">
        <v>405</v>
      </c>
      <c r="C570" s="57">
        <v>45730</v>
      </c>
      <c r="D570" s="131" t="s">
        <v>620</v>
      </c>
      <c r="E570" s="131"/>
      <c r="F570" s="131"/>
      <c r="G570" t="str">
        <f t="shared" si="8"/>
        <v>March</v>
      </c>
    </row>
    <row r="571" spans="1:7" ht="15.75">
      <c r="A571" s="126" t="s">
        <v>534</v>
      </c>
      <c r="B571" s="268" t="s">
        <v>551</v>
      </c>
      <c r="C571" s="57">
        <v>45730</v>
      </c>
      <c r="D571" s="131" t="s">
        <v>620</v>
      </c>
      <c r="E571" s="131"/>
      <c r="F571" s="131"/>
      <c r="G571" t="str">
        <f t="shared" si="8"/>
        <v>March</v>
      </c>
    </row>
    <row r="572" spans="1:7" ht="15.75">
      <c r="A572" s="126" t="s">
        <v>436</v>
      </c>
      <c r="B572" s="268" t="s">
        <v>148</v>
      </c>
      <c r="C572" s="57">
        <v>45730</v>
      </c>
      <c r="D572" s="131" t="s">
        <v>620</v>
      </c>
      <c r="E572" s="131"/>
      <c r="F572" s="131"/>
      <c r="G572" t="str">
        <f t="shared" si="8"/>
        <v>March</v>
      </c>
    </row>
    <row r="573" spans="1:7">
      <c r="A573" s="126" t="s">
        <v>350</v>
      </c>
      <c r="B573" s="166" t="s">
        <v>228</v>
      </c>
      <c r="C573" s="57">
        <v>45730</v>
      </c>
      <c r="D573" s="131" t="s">
        <v>620</v>
      </c>
      <c r="E573" s="131"/>
      <c r="F573" s="131"/>
      <c r="G573" t="str">
        <f t="shared" si="8"/>
        <v>March</v>
      </c>
    </row>
    <row r="574" spans="1:7">
      <c r="A574" s="126" t="s">
        <v>556</v>
      </c>
      <c r="B574" s="170" t="s">
        <v>66</v>
      </c>
      <c r="C574" s="57">
        <v>45730</v>
      </c>
      <c r="D574" s="131" t="s">
        <v>620</v>
      </c>
      <c r="E574" s="131"/>
      <c r="F574" s="131"/>
      <c r="G574" t="str">
        <f t="shared" si="8"/>
        <v>March</v>
      </c>
    </row>
    <row r="575" spans="1:7">
      <c r="A575" s="126" t="s">
        <v>502</v>
      </c>
      <c r="B575" s="170" t="s">
        <v>66</v>
      </c>
      <c r="C575" s="57">
        <v>45730</v>
      </c>
      <c r="D575" s="131" t="s">
        <v>620</v>
      </c>
      <c r="E575" s="131"/>
      <c r="F575" s="131"/>
      <c r="G575" t="str">
        <f t="shared" si="8"/>
        <v>March</v>
      </c>
    </row>
    <row r="576" spans="1:7">
      <c r="A576" s="126" t="s">
        <v>414</v>
      </c>
      <c r="B576" s="170" t="s">
        <v>405</v>
      </c>
      <c r="C576" s="57">
        <v>45730</v>
      </c>
      <c r="D576" s="131">
        <v>75</v>
      </c>
      <c r="E576" s="131"/>
      <c r="F576" s="141" t="s">
        <v>669</v>
      </c>
      <c r="G576" t="str">
        <f t="shared" si="8"/>
        <v>March</v>
      </c>
    </row>
    <row r="577" spans="1:7">
      <c r="A577" s="126" t="s">
        <v>487</v>
      </c>
      <c r="B577" s="170" t="s">
        <v>66</v>
      </c>
      <c r="C577" s="57">
        <v>45730</v>
      </c>
      <c r="D577" s="162">
        <v>2048</v>
      </c>
      <c r="E577" s="162"/>
      <c r="F577" s="115" t="s">
        <v>670</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671</v>
      </c>
      <c r="G579" t="str">
        <f t="shared" ref="G579:G642" si="9">TEXT(C579,"mmmm")</f>
        <v>March</v>
      </c>
    </row>
    <row r="580" spans="1:7" ht="15.75">
      <c r="A580" s="126" t="s">
        <v>430</v>
      </c>
      <c r="B580" s="268" t="s">
        <v>148</v>
      </c>
      <c r="C580" s="57">
        <v>45730</v>
      </c>
      <c r="D580" s="131" t="s">
        <v>620</v>
      </c>
      <c r="E580" s="131"/>
      <c r="F580" s="131"/>
      <c r="G580" t="str">
        <f t="shared" si="9"/>
        <v>March</v>
      </c>
    </row>
    <row r="581" spans="1:7">
      <c r="A581" s="231" t="s">
        <v>462</v>
      </c>
      <c r="B581" s="170" t="s">
        <v>66</v>
      </c>
      <c r="C581" s="57">
        <v>45730</v>
      </c>
      <c r="D581" s="131" t="s">
        <v>620</v>
      </c>
      <c r="E581" s="131"/>
      <c r="F581" s="131" t="s">
        <v>620</v>
      </c>
      <c r="G581" t="str">
        <f t="shared" si="9"/>
        <v>March</v>
      </c>
    </row>
    <row r="582" spans="1:7">
      <c r="A582" s="125" t="s">
        <v>254</v>
      </c>
      <c r="B582" s="171" t="s">
        <v>594</v>
      </c>
      <c r="C582" s="57">
        <v>45733</v>
      </c>
      <c r="E582" s="44"/>
      <c r="F582" s="131" t="s">
        <v>653</v>
      </c>
      <c r="G582" t="str">
        <f t="shared" si="9"/>
        <v>March</v>
      </c>
    </row>
    <row r="583" spans="1:7" ht="15.75">
      <c r="A583" s="125" t="s">
        <v>268</v>
      </c>
      <c r="B583" s="268" t="s">
        <v>551</v>
      </c>
      <c r="C583" s="57">
        <v>45733</v>
      </c>
      <c r="E583" s="44"/>
      <c r="F583" s="131" t="s">
        <v>653</v>
      </c>
      <c r="G583" t="str">
        <f t="shared" si="9"/>
        <v>March</v>
      </c>
    </row>
    <row r="584" spans="1:7">
      <c r="A584" s="125" t="s">
        <v>313</v>
      </c>
      <c r="B584" s="270" t="s">
        <v>262</v>
      </c>
      <c r="C584" s="57">
        <v>45733</v>
      </c>
      <c r="E584" s="44"/>
      <c r="F584" s="131" t="s">
        <v>620</v>
      </c>
      <c r="G584" t="str">
        <f t="shared" si="9"/>
        <v>March</v>
      </c>
    </row>
    <row r="585" spans="1:7" ht="15.75">
      <c r="A585" s="125" t="s">
        <v>359</v>
      </c>
      <c r="B585" s="268" t="s">
        <v>551</v>
      </c>
      <c r="C585" s="57">
        <v>45733</v>
      </c>
      <c r="E585" s="44"/>
      <c r="F585" s="131" t="s">
        <v>620</v>
      </c>
      <c r="G585" t="str">
        <f t="shared" si="9"/>
        <v>March</v>
      </c>
    </row>
    <row r="586" spans="1:7">
      <c r="A586" s="125" t="s">
        <v>531</v>
      </c>
      <c r="B586" s="270" t="s">
        <v>66</v>
      </c>
      <c r="C586" s="57">
        <v>45733</v>
      </c>
      <c r="E586" s="44"/>
      <c r="F586" s="131" t="s">
        <v>620</v>
      </c>
      <c r="G586" t="str">
        <f t="shared" si="9"/>
        <v>March</v>
      </c>
    </row>
    <row r="587" spans="1:7" ht="15.75">
      <c r="A587" s="125" t="s">
        <v>247</v>
      </c>
      <c r="B587" s="268" t="s">
        <v>148</v>
      </c>
      <c r="C587" s="57">
        <v>45733</v>
      </c>
      <c r="E587" s="44"/>
      <c r="F587" s="131" t="s">
        <v>620</v>
      </c>
      <c r="G587" t="str">
        <f t="shared" si="9"/>
        <v>March</v>
      </c>
    </row>
    <row r="588" spans="1:7">
      <c r="A588" s="125" t="s">
        <v>411</v>
      </c>
      <c r="B588" s="171" t="s">
        <v>594</v>
      </c>
      <c r="C588" s="57">
        <v>45733</v>
      </c>
      <c r="E588" s="44"/>
      <c r="F588" s="131" t="s">
        <v>653</v>
      </c>
      <c r="G588" t="str">
        <f t="shared" si="9"/>
        <v>March</v>
      </c>
    </row>
    <row r="589" spans="1:7">
      <c r="A589" s="125" t="s">
        <v>276</v>
      </c>
      <c r="B589" s="270" t="s">
        <v>262</v>
      </c>
      <c r="C589" s="57">
        <v>45733</v>
      </c>
      <c r="E589" s="44"/>
      <c r="F589" s="131" t="s">
        <v>620</v>
      </c>
      <c r="G589" t="str">
        <f t="shared" si="9"/>
        <v>March</v>
      </c>
    </row>
    <row r="590" spans="1:7">
      <c r="A590" s="125" t="s">
        <v>491</v>
      </c>
      <c r="B590" s="270" t="s">
        <v>66</v>
      </c>
      <c r="C590" s="57">
        <v>45733</v>
      </c>
      <c r="E590" s="44"/>
      <c r="F590" s="131" t="s">
        <v>620</v>
      </c>
      <c r="G590" t="str">
        <f t="shared" si="9"/>
        <v>March</v>
      </c>
    </row>
    <row r="591" spans="1:7">
      <c r="A591" s="125" t="s">
        <v>458</v>
      </c>
      <c r="B591" s="166" t="s">
        <v>228</v>
      </c>
      <c r="C591" s="57">
        <v>45733</v>
      </c>
      <c r="E591" s="44"/>
      <c r="F591" s="131" t="s">
        <v>620</v>
      </c>
      <c r="G591" t="str">
        <f t="shared" si="9"/>
        <v>March</v>
      </c>
    </row>
    <row r="592" spans="1:7">
      <c r="A592" s="125" t="s">
        <v>419</v>
      </c>
      <c r="B592" s="234" t="s">
        <v>66</v>
      </c>
      <c r="C592" s="57">
        <v>45733</v>
      </c>
      <c r="E592" s="44"/>
      <c r="F592" s="131" t="s">
        <v>620</v>
      </c>
      <c r="G592" t="str">
        <f t="shared" si="9"/>
        <v>March</v>
      </c>
    </row>
    <row r="593" spans="1:7">
      <c r="A593" s="125" t="s">
        <v>235</v>
      </c>
      <c r="B593" s="270" t="s">
        <v>611</v>
      </c>
      <c r="C593" s="57">
        <v>45733</v>
      </c>
      <c r="D593" s="44">
        <v>195</v>
      </c>
      <c r="E593" s="44"/>
      <c r="F593" s="131" t="s">
        <v>672</v>
      </c>
      <c r="G593" t="str">
        <f t="shared" si="9"/>
        <v>March</v>
      </c>
    </row>
    <row r="594" spans="1:7">
      <c r="A594" s="125" t="s">
        <v>553</v>
      </c>
      <c r="B594" s="171" t="s">
        <v>594</v>
      </c>
      <c r="C594" s="57">
        <v>45733</v>
      </c>
      <c r="E594" s="44"/>
      <c r="F594" s="131" t="s">
        <v>620</v>
      </c>
      <c r="G594" t="str">
        <f t="shared" si="9"/>
        <v>March</v>
      </c>
    </row>
    <row r="595" spans="1:7">
      <c r="A595" s="125" t="s">
        <v>374</v>
      </c>
      <c r="B595" s="234" t="s">
        <v>608</v>
      </c>
      <c r="C595" s="57">
        <v>45733</v>
      </c>
      <c r="E595" s="44"/>
      <c r="F595" s="131" t="s">
        <v>620</v>
      </c>
      <c r="G595" t="str">
        <f t="shared" si="9"/>
        <v>March</v>
      </c>
    </row>
    <row r="596" spans="1:7">
      <c r="A596" s="125" t="s">
        <v>417</v>
      </c>
      <c r="B596" s="234" t="s">
        <v>405</v>
      </c>
      <c r="C596" s="57">
        <v>45733</v>
      </c>
      <c r="E596" s="44"/>
      <c r="F596" s="131" t="s">
        <v>620</v>
      </c>
      <c r="G596" t="str">
        <f t="shared" si="9"/>
        <v>March</v>
      </c>
    </row>
    <row r="597" spans="1:7">
      <c r="A597" s="125" t="s">
        <v>500</v>
      </c>
      <c r="B597" s="234" t="s">
        <v>405</v>
      </c>
      <c r="C597" s="57">
        <v>45733</v>
      </c>
      <c r="E597" s="44"/>
      <c r="F597" s="131" t="s">
        <v>620</v>
      </c>
      <c r="G597" t="str">
        <f t="shared" si="9"/>
        <v>March</v>
      </c>
    </row>
    <row r="598" spans="1:7" ht="15.75">
      <c r="A598" s="125" t="s">
        <v>506</v>
      </c>
      <c r="B598" s="268" t="s">
        <v>148</v>
      </c>
      <c r="C598" s="57">
        <v>45733</v>
      </c>
      <c r="E598" s="44"/>
      <c r="F598" s="131" t="s">
        <v>620</v>
      </c>
      <c r="G598" t="str">
        <f t="shared" si="9"/>
        <v>March</v>
      </c>
    </row>
    <row r="599" spans="1:7">
      <c r="A599" s="125" t="s">
        <v>318</v>
      </c>
      <c r="B599" s="234" t="s">
        <v>296</v>
      </c>
      <c r="C599" s="57">
        <v>45733</v>
      </c>
      <c r="E599" s="44"/>
      <c r="F599" s="131" t="s">
        <v>620</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620</v>
      </c>
      <c r="G601" t="str">
        <f t="shared" si="9"/>
        <v>March</v>
      </c>
    </row>
    <row r="602" spans="1:7" ht="15.75">
      <c r="A602" s="126" t="s">
        <v>377</v>
      </c>
      <c r="B602" s="268" t="s">
        <v>551</v>
      </c>
      <c r="C602" s="57">
        <v>45733</v>
      </c>
      <c r="E602" s="44"/>
      <c r="F602" s="131" t="s">
        <v>620</v>
      </c>
      <c r="G602" t="str">
        <f t="shared" si="9"/>
        <v>March</v>
      </c>
    </row>
    <row r="603" spans="1:7" ht="15.75">
      <c r="A603" s="126" t="s">
        <v>421</v>
      </c>
      <c r="B603" s="268" t="s">
        <v>148</v>
      </c>
      <c r="C603" s="57">
        <v>45733</v>
      </c>
      <c r="E603" s="44"/>
      <c r="F603" s="131" t="s">
        <v>620</v>
      </c>
      <c r="G603" t="str">
        <f t="shared" si="9"/>
        <v>March</v>
      </c>
    </row>
    <row r="604" spans="1:7">
      <c r="A604" s="126" t="s">
        <v>404</v>
      </c>
      <c r="B604" s="234" t="s">
        <v>405</v>
      </c>
      <c r="C604" s="57">
        <v>45733</v>
      </c>
      <c r="D604" s="44">
        <v>15</v>
      </c>
      <c r="E604" s="44"/>
      <c r="F604" s="131" t="s">
        <v>673</v>
      </c>
      <c r="G604" t="str">
        <f t="shared" si="9"/>
        <v>March</v>
      </c>
    </row>
    <row r="605" spans="1:7" ht="15.75">
      <c r="A605" s="126" t="s">
        <v>534</v>
      </c>
      <c r="B605" s="268" t="s">
        <v>551</v>
      </c>
      <c r="C605" s="57">
        <v>45733</v>
      </c>
      <c r="E605" s="44"/>
      <c r="F605" s="131" t="s">
        <v>620</v>
      </c>
      <c r="G605" t="str">
        <f t="shared" si="9"/>
        <v>March</v>
      </c>
    </row>
    <row r="606" spans="1:7" ht="15.75">
      <c r="A606" s="126" t="s">
        <v>436</v>
      </c>
      <c r="B606" s="268" t="s">
        <v>148</v>
      </c>
      <c r="C606" s="57">
        <v>45733</v>
      </c>
      <c r="E606" s="44"/>
      <c r="F606" s="131" t="s">
        <v>620</v>
      </c>
      <c r="G606" t="str">
        <f t="shared" si="9"/>
        <v>March</v>
      </c>
    </row>
    <row r="607" spans="1:7">
      <c r="A607" s="126" t="s">
        <v>350</v>
      </c>
      <c r="B607" s="166" t="s">
        <v>228</v>
      </c>
      <c r="C607" s="57">
        <v>45733</v>
      </c>
      <c r="E607" s="44"/>
      <c r="F607" s="131" t="s">
        <v>620</v>
      </c>
      <c r="G607" t="str">
        <f t="shared" si="9"/>
        <v>March</v>
      </c>
    </row>
    <row r="608" spans="1:7">
      <c r="A608" s="126" t="s">
        <v>556</v>
      </c>
      <c r="B608" s="170" t="s">
        <v>66</v>
      </c>
      <c r="C608" s="57">
        <v>45733</v>
      </c>
      <c r="E608" s="44"/>
      <c r="F608" s="131" t="s">
        <v>620</v>
      </c>
      <c r="G608" t="str">
        <f t="shared" si="9"/>
        <v>March</v>
      </c>
    </row>
    <row r="609" spans="1:7">
      <c r="A609" s="126" t="s">
        <v>502</v>
      </c>
      <c r="B609" s="170" t="s">
        <v>66</v>
      </c>
      <c r="C609" s="57">
        <v>45733</v>
      </c>
      <c r="E609" s="44"/>
      <c r="F609" s="131" t="s">
        <v>620</v>
      </c>
      <c r="G609" t="str">
        <f t="shared" si="9"/>
        <v>March</v>
      </c>
    </row>
    <row r="610" spans="1:7">
      <c r="A610" s="126" t="s">
        <v>487</v>
      </c>
      <c r="B610" s="170" t="s">
        <v>66</v>
      </c>
      <c r="C610" s="57">
        <v>45733</v>
      </c>
      <c r="D610" s="44">
        <v>919</v>
      </c>
      <c r="E610" s="44"/>
      <c r="F610" s="131" t="s">
        <v>674</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675</v>
      </c>
      <c r="G612" t="str">
        <f t="shared" si="9"/>
        <v>March</v>
      </c>
    </row>
    <row r="613" spans="1:7" ht="15.75">
      <c r="A613" s="126" t="s">
        <v>430</v>
      </c>
      <c r="B613" s="268" t="s">
        <v>148</v>
      </c>
      <c r="C613" s="57">
        <v>45733</v>
      </c>
      <c r="D613" s="44">
        <v>1105</v>
      </c>
      <c r="E613" s="44"/>
      <c r="F613" s="131" t="s">
        <v>676</v>
      </c>
      <c r="G613" t="str">
        <f t="shared" si="9"/>
        <v>March</v>
      </c>
    </row>
    <row r="614" spans="1:7">
      <c r="A614" s="231" t="s">
        <v>462</v>
      </c>
      <c r="B614" s="170" t="s">
        <v>66</v>
      </c>
      <c r="C614" s="57">
        <v>45733</v>
      </c>
      <c r="E614" s="44"/>
      <c r="F614" s="131" t="s">
        <v>620</v>
      </c>
      <c r="G614" t="str">
        <f t="shared" si="9"/>
        <v>March</v>
      </c>
    </row>
    <row r="615" spans="1:7" ht="15.75">
      <c r="A615" s="125" t="s">
        <v>446</v>
      </c>
      <c r="B615" s="268" t="s">
        <v>148</v>
      </c>
      <c r="C615" s="57">
        <v>45733</v>
      </c>
      <c r="D615" s="44">
        <v>920</v>
      </c>
      <c r="E615" s="44"/>
      <c r="F615" s="131" t="s">
        <v>677</v>
      </c>
      <c r="G615" t="str">
        <f t="shared" si="9"/>
        <v>March</v>
      </c>
    </row>
    <row r="616" spans="1:7">
      <c r="A616" s="125" t="s">
        <v>456</v>
      </c>
      <c r="B616" s="166" t="s">
        <v>228</v>
      </c>
      <c r="C616" s="57">
        <v>45733</v>
      </c>
      <c r="D616" s="44">
        <v>656</v>
      </c>
      <c r="E616" s="44"/>
      <c r="F616" s="131"/>
      <c r="G616" t="str">
        <f t="shared" si="9"/>
        <v>March</v>
      </c>
    </row>
    <row r="617" spans="1:7">
      <c r="A617" s="125" t="s">
        <v>254</v>
      </c>
      <c r="B617" s="171" t="s">
        <v>594</v>
      </c>
      <c r="C617" s="57">
        <v>45734</v>
      </c>
      <c r="E617" s="44"/>
      <c r="F617" s="144" t="s">
        <v>653</v>
      </c>
      <c r="G617" t="str">
        <f t="shared" si="9"/>
        <v>March</v>
      </c>
    </row>
    <row r="618" spans="1:7" ht="15.75">
      <c r="A618" s="125" t="s">
        <v>268</v>
      </c>
      <c r="B618" s="268" t="s">
        <v>551</v>
      </c>
      <c r="C618" s="57">
        <v>45734</v>
      </c>
      <c r="E618" s="44"/>
      <c r="F618" s="144" t="s">
        <v>653</v>
      </c>
      <c r="G618" t="str">
        <f t="shared" si="9"/>
        <v>March</v>
      </c>
    </row>
    <row r="619" spans="1:7">
      <c r="A619" s="125" t="s">
        <v>276</v>
      </c>
      <c r="B619" s="270" t="s">
        <v>262</v>
      </c>
      <c r="C619" s="57">
        <v>45734</v>
      </c>
      <c r="E619" s="44"/>
      <c r="F619" s="144" t="s">
        <v>653</v>
      </c>
      <c r="G619" t="str">
        <f t="shared" si="9"/>
        <v>March</v>
      </c>
    </row>
    <row r="620" spans="1:7">
      <c r="A620" s="125" t="s">
        <v>500</v>
      </c>
      <c r="B620" s="234" t="s">
        <v>405</v>
      </c>
      <c r="C620" s="57">
        <v>45734</v>
      </c>
      <c r="D620" s="44">
        <v>1342</v>
      </c>
      <c r="E620" s="44"/>
      <c r="F620" s="44" t="s">
        <v>614</v>
      </c>
      <c r="G620" t="str">
        <f t="shared" si="9"/>
        <v>March</v>
      </c>
    </row>
    <row r="621" spans="1:7" ht="15.75">
      <c r="A621" s="125" t="s">
        <v>506</v>
      </c>
      <c r="B621" s="268" t="s">
        <v>148</v>
      </c>
      <c r="C621" s="57">
        <v>45734</v>
      </c>
      <c r="E621" s="44"/>
      <c r="F621" s="144" t="s">
        <v>678</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679</v>
      </c>
      <c r="G623" t="str">
        <f t="shared" si="9"/>
        <v>March</v>
      </c>
    </row>
    <row r="624" spans="1:7">
      <c r="A624" s="126" t="s">
        <v>364</v>
      </c>
      <c r="B624" s="170" t="s">
        <v>296</v>
      </c>
      <c r="C624" s="57">
        <v>45734</v>
      </c>
      <c r="D624" s="44">
        <v>841</v>
      </c>
      <c r="E624" s="44"/>
      <c r="F624" s="44" t="s">
        <v>680</v>
      </c>
      <c r="G624" t="str">
        <f t="shared" si="9"/>
        <v>March</v>
      </c>
    </row>
    <row r="625" spans="1:7">
      <c r="A625" s="126" t="s">
        <v>489</v>
      </c>
      <c r="B625" s="269" t="s">
        <v>70</v>
      </c>
      <c r="C625" s="57">
        <v>45734</v>
      </c>
      <c r="D625" s="44">
        <v>65</v>
      </c>
      <c r="E625" s="44"/>
      <c r="F625" s="44" t="s">
        <v>681</v>
      </c>
      <c r="G625" t="str">
        <f t="shared" si="9"/>
        <v>March</v>
      </c>
    </row>
    <row r="626" spans="1:7">
      <c r="A626" s="267" t="s">
        <v>227</v>
      </c>
      <c r="B626" s="166" t="s">
        <v>228</v>
      </c>
      <c r="C626" s="57">
        <v>45734</v>
      </c>
      <c r="D626" s="44">
        <v>977</v>
      </c>
      <c r="E626" s="44"/>
      <c r="F626" s="44" t="s">
        <v>682</v>
      </c>
      <c r="G626" t="str">
        <f t="shared" si="9"/>
        <v>March</v>
      </c>
    </row>
    <row r="627" spans="1:7">
      <c r="A627" s="267" t="s">
        <v>528</v>
      </c>
      <c r="B627" s="115" t="s">
        <v>477</v>
      </c>
      <c r="C627" s="57">
        <v>45734</v>
      </c>
      <c r="D627" s="44">
        <v>803</v>
      </c>
      <c r="E627" s="44"/>
      <c r="F627" s="44" t="s">
        <v>683</v>
      </c>
      <c r="G627" t="str">
        <f t="shared" si="9"/>
        <v>March</v>
      </c>
    </row>
    <row r="628" spans="1:7">
      <c r="A628" s="234" t="s">
        <v>557</v>
      </c>
      <c r="B628" s="171" t="s">
        <v>594</v>
      </c>
      <c r="C628" s="57">
        <v>45735</v>
      </c>
      <c r="D628" s="131"/>
      <c r="E628" s="44"/>
      <c r="F628" s="131" t="s">
        <v>653</v>
      </c>
      <c r="G628" t="str">
        <f t="shared" si="9"/>
        <v>March</v>
      </c>
    </row>
    <row r="629" spans="1:7" ht="15.75">
      <c r="A629" s="234" t="s">
        <v>268</v>
      </c>
      <c r="B629" s="268" t="s">
        <v>551</v>
      </c>
      <c r="C629" s="57">
        <v>45735</v>
      </c>
      <c r="D629" s="131"/>
      <c r="E629" s="44"/>
      <c r="F629" s="131" t="s">
        <v>653</v>
      </c>
      <c r="G629" t="str">
        <f t="shared" si="9"/>
        <v>March</v>
      </c>
    </row>
    <row r="630" spans="1:7">
      <c r="A630" s="234" t="s">
        <v>411</v>
      </c>
      <c r="B630" s="171" t="s">
        <v>594</v>
      </c>
      <c r="C630" s="57">
        <v>45735</v>
      </c>
      <c r="D630" s="131"/>
      <c r="E630" s="44"/>
      <c r="F630" s="131" t="s">
        <v>653</v>
      </c>
      <c r="G630" t="str">
        <f t="shared" si="9"/>
        <v>March</v>
      </c>
    </row>
    <row r="631" spans="1:7">
      <c r="A631" s="234" t="s">
        <v>235</v>
      </c>
      <c r="B631" s="151" t="s">
        <v>611</v>
      </c>
      <c r="C631" s="57">
        <v>45735</v>
      </c>
      <c r="D631" s="131">
        <v>187</v>
      </c>
      <c r="E631" s="44"/>
      <c r="G631" t="str">
        <f t="shared" si="9"/>
        <v>March</v>
      </c>
    </row>
    <row r="632" spans="1:7">
      <c r="A632" s="234" t="s">
        <v>417</v>
      </c>
      <c r="B632" s="151" t="s">
        <v>405</v>
      </c>
      <c r="C632" s="57">
        <v>45735</v>
      </c>
      <c r="D632" s="162">
        <v>1409</v>
      </c>
      <c r="E632" s="44"/>
      <c r="F632" s="115" t="s">
        <v>684</v>
      </c>
      <c r="G632" t="str">
        <f t="shared" si="9"/>
        <v>March</v>
      </c>
    </row>
    <row r="633" spans="1:7">
      <c r="A633" s="234" t="s">
        <v>377</v>
      </c>
      <c r="B633" s="151" t="s">
        <v>66</v>
      </c>
      <c r="C633" s="57">
        <v>45735</v>
      </c>
      <c r="D633" s="131">
        <v>200</v>
      </c>
      <c r="E633" s="44"/>
      <c r="F633" s="115" t="s">
        <v>685</v>
      </c>
      <c r="G633" t="str">
        <f t="shared" si="9"/>
        <v>March</v>
      </c>
    </row>
    <row r="634" spans="1:7">
      <c r="A634" s="234" t="s">
        <v>502</v>
      </c>
      <c r="B634" s="151" t="s">
        <v>66</v>
      </c>
      <c r="C634" s="57">
        <v>45735</v>
      </c>
      <c r="D634" s="162">
        <v>1460</v>
      </c>
      <c r="E634" s="44"/>
      <c r="F634" s="115" t="s">
        <v>686</v>
      </c>
      <c r="G634" t="str">
        <f t="shared" si="9"/>
        <v>March</v>
      </c>
    </row>
    <row r="635" spans="1:7">
      <c r="A635" s="234" t="s">
        <v>364</v>
      </c>
      <c r="B635" s="151" t="s">
        <v>296</v>
      </c>
      <c r="C635" s="57">
        <v>45735</v>
      </c>
      <c r="D635" s="131">
        <v>18</v>
      </c>
      <c r="E635" s="44"/>
      <c r="F635" s="115" t="s">
        <v>687</v>
      </c>
      <c r="G635" t="str">
        <f t="shared" si="9"/>
        <v>March</v>
      </c>
    </row>
    <row r="636" spans="1:7">
      <c r="A636" s="234" t="s">
        <v>456</v>
      </c>
      <c r="B636" s="166" t="s">
        <v>228</v>
      </c>
      <c r="C636" s="57">
        <v>45735</v>
      </c>
      <c r="D636" s="131">
        <v>728</v>
      </c>
      <c r="E636" s="44"/>
      <c r="F636" s="115" t="s">
        <v>688</v>
      </c>
      <c r="G636" t="str">
        <f t="shared" si="9"/>
        <v>March</v>
      </c>
    </row>
    <row r="637" spans="1:7">
      <c r="A637" s="234" t="s">
        <v>227</v>
      </c>
      <c r="B637" s="166" t="s">
        <v>228</v>
      </c>
      <c r="C637" s="57">
        <v>45735</v>
      </c>
      <c r="D637" s="131">
        <v>953</v>
      </c>
      <c r="E637" s="44"/>
      <c r="F637" s="115" t="s">
        <v>689</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690</v>
      </c>
      <c r="G639" t="str">
        <f t="shared" si="9"/>
        <v>March</v>
      </c>
    </row>
    <row r="640" spans="1:7">
      <c r="A640" s="234" t="s">
        <v>558</v>
      </c>
      <c r="B640" s="270" t="s">
        <v>405</v>
      </c>
      <c r="C640" s="57">
        <v>45736</v>
      </c>
      <c r="D640" s="162">
        <v>1016</v>
      </c>
      <c r="E640" s="44"/>
      <c r="F640" s="115" t="s">
        <v>609</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620</v>
      </c>
      <c r="E642" s="44"/>
      <c r="G642" t="str">
        <f t="shared" si="9"/>
        <v>March</v>
      </c>
    </row>
    <row r="643" spans="1:7">
      <c r="A643" s="234" t="s">
        <v>456</v>
      </c>
      <c r="B643" s="166" t="s">
        <v>228</v>
      </c>
      <c r="C643" s="57">
        <v>45736</v>
      </c>
      <c r="D643" s="131">
        <v>700</v>
      </c>
      <c r="E643" s="44"/>
      <c r="F643" s="115" t="s">
        <v>691</v>
      </c>
      <c r="G643" t="str">
        <f t="shared" ref="G643:G706" si="10">TEXT(C643,"mmmm")</f>
        <v>March</v>
      </c>
    </row>
    <row r="644" spans="1:7">
      <c r="A644" s="234" t="s">
        <v>227</v>
      </c>
      <c r="B644" s="166" t="s">
        <v>228</v>
      </c>
      <c r="C644" s="57">
        <v>45736</v>
      </c>
      <c r="D644" s="162">
        <v>1236</v>
      </c>
      <c r="E644" s="44"/>
      <c r="F644" s="115" t="s">
        <v>692</v>
      </c>
      <c r="G644" t="str">
        <f t="shared" si="10"/>
        <v>March</v>
      </c>
    </row>
    <row r="645" spans="1:7">
      <c r="A645" s="234" t="s">
        <v>528</v>
      </c>
      <c r="B645" s="234" t="s">
        <v>477</v>
      </c>
      <c r="C645" s="57">
        <v>45736</v>
      </c>
      <c r="D645" s="131" t="s">
        <v>620</v>
      </c>
      <c r="E645" s="44"/>
      <c r="G645" t="str">
        <f t="shared" si="10"/>
        <v>March</v>
      </c>
    </row>
    <row r="646" spans="1:7">
      <c r="A646" s="234" t="s">
        <v>493</v>
      </c>
      <c r="B646" s="269" t="s">
        <v>70</v>
      </c>
      <c r="C646" s="57">
        <v>45736</v>
      </c>
      <c r="D646" s="162">
        <v>1964</v>
      </c>
      <c r="E646" s="44"/>
      <c r="F646" s="115" t="s">
        <v>693</v>
      </c>
      <c r="G646" t="str">
        <f t="shared" si="10"/>
        <v>March</v>
      </c>
    </row>
    <row r="647" spans="1:7">
      <c r="A647" s="234" t="s">
        <v>502</v>
      </c>
      <c r="B647" s="234" t="s">
        <v>66</v>
      </c>
      <c r="C647" s="57">
        <v>45736</v>
      </c>
      <c r="D647" s="131" t="s">
        <v>694</v>
      </c>
      <c r="E647" s="44"/>
      <c r="G647" t="str">
        <f t="shared" si="10"/>
        <v>March</v>
      </c>
    </row>
    <row r="648" spans="1:7" ht="15.75">
      <c r="A648" s="234" t="s">
        <v>235</v>
      </c>
      <c r="B648" s="268" t="s">
        <v>551</v>
      </c>
      <c r="C648" s="57">
        <v>45736</v>
      </c>
      <c r="D648" s="131">
        <v>170</v>
      </c>
      <c r="E648" s="44"/>
      <c r="F648" s="115" t="s">
        <v>665</v>
      </c>
      <c r="G648" t="str">
        <f t="shared" si="10"/>
        <v>March</v>
      </c>
    </row>
    <row r="649" spans="1:7">
      <c r="A649" s="234" t="s">
        <v>487</v>
      </c>
      <c r="B649" s="234"/>
      <c r="C649" s="57">
        <v>45736</v>
      </c>
      <c r="D649" s="131">
        <v>836</v>
      </c>
      <c r="E649" s="44"/>
      <c r="F649" s="141" t="s">
        <v>695</v>
      </c>
      <c r="G649" t="str">
        <f t="shared" si="10"/>
        <v>March</v>
      </c>
    </row>
    <row r="650" spans="1:7" ht="15.75">
      <c r="A650" s="234" t="s">
        <v>448</v>
      </c>
      <c r="B650" s="268" t="s">
        <v>551</v>
      </c>
      <c r="C650" s="57">
        <v>45736</v>
      </c>
      <c r="D650" s="233">
        <v>6275</v>
      </c>
      <c r="E650" s="44"/>
      <c r="F650" s="44" t="s">
        <v>664</v>
      </c>
      <c r="G650" t="str">
        <f t="shared" si="10"/>
        <v>March</v>
      </c>
    </row>
    <row r="651" spans="1:7">
      <c r="A651" s="234" t="s">
        <v>417</v>
      </c>
      <c r="B651" s="234" t="s">
        <v>405</v>
      </c>
      <c r="C651" s="57">
        <v>45736</v>
      </c>
      <c r="D651" s="162">
        <v>1016</v>
      </c>
      <c r="E651" s="44"/>
      <c r="F651" s="115" t="s">
        <v>609</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620</v>
      </c>
      <c r="E653" s="44"/>
      <c r="G653" t="str">
        <f t="shared" si="10"/>
        <v>March</v>
      </c>
    </row>
    <row r="654" spans="1:7">
      <c r="A654" s="234" t="s">
        <v>456</v>
      </c>
      <c r="B654" s="166" t="s">
        <v>228</v>
      </c>
      <c r="C654" s="57">
        <v>45736</v>
      </c>
      <c r="D654" s="131">
        <v>700</v>
      </c>
      <c r="E654" s="44"/>
      <c r="F654" s="115" t="s">
        <v>691</v>
      </c>
      <c r="G654" t="str">
        <f t="shared" si="10"/>
        <v>March</v>
      </c>
    </row>
    <row r="655" spans="1:7">
      <c r="A655" s="234" t="s">
        <v>227</v>
      </c>
      <c r="B655" s="166" t="s">
        <v>228</v>
      </c>
      <c r="C655" s="57">
        <v>45736</v>
      </c>
      <c r="D655" s="162">
        <v>1236</v>
      </c>
      <c r="E655" s="44"/>
      <c r="F655" s="115" t="s">
        <v>692</v>
      </c>
      <c r="G655" t="str">
        <f t="shared" si="10"/>
        <v>March</v>
      </c>
    </row>
    <row r="656" spans="1:7">
      <c r="A656" s="234" t="s">
        <v>528</v>
      </c>
      <c r="B656" s="170" t="s">
        <v>477</v>
      </c>
      <c r="C656" s="57">
        <v>45736</v>
      </c>
      <c r="D656" s="131" t="s">
        <v>620</v>
      </c>
      <c r="E656" s="44"/>
      <c r="G656" t="str">
        <f t="shared" si="10"/>
        <v>March</v>
      </c>
    </row>
    <row r="657" spans="1:7">
      <c r="A657" s="234" t="s">
        <v>493</v>
      </c>
      <c r="B657" s="269" t="s">
        <v>70</v>
      </c>
      <c r="C657" s="57">
        <v>45736</v>
      </c>
      <c r="D657" s="162">
        <v>1964</v>
      </c>
      <c r="E657" s="44"/>
      <c r="F657" s="115" t="s">
        <v>693</v>
      </c>
      <c r="G657" t="str">
        <f t="shared" si="10"/>
        <v>March</v>
      </c>
    </row>
    <row r="658" spans="1:7">
      <c r="A658" s="234" t="s">
        <v>502</v>
      </c>
      <c r="B658" s="170" t="s">
        <v>66</v>
      </c>
      <c r="C658" s="57">
        <v>45736</v>
      </c>
      <c r="D658" s="131"/>
      <c r="E658" s="44"/>
      <c r="F658" s="131" t="s">
        <v>694</v>
      </c>
      <c r="G658" t="str">
        <f t="shared" si="10"/>
        <v>March</v>
      </c>
    </row>
    <row r="659" spans="1:7" ht="15.75">
      <c r="A659" s="234" t="s">
        <v>235</v>
      </c>
      <c r="B659" s="268" t="s">
        <v>551</v>
      </c>
      <c r="C659" s="57">
        <v>45736</v>
      </c>
      <c r="D659" s="131">
        <v>170</v>
      </c>
      <c r="E659" s="44"/>
      <c r="F659" s="115" t="s">
        <v>665</v>
      </c>
      <c r="G659" t="str">
        <f t="shared" si="10"/>
        <v>March</v>
      </c>
    </row>
    <row r="660" spans="1:7">
      <c r="A660" s="234" t="s">
        <v>487</v>
      </c>
      <c r="B660" s="151"/>
      <c r="C660" s="57">
        <v>45736</v>
      </c>
      <c r="D660" s="131">
        <v>836</v>
      </c>
      <c r="E660" s="44"/>
      <c r="F660" s="141" t="s">
        <v>695</v>
      </c>
      <c r="G660" t="str">
        <f t="shared" si="10"/>
        <v>March</v>
      </c>
    </row>
    <row r="661" spans="1:7" ht="15.75">
      <c r="A661" s="234" t="s">
        <v>448</v>
      </c>
      <c r="B661" s="268" t="s">
        <v>551</v>
      </c>
      <c r="C661" s="57">
        <v>45736</v>
      </c>
      <c r="E661" s="44"/>
      <c r="F661" s="151" t="s">
        <v>664</v>
      </c>
      <c r="G661" t="str">
        <f t="shared" si="10"/>
        <v>March</v>
      </c>
    </row>
    <row r="662" spans="1:7">
      <c r="A662" s="234" t="s">
        <v>417</v>
      </c>
      <c r="B662" s="151" t="s">
        <v>405</v>
      </c>
      <c r="C662" s="57">
        <v>45737</v>
      </c>
      <c r="D662" s="131"/>
      <c r="E662" s="44"/>
      <c r="F662" s="131" t="s">
        <v>696</v>
      </c>
      <c r="G662" t="str">
        <f t="shared" si="10"/>
        <v>March</v>
      </c>
    </row>
    <row r="663" spans="1:7">
      <c r="A663" s="234" t="s">
        <v>364</v>
      </c>
      <c r="B663" s="115" t="s">
        <v>296</v>
      </c>
      <c r="C663" s="57">
        <v>45737</v>
      </c>
      <c r="D663" s="131"/>
      <c r="E663" s="44"/>
      <c r="F663" s="131" t="s">
        <v>697</v>
      </c>
      <c r="G663" t="str">
        <f t="shared" si="10"/>
        <v>March</v>
      </c>
    </row>
    <row r="664" spans="1:7">
      <c r="A664" s="234" t="s">
        <v>456</v>
      </c>
      <c r="B664" s="166" t="s">
        <v>228</v>
      </c>
      <c r="C664" s="57">
        <v>45737</v>
      </c>
      <c r="D664" s="131">
        <v>709</v>
      </c>
      <c r="E664" s="44"/>
      <c r="F664" s="115" t="s">
        <v>698</v>
      </c>
      <c r="G664" t="str">
        <f t="shared" si="10"/>
        <v>March</v>
      </c>
    </row>
    <row r="665" spans="1:7">
      <c r="A665" s="234" t="s">
        <v>227</v>
      </c>
      <c r="B665" s="166" t="s">
        <v>228</v>
      </c>
      <c r="C665" s="57">
        <v>45737</v>
      </c>
      <c r="D665" s="131">
        <v>399</v>
      </c>
      <c r="E665" s="44"/>
      <c r="F665" s="115" t="s">
        <v>699</v>
      </c>
      <c r="G665" t="str">
        <f t="shared" si="10"/>
        <v>March</v>
      </c>
    </row>
    <row r="666" spans="1:7">
      <c r="A666" s="234" t="s">
        <v>493</v>
      </c>
      <c r="B666" s="269" t="s">
        <v>70</v>
      </c>
      <c r="C666" s="57">
        <v>45737</v>
      </c>
      <c r="D666" s="162">
        <v>1528</v>
      </c>
      <c r="E666" s="44"/>
      <c r="F666" s="141" t="s">
        <v>700</v>
      </c>
      <c r="G666" t="str">
        <f t="shared" si="10"/>
        <v>March</v>
      </c>
    </row>
    <row r="667" spans="1:7">
      <c r="A667" s="234" t="s">
        <v>502</v>
      </c>
      <c r="B667" s="170" t="s">
        <v>66</v>
      </c>
      <c r="C667" s="57">
        <v>45737</v>
      </c>
      <c r="D667" s="131">
        <v>420</v>
      </c>
      <c r="E667" s="44"/>
      <c r="F667" s="115" t="s">
        <v>701</v>
      </c>
      <c r="G667" t="str">
        <f t="shared" si="10"/>
        <v>March</v>
      </c>
    </row>
    <row r="668" spans="1:7" ht="15.75">
      <c r="A668" s="234" t="s">
        <v>235</v>
      </c>
      <c r="B668" s="268" t="s">
        <v>551</v>
      </c>
      <c r="C668" s="57">
        <v>45737</v>
      </c>
      <c r="D668" s="131">
        <v>270</v>
      </c>
      <c r="E668" s="44"/>
      <c r="F668" s="115" t="s">
        <v>665</v>
      </c>
      <c r="G668" t="str">
        <f t="shared" si="10"/>
        <v>March</v>
      </c>
    </row>
    <row r="669" spans="1:7">
      <c r="A669" s="234" t="s">
        <v>487</v>
      </c>
      <c r="B669" s="170" t="s">
        <v>66</v>
      </c>
      <c r="C669" s="57">
        <v>45737</v>
      </c>
      <c r="D669" s="131" t="s">
        <v>620</v>
      </c>
      <c r="E669" s="44"/>
      <c r="G669" t="str">
        <f t="shared" si="10"/>
        <v>March</v>
      </c>
    </row>
    <row r="670" spans="1:7" ht="30">
      <c r="A670" s="234" t="s">
        <v>559</v>
      </c>
      <c r="B670" s="269" t="s">
        <v>70</v>
      </c>
      <c r="C670" s="57">
        <v>45737</v>
      </c>
      <c r="D670" s="131">
        <v>583</v>
      </c>
      <c r="E670" s="44"/>
      <c r="F670" s="115" t="s">
        <v>702</v>
      </c>
      <c r="G670" t="str">
        <f t="shared" si="10"/>
        <v>March</v>
      </c>
    </row>
    <row r="671" spans="1:7">
      <c r="A671" s="234" t="s">
        <v>404</v>
      </c>
      <c r="B671" s="170" t="s">
        <v>405</v>
      </c>
      <c r="C671" s="57">
        <v>45737</v>
      </c>
      <c r="D671" s="131"/>
      <c r="E671" s="44"/>
      <c r="F671" s="131" t="s">
        <v>696</v>
      </c>
      <c r="G671" t="str">
        <f t="shared" si="10"/>
        <v>March</v>
      </c>
    </row>
    <row r="672" spans="1:7">
      <c r="A672" s="234" t="s">
        <v>462</v>
      </c>
      <c r="B672" s="170" t="s">
        <v>66</v>
      </c>
      <c r="C672" s="57">
        <v>45737</v>
      </c>
      <c r="D672" s="131">
        <v>360</v>
      </c>
      <c r="E672" s="44"/>
      <c r="F672" s="115" t="s">
        <v>703</v>
      </c>
      <c r="G672" t="str">
        <f t="shared" si="10"/>
        <v>March</v>
      </c>
    </row>
    <row r="673" spans="1:7">
      <c r="A673" s="151" t="s">
        <v>359</v>
      </c>
      <c r="B673" s="269" t="s">
        <v>70</v>
      </c>
      <c r="C673" s="57">
        <v>45740</v>
      </c>
      <c r="D673" s="151">
        <v>762</v>
      </c>
      <c r="E673" s="115" t="s">
        <v>704</v>
      </c>
      <c r="G673" t="str">
        <f t="shared" si="10"/>
        <v>March</v>
      </c>
    </row>
    <row r="674" spans="1:7">
      <c r="A674" s="166" t="s">
        <v>411</v>
      </c>
      <c r="B674" s="166" t="s">
        <v>594</v>
      </c>
      <c r="C674" s="57">
        <v>45740</v>
      </c>
      <c r="D674" s="166"/>
      <c r="E674" s="44"/>
      <c r="F674" s="166" t="s">
        <v>705</v>
      </c>
      <c r="G674" t="str">
        <f t="shared" si="10"/>
        <v>March</v>
      </c>
    </row>
    <row r="675" spans="1:7">
      <c r="A675" s="151" t="s">
        <v>502</v>
      </c>
      <c r="B675" s="151" t="s">
        <v>66</v>
      </c>
      <c r="C675" s="57">
        <v>45740</v>
      </c>
      <c r="D675" s="151">
        <v>982</v>
      </c>
      <c r="E675" s="44" t="s">
        <v>706</v>
      </c>
      <c r="F675" s="115" t="s">
        <v>598</v>
      </c>
      <c r="G675" t="str">
        <f t="shared" si="10"/>
        <v>March</v>
      </c>
    </row>
    <row r="676" spans="1:7">
      <c r="A676" s="151" t="s">
        <v>454</v>
      </c>
      <c r="B676" s="151" t="s">
        <v>66</v>
      </c>
      <c r="C676" s="57">
        <v>45740</v>
      </c>
      <c r="D676" s="151">
        <v>691</v>
      </c>
      <c r="E676" s="44"/>
      <c r="F676" s="115" t="s">
        <v>707</v>
      </c>
      <c r="G676" t="str">
        <f t="shared" si="10"/>
        <v>March</v>
      </c>
    </row>
    <row r="677" spans="1:7" ht="15.75">
      <c r="A677" s="151" t="s">
        <v>224</v>
      </c>
      <c r="B677" s="268" t="s">
        <v>148</v>
      </c>
      <c r="C677" s="57">
        <v>45740</v>
      </c>
      <c r="D677" s="152">
        <v>1430</v>
      </c>
      <c r="E677" s="115" t="s">
        <v>599</v>
      </c>
      <c r="F677" s="115" t="s">
        <v>708</v>
      </c>
      <c r="G677" t="str">
        <f t="shared" si="10"/>
        <v>March</v>
      </c>
    </row>
    <row r="678" spans="1:7" ht="15.75">
      <c r="A678" s="151" t="s">
        <v>402</v>
      </c>
      <c r="B678" s="268" t="s">
        <v>148</v>
      </c>
      <c r="C678" s="57">
        <v>45740</v>
      </c>
      <c r="D678" s="152">
        <v>1460</v>
      </c>
      <c r="E678" s="44"/>
      <c r="F678" s="115" t="s">
        <v>598</v>
      </c>
      <c r="G678" t="str">
        <f t="shared" si="10"/>
        <v>March</v>
      </c>
    </row>
    <row r="679" spans="1:7">
      <c r="A679" s="151" t="s">
        <v>359</v>
      </c>
      <c r="B679" s="170" t="s">
        <v>405</v>
      </c>
      <c r="C679" s="57">
        <v>45740</v>
      </c>
      <c r="D679" s="151"/>
      <c r="E679" s="44"/>
      <c r="F679" s="151" t="s">
        <v>709</v>
      </c>
      <c r="G679" t="str">
        <f t="shared" si="10"/>
        <v>March</v>
      </c>
    </row>
    <row r="680" spans="1:7">
      <c r="A680" s="151" t="s">
        <v>456</v>
      </c>
      <c r="B680" s="166" t="s">
        <v>228</v>
      </c>
      <c r="C680" s="57">
        <v>45740</v>
      </c>
      <c r="D680" s="151">
        <v>905</v>
      </c>
      <c r="E680" s="115" t="s">
        <v>710</v>
      </c>
      <c r="F680" s="115" t="s">
        <v>597</v>
      </c>
      <c r="G680" t="str">
        <f t="shared" si="10"/>
        <v>March</v>
      </c>
    </row>
    <row r="681" spans="1:7" ht="15.75">
      <c r="A681" s="151" t="s">
        <v>561</v>
      </c>
      <c r="B681" s="268" t="s">
        <v>551</v>
      </c>
      <c r="C681" s="57">
        <v>45740</v>
      </c>
      <c r="D681" s="151"/>
      <c r="E681" s="44"/>
      <c r="F681" s="151" t="s">
        <v>711</v>
      </c>
      <c r="G681" t="str">
        <f t="shared" si="10"/>
        <v>March</v>
      </c>
    </row>
    <row r="682" spans="1:7">
      <c r="A682" s="151" t="s">
        <v>458</v>
      </c>
      <c r="B682" s="166" t="s">
        <v>228</v>
      </c>
      <c r="C682" s="57">
        <v>45740</v>
      </c>
      <c r="D682" s="151"/>
      <c r="E682" s="44"/>
      <c r="F682" s="151" t="s">
        <v>642</v>
      </c>
      <c r="G682" t="str">
        <f t="shared" si="10"/>
        <v>March</v>
      </c>
    </row>
    <row r="683" spans="1:7">
      <c r="A683" s="166" t="s">
        <v>560</v>
      </c>
      <c r="B683" s="166" t="s">
        <v>228</v>
      </c>
      <c r="C683" s="57">
        <v>45740</v>
      </c>
      <c r="D683" s="166"/>
      <c r="E683" s="44"/>
      <c r="F683" s="166" t="s">
        <v>705</v>
      </c>
      <c r="G683" t="str">
        <f t="shared" si="10"/>
        <v>March</v>
      </c>
    </row>
    <row r="684" spans="1:7" ht="15.75">
      <c r="A684" s="166" t="s">
        <v>562</v>
      </c>
      <c r="B684" s="268" t="s">
        <v>551</v>
      </c>
      <c r="C684" s="57">
        <v>45740</v>
      </c>
      <c r="D684" s="166"/>
      <c r="E684" s="44"/>
      <c r="F684" s="166" t="s">
        <v>705</v>
      </c>
      <c r="G684" t="str">
        <f t="shared" si="10"/>
        <v>March</v>
      </c>
    </row>
    <row r="685" spans="1:7" ht="15.75">
      <c r="A685" s="151" t="s">
        <v>235</v>
      </c>
      <c r="B685" s="268" t="s">
        <v>551</v>
      </c>
      <c r="C685" s="57">
        <v>45740</v>
      </c>
      <c r="D685" s="151">
        <v>58</v>
      </c>
      <c r="E685" s="44" t="s">
        <v>712</v>
      </c>
      <c r="F685" s="44" t="s">
        <v>713</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705</v>
      </c>
      <c r="G687" t="str">
        <f t="shared" si="10"/>
        <v>March</v>
      </c>
    </row>
    <row r="688" spans="1:7">
      <c r="A688" s="151" t="s">
        <v>502</v>
      </c>
      <c r="B688" s="151" t="s">
        <v>66</v>
      </c>
      <c r="C688" s="57">
        <v>45741</v>
      </c>
      <c r="D688" s="151">
        <v>749</v>
      </c>
      <c r="E688" s="44"/>
      <c r="F688" s="115" t="s">
        <v>714</v>
      </c>
      <c r="G688" t="str">
        <f t="shared" si="10"/>
        <v>March</v>
      </c>
    </row>
    <row r="689" spans="1:7">
      <c r="A689" s="151" t="s">
        <v>235</v>
      </c>
      <c r="B689" s="151" t="s">
        <v>66</v>
      </c>
      <c r="C689" s="57">
        <v>45741</v>
      </c>
      <c r="D689" s="151">
        <v>574</v>
      </c>
      <c r="E689" s="44"/>
      <c r="F689" s="115" t="s">
        <v>715</v>
      </c>
      <c r="G689" t="str">
        <f t="shared" si="10"/>
        <v>March</v>
      </c>
    </row>
    <row r="690" spans="1:7" ht="15.75">
      <c r="A690" s="151" t="s">
        <v>224</v>
      </c>
      <c r="B690" s="268" t="s">
        <v>148</v>
      </c>
      <c r="C690" s="57">
        <v>45741</v>
      </c>
      <c r="D690" s="152">
        <v>1383</v>
      </c>
      <c r="E690" s="115" t="s">
        <v>716</v>
      </c>
      <c r="F690" s="115" t="s">
        <v>717</v>
      </c>
      <c r="G690" t="str">
        <f t="shared" si="10"/>
        <v>March</v>
      </c>
    </row>
    <row r="691" spans="1:7" ht="15.75">
      <c r="A691" s="151" t="s">
        <v>402</v>
      </c>
      <c r="B691" s="268" t="s">
        <v>148</v>
      </c>
      <c r="C691" s="57">
        <v>45741</v>
      </c>
      <c r="D691" s="152">
        <v>1350</v>
      </c>
      <c r="E691" s="115" t="s">
        <v>718</v>
      </c>
      <c r="F691" s="115" t="s">
        <v>719</v>
      </c>
      <c r="G691" t="str">
        <f t="shared" si="10"/>
        <v>March</v>
      </c>
    </row>
    <row r="692" spans="1:7">
      <c r="A692" s="151" t="s">
        <v>404</v>
      </c>
      <c r="B692" s="170" t="s">
        <v>405</v>
      </c>
      <c r="C692" s="57">
        <v>45741</v>
      </c>
      <c r="D692" s="151" t="s">
        <v>620</v>
      </c>
      <c r="E692" s="44"/>
      <c r="G692" t="str">
        <f t="shared" si="10"/>
        <v>March</v>
      </c>
    </row>
    <row r="693" spans="1:7">
      <c r="A693" s="151" t="s">
        <v>359</v>
      </c>
      <c r="B693" s="170" t="s">
        <v>405</v>
      </c>
      <c r="C693" s="57">
        <v>45741</v>
      </c>
      <c r="D693" s="151" t="s">
        <v>620</v>
      </c>
      <c r="E693" s="44"/>
      <c r="G693" t="str">
        <f t="shared" si="10"/>
        <v>March</v>
      </c>
    </row>
    <row r="694" spans="1:7">
      <c r="A694" s="151" t="s">
        <v>456</v>
      </c>
      <c r="B694" s="166" t="s">
        <v>228</v>
      </c>
      <c r="C694" s="57">
        <v>45741</v>
      </c>
      <c r="D694" s="151">
        <v>630</v>
      </c>
      <c r="E694" s="44" t="s">
        <v>720</v>
      </c>
      <c r="F694" s="115" t="s">
        <v>719</v>
      </c>
      <c r="G694" t="str">
        <f t="shared" si="10"/>
        <v>March</v>
      </c>
    </row>
    <row r="695" spans="1:7">
      <c r="A695" s="151" t="s">
        <v>364</v>
      </c>
      <c r="B695" s="151" t="s">
        <v>296</v>
      </c>
      <c r="C695" s="57">
        <v>45741</v>
      </c>
      <c r="D695" s="151" t="s">
        <v>620</v>
      </c>
      <c r="E695" s="44"/>
      <c r="G695" t="str">
        <f t="shared" si="10"/>
        <v>March</v>
      </c>
    </row>
    <row r="696" spans="1:7" ht="15.75">
      <c r="A696" s="151" t="s">
        <v>459</v>
      </c>
      <c r="B696" s="268" t="s">
        <v>551</v>
      </c>
      <c r="C696" s="57">
        <v>45741</v>
      </c>
      <c r="D696" s="151"/>
      <c r="E696" s="151" t="s">
        <v>721</v>
      </c>
      <c r="G696" t="str">
        <f t="shared" si="10"/>
        <v>March</v>
      </c>
    </row>
    <row r="697" spans="1:7">
      <c r="A697" s="151" t="s">
        <v>244</v>
      </c>
      <c r="B697" s="166" t="s">
        <v>228</v>
      </c>
      <c r="C697" s="57">
        <v>45741</v>
      </c>
      <c r="D697" s="151"/>
      <c r="E697" s="44"/>
      <c r="F697" s="151" t="s">
        <v>642</v>
      </c>
      <c r="G697" t="str">
        <f t="shared" si="10"/>
        <v>March</v>
      </c>
    </row>
    <row r="698" spans="1:7">
      <c r="A698" s="151" t="s">
        <v>231</v>
      </c>
      <c r="B698" s="166" t="s">
        <v>228</v>
      </c>
      <c r="C698" s="57">
        <v>45741</v>
      </c>
      <c r="D698" s="152">
        <v>1065</v>
      </c>
      <c r="E698" s="151" t="s">
        <v>710</v>
      </c>
      <c r="F698" s="115" t="s">
        <v>722</v>
      </c>
      <c r="G698" t="str">
        <f t="shared" si="10"/>
        <v>March</v>
      </c>
    </row>
    <row r="699" spans="1:7">
      <c r="A699" s="151" t="s">
        <v>235</v>
      </c>
      <c r="B699" s="151" t="s">
        <v>251</v>
      </c>
      <c r="C699" s="57">
        <v>45741</v>
      </c>
      <c r="D699" s="151"/>
      <c r="E699" s="44"/>
      <c r="F699" s="151" t="s">
        <v>723</v>
      </c>
      <c r="G699" t="str">
        <f t="shared" si="10"/>
        <v>March</v>
      </c>
    </row>
    <row r="700" spans="1:7">
      <c r="A700" s="151" t="s">
        <v>302</v>
      </c>
      <c r="B700" s="166" t="s">
        <v>228</v>
      </c>
      <c r="C700" s="57">
        <v>45741</v>
      </c>
      <c r="D700" s="151"/>
      <c r="E700" s="44"/>
      <c r="F700" s="151" t="s">
        <v>642</v>
      </c>
      <c r="G700" t="str">
        <f t="shared" si="10"/>
        <v>March</v>
      </c>
    </row>
    <row r="701" spans="1:7" ht="15.75">
      <c r="A701" s="151" t="s">
        <v>352</v>
      </c>
      <c r="B701" s="268" t="s">
        <v>551</v>
      </c>
      <c r="C701" s="57">
        <v>45741</v>
      </c>
      <c r="D701" s="151"/>
      <c r="E701" s="44" t="s">
        <v>638</v>
      </c>
      <c r="F701" s="44" t="s">
        <v>724</v>
      </c>
      <c r="G701" t="str">
        <f t="shared" si="10"/>
        <v>March</v>
      </c>
    </row>
    <row r="702" spans="1:7">
      <c r="A702" s="166" t="s">
        <v>411</v>
      </c>
      <c r="B702" s="166" t="s">
        <v>594</v>
      </c>
      <c r="C702" s="57">
        <v>45741</v>
      </c>
      <c r="D702" s="166"/>
      <c r="E702" s="44"/>
      <c r="F702" s="166" t="s">
        <v>705</v>
      </c>
      <c r="G702" t="str">
        <f t="shared" si="10"/>
        <v>March</v>
      </c>
    </row>
    <row r="703" spans="1:7" ht="15.75">
      <c r="A703" s="151" t="s">
        <v>268</v>
      </c>
      <c r="B703" s="268" t="s">
        <v>551</v>
      </c>
      <c r="C703" s="57">
        <v>45741</v>
      </c>
      <c r="D703" s="166"/>
      <c r="E703" s="44"/>
      <c r="F703" s="166" t="s">
        <v>705</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725</v>
      </c>
      <c r="F707" s="44" t="s">
        <v>713</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726</v>
      </c>
      <c r="F709" s="115" t="s">
        <v>624</v>
      </c>
      <c r="G709" t="str">
        <f t="shared" si="11"/>
        <v>March</v>
      </c>
    </row>
    <row r="710" spans="1:7">
      <c r="A710" s="166" t="s">
        <v>560</v>
      </c>
      <c r="B710" s="171" t="s">
        <v>594</v>
      </c>
      <c r="C710" s="57">
        <v>45742</v>
      </c>
      <c r="D710" s="234"/>
      <c r="E710" s="44"/>
      <c r="F710" s="234" t="s">
        <v>705</v>
      </c>
      <c r="G710" t="str">
        <f t="shared" si="11"/>
        <v>March</v>
      </c>
    </row>
    <row r="711" spans="1:7">
      <c r="A711" s="151" t="s">
        <v>502</v>
      </c>
      <c r="B711" s="234" t="s">
        <v>66</v>
      </c>
      <c r="C711" s="57">
        <v>45742</v>
      </c>
      <c r="D711" s="234">
        <v>713</v>
      </c>
      <c r="E711" s="115"/>
      <c r="F711" s="115" t="s">
        <v>727</v>
      </c>
      <c r="G711" t="str">
        <f t="shared" si="11"/>
        <v>March</v>
      </c>
    </row>
    <row r="712" spans="1:7">
      <c r="A712" s="151" t="s">
        <v>235</v>
      </c>
      <c r="B712" s="234" t="s">
        <v>66</v>
      </c>
      <c r="C712" s="57">
        <v>45742</v>
      </c>
      <c r="D712" s="234">
        <v>545</v>
      </c>
      <c r="E712" s="44"/>
      <c r="F712" s="115" t="s">
        <v>728</v>
      </c>
      <c r="G712" t="str">
        <f t="shared" si="11"/>
        <v>March</v>
      </c>
    </row>
    <row r="713" spans="1:7" ht="15.75">
      <c r="A713" s="151" t="s">
        <v>224</v>
      </c>
      <c r="B713" s="268" t="s">
        <v>148</v>
      </c>
      <c r="C713" s="57">
        <v>45742</v>
      </c>
      <c r="D713" s="233">
        <v>1334</v>
      </c>
      <c r="E713" s="115" t="s">
        <v>638</v>
      </c>
      <c r="F713" s="115" t="s">
        <v>599</v>
      </c>
      <c r="G713" t="str">
        <f t="shared" si="11"/>
        <v>March</v>
      </c>
    </row>
    <row r="714" spans="1:7" ht="15.75">
      <c r="A714" s="151" t="s">
        <v>402</v>
      </c>
      <c r="B714" s="268" t="s">
        <v>148</v>
      </c>
      <c r="C714" s="57">
        <v>45742</v>
      </c>
      <c r="D714" s="233">
        <v>1507</v>
      </c>
      <c r="E714" s="115" t="s">
        <v>638</v>
      </c>
      <c r="F714" s="115" t="s">
        <v>599</v>
      </c>
      <c r="G714" t="str">
        <f t="shared" si="11"/>
        <v>March</v>
      </c>
    </row>
    <row r="715" spans="1:7">
      <c r="A715" s="151" t="s">
        <v>404</v>
      </c>
      <c r="B715" s="170" t="s">
        <v>405</v>
      </c>
      <c r="C715" s="57">
        <v>45742</v>
      </c>
      <c r="D715" s="234" t="s">
        <v>620</v>
      </c>
      <c r="E715" s="44"/>
      <c r="G715" t="str">
        <f t="shared" si="11"/>
        <v>March</v>
      </c>
    </row>
    <row r="716" spans="1:7">
      <c r="A716" s="151" t="s">
        <v>359</v>
      </c>
      <c r="B716" s="170" t="s">
        <v>405</v>
      </c>
      <c r="C716" s="57">
        <v>45742</v>
      </c>
      <c r="D716" s="234" t="s">
        <v>620</v>
      </c>
      <c r="E716" s="44"/>
      <c r="G716" t="str">
        <f t="shared" si="11"/>
        <v>March</v>
      </c>
    </row>
    <row r="717" spans="1:7">
      <c r="A717" s="151" t="s">
        <v>456</v>
      </c>
      <c r="B717" s="166" t="s">
        <v>228</v>
      </c>
      <c r="C717" s="57">
        <v>45742</v>
      </c>
      <c r="D717" s="234">
        <v>894</v>
      </c>
      <c r="E717" s="44" t="s">
        <v>721</v>
      </c>
      <c r="F717" s="115" t="s">
        <v>603</v>
      </c>
      <c r="G717" t="str">
        <f t="shared" si="11"/>
        <v>March</v>
      </c>
    </row>
    <row r="718" spans="1:7">
      <c r="A718" s="151" t="s">
        <v>364</v>
      </c>
      <c r="B718" s="234" t="s">
        <v>296</v>
      </c>
      <c r="C718" s="57">
        <v>45742</v>
      </c>
      <c r="D718" s="234" t="s">
        <v>620</v>
      </c>
      <c r="E718" s="44"/>
      <c r="G718" t="str">
        <f t="shared" si="11"/>
        <v>March</v>
      </c>
    </row>
    <row r="719" spans="1:7" ht="15.75">
      <c r="A719" s="151" t="s">
        <v>563</v>
      </c>
      <c r="B719" s="268" t="s">
        <v>551</v>
      </c>
      <c r="C719" s="57">
        <v>45742</v>
      </c>
      <c r="D719" s="234"/>
      <c r="E719" s="44"/>
      <c r="F719" s="234" t="s">
        <v>729</v>
      </c>
      <c r="G719" t="str">
        <f t="shared" si="11"/>
        <v>March</v>
      </c>
    </row>
    <row r="720" spans="1:7">
      <c r="A720" s="151" t="s">
        <v>231</v>
      </c>
      <c r="B720" s="166" t="s">
        <v>228</v>
      </c>
      <c r="C720" s="57">
        <v>45742</v>
      </c>
      <c r="D720" s="234">
        <v>825</v>
      </c>
      <c r="E720" s="44" t="s">
        <v>730</v>
      </c>
      <c r="F720" s="115" t="s">
        <v>605</v>
      </c>
      <c r="G720" t="str">
        <f t="shared" si="11"/>
        <v>March</v>
      </c>
    </row>
    <row r="721" spans="1:7">
      <c r="A721" s="151" t="s">
        <v>235</v>
      </c>
      <c r="B721" s="151" t="s">
        <v>251</v>
      </c>
      <c r="C721" s="57">
        <v>45742</v>
      </c>
      <c r="D721" s="234">
        <v>159</v>
      </c>
      <c r="E721" s="44" t="s">
        <v>721</v>
      </c>
      <c r="F721" s="115" t="s">
        <v>636</v>
      </c>
      <c r="G721" t="str">
        <f t="shared" si="11"/>
        <v>March</v>
      </c>
    </row>
    <row r="722" spans="1:7">
      <c r="A722" s="151" t="s">
        <v>302</v>
      </c>
      <c r="B722" s="166" t="s">
        <v>228</v>
      </c>
      <c r="C722" s="57">
        <v>45742</v>
      </c>
      <c r="D722" s="234"/>
      <c r="E722" s="44"/>
      <c r="F722" s="234" t="s">
        <v>642</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731</v>
      </c>
      <c r="G725" t="str">
        <f t="shared" si="11"/>
        <v>March</v>
      </c>
    </row>
    <row r="726" spans="1:7">
      <c r="A726" s="144" t="s">
        <v>179</v>
      </c>
      <c r="B726" s="151" t="s">
        <v>477</v>
      </c>
      <c r="C726" s="57">
        <v>45742</v>
      </c>
      <c r="D726" s="233">
        <v>1799</v>
      </c>
      <c r="E726" s="44"/>
      <c r="F726" s="115" t="s">
        <v>732</v>
      </c>
      <c r="G726" t="str">
        <f t="shared" si="11"/>
        <v>March</v>
      </c>
    </row>
    <row r="727" spans="1:7">
      <c r="A727" s="144" t="s">
        <v>323</v>
      </c>
      <c r="B727" s="151" t="s">
        <v>271</v>
      </c>
      <c r="C727" s="57">
        <v>45742</v>
      </c>
      <c r="D727" s="233">
        <v>1701</v>
      </c>
      <c r="E727" s="115" t="s">
        <v>706</v>
      </c>
      <c r="F727" s="115" t="s">
        <v>733</v>
      </c>
      <c r="G727" t="str">
        <f t="shared" si="11"/>
        <v>March</v>
      </c>
    </row>
    <row r="728" spans="1:7" ht="15.75">
      <c r="A728" s="151" t="s">
        <v>293</v>
      </c>
      <c r="B728" s="268" t="s">
        <v>551</v>
      </c>
      <c r="C728" s="57">
        <v>45743</v>
      </c>
      <c r="D728" s="234">
        <v>178</v>
      </c>
      <c r="E728" s="115" t="s">
        <v>706</v>
      </c>
      <c r="F728" s="115" t="s">
        <v>600</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734</v>
      </c>
      <c r="G730" t="str">
        <f t="shared" si="11"/>
        <v>March</v>
      </c>
    </row>
    <row r="731" spans="1:7">
      <c r="A731" s="151" t="s">
        <v>235</v>
      </c>
      <c r="B731" s="151" t="s">
        <v>66</v>
      </c>
      <c r="C731" s="57">
        <v>45743</v>
      </c>
      <c r="D731" s="234">
        <v>593</v>
      </c>
      <c r="E731" s="44"/>
      <c r="F731" s="115" t="s">
        <v>735</v>
      </c>
      <c r="G731" t="str">
        <f t="shared" si="11"/>
        <v>March</v>
      </c>
    </row>
    <row r="732" spans="1:7" ht="15.75">
      <c r="A732" s="151" t="s">
        <v>224</v>
      </c>
      <c r="B732" s="268" t="s">
        <v>148</v>
      </c>
      <c r="C732" s="57">
        <v>45743</v>
      </c>
      <c r="D732" s="233">
        <v>1548</v>
      </c>
      <c r="E732" s="115" t="s">
        <v>736</v>
      </c>
      <c r="F732" s="115" t="s">
        <v>598</v>
      </c>
      <c r="G732" t="str">
        <f t="shared" si="11"/>
        <v>March</v>
      </c>
    </row>
    <row r="733" spans="1:7">
      <c r="A733" s="151" t="s">
        <v>404</v>
      </c>
      <c r="B733" s="170" t="s">
        <v>405</v>
      </c>
      <c r="C733" s="57">
        <v>45743</v>
      </c>
      <c r="D733" s="234">
        <v>137</v>
      </c>
      <c r="E733" s="44" t="s">
        <v>737</v>
      </c>
      <c r="F733" s="141" t="s">
        <v>738</v>
      </c>
      <c r="G733" t="str">
        <f t="shared" si="11"/>
        <v>March</v>
      </c>
    </row>
    <row r="734" spans="1:7">
      <c r="A734" s="151" t="s">
        <v>359</v>
      </c>
      <c r="B734" s="170" t="s">
        <v>405</v>
      </c>
      <c r="C734" s="57">
        <v>45743</v>
      </c>
      <c r="D734" s="234" t="s">
        <v>620</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620</v>
      </c>
      <c r="E736" s="44"/>
      <c r="G736" t="str">
        <f t="shared" si="11"/>
        <v>March</v>
      </c>
    </row>
    <row r="737" spans="1:13" ht="15.75">
      <c r="A737" s="151" t="s">
        <v>563</v>
      </c>
      <c r="B737" s="268" t="s">
        <v>551</v>
      </c>
      <c r="C737" s="57">
        <v>45743</v>
      </c>
      <c r="D737" s="234" t="s">
        <v>620</v>
      </c>
      <c r="E737" s="44"/>
      <c r="G737" t="str">
        <f t="shared" si="11"/>
        <v>March</v>
      </c>
    </row>
    <row r="738" spans="1:13">
      <c r="A738" s="151" t="s">
        <v>231</v>
      </c>
      <c r="B738" s="166" t="s">
        <v>228</v>
      </c>
      <c r="C738" s="57">
        <v>45743</v>
      </c>
      <c r="D738" s="234">
        <v>705</v>
      </c>
      <c r="E738" s="115" t="s">
        <v>710</v>
      </c>
      <c r="G738" t="str">
        <f t="shared" si="11"/>
        <v>March</v>
      </c>
      <c r="H738" s="178"/>
      <c r="I738" s="178"/>
      <c r="J738" s="178"/>
      <c r="K738" s="178"/>
      <c r="L738" s="178"/>
      <c r="M738" s="178"/>
    </row>
    <row r="739" spans="1:13">
      <c r="A739" s="151" t="s">
        <v>235</v>
      </c>
      <c r="B739" s="151" t="s">
        <v>251</v>
      </c>
      <c r="C739" s="57">
        <v>45743</v>
      </c>
      <c r="D739" s="234">
        <v>416</v>
      </c>
      <c r="E739" s="115" t="s">
        <v>739</v>
      </c>
      <c r="F739" s="115" t="s">
        <v>735</v>
      </c>
      <c r="G739" t="str">
        <f t="shared" si="11"/>
        <v>March</v>
      </c>
      <c r="H739" s="178"/>
      <c r="I739" s="280"/>
      <c r="J739" s="280"/>
      <c r="K739" s="178"/>
      <c r="L739" s="178"/>
      <c r="M739" s="178"/>
    </row>
    <row r="740" spans="1:13">
      <c r="A740" s="151" t="s">
        <v>302</v>
      </c>
      <c r="B740" s="166" t="s">
        <v>228</v>
      </c>
      <c r="C740" s="57">
        <v>45743</v>
      </c>
      <c r="D740" s="171"/>
      <c r="E740" s="44"/>
      <c r="F740" s="171" t="s">
        <v>740</v>
      </c>
      <c r="G740" t="str">
        <f t="shared" si="11"/>
        <v>March</v>
      </c>
      <c r="H740" s="178"/>
      <c r="I740" s="280"/>
      <c r="J740" s="280"/>
      <c r="K740" s="178"/>
      <c r="L740" s="178"/>
      <c r="M740" s="178"/>
    </row>
    <row r="741" spans="1:13" ht="15.75">
      <c r="A741" s="151" t="s">
        <v>402</v>
      </c>
      <c r="B741" s="268" t="s">
        <v>148</v>
      </c>
      <c r="C741" s="57">
        <v>45743</v>
      </c>
      <c r="D741" s="234"/>
      <c r="E741" s="44"/>
      <c r="F741" s="234" t="s">
        <v>741</v>
      </c>
      <c r="G741" t="str">
        <f t="shared" si="11"/>
        <v>March</v>
      </c>
      <c r="H741" s="178"/>
      <c r="I741" s="280"/>
      <c r="J741" s="280"/>
      <c r="K741" s="178"/>
      <c r="L741" s="178"/>
      <c r="M741" s="178"/>
    </row>
    <row r="742" spans="1:13">
      <c r="A742" s="151" t="s">
        <v>359</v>
      </c>
      <c r="B742" s="170" t="s">
        <v>742</v>
      </c>
      <c r="C742" s="57">
        <v>45743</v>
      </c>
      <c r="D742" s="151">
        <v>76</v>
      </c>
      <c r="E742" s="44"/>
      <c r="F742" s="115" t="s">
        <v>743</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743</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620</v>
      </c>
      <c r="E747" s="44"/>
      <c r="G747" t="str">
        <f t="shared" si="11"/>
        <v>March</v>
      </c>
      <c r="H747" s="178"/>
      <c r="I747" s="178"/>
      <c r="J747" s="178"/>
      <c r="K747" s="178"/>
      <c r="L747" s="178"/>
      <c r="M747" s="178"/>
    </row>
    <row r="748" spans="1:13">
      <c r="A748" s="151" t="s">
        <v>235</v>
      </c>
      <c r="B748" s="151" t="s">
        <v>66</v>
      </c>
      <c r="C748" s="57">
        <v>45744</v>
      </c>
      <c r="D748" s="234" t="s">
        <v>620</v>
      </c>
      <c r="E748" s="44"/>
      <c r="G748" t="str">
        <f t="shared" si="11"/>
        <v>March</v>
      </c>
      <c r="H748" s="178"/>
      <c r="I748" s="178"/>
      <c r="J748" s="178"/>
      <c r="K748" s="178"/>
      <c r="L748" s="178"/>
      <c r="M748" s="178"/>
    </row>
    <row r="749" spans="1:13" ht="15.75">
      <c r="A749" s="151" t="s">
        <v>402</v>
      </c>
      <c r="B749" s="268" t="s">
        <v>148</v>
      </c>
      <c r="C749" s="57">
        <v>45744</v>
      </c>
      <c r="D749" s="233">
        <v>1530</v>
      </c>
      <c r="E749" s="115" t="s">
        <v>609</v>
      </c>
      <c r="F749" s="115" t="s">
        <v>706</v>
      </c>
      <c r="G749" t="str">
        <f t="shared" si="11"/>
        <v>March</v>
      </c>
      <c r="H749" s="178"/>
      <c r="I749" s="178"/>
      <c r="J749" s="178"/>
      <c r="K749" s="178"/>
      <c r="L749" s="178"/>
      <c r="M749" s="178"/>
    </row>
    <row r="750" spans="1:13" ht="15.75">
      <c r="A750" s="151" t="s">
        <v>402</v>
      </c>
      <c r="B750" s="268" t="s">
        <v>148</v>
      </c>
      <c r="C750" s="57">
        <v>45744</v>
      </c>
      <c r="D750" s="234">
        <v>757</v>
      </c>
      <c r="E750" s="44" t="s">
        <v>708</v>
      </c>
      <c r="F750" s="44" t="s">
        <v>597</v>
      </c>
      <c r="G750" t="str">
        <f t="shared" si="11"/>
        <v>March</v>
      </c>
      <c r="H750" s="178"/>
      <c r="I750" s="178"/>
      <c r="J750" s="178"/>
      <c r="K750" s="178"/>
      <c r="L750" s="178"/>
      <c r="M750" s="178"/>
    </row>
    <row r="751" spans="1:13">
      <c r="A751" s="151" t="s">
        <v>404</v>
      </c>
      <c r="B751" s="170" t="s">
        <v>405</v>
      </c>
      <c r="C751" s="57">
        <v>45744</v>
      </c>
      <c r="D751" s="234"/>
      <c r="E751" s="44"/>
      <c r="F751" s="234" t="s">
        <v>744</v>
      </c>
      <c r="G751" t="str">
        <f t="shared" si="11"/>
        <v>March</v>
      </c>
      <c r="H751" s="178"/>
      <c r="I751" s="178"/>
      <c r="J751" s="178"/>
      <c r="K751" s="178"/>
      <c r="L751" s="178"/>
      <c r="M751" s="178"/>
    </row>
    <row r="752" spans="1:13">
      <c r="A752" s="151" t="s">
        <v>359</v>
      </c>
      <c r="B752" s="170" t="s">
        <v>405</v>
      </c>
      <c r="C752" s="57">
        <v>45744</v>
      </c>
      <c r="D752" s="234"/>
      <c r="E752" s="44"/>
      <c r="F752" s="234" t="s">
        <v>620</v>
      </c>
      <c r="G752" t="str">
        <f t="shared" si="11"/>
        <v>March</v>
      </c>
      <c r="H752" s="178"/>
      <c r="I752" s="178"/>
      <c r="J752" s="178"/>
      <c r="K752" s="178"/>
      <c r="L752" s="178"/>
      <c r="M752" s="178"/>
    </row>
    <row r="753" spans="1:13">
      <c r="A753" s="151" t="s">
        <v>364</v>
      </c>
      <c r="B753" s="151" t="s">
        <v>296</v>
      </c>
      <c r="C753" s="57">
        <v>45744</v>
      </c>
      <c r="D753" s="234"/>
      <c r="E753" s="44"/>
      <c r="F753" s="234" t="s">
        <v>664</v>
      </c>
      <c r="G753" t="str">
        <f t="shared" si="11"/>
        <v>March</v>
      </c>
      <c r="H753" s="178"/>
      <c r="I753" s="178"/>
      <c r="J753" s="178"/>
      <c r="K753" s="178"/>
      <c r="L753" s="178"/>
      <c r="M753" s="178"/>
    </row>
    <row r="754" spans="1:13" ht="15.75">
      <c r="A754" s="151" t="s">
        <v>563</v>
      </c>
      <c r="B754" s="268" t="s">
        <v>551</v>
      </c>
      <c r="C754" s="57">
        <v>45744</v>
      </c>
      <c r="D754" s="234"/>
      <c r="E754" s="44"/>
      <c r="F754" s="234" t="s">
        <v>741</v>
      </c>
      <c r="G754" t="str">
        <f t="shared" si="11"/>
        <v>March</v>
      </c>
      <c r="H754" s="178"/>
      <c r="I754" s="178"/>
      <c r="J754" s="178"/>
      <c r="K754" s="178"/>
      <c r="L754" s="178"/>
      <c r="M754" s="178"/>
    </row>
    <row r="755" spans="1:13">
      <c r="A755" s="151" t="s">
        <v>235</v>
      </c>
      <c r="B755" s="151" t="s">
        <v>251</v>
      </c>
      <c r="C755" s="57">
        <v>45744</v>
      </c>
      <c r="D755" s="234">
        <v>200</v>
      </c>
      <c r="E755" s="44"/>
      <c r="F755" s="44" t="s">
        <v>745</v>
      </c>
      <c r="G755" t="str">
        <f t="shared" si="11"/>
        <v>March</v>
      </c>
      <c r="H755" s="282"/>
      <c r="I755" s="282"/>
      <c r="J755" s="282"/>
      <c r="K755" s="178"/>
      <c r="L755" s="178"/>
      <c r="M755" s="178"/>
    </row>
    <row r="756" spans="1:13" ht="15.75">
      <c r="A756" s="151" t="s">
        <v>448</v>
      </c>
      <c r="B756" s="268" t="s">
        <v>551</v>
      </c>
      <c r="C756" s="57">
        <v>45744</v>
      </c>
      <c r="E756" s="44"/>
      <c r="F756" s="151" t="s">
        <v>746</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741</v>
      </c>
      <c r="G758" t="str">
        <f t="shared" si="11"/>
        <v>March</v>
      </c>
    </row>
    <row r="759" spans="1:13">
      <c r="A759" s="144" t="s">
        <v>179</v>
      </c>
      <c r="B759" s="151" t="s">
        <v>477</v>
      </c>
      <c r="C759" s="57">
        <v>45744</v>
      </c>
      <c r="D759" s="234" t="s">
        <v>620</v>
      </c>
      <c r="E759" s="44"/>
      <c r="G759" t="str">
        <f t="shared" si="11"/>
        <v>March</v>
      </c>
    </row>
    <row r="760" spans="1:13">
      <c r="A760" s="144" t="s">
        <v>366</v>
      </c>
      <c r="B760" s="151" t="s">
        <v>271</v>
      </c>
      <c r="C760" s="57">
        <v>45744</v>
      </c>
      <c r="D760" s="234">
        <v>161</v>
      </c>
      <c r="E760" s="44" t="s">
        <v>638</v>
      </c>
      <c r="F760" s="44" t="s">
        <v>747</v>
      </c>
      <c r="G760" t="str">
        <f t="shared" si="11"/>
        <v>March</v>
      </c>
    </row>
    <row r="761" spans="1:13">
      <c r="A761" s="144" t="s">
        <v>323</v>
      </c>
      <c r="B761" s="151" t="s">
        <v>271</v>
      </c>
      <c r="C761" s="57">
        <v>45744</v>
      </c>
      <c r="D761" s="234">
        <v>546</v>
      </c>
      <c r="E761" s="44" t="s">
        <v>748</v>
      </c>
      <c r="F761" s="141" t="s">
        <v>749</v>
      </c>
      <c r="G761" t="str">
        <f t="shared" si="11"/>
        <v>March</v>
      </c>
    </row>
    <row r="762" spans="1:13">
      <c r="A762" s="151" t="s">
        <v>293</v>
      </c>
      <c r="B762" s="151" t="s">
        <v>549</v>
      </c>
      <c r="C762" s="57">
        <v>45747</v>
      </c>
      <c r="D762" s="234">
        <v>715</v>
      </c>
      <c r="E762" s="115" t="s">
        <v>706</v>
      </c>
      <c r="F762" s="115" t="s">
        <v>750</v>
      </c>
      <c r="G762" t="str">
        <f t="shared" si="11"/>
        <v>March</v>
      </c>
    </row>
    <row r="763" spans="1:13">
      <c r="A763" s="151" t="s">
        <v>244</v>
      </c>
      <c r="B763" s="166" t="s">
        <v>228</v>
      </c>
      <c r="C763" s="57">
        <v>45747</v>
      </c>
      <c r="D763" s="234">
        <v>0</v>
      </c>
      <c r="E763" s="44"/>
      <c r="F763" s="234" t="s">
        <v>642</v>
      </c>
      <c r="G763" t="str">
        <f t="shared" si="11"/>
        <v>March</v>
      </c>
    </row>
    <row r="764" spans="1:13">
      <c r="A764" s="151" t="s">
        <v>217</v>
      </c>
      <c r="B764" s="151" t="s">
        <v>66</v>
      </c>
      <c r="C764" s="57">
        <v>45747</v>
      </c>
      <c r="D764" s="233">
        <v>1880</v>
      </c>
      <c r="E764" s="115" t="s">
        <v>704</v>
      </c>
      <c r="F764" s="115" t="s">
        <v>593</v>
      </c>
      <c r="G764" t="str">
        <f t="shared" si="11"/>
        <v>March</v>
      </c>
    </row>
    <row r="765" spans="1:13">
      <c r="A765" s="151" t="s">
        <v>235</v>
      </c>
      <c r="B765" s="151" t="s">
        <v>66</v>
      </c>
      <c r="C765" s="57">
        <v>45747</v>
      </c>
      <c r="D765" s="234">
        <v>265</v>
      </c>
      <c r="E765" s="44"/>
      <c r="F765" s="44" t="s">
        <v>751</v>
      </c>
      <c r="G765" t="str">
        <f t="shared" si="11"/>
        <v>March</v>
      </c>
    </row>
    <row r="766" spans="1:13" ht="15.75">
      <c r="A766" s="151" t="s">
        <v>402</v>
      </c>
      <c r="B766" s="268" t="s">
        <v>148</v>
      </c>
      <c r="C766" s="57">
        <v>45747</v>
      </c>
      <c r="D766" s="234">
        <v>695</v>
      </c>
      <c r="E766" s="115" t="s">
        <v>721</v>
      </c>
      <c r="F766" s="115" t="s">
        <v>593</v>
      </c>
      <c r="G766" t="str">
        <f t="shared" si="11"/>
        <v>March</v>
      </c>
    </row>
    <row r="767" spans="1:13">
      <c r="A767" s="151" t="s">
        <v>359</v>
      </c>
      <c r="B767" s="170" t="s">
        <v>405</v>
      </c>
      <c r="C767" s="57">
        <v>45747</v>
      </c>
      <c r="D767" s="234">
        <v>644</v>
      </c>
      <c r="E767" s="44"/>
      <c r="F767" s="115" t="s">
        <v>752</v>
      </c>
      <c r="G767" t="str">
        <f t="shared" si="11"/>
        <v>March</v>
      </c>
    </row>
    <row r="768" spans="1:13">
      <c r="A768" s="151" t="s">
        <v>565</v>
      </c>
      <c r="B768" s="170" t="s">
        <v>405</v>
      </c>
      <c r="C768" s="57">
        <v>45747</v>
      </c>
      <c r="D768" s="234">
        <v>349</v>
      </c>
      <c r="E768" s="44"/>
      <c r="F768" s="115" t="s">
        <v>753</v>
      </c>
      <c r="G768" t="str">
        <f t="shared" si="11"/>
        <v>March</v>
      </c>
    </row>
    <row r="769" spans="1:11" ht="15.75">
      <c r="A769" s="151" t="s">
        <v>293</v>
      </c>
      <c r="B769" s="268" t="s">
        <v>551</v>
      </c>
      <c r="C769" s="57">
        <v>45747</v>
      </c>
      <c r="D769" s="234">
        <v>374</v>
      </c>
      <c r="E769" s="115" t="s">
        <v>638</v>
      </c>
      <c r="F769" s="115" t="s">
        <v>593</v>
      </c>
      <c r="G769" t="str">
        <f t="shared" si="11"/>
        <v>March</v>
      </c>
      <c r="H769" s="178"/>
      <c r="I769" s="178"/>
      <c r="J769" s="178"/>
      <c r="K769" s="178"/>
    </row>
    <row r="770" spans="1:11">
      <c r="A770" s="151" t="s">
        <v>235</v>
      </c>
      <c r="B770" s="151" t="s">
        <v>251</v>
      </c>
      <c r="C770" s="57">
        <v>45747</v>
      </c>
      <c r="D770" s="234">
        <v>0</v>
      </c>
      <c r="E770" s="44"/>
      <c r="F770" s="234" t="s">
        <v>754</v>
      </c>
      <c r="G770" t="str">
        <f t="shared" si="11"/>
        <v>March</v>
      </c>
      <c r="H770" s="280"/>
      <c r="I770" s="280"/>
      <c r="J770" s="280"/>
      <c r="K770" s="178"/>
    </row>
    <row r="771" spans="1:11">
      <c r="A771" s="151" t="s">
        <v>487</v>
      </c>
      <c r="B771" s="166" t="s">
        <v>228</v>
      </c>
      <c r="C771" s="57">
        <v>45747</v>
      </c>
      <c r="D771" s="234">
        <v>0</v>
      </c>
      <c r="E771" s="44"/>
      <c r="F771" s="234" t="s">
        <v>755</v>
      </c>
      <c r="G771" t="str">
        <f t="shared" ref="G771:G834" si="12">TEXT(C771,"mmmm")</f>
        <v>March</v>
      </c>
      <c r="H771" s="280"/>
      <c r="I771" s="280"/>
      <c r="J771" s="280"/>
      <c r="K771" s="178"/>
    </row>
    <row r="772" spans="1:11">
      <c r="A772" s="151" t="s">
        <v>238</v>
      </c>
      <c r="B772" s="151" t="s">
        <v>66</v>
      </c>
      <c r="C772" s="57">
        <v>45747</v>
      </c>
      <c r="D772" s="151">
        <v>745</v>
      </c>
      <c r="E772" s="44"/>
      <c r="F772" s="115" t="s">
        <v>756</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609</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757</v>
      </c>
      <c r="G776" t="str">
        <f t="shared" si="12"/>
        <v>March</v>
      </c>
      <c r="H776" s="178"/>
      <c r="I776" s="178"/>
      <c r="J776" s="178"/>
      <c r="K776" s="178"/>
    </row>
    <row r="777" spans="1:11">
      <c r="A777" s="144" t="s">
        <v>366</v>
      </c>
      <c r="B777" s="151" t="s">
        <v>271</v>
      </c>
      <c r="C777" s="57">
        <v>45747</v>
      </c>
      <c r="D777" s="151">
        <v>0</v>
      </c>
      <c r="E777" s="44"/>
      <c r="F777" s="151" t="s">
        <v>619</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620</v>
      </c>
      <c r="E780" s="44"/>
      <c r="G780" t="str">
        <f t="shared" si="12"/>
        <v>April</v>
      </c>
      <c r="H780" s="178"/>
      <c r="I780" s="178"/>
      <c r="J780" s="178"/>
      <c r="K780" s="178"/>
    </row>
    <row r="781" spans="1:11">
      <c r="A781" s="151" t="s">
        <v>227</v>
      </c>
      <c r="B781" s="166" t="s">
        <v>228</v>
      </c>
      <c r="C781" s="57">
        <v>45748</v>
      </c>
      <c r="D781" s="151"/>
      <c r="E781" s="44"/>
      <c r="F781" s="151" t="s">
        <v>642</v>
      </c>
      <c r="G781" t="str">
        <f t="shared" si="12"/>
        <v>April</v>
      </c>
      <c r="H781" s="178"/>
      <c r="I781" s="178"/>
      <c r="J781" s="178"/>
      <c r="K781" s="178"/>
    </row>
    <row r="782" spans="1:11">
      <c r="A782" s="151" t="s">
        <v>217</v>
      </c>
      <c r="B782" s="151" t="s">
        <v>66</v>
      </c>
      <c r="C782" s="57">
        <v>45748</v>
      </c>
      <c r="D782" s="151" t="s">
        <v>620</v>
      </c>
      <c r="E782" s="44"/>
      <c r="G782" t="str">
        <f t="shared" si="12"/>
        <v>April</v>
      </c>
      <c r="H782" s="178"/>
      <c r="I782" s="178"/>
      <c r="J782" s="178"/>
      <c r="K782" s="178"/>
    </row>
    <row r="783" spans="1:11">
      <c r="A783" s="151" t="s">
        <v>235</v>
      </c>
      <c r="B783" s="151" t="s">
        <v>66</v>
      </c>
      <c r="C783" s="57">
        <v>45748</v>
      </c>
      <c r="D783" s="151" t="s">
        <v>620</v>
      </c>
      <c r="E783" s="44"/>
      <c r="G783" t="str">
        <f t="shared" si="12"/>
        <v>April</v>
      </c>
      <c r="H783" s="178"/>
      <c r="I783" s="178"/>
      <c r="J783" s="178"/>
      <c r="K783" s="178"/>
    </row>
    <row r="784" spans="1:11">
      <c r="A784" s="151" t="s">
        <v>565</v>
      </c>
      <c r="B784" s="170" t="s">
        <v>405</v>
      </c>
      <c r="C784" s="57">
        <v>45748</v>
      </c>
      <c r="D784" s="151">
        <v>952</v>
      </c>
      <c r="E784" s="44"/>
      <c r="F784" s="115" t="s">
        <v>601</v>
      </c>
      <c r="G784" t="str">
        <f t="shared" si="12"/>
        <v>April</v>
      </c>
      <c r="H784" s="178"/>
      <c r="I784" s="178"/>
      <c r="J784" s="178"/>
      <c r="K784" s="178"/>
    </row>
    <row r="785" spans="1:11" ht="15.75">
      <c r="A785" s="151" t="s">
        <v>293</v>
      </c>
      <c r="B785" s="268" t="s">
        <v>551</v>
      </c>
      <c r="C785" s="57">
        <v>45748</v>
      </c>
      <c r="D785" s="151" t="s">
        <v>620</v>
      </c>
      <c r="E785" s="44"/>
      <c r="G785" t="str">
        <f t="shared" si="12"/>
        <v>April</v>
      </c>
      <c r="H785" s="178"/>
      <c r="I785" s="178"/>
      <c r="J785" s="178"/>
      <c r="K785" s="178"/>
    </row>
    <row r="786" spans="1:11">
      <c r="A786" s="151" t="s">
        <v>302</v>
      </c>
      <c r="B786" s="166" t="s">
        <v>228</v>
      </c>
      <c r="C786" s="57">
        <v>45748</v>
      </c>
      <c r="D786" s="151"/>
      <c r="E786" s="44"/>
      <c r="F786" s="151" t="s">
        <v>664</v>
      </c>
      <c r="G786" t="str">
        <f t="shared" si="12"/>
        <v>April</v>
      </c>
      <c r="H786" s="178"/>
      <c r="I786" s="178"/>
      <c r="J786" s="178"/>
      <c r="K786" s="178"/>
    </row>
    <row r="787" spans="1:11">
      <c r="A787" s="151" t="s">
        <v>265</v>
      </c>
      <c r="B787" s="151" t="s">
        <v>271</v>
      </c>
      <c r="C787" s="57">
        <v>45748</v>
      </c>
      <c r="D787" s="151" t="s">
        <v>620</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758</v>
      </c>
      <c r="E789" s="44"/>
      <c r="G789" t="str">
        <f t="shared" si="12"/>
        <v>April</v>
      </c>
      <c r="H789" s="178"/>
      <c r="I789" s="178"/>
      <c r="J789" s="178"/>
      <c r="K789" s="178"/>
    </row>
    <row r="790" spans="1:11" ht="15.75">
      <c r="A790" s="151" t="s">
        <v>368</v>
      </c>
      <c r="B790" s="268" t="s">
        <v>148</v>
      </c>
      <c r="C790" s="57">
        <v>45748</v>
      </c>
      <c r="D790" s="151"/>
      <c r="E790" s="44"/>
      <c r="F790" s="151" t="s">
        <v>759</v>
      </c>
      <c r="G790" t="str">
        <f t="shared" si="12"/>
        <v>April</v>
      </c>
      <c r="H790" s="178"/>
      <c r="I790" s="178"/>
      <c r="J790" s="178"/>
      <c r="K790" s="178"/>
    </row>
    <row r="791" spans="1:11">
      <c r="A791" s="144" t="s">
        <v>179</v>
      </c>
      <c r="B791" s="151" t="s">
        <v>477</v>
      </c>
      <c r="C791" s="57">
        <v>45748</v>
      </c>
      <c r="D791" s="151" t="s">
        <v>620</v>
      </c>
      <c r="E791" s="44"/>
      <c r="G791" t="str">
        <f t="shared" si="12"/>
        <v>April</v>
      </c>
      <c r="H791" s="178"/>
      <c r="I791" s="178"/>
      <c r="J791" s="178"/>
      <c r="K791" s="178"/>
    </row>
    <row r="792" spans="1:11">
      <c r="A792" s="144" t="s">
        <v>366</v>
      </c>
      <c r="B792" s="151" t="s">
        <v>550</v>
      </c>
      <c r="C792" s="57">
        <v>45748</v>
      </c>
      <c r="D792" s="151" t="s">
        <v>620</v>
      </c>
      <c r="E792" s="44"/>
      <c r="G792" t="str">
        <f t="shared" si="12"/>
        <v>April</v>
      </c>
      <c r="H792" s="178"/>
      <c r="I792" s="178"/>
      <c r="J792" s="178"/>
      <c r="K792" s="178"/>
    </row>
    <row r="793" spans="1:11">
      <c r="A793" s="151" t="s">
        <v>207</v>
      </c>
      <c r="B793" s="151" t="s">
        <v>552</v>
      </c>
      <c r="C793" s="57">
        <v>45748</v>
      </c>
      <c r="D793" s="152">
        <v>1149</v>
      </c>
      <c r="E793" s="44"/>
      <c r="F793" s="44" t="s">
        <v>760</v>
      </c>
      <c r="G793" t="str">
        <f t="shared" si="12"/>
        <v>April</v>
      </c>
      <c r="H793" s="178"/>
      <c r="I793" s="178"/>
      <c r="J793" s="178"/>
      <c r="K793" s="178"/>
    </row>
    <row r="794" spans="1:11">
      <c r="A794" s="151" t="s">
        <v>293</v>
      </c>
      <c r="B794" s="151" t="s">
        <v>549</v>
      </c>
      <c r="C794" s="57">
        <v>45749</v>
      </c>
      <c r="D794" s="151" t="s">
        <v>620</v>
      </c>
      <c r="E794" s="44"/>
      <c r="G794" t="str">
        <f t="shared" si="12"/>
        <v>April</v>
      </c>
      <c r="H794" s="178"/>
      <c r="I794" s="178"/>
      <c r="J794" s="178"/>
      <c r="K794" s="178"/>
    </row>
    <row r="795" spans="1:11">
      <c r="A795" s="151" t="s">
        <v>227</v>
      </c>
      <c r="B795" s="166" t="s">
        <v>228</v>
      </c>
      <c r="C795" s="57">
        <v>45749</v>
      </c>
      <c r="D795" s="151">
        <v>0</v>
      </c>
      <c r="E795" s="44"/>
      <c r="F795" s="151" t="s">
        <v>642</v>
      </c>
      <c r="G795" t="str">
        <f t="shared" si="12"/>
        <v>April</v>
      </c>
      <c r="H795" s="178"/>
      <c r="I795" s="178"/>
      <c r="J795" s="178"/>
      <c r="K795" s="178"/>
    </row>
    <row r="796" spans="1:11">
      <c r="A796" s="151" t="s">
        <v>217</v>
      </c>
      <c r="B796" s="151" t="s">
        <v>66</v>
      </c>
      <c r="C796" s="57">
        <v>45749</v>
      </c>
      <c r="D796" s="151" t="s">
        <v>620</v>
      </c>
      <c r="E796" s="44"/>
      <c r="G796" t="str">
        <f t="shared" si="12"/>
        <v>April</v>
      </c>
      <c r="H796" s="280"/>
      <c r="I796" s="280"/>
      <c r="J796" s="178"/>
      <c r="K796" s="178"/>
    </row>
    <row r="797" spans="1:11">
      <c r="A797" s="151" t="s">
        <v>235</v>
      </c>
      <c r="B797" s="151" t="s">
        <v>66</v>
      </c>
      <c r="C797" s="57">
        <v>45749</v>
      </c>
      <c r="D797" s="151" t="s">
        <v>620</v>
      </c>
      <c r="E797" s="44"/>
      <c r="G797" t="str">
        <f t="shared" si="12"/>
        <v>April</v>
      </c>
      <c r="H797" s="280"/>
      <c r="I797" s="280"/>
      <c r="J797" s="178"/>
      <c r="K797" s="178"/>
    </row>
    <row r="798" spans="1:11">
      <c r="A798" s="151" t="s">
        <v>565</v>
      </c>
      <c r="B798" s="170" t="s">
        <v>405</v>
      </c>
      <c r="C798" s="57">
        <v>45749</v>
      </c>
      <c r="D798" s="151">
        <v>952</v>
      </c>
      <c r="E798" s="44"/>
      <c r="F798" s="44" t="s">
        <v>601</v>
      </c>
      <c r="G798" t="str">
        <f t="shared" si="12"/>
        <v>April</v>
      </c>
      <c r="H798" s="280"/>
      <c r="I798" s="280"/>
      <c r="J798" s="178"/>
      <c r="K798" s="178"/>
    </row>
    <row r="799" spans="1:11" ht="15.75">
      <c r="A799" s="151" t="s">
        <v>293</v>
      </c>
      <c r="B799" s="268" t="s">
        <v>551</v>
      </c>
      <c r="C799" s="57">
        <v>45749</v>
      </c>
      <c r="D799" s="151" t="s">
        <v>620</v>
      </c>
      <c r="E799" s="44"/>
      <c r="G799" t="str">
        <f t="shared" si="12"/>
        <v>April</v>
      </c>
      <c r="H799" s="280"/>
      <c r="I799" s="280"/>
      <c r="J799" s="178"/>
      <c r="K799" s="178"/>
    </row>
    <row r="800" spans="1:11">
      <c r="A800" s="151" t="s">
        <v>302</v>
      </c>
      <c r="B800" s="166" t="s">
        <v>228</v>
      </c>
      <c r="C800" s="57">
        <v>45749</v>
      </c>
      <c r="D800" s="151">
        <v>0</v>
      </c>
      <c r="E800" s="44"/>
      <c r="F800" s="151" t="s">
        <v>664</v>
      </c>
      <c r="G800" t="str">
        <f t="shared" si="12"/>
        <v>April</v>
      </c>
      <c r="H800" s="280"/>
      <c r="I800" s="280"/>
      <c r="J800" s="178"/>
      <c r="K800" s="178"/>
    </row>
    <row r="801" spans="1:11">
      <c r="A801" s="151" t="s">
        <v>265</v>
      </c>
      <c r="B801" s="151" t="s">
        <v>271</v>
      </c>
      <c r="C801" s="57">
        <v>45749</v>
      </c>
      <c r="D801" s="151" t="s">
        <v>620</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598</v>
      </c>
      <c r="G803" t="str">
        <f t="shared" si="12"/>
        <v>April</v>
      </c>
    </row>
    <row r="804" spans="1:11" ht="15.75">
      <c r="A804" s="151" t="s">
        <v>368</v>
      </c>
      <c r="B804" s="268" t="s">
        <v>148</v>
      </c>
      <c r="C804" s="57">
        <v>45749</v>
      </c>
      <c r="D804" s="151">
        <v>0</v>
      </c>
      <c r="E804" s="44"/>
      <c r="F804" s="151" t="s">
        <v>759</v>
      </c>
      <c r="G804" t="str">
        <f t="shared" si="12"/>
        <v>April</v>
      </c>
    </row>
    <row r="805" spans="1:11">
      <c r="A805" s="144" t="s">
        <v>179</v>
      </c>
      <c r="B805" s="151" t="s">
        <v>477</v>
      </c>
      <c r="C805" s="57">
        <v>45749</v>
      </c>
      <c r="D805" s="151" t="s">
        <v>620</v>
      </c>
      <c r="E805" s="44"/>
      <c r="G805" t="str">
        <f t="shared" si="12"/>
        <v>April</v>
      </c>
    </row>
    <row r="806" spans="1:11">
      <c r="A806" s="144" t="s">
        <v>366</v>
      </c>
      <c r="B806" s="151" t="s">
        <v>550</v>
      </c>
      <c r="C806" s="57">
        <v>45749</v>
      </c>
      <c r="D806" s="151" t="s">
        <v>620</v>
      </c>
      <c r="E806" s="44"/>
      <c r="G806" t="str">
        <f t="shared" si="12"/>
        <v>April</v>
      </c>
    </row>
    <row r="807" spans="1:11">
      <c r="A807" s="151" t="s">
        <v>207</v>
      </c>
      <c r="B807" s="151" t="s">
        <v>552</v>
      </c>
      <c r="C807" s="57">
        <v>45749</v>
      </c>
      <c r="D807" s="152">
        <v>1149</v>
      </c>
      <c r="E807" s="44"/>
      <c r="F807" s="44" t="s">
        <v>760</v>
      </c>
      <c r="G807" t="str">
        <f t="shared" si="12"/>
        <v>April</v>
      </c>
    </row>
    <row r="808" spans="1:11" ht="15.75">
      <c r="A808" s="151" t="s">
        <v>293</v>
      </c>
      <c r="B808" s="268" t="s">
        <v>551</v>
      </c>
      <c r="C808" s="57">
        <v>45750</v>
      </c>
      <c r="E808" s="44"/>
      <c r="F808" s="166" t="s">
        <v>761</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762</v>
      </c>
      <c r="G810" t="str">
        <f t="shared" si="12"/>
        <v>April</v>
      </c>
    </row>
    <row r="811" spans="1:11">
      <c r="A811" s="151" t="s">
        <v>565</v>
      </c>
      <c r="B811" s="170" t="s">
        <v>405</v>
      </c>
      <c r="C811" s="57">
        <v>45750</v>
      </c>
      <c r="D811" s="168">
        <v>1328</v>
      </c>
      <c r="E811" s="44"/>
      <c r="F811" s="44" t="s">
        <v>763</v>
      </c>
      <c r="G811" t="str">
        <f t="shared" si="12"/>
        <v>April</v>
      </c>
    </row>
    <row r="812" spans="1:11">
      <c r="A812" s="151" t="s">
        <v>504</v>
      </c>
      <c r="B812" s="269" t="s">
        <v>70</v>
      </c>
      <c r="C812" s="57">
        <v>45750</v>
      </c>
      <c r="D812" s="44">
        <v>313</v>
      </c>
      <c r="E812" s="44"/>
      <c r="F812" s="44" t="s">
        <v>764</v>
      </c>
      <c r="G812" t="str">
        <f t="shared" si="12"/>
        <v>April</v>
      </c>
    </row>
    <row r="813" spans="1:11">
      <c r="A813" s="151" t="s">
        <v>265</v>
      </c>
      <c r="B813" s="151" t="s">
        <v>271</v>
      </c>
      <c r="C813" s="57">
        <v>45750</v>
      </c>
      <c r="D813" s="44">
        <v>344</v>
      </c>
      <c r="E813" s="44"/>
      <c r="F813" s="44" t="s">
        <v>765</v>
      </c>
      <c r="G813" t="str">
        <f t="shared" si="12"/>
        <v>April</v>
      </c>
    </row>
    <row r="814" spans="1:11">
      <c r="A814" s="151" t="s">
        <v>498</v>
      </c>
      <c r="B814" s="151" t="s">
        <v>271</v>
      </c>
      <c r="C814" s="57">
        <v>45750</v>
      </c>
      <c r="D814" s="168">
        <v>1265</v>
      </c>
      <c r="E814" s="44"/>
      <c r="F814" s="80" t="s">
        <v>766</v>
      </c>
      <c r="G814" t="str">
        <f t="shared" si="12"/>
        <v>April</v>
      </c>
    </row>
    <row r="815" spans="1:11" ht="15.75">
      <c r="A815" s="151" t="s">
        <v>450</v>
      </c>
      <c r="B815" s="268" t="s">
        <v>551</v>
      </c>
      <c r="C815" s="57">
        <v>45750</v>
      </c>
      <c r="D815" s="44">
        <v>302</v>
      </c>
      <c r="E815" s="44"/>
      <c r="F815" s="44" t="s">
        <v>745</v>
      </c>
      <c r="G815" t="str">
        <f t="shared" si="12"/>
        <v>April</v>
      </c>
    </row>
    <row r="816" spans="1:11" ht="15.75">
      <c r="A816" s="151" t="s">
        <v>440</v>
      </c>
      <c r="B816" s="268" t="s">
        <v>148</v>
      </c>
      <c r="C816" s="57">
        <v>45750</v>
      </c>
      <c r="D816" s="168">
        <v>1334</v>
      </c>
      <c r="E816" s="44"/>
      <c r="F816" s="44" t="s">
        <v>767</v>
      </c>
      <c r="G816" t="str">
        <f t="shared" si="12"/>
        <v>April</v>
      </c>
    </row>
    <row r="817" spans="1:7" ht="15.75">
      <c r="A817" s="151" t="s">
        <v>432</v>
      </c>
      <c r="B817" s="268" t="s">
        <v>148</v>
      </c>
      <c r="C817" s="57">
        <v>45750</v>
      </c>
      <c r="D817" s="168">
        <v>1970</v>
      </c>
      <c r="E817" s="44"/>
      <c r="F817" s="44" t="s">
        <v>768</v>
      </c>
      <c r="G817" t="str">
        <f t="shared" si="12"/>
        <v>April</v>
      </c>
    </row>
    <row r="818" spans="1:7" ht="15.75">
      <c r="A818" s="151" t="s">
        <v>368</v>
      </c>
      <c r="B818" s="268" t="s">
        <v>148</v>
      </c>
      <c r="C818" s="57">
        <v>45750</v>
      </c>
      <c r="E818" s="44"/>
      <c r="F818" s="151" t="s">
        <v>769</v>
      </c>
      <c r="G818" t="str">
        <f t="shared" si="12"/>
        <v>April</v>
      </c>
    </row>
    <row r="819" spans="1:7">
      <c r="A819" s="144" t="s">
        <v>177</v>
      </c>
      <c r="B819" s="151" t="s">
        <v>477</v>
      </c>
      <c r="C819" s="57">
        <v>45750</v>
      </c>
      <c r="E819" s="44"/>
      <c r="F819" s="151" t="s">
        <v>769</v>
      </c>
      <c r="G819" t="str">
        <f t="shared" si="12"/>
        <v>April</v>
      </c>
    </row>
    <row r="820" spans="1:7" ht="15.75">
      <c r="A820" s="144" t="s">
        <v>366</v>
      </c>
      <c r="B820" s="268" t="s">
        <v>551</v>
      </c>
      <c r="C820" s="57">
        <v>45750</v>
      </c>
      <c r="E820" s="44"/>
      <c r="F820" s="151" t="s">
        <v>769</v>
      </c>
      <c r="G820" t="str">
        <f t="shared" si="12"/>
        <v>April</v>
      </c>
    </row>
    <row r="821" spans="1:7">
      <c r="A821" s="151" t="s">
        <v>207</v>
      </c>
      <c r="B821" s="151" t="s">
        <v>552</v>
      </c>
      <c r="C821" s="57">
        <v>45750</v>
      </c>
      <c r="E821" s="44"/>
      <c r="F821" s="151" t="s">
        <v>769</v>
      </c>
      <c r="G821" t="str">
        <f t="shared" si="12"/>
        <v>April</v>
      </c>
    </row>
    <row r="822" spans="1:7">
      <c r="A822" s="151" t="s">
        <v>235</v>
      </c>
      <c r="B822" s="269" t="s">
        <v>70</v>
      </c>
      <c r="C822" s="57">
        <v>45751</v>
      </c>
      <c r="D822" s="44">
        <v>635</v>
      </c>
      <c r="E822" s="44"/>
      <c r="F822" s="44" t="s">
        <v>770</v>
      </c>
      <c r="G822" t="str">
        <f t="shared" si="12"/>
        <v>April</v>
      </c>
    </row>
    <row r="823" spans="1:7">
      <c r="A823" s="151" t="s">
        <v>456</v>
      </c>
      <c r="B823" s="166" t="s">
        <v>228</v>
      </c>
      <c r="C823" s="57">
        <v>45751</v>
      </c>
      <c r="E823" s="44"/>
      <c r="F823" s="151" t="s">
        <v>730</v>
      </c>
      <c r="G823" t="str">
        <f t="shared" si="12"/>
        <v>April</v>
      </c>
    </row>
    <row r="824" spans="1:7">
      <c r="A824" s="151" t="s">
        <v>454</v>
      </c>
      <c r="B824" s="151" t="s">
        <v>66</v>
      </c>
      <c r="C824" s="57">
        <v>45751</v>
      </c>
      <c r="D824" s="44">
        <v>594</v>
      </c>
      <c r="E824" s="44"/>
      <c r="F824" s="44" t="s">
        <v>771</v>
      </c>
      <c r="G824" t="str">
        <f t="shared" si="12"/>
        <v>April</v>
      </c>
    </row>
    <row r="825" spans="1:7">
      <c r="A825" s="151" t="s">
        <v>235</v>
      </c>
      <c r="B825" s="151" t="s">
        <v>66</v>
      </c>
      <c r="C825" s="57">
        <v>45751</v>
      </c>
      <c r="E825" s="44"/>
      <c r="F825" s="151" t="s">
        <v>772</v>
      </c>
      <c r="G825" t="str">
        <f t="shared" si="12"/>
        <v>April</v>
      </c>
    </row>
    <row r="826" spans="1:7">
      <c r="A826" s="151" t="s">
        <v>462</v>
      </c>
      <c r="B826" s="151" t="s">
        <v>66</v>
      </c>
      <c r="C826" s="57">
        <v>45751</v>
      </c>
      <c r="E826" s="44"/>
      <c r="F826" s="151" t="s">
        <v>741</v>
      </c>
      <c r="G826" t="str">
        <f t="shared" si="12"/>
        <v>April</v>
      </c>
    </row>
    <row r="827" spans="1:7">
      <c r="A827" s="151" t="s">
        <v>565</v>
      </c>
      <c r="B827" s="170" t="s">
        <v>405</v>
      </c>
      <c r="C827" s="57">
        <v>45751</v>
      </c>
      <c r="D827" s="44">
        <v>397</v>
      </c>
      <c r="E827" s="44"/>
      <c r="F827" s="44" t="s">
        <v>773</v>
      </c>
      <c r="G827" t="str">
        <f t="shared" si="12"/>
        <v>April</v>
      </c>
    </row>
    <row r="828" spans="1:7">
      <c r="A828" s="151" t="s">
        <v>495</v>
      </c>
      <c r="B828" s="151" t="s">
        <v>271</v>
      </c>
      <c r="C828" s="57">
        <v>45751</v>
      </c>
      <c r="D828" s="168">
        <v>2144</v>
      </c>
      <c r="E828" s="44"/>
      <c r="F828" s="44" t="s">
        <v>774</v>
      </c>
      <c r="G828" t="str">
        <f t="shared" si="12"/>
        <v>April</v>
      </c>
    </row>
    <row r="829" spans="1:7" ht="15.75">
      <c r="A829" s="151" t="s">
        <v>448</v>
      </c>
      <c r="B829" s="268" t="s">
        <v>551</v>
      </c>
      <c r="C829" s="57">
        <v>45751</v>
      </c>
      <c r="E829" s="44"/>
      <c r="F829" s="166" t="s">
        <v>647</v>
      </c>
      <c r="G829" t="str">
        <f t="shared" si="12"/>
        <v>April</v>
      </c>
    </row>
    <row r="830" spans="1:7" ht="15.75">
      <c r="A830" s="151" t="s">
        <v>450</v>
      </c>
      <c r="B830" s="268" t="s">
        <v>551</v>
      </c>
      <c r="C830" s="57">
        <v>45751</v>
      </c>
      <c r="E830" s="44"/>
      <c r="F830" s="166" t="s">
        <v>647</v>
      </c>
      <c r="G830" t="str">
        <f t="shared" si="12"/>
        <v>April</v>
      </c>
    </row>
    <row r="831" spans="1:7" ht="15.75">
      <c r="A831" s="151" t="s">
        <v>368</v>
      </c>
      <c r="B831" s="268" t="s">
        <v>148</v>
      </c>
      <c r="C831" s="57">
        <v>45751</v>
      </c>
      <c r="E831" s="44"/>
      <c r="F831" s="151" t="s">
        <v>769</v>
      </c>
      <c r="G831" t="str">
        <f t="shared" si="12"/>
        <v>April</v>
      </c>
    </row>
    <row r="832" spans="1:7">
      <c r="A832" s="144" t="s">
        <v>177</v>
      </c>
      <c r="B832" s="151" t="s">
        <v>477</v>
      </c>
      <c r="C832" s="57">
        <v>45751</v>
      </c>
      <c r="E832" s="44"/>
      <c r="F832" s="151" t="s">
        <v>769</v>
      </c>
      <c r="G832" t="str">
        <f t="shared" si="12"/>
        <v>April</v>
      </c>
    </row>
    <row r="833" spans="1:7" ht="15.75">
      <c r="A833" s="144" t="s">
        <v>366</v>
      </c>
      <c r="B833" s="268" t="s">
        <v>551</v>
      </c>
      <c r="C833" s="57">
        <v>45751</v>
      </c>
      <c r="E833" s="44"/>
      <c r="F833" s="151" t="s">
        <v>769</v>
      </c>
      <c r="G833" t="str">
        <f t="shared" si="12"/>
        <v>April</v>
      </c>
    </row>
    <row r="834" spans="1:7">
      <c r="A834" s="151" t="s">
        <v>207</v>
      </c>
      <c r="B834" s="151" t="s">
        <v>552</v>
      </c>
      <c r="C834" s="57">
        <v>45751</v>
      </c>
      <c r="E834" s="44"/>
      <c r="F834" s="151" t="s">
        <v>769</v>
      </c>
      <c r="G834" t="str">
        <f t="shared" si="12"/>
        <v>April</v>
      </c>
    </row>
    <row r="835" spans="1:7" ht="15.75">
      <c r="A835" s="273" t="s">
        <v>432</v>
      </c>
      <c r="B835" s="268" t="s">
        <v>148</v>
      </c>
      <c r="C835" s="57">
        <v>45754</v>
      </c>
      <c r="E835" s="44"/>
      <c r="F835" s="44" t="s">
        <v>775</v>
      </c>
      <c r="G835" t="str">
        <f t="shared" ref="G835:G898" si="13">TEXT(C835,"mmmm")</f>
        <v>April</v>
      </c>
    </row>
    <row r="836" spans="1:7">
      <c r="A836" s="151" t="s">
        <v>495</v>
      </c>
      <c r="B836" s="151" t="s">
        <v>271</v>
      </c>
      <c r="C836" s="57">
        <v>45754</v>
      </c>
      <c r="D836" s="44">
        <v>990</v>
      </c>
      <c r="E836" s="44"/>
      <c r="F836" s="44" t="s">
        <v>756</v>
      </c>
      <c r="G836" t="str">
        <f t="shared" si="13"/>
        <v>April</v>
      </c>
    </row>
    <row r="837" spans="1:7">
      <c r="A837" s="151" t="s">
        <v>454</v>
      </c>
      <c r="B837" s="151" t="s">
        <v>66</v>
      </c>
      <c r="C837" s="57">
        <v>45754</v>
      </c>
      <c r="D837" s="44">
        <v>367</v>
      </c>
      <c r="E837" s="44"/>
      <c r="F837" s="44" t="s">
        <v>776</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777</v>
      </c>
      <c r="G841" t="str">
        <f t="shared" si="13"/>
        <v>April</v>
      </c>
    </row>
    <row r="842" spans="1:7" ht="15.75">
      <c r="A842" s="151" t="s">
        <v>359</v>
      </c>
      <c r="B842" s="268" t="s">
        <v>551</v>
      </c>
      <c r="C842" s="57">
        <v>45754</v>
      </c>
      <c r="D842" s="44">
        <v>180</v>
      </c>
      <c r="E842" s="44"/>
      <c r="F842" s="44" t="s">
        <v>681</v>
      </c>
      <c r="G842" t="str">
        <f t="shared" si="13"/>
        <v>April</v>
      </c>
    </row>
    <row r="843" spans="1:7">
      <c r="A843" s="151" t="s">
        <v>364</v>
      </c>
      <c r="B843" s="151" t="s">
        <v>296</v>
      </c>
      <c r="C843" s="57">
        <v>45754</v>
      </c>
      <c r="E843" s="168">
        <v>5575</v>
      </c>
      <c r="F843" s="44" t="s">
        <v>778</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779</v>
      </c>
      <c r="G845" t="str">
        <f t="shared" si="13"/>
        <v>April</v>
      </c>
    </row>
    <row r="846" spans="1:7" ht="15.75">
      <c r="A846" s="151" t="s">
        <v>434</v>
      </c>
      <c r="B846" s="268" t="s">
        <v>148</v>
      </c>
      <c r="C846" s="57">
        <v>45754</v>
      </c>
      <c r="D846" s="168">
        <v>1840</v>
      </c>
      <c r="E846" s="44"/>
      <c r="F846" s="44" t="s">
        <v>684</v>
      </c>
      <c r="G846" t="str">
        <f t="shared" si="13"/>
        <v>April</v>
      </c>
    </row>
    <row r="847" spans="1:7">
      <c r="A847" s="151" t="s">
        <v>495</v>
      </c>
      <c r="B847" s="151" t="s">
        <v>271</v>
      </c>
      <c r="C847" s="57">
        <v>45755</v>
      </c>
      <c r="D847" s="168">
        <v>1871</v>
      </c>
      <c r="E847" s="44"/>
      <c r="F847" s="44" t="s">
        <v>780</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603</v>
      </c>
      <c r="G851" t="str">
        <f t="shared" si="13"/>
        <v>April</v>
      </c>
    </row>
    <row r="852" spans="1:7" ht="15.75">
      <c r="A852" s="151" t="s">
        <v>434</v>
      </c>
      <c r="B852" s="268" t="s">
        <v>148</v>
      </c>
      <c r="C852" s="57">
        <v>45755</v>
      </c>
      <c r="D852" s="168">
        <v>1520</v>
      </c>
      <c r="E852" s="44"/>
      <c r="F852" s="44" t="s">
        <v>684</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769</v>
      </c>
      <c r="G854" t="str">
        <f t="shared" si="13"/>
        <v>April</v>
      </c>
    </row>
    <row r="855" spans="1:7">
      <c r="A855" s="144" t="s">
        <v>177</v>
      </c>
      <c r="B855" s="151" t="s">
        <v>477</v>
      </c>
      <c r="C855" s="57">
        <v>45755</v>
      </c>
      <c r="E855" s="44"/>
      <c r="F855" s="151" t="s">
        <v>769</v>
      </c>
      <c r="G855" t="str">
        <f t="shared" si="13"/>
        <v>April</v>
      </c>
    </row>
    <row r="856" spans="1:7" ht="15.75">
      <c r="A856" s="144" t="s">
        <v>366</v>
      </c>
      <c r="B856" s="268" t="s">
        <v>551</v>
      </c>
      <c r="C856" s="57">
        <v>45755</v>
      </c>
      <c r="E856" s="44"/>
      <c r="F856" s="151" t="s">
        <v>769</v>
      </c>
      <c r="G856" t="str">
        <f t="shared" si="13"/>
        <v>April</v>
      </c>
    </row>
    <row r="857" spans="1:7">
      <c r="A857" s="151" t="s">
        <v>207</v>
      </c>
      <c r="B857" s="151" t="s">
        <v>552</v>
      </c>
      <c r="C857" s="57">
        <v>45755</v>
      </c>
      <c r="E857" s="44"/>
      <c r="F857" s="151" t="s">
        <v>769</v>
      </c>
      <c r="G857" t="str">
        <f t="shared" si="13"/>
        <v>April</v>
      </c>
    </row>
    <row r="858" spans="1:7">
      <c r="A858" s="151" t="s">
        <v>495</v>
      </c>
      <c r="B858" s="151" t="s">
        <v>271</v>
      </c>
      <c r="C858" s="57">
        <v>45756</v>
      </c>
      <c r="D858" s="168">
        <v>1307</v>
      </c>
      <c r="E858" s="44"/>
      <c r="F858" s="80" t="s">
        <v>781</v>
      </c>
      <c r="G858" t="str">
        <f t="shared" si="13"/>
        <v>April</v>
      </c>
    </row>
    <row r="859" spans="1:7">
      <c r="A859" s="151" t="s">
        <v>454</v>
      </c>
      <c r="B859" s="151" t="s">
        <v>66</v>
      </c>
      <c r="C859" s="57">
        <v>45756</v>
      </c>
      <c r="E859" s="44"/>
      <c r="F859" s="80" t="s">
        <v>782</v>
      </c>
      <c r="G859" t="str">
        <f t="shared" si="13"/>
        <v>April</v>
      </c>
    </row>
    <row r="860" spans="1:7">
      <c r="A860" s="151" t="s">
        <v>407</v>
      </c>
      <c r="B860" s="166" t="s">
        <v>228</v>
      </c>
      <c r="C860" s="57">
        <v>45756</v>
      </c>
      <c r="D860" s="168">
        <v>1376</v>
      </c>
      <c r="E860" s="44"/>
      <c r="F860" s="44" t="s">
        <v>783</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647</v>
      </c>
      <c r="G862" t="str">
        <f t="shared" si="13"/>
        <v>April</v>
      </c>
    </row>
    <row r="863" spans="1:7" ht="15.75">
      <c r="A863" s="151" t="s">
        <v>434</v>
      </c>
      <c r="B863" s="268" t="s">
        <v>148</v>
      </c>
      <c r="C863" s="57">
        <v>45756</v>
      </c>
      <c r="D863" s="168">
        <v>2060</v>
      </c>
      <c r="E863" s="44"/>
      <c r="F863" s="44" t="s">
        <v>684</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769</v>
      </c>
      <c r="G865" t="str">
        <f t="shared" si="13"/>
        <v>April</v>
      </c>
    </row>
    <row r="866" spans="1:7">
      <c r="A866" s="144" t="s">
        <v>177</v>
      </c>
      <c r="B866" s="151" t="s">
        <v>477</v>
      </c>
      <c r="C866" s="57">
        <v>45756</v>
      </c>
      <c r="E866" s="44"/>
      <c r="F866" s="151" t="s">
        <v>769</v>
      </c>
      <c r="G866" t="str">
        <f t="shared" si="13"/>
        <v>April</v>
      </c>
    </row>
    <row r="867" spans="1:7">
      <c r="A867" s="144" t="s">
        <v>366</v>
      </c>
      <c r="B867" s="151" t="s">
        <v>550</v>
      </c>
      <c r="C867" s="57">
        <v>45756</v>
      </c>
      <c r="E867" s="44"/>
      <c r="F867" s="151" t="s">
        <v>769</v>
      </c>
      <c r="G867" t="str">
        <f t="shared" si="13"/>
        <v>April</v>
      </c>
    </row>
    <row r="868" spans="1:7">
      <c r="A868" s="151" t="s">
        <v>207</v>
      </c>
      <c r="B868" s="151" t="s">
        <v>552</v>
      </c>
      <c r="C868" s="57">
        <v>45756</v>
      </c>
      <c r="E868" s="44"/>
      <c r="F868" s="151" t="s">
        <v>769</v>
      </c>
      <c r="G868" t="str">
        <f t="shared" si="13"/>
        <v>April</v>
      </c>
    </row>
    <row r="869" spans="1:7">
      <c r="A869" s="273" t="s">
        <v>495</v>
      </c>
      <c r="B869" s="151" t="s">
        <v>271</v>
      </c>
      <c r="C869" s="57">
        <v>45757</v>
      </c>
      <c r="E869" s="44"/>
      <c r="F869" s="151" t="s">
        <v>664</v>
      </c>
      <c r="G869" t="str">
        <f t="shared" si="13"/>
        <v>April</v>
      </c>
    </row>
    <row r="870" spans="1:7">
      <c r="A870" s="273" t="s">
        <v>498</v>
      </c>
      <c r="B870" s="151" t="s">
        <v>271</v>
      </c>
      <c r="C870" s="57">
        <v>45757</v>
      </c>
      <c r="E870" s="44"/>
      <c r="F870" s="151" t="s">
        <v>664</v>
      </c>
      <c r="G870" t="str">
        <f t="shared" si="13"/>
        <v>April</v>
      </c>
    </row>
    <row r="871" spans="1:7">
      <c r="A871" s="151" t="s">
        <v>407</v>
      </c>
      <c r="B871" s="166" t="s">
        <v>228</v>
      </c>
      <c r="C871" s="57">
        <v>45757</v>
      </c>
      <c r="D871" s="44">
        <v>875</v>
      </c>
      <c r="E871" s="44"/>
      <c r="F871" s="44" t="s">
        <v>784</v>
      </c>
      <c r="G871" t="str">
        <f t="shared" si="13"/>
        <v>April</v>
      </c>
    </row>
    <row r="872" spans="1:7">
      <c r="A872" s="151" t="s">
        <v>483</v>
      </c>
      <c r="B872" s="151" t="s">
        <v>251</v>
      </c>
      <c r="C872" s="57">
        <v>45757</v>
      </c>
      <c r="D872" s="44">
        <v>711</v>
      </c>
      <c r="E872" s="44"/>
      <c r="F872" s="44" t="s">
        <v>785</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786</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787</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788</v>
      </c>
      <c r="G878" t="str">
        <f t="shared" si="13"/>
        <v>April</v>
      </c>
    </row>
    <row r="879" spans="1:7">
      <c r="A879" s="151" t="s">
        <v>483</v>
      </c>
      <c r="B879" s="269" t="s">
        <v>70</v>
      </c>
      <c r="C879" s="57">
        <v>45758</v>
      </c>
      <c r="D879" s="44">
        <v>695</v>
      </c>
      <c r="E879" s="44"/>
      <c r="F879" s="44" t="s">
        <v>789</v>
      </c>
      <c r="G879" t="str">
        <f t="shared" si="13"/>
        <v>April</v>
      </c>
    </row>
    <row r="880" spans="1:7">
      <c r="A880" s="151" t="s">
        <v>495</v>
      </c>
      <c r="B880" s="151" t="s">
        <v>271</v>
      </c>
      <c r="C880" s="57">
        <v>45758</v>
      </c>
      <c r="E880" s="44"/>
      <c r="F880" s="151" t="s">
        <v>664</v>
      </c>
      <c r="G880" t="str">
        <f t="shared" si="13"/>
        <v>April</v>
      </c>
    </row>
    <row r="881" spans="1:7">
      <c r="A881" s="151" t="s">
        <v>265</v>
      </c>
      <c r="B881" s="151" t="s">
        <v>271</v>
      </c>
      <c r="C881" s="57">
        <v>45758</v>
      </c>
      <c r="E881" s="44"/>
      <c r="F881" s="151" t="s">
        <v>664</v>
      </c>
      <c r="G881" t="str">
        <f t="shared" si="13"/>
        <v>April</v>
      </c>
    </row>
    <row r="882" spans="1:7">
      <c r="A882" s="151" t="s">
        <v>454</v>
      </c>
      <c r="B882" s="151" t="s">
        <v>60</v>
      </c>
      <c r="C882" s="57">
        <v>45758</v>
      </c>
      <c r="E882" s="44"/>
      <c r="F882" s="151" t="s">
        <v>790</v>
      </c>
      <c r="G882" t="str">
        <f t="shared" si="13"/>
        <v>April</v>
      </c>
    </row>
    <row r="883" spans="1:7">
      <c r="A883" s="151" t="s">
        <v>502</v>
      </c>
      <c r="B883" s="151" t="s">
        <v>60</v>
      </c>
      <c r="C883" s="57">
        <v>45758</v>
      </c>
      <c r="E883" s="44"/>
      <c r="F883" s="151" t="s">
        <v>791</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792</v>
      </c>
      <c r="G885" t="str">
        <f t="shared" si="13"/>
        <v>April</v>
      </c>
    </row>
    <row r="886" spans="1:7" ht="15.75">
      <c r="A886" s="273" t="s">
        <v>434</v>
      </c>
      <c r="B886" s="268" t="s">
        <v>551</v>
      </c>
      <c r="C886" s="57">
        <v>45758</v>
      </c>
      <c r="E886" s="44"/>
      <c r="F886" s="44" t="s">
        <v>793</v>
      </c>
      <c r="G886" t="str">
        <f t="shared" si="13"/>
        <v>April</v>
      </c>
    </row>
    <row r="887" spans="1:7" ht="15.75">
      <c r="A887" s="273" t="s">
        <v>377</v>
      </c>
      <c r="B887" s="268" t="s">
        <v>148</v>
      </c>
      <c r="C887" s="57">
        <v>45758</v>
      </c>
      <c r="E887" s="44">
        <v>899</v>
      </c>
      <c r="F887" s="44" t="s">
        <v>794</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795</v>
      </c>
      <c r="G889" t="str">
        <f t="shared" si="13"/>
        <v>April</v>
      </c>
    </row>
    <row r="890" spans="1:7" ht="15.75">
      <c r="A890" s="151" t="s">
        <v>467</v>
      </c>
      <c r="B890" s="268" t="s">
        <v>148</v>
      </c>
      <c r="C890" s="57">
        <v>45761</v>
      </c>
      <c r="D890" s="168">
        <v>1335</v>
      </c>
      <c r="E890" s="44"/>
      <c r="F890" s="44" t="s">
        <v>598</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796</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797</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618</v>
      </c>
      <c r="G898" t="str">
        <f t="shared" si="13"/>
        <v>April</v>
      </c>
    </row>
    <row r="899" spans="1:7">
      <c r="A899" s="151" t="s">
        <v>407</v>
      </c>
      <c r="B899" s="166" t="s">
        <v>228</v>
      </c>
      <c r="C899" s="57">
        <v>45762</v>
      </c>
      <c r="D899" s="168">
        <v>1018</v>
      </c>
      <c r="E899" s="44"/>
      <c r="F899" s="44" t="s">
        <v>798</v>
      </c>
      <c r="G899" t="str">
        <f t="shared" ref="G899:G949" si="14">TEXT(C899,"mmmm")</f>
        <v>April</v>
      </c>
    </row>
    <row r="900" spans="1:7" ht="15.75">
      <c r="A900" s="151" t="s">
        <v>467</v>
      </c>
      <c r="B900" s="268" t="s">
        <v>148</v>
      </c>
      <c r="C900" s="57">
        <v>45762</v>
      </c>
      <c r="D900" s="168">
        <v>1133</v>
      </c>
      <c r="E900" s="44"/>
      <c r="F900" s="44" t="s">
        <v>799</v>
      </c>
      <c r="G900" t="str">
        <f t="shared" si="14"/>
        <v>April</v>
      </c>
    </row>
    <row r="901" spans="1:7" ht="15.75">
      <c r="A901" s="151" t="s">
        <v>281</v>
      </c>
      <c r="B901" s="268" t="s">
        <v>148</v>
      </c>
      <c r="C901" s="57">
        <v>45762</v>
      </c>
      <c r="D901" s="168">
        <v>1526</v>
      </c>
      <c r="E901" s="44"/>
      <c r="F901" s="44" t="s">
        <v>800</v>
      </c>
      <c r="G901" t="str">
        <f t="shared" si="14"/>
        <v>April</v>
      </c>
    </row>
    <row r="902" spans="1:7">
      <c r="A902" s="151" t="s">
        <v>483</v>
      </c>
      <c r="B902" s="269" t="s">
        <v>70</v>
      </c>
      <c r="C902" s="57">
        <v>45762</v>
      </c>
      <c r="D902" s="168">
        <v>1929</v>
      </c>
      <c r="E902" s="44"/>
      <c r="F902" s="44" t="s">
        <v>801</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802</v>
      </c>
      <c r="G905" t="str">
        <f t="shared" si="14"/>
        <v>April</v>
      </c>
    </row>
    <row r="906" spans="1:7">
      <c r="A906" s="151" t="s">
        <v>502</v>
      </c>
      <c r="B906" s="151" t="s">
        <v>60</v>
      </c>
      <c r="C906" s="57">
        <v>45762</v>
      </c>
      <c r="E906" s="44"/>
      <c r="F906" s="151" t="s">
        <v>802</v>
      </c>
      <c r="G906" t="str">
        <f t="shared" si="14"/>
        <v>April</v>
      </c>
    </row>
    <row r="907" spans="1:7">
      <c r="A907" s="151" t="s">
        <v>491</v>
      </c>
      <c r="B907" s="151" t="s">
        <v>60</v>
      </c>
      <c r="C907" s="57">
        <v>45762</v>
      </c>
      <c r="E907" s="44"/>
      <c r="F907" s="151" t="s">
        <v>664</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743</v>
      </c>
      <c r="G909" t="str">
        <f t="shared" si="14"/>
        <v>April</v>
      </c>
    </row>
    <row r="910" spans="1:7" ht="15.75">
      <c r="A910" s="166" t="s">
        <v>270</v>
      </c>
      <c r="B910" s="268" t="s">
        <v>271</v>
      </c>
      <c r="C910" s="57">
        <v>45762</v>
      </c>
      <c r="D910" s="168">
        <v>1538</v>
      </c>
      <c r="E910" s="44"/>
      <c r="F910" s="44" t="s">
        <v>803</v>
      </c>
      <c r="G910" t="str">
        <f t="shared" si="14"/>
        <v>April</v>
      </c>
    </row>
    <row r="911" spans="1:7">
      <c r="A911" s="151" t="s">
        <v>254</v>
      </c>
      <c r="B911" s="166" t="s">
        <v>228</v>
      </c>
      <c r="C911" s="57">
        <v>45763</v>
      </c>
      <c r="E911" s="44"/>
      <c r="F911" s="151" t="s">
        <v>804</v>
      </c>
      <c r="G911" t="str">
        <f t="shared" si="14"/>
        <v>April</v>
      </c>
    </row>
    <row r="912" spans="1:7">
      <c r="A912" s="151" t="s">
        <v>270</v>
      </c>
      <c r="B912" s="151" t="s">
        <v>271</v>
      </c>
      <c r="C912" s="57">
        <v>45763</v>
      </c>
      <c r="D912" s="168">
        <v>2713</v>
      </c>
      <c r="E912" s="44"/>
      <c r="F912" s="44" t="s">
        <v>805</v>
      </c>
      <c r="G912" t="str">
        <f t="shared" si="14"/>
        <v>April</v>
      </c>
    </row>
    <row r="913" spans="1:7">
      <c r="A913" s="151" t="s">
        <v>274</v>
      </c>
      <c r="B913" s="151" t="s">
        <v>251</v>
      </c>
      <c r="C913" s="57">
        <v>45763</v>
      </c>
      <c r="D913" s="44">
        <v>868</v>
      </c>
      <c r="E913" s="44"/>
      <c r="F913" s="44" t="s">
        <v>806</v>
      </c>
      <c r="G913" t="str">
        <f t="shared" si="14"/>
        <v>April</v>
      </c>
    </row>
    <row r="914" spans="1:7" ht="15.75">
      <c r="A914" s="151" t="s">
        <v>467</v>
      </c>
      <c r="B914" s="268" t="s">
        <v>148</v>
      </c>
      <c r="C914" s="57">
        <v>45763</v>
      </c>
      <c r="D914" s="168">
        <v>1624</v>
      </c>
      <c r="E914" s="44"/>
      <c r="F914" s="44" t="s">
        <v>807</v>
      </c>
      <c r="G914" t="str">
        <f t="shared" si="14"/>
        <v>April</v>
      </c>
    </row>
    <row r="915" spans="1:7" ht="15.75">
      <c r="A915" s="151" t="s">
        <v>281</v>
      </c>
      <c r="B915" s="268" t="s">
        <v>148</v>
      </c>
      <c r="C915" s="57">
        <v>45763</v>
      </c>
      <c r="D915" s="168">
        <v>1503</v>
      </c>
      <c r="E915" s="44"/>
      <c r="F915" s="44" t="s">
        <v>808</v>
      </c>
      <c r="G915" t="str">
        <f t="shared" si="14"/>
        <v>April</v>
      </c>
    </row>
    <row r="916" spans="1:7">
      <c r="A916" s="151" t="s">
        <v>483</v>
      </c>
      <c r="B916" s="269" t="s">
        <v>70</v>
      </c>
      <c r="C916" s="57">
        <v>45763</v>
      </c>
      <c r="D916" s="44">
        <v>876</v>
      </c>
      <c r="E916" s="44"/>
      <c r="F916" s="80" t="s">
        <v>809</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810</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664</v>
      </c>
      <c r="G920" t="str">
        <f t="shared" si="14"/>
        <v>April</v>
      </c>
    </row>
    <row r="921" spans="1:7">
      <c r="A921" s="151" t="s">
        <v>491</v>
      </c>
      <c r="B921" s="151" t="s">
        <v>60</v>
      </c>
      <c r="C921" s="57">
        <v>45763</v>
      </c>
      <c r="E921" s="44"/>
      <c r="F921" s="151" t="s">
        <v>664</v>
      </c>
      <c r="G921" t="str">
        <f t="shared" si="14"/>
        <v>April</v>
      </c>
    </row>
    <row r="922" spans="1:7">
      <c r="A922" s="151" t="s">
        <v>489</v>
      </c>
      <c r="B922" s="269" t="s">
        <v>70</v>
      </c>
      <c r="C922" s="57">
        <v>45763</v>
      </c>
      <c r="E922" s="44"/>
      <c r="F922" s="151" t="s">
        <v>664</v>
      </c>
      <c r="G922" t="str">
        <f t="shared" si="14"/>
        <v>April</v>
      </c>
    </row>
    <row r="923" spans="1:7" ht="15.75">
      <c r="A923" s="151" t="s">
        <v>448</v>
      </c>
      <c r="B923" s="268" t="s">
        <v>551</v>
      </c>
      <c r="C923" s="57">
        <v>45763</v>
      </c>
      <c r="D923" s="44">
        <v>115</v>
      </c>
      <c r="E923" s="44"/>
      <c r="F923" s="44" t="s">
        <v>681</v>
      </c>
      <c r="G923" t="str">
        <f t="shared" si="14"/>
        <v>April</v>
      </c>
    </row>
    <row r="924" spans="1:7" ht="15.75">
      <c r="A924" s="166" t="s">
        <v>515</v>
      </c>
      <c r="B924" s="268" t="s">
        <v>551</v>
      </c>
      <c r="C924" s="57">
        <v>45763</v>
      </c>
      <c r="E924" s="44"/>
      <c r="F924" s="44" t="s">
        <v>741</v>
      </c>
      <c r="G924" t="str">
        <f t="shared" si="14"/>
        <v>April</v>
      </c>
    </row>
    <row r="925" spans="1:7">
      <c r="A925" s="151" t="s">
        <v>270</v>
      </c>
      <c r="B925" s="151" t="s">
        <v>271</v>
      </c>
      <c r="C925" s="57">
        <v>45764</v>
      </c>
      <c r="D925" s="44">
        <v>862</v>
      </c>
      <c r="E925" s="44"/>
      <c r="F925" s="44" t="s">
        <v>811</v>
      </c>
      <c r="G925" t="str">
        <f t="shared" si="14"/>
        <v>April</v>
      </c>
    </row>
    <row r="926" spans="1:7">
      <c r="A926" s="331" t="s">
        <v>274</v>
      </c>
      <c r="B926" s="331" t="s">
        <v>251</v>
      </c>
      <c r="C926" s="57">
        <v>45764</v>
      </c>
      <c r="D926" s="44">
        <v>338</v>
      </c>
      <c r="E926" s="44"/>
      <c r="F926" s="44" t="s">
        <v>812</v>
      </c>
      <c r="G926" t="str">
        <f t="shared" si="14"/>
        <v>April</v>
      </c>
    </row>
    <row r="927" spans="1:7">
      <c r="A927" s="331" t="s">
        <v>407</v>
      </c>
      <c r="B927" s="166" t="s">
        <v>228</v>
      </c>
      <c r="C927" s="57">
        <v>45764</v>
      </c>
      <c r="D927" s="44">
        <v>569</v>
      </c>
      <c r="E927" s="44"/>
      <c r="F927" s="80" t="s">
        <v>813</v>
      </c>
      <c r="G927" t="str">
        <f t="shared" si="14"/>
        <v>April</v>
      </c>
    </row>
    <row r="928" spans="1:7">
      <c r="A928" s="332" t="s">
        <v>467</v>
      </c>
      <c r="B928" s="332" t="s">
        <v>148</v>
      </c>
      <c r="C928" s="57">
        <v>45764</v>
      </c>
      <c r="E928" s="44"/>
      <c r="F928" s="151" t="s">
        <v>814</v>
      </c>
      <c r="G928" t="str">
        <f t="shared" si="14"/>
        <v>April</v>
      </c>
    </row>
    <row r="929" spans="1:7">
      <c r="A929" s="151" t="s">
        <v>281</v>
      </c>
      <c r="B929" s="151" t="s">
        <v>148</v>
      </c>
      <c r="C929" s="57">
        <v>45764</v>
      </c>
      <c r="D929" s="168">
        <v>1590</v>
      </c>
      <c r="E929" s="44"/>
      <c r="F929" s="44" t="s">
        <v>609</v>
      </c>
      <c r="G929" t="str">
        <f t="shared" si="14"/>
        <v>April</v>
      </c>
    </row>
    <row r="930" spans="1:7">
      <c r="A930" s="332" t="s">
        <v>483</v>
      </c>
      <c r="B930" s="332" t="s">
        <v>70</v>
      </c>
      <c r="C930" s="57">
        <v>45764</v>
      </c>
      <c r="D930" s="44">
        <v>651</v>
      </c>
      <c r="E930" s="44"/>
      <c r="F930" s="44" t="s">
        <v>815</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816</v>
      </c>
      <c r="G933" t="str">
        <f t="shared" si="14"/>
        <v>April</v>
      </c>
    </row>
    <row r="934" spans="1:7">
      <c r="A934" s="333" t="s">
        <v>293</v>
      </c>
      <c r="B934" s="333" t="s">
        <v>70</v>
      </c>
      <c r="C934" s="337">
        <v>45764</v>
      </c>
      <c r="D934" s="44">
        <v>433</v>
      </c>
      <c r="E934" s="44"/>
      <c r="F934" s="80" t="s">
        <v>618</v>
      </c>
      <c r="G934" t="str">
        <f t="shared" si="14"/>
        <v>April</v>
      </c>
    </row>
    <row r="935" spans="1:7">
      <c r="A935" s="335" t="s">
        <v>517</v>
      </c>
      <c r="B935" s="151" t="s">
        <v>148</v>
      </c>
      <c r="C935" s="337">
        <v>45764</v>
      </c>
      <c r="D935" s="44">
        <v>647</v>
      </c>
      <c r="E935" s="44"/>
      <c r="F935" s="44" t="s">
        <v>601</v>
      </c>
      <c r="G935" t="str">
        <f t="shared" si="14"/>
        <v>April</v>
      </c>
    </row>
    <row r="936" spans="1:7">
      <c r="A936" s="336" t="s">
        <v>515</v>
      </c>
      <c r="B936" s="151" t="s">
        <v>551</v>
      </c>
      <c r="C936" s="337">
        <v>45764</v>
      </c>
      <c r="D936" s="44">
        <v>193</v>
      </c>
      <c r="E936" s="44"/>
      <c r="F936" s="44" t="s">
        <v>600</v>
      </c>
      <c r="G936" t="str">
        <f t="shared" si="14"/>
        <v>April</v>
      </c>
    </row>
    <row r="937" spans="1:7">
      <c r="A937" s="151" t="s">
        <v>270</v>
      </c>
      <c r="B937" s="151" t="s">
        <v>271</v>
      </c>
      <c r="C937" s="57">
        <v>45765</v>
      </c>
      <c r="D937" s="168">
        <v>1507</v>
      </c>
      <c r="E937" s="44"/>
      <c r="F937" s="80" t="s">
        <v>817</v>
      </c>
      <c r="G937" t="str">
        <f t="shared" si="14"/>
        <v>April</v>
      </c>
    </row>
    <row r="938" spans="1:7">
      <c r="A938" s="331" t="s">
        <v>274</v>
      </c>
      <c r="B938" s="331" t="s">
        <v>251</v>
      </c>
      <c r="C938" s="57">
        <v>45765</v>
      </c>
      <c r="D938" s="44">
        <v>26</v>
      </c>
      <c r="E938" s="44"/>
      <c r="F938" s="44" t="s">
        <v>818</v>
      </c>
      <c r="G938" t="str">
        <f t="shared" si="14"/>
        <v>April</v>
      </c>
    </row>
    <row r="939" spans="1:7">
      <c r="A939" s="331" t="s">
        <v>407</v>
      </c>
      <c r="B939" s="166" t="s">
        <v>228</v>
      </c>
      <c r="C939" s="57">
        <v>45765</v>
      </c>
      <c r="E939" s="44"/>
      <c r="F939" s="151" t="s">
        <v>819</v>
      </c>
      <c r="G939" t="str">
        <f t="shared" si="14"/>
        <v>April</v>
      </c>
    </row>
    <row r="940" spans="1:7">
      <c r="A940" s="332" t="s">
        <v>467</v>
      </c>
      <c r="B940" s="332" t="s">
        <v>148</v>
      </c>
      <c r="C940" s="57">
        <v>45765</v>
      </c>
      <c r="D940" s="44">
        <v>350</v>
      </c>
      <c r="E940" s="44"/>
      <c r="F940" s="44" t="s">
        <v>600</v>
      </c>
      <c r="G940" t="str">
        <f t="shared" si="14"/>
        <v>April</v>
      </c>
    </row>
    <row r="941" spans="1:7">
      <c r="A941" s="151" t="s">
        <v>281</v>
      </c>
      <c r="B941" s="151" t="s">
        <v>148</v>
      </c>
      <c r="C941" s="57">
        <v>45765</v>
      </c>
      <c r="D941" s="44">
        <v>370</v>
      </c>
      <c r="E941" s="44"/>
      <c r="F941" s="44" t="s">
        <v>820</v>
      </c>
      <c r="G941" t="str">
        <f t="shared" si="14"/>
        <v>April</v>
      </c>
    </row>
    <row r="942" spans="1:7">
      <c r="A942" s="332" t="s">
        <v>409</v>
      </c>
      <c r="B942" s="166" t="s">
        <v>228</v>
      </c>
      <c r="C942" s="57">
        <v>45765</v>
      </c>
      <c r="D942" s="44">
        <v>706</v>
      </c>
      <c r="E942" s="44"/>
      <c r="F942" s="44" t="s">
        <v>636</v>
      </c>
      <c r="G942" t="str">
        <f t="shared" si="14"/>
        <v>April</v>
      </c>
    </row>
    <row r="943" spans="1:7">
      <c r="A943" s="151" t="s">
        <v>284</v>
      </c>
      <c r="B943" s="333" t="s">
        <v>251</v>
      </c>
      <c r="C943" s="57">
        <v>45765</v>
      </c>
      <c r="D943" s="44">
        <v>198</v>
      </c>
      <c r="E943" s="44"/>
      <c r="F943" s="44" t="s">
        <v>821</v>
      </c>
      <c r="G943" t="str">
        <f t="shared" si="14"/>
        <v>April</v>
      </c>
    </row>
    <row r="944" spans="1:7">
      <c r="A944" s="331" t="s">
        <v>359</v>
      </c>
      <c r="B944" s="338" t="s">
        <v>551</v>
      </c>
      <c r="C944" s="57">
        <v>45765</v>
      </c>
      <c r="E944" s="168">
        <v>6350</v>
      </c>
      <c r="F944" s="44" t="s">
        <v>822</v>
      </c>
      <c r="G944" t="str">
        <f t="shared" si="14"/>
        <v>April</v>
      </c>
    </row>
    <row r="945" spans="1:7">
      <c r="A945" s="331" t="s">
        <v>359</v>
      </c>
      <c r="B945" s="343" t="s">
        <v>551</v>
      </c>
      <c r="C945" s="57">
        <v>45765</v>
      </c>
      <c r="D945" s="44">
        <v>408</v>
      </c>
      <c r="E945" s="44"/>
      <c r="F945" s="44" t="s">
        <v>823</v>
      </c>
      <c r="G945" t="str">
        <f t="shared" si="14"/>
        <v>April</v>
      </c>
    </row>
    <row r="946" spans="1:7">
      <c r="A946" s="332" t="s">
        <v>454</v>
      </c>
      <c r="B946" s="332" t="s">
        <v>60</v>
      </c>
      <c r="C946" s="57">
        <v>45765</v>
      </c>
      <c r="E946" s="44"/>
      <c r="F946" s="333" t="s">
        <v>824</v>
      </c>
      <c r="G946" t="str">
        <f t="shared" si="14"/>
        <v>April</v>
      </c>
    </row>
    <row r="947" spans="1:7">
      <c r="A947" s="338" t="s">
        <v>491</v>
      </c>
      <c r="B947" s="338" t="s">
        <v>60</v>
      </c>
      <c r="C947" s="57">
        <v>45765</v>
      </c>
      <c r="E947" s="44"/>
      <c r="F947" s="338" t="s">
        <v>825</v>
      </c>
      <c r="G947" t="str">
        <f t="shared" si="14"/>
        <v>April</v>
      </c>
    </row>
    <row r="948" spans="1:7">
      <c r="A948" s="333" t="s">
        <v>392</v>
      </c>
      <c r="B948" s="333" t="s">
        <v>148</v>
      </c>
      <c r="C948" s="57">
        <v>45765</v>
      </c>
      <c r="E948" s="44"/>
      <c r="F948" s="344" t="s">
        <v>826</v>
      </c>
      <c r="G948" t="str">
        <f t="shared" si="14"/>
        <v>April</v>
      </c>
    </row>
    <row r="949" spans="1:7">
      <c r="A949" s="166" t="s">
        <v>450</v>
      </c>
      <c r="B949" s="151" t="s">
        <v>551</v>
      </c>
      <c r="C949" s="57">
        <v>45765</v>
      </c>
      <c r="E949" s="44"/>
      <c r="F949" s="151" t="s">
        <v>664</v>
      </c>
      <c r="G949" t="str">
        <f t="shared" si="14"/>
        <v>April</v>
      </c>
    </row>
    <row r="950" spans="1:7">
      <c r="A950" s="151" t="s">
        <v>465</v>
      </c>
      <c r="B950" s="151" t="s">
        <v>115</v>
      </c>
      <c r="C950" s="57">
        <v>45768</v>
      </c>
      <c r="E950" s="44"/>
      <c r="F950" s="151" t="s">
        <v>827</v>
      </c>
      <c r="G950" t="str">
        <f t="shared" ref="G950:G983" si="15">TEXT(C950,"mmmm")</f>
        <v>April</v>
      </c>
    </row>
    <row r="951" spans="1:7">
      <c r="A951" s="331" t="s">
        <v>274</v>
      </c>
      <c r="B951" s="331" t="s">
        <v>251</v>
      </c>
      <c r="C951" s="57">
        <v>45768</v>
      </c>
      <c r="E951" s="44"/>
      <c r="F951" s="151" t="s">
        <v>828</v>
      </c>
      <c r="G951" t="str">
        <f t="shared" si="15"/>
        <v>April</v>
      </c>
    </row>
    <row r="952" spans="1:7">
      <c r="A952" s="332" t="s">
        <v>409</v>
      </c>
      <c r="B952" s="332" t="s">
        <v>829</v>
      </c>
      <c r="C952" s="57">
        <v>45768</v>
      </c>
      <c r="E952" s="44"/>
      <c r="F952" s="44" t="s">
        <v>827</v>
      </c>
      <c r="G952" t="str">
        <f t="shared" si="15"/>
        <v>April</v>
      </c>
    </row>
    <row r="953" spans="1:7">
      <c r="A953" s="151" t="s">
        <v>467</v>
      </c>
      <c r="B953" s="345" t="s">
        <v>148</v>
      </c>
      <c r="C953" s="57">
        <v>45768</v>
      </c>
      <c r="D953" s="168">
        <v>1050</v>
      </c>
      <c r="E953" s="44"/>
      <c r="F953" s="123" t="s">
        <v>830</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831</v>
      </c>
      <c r="G955" t="str">
        <f t="shared" si="15"/>
        <v>April</v>
      </c>
    </row>
    <row r="956" spans="1:7">
      <c r="A956" s="331" t="s">
        <v>281</v>
      </c>
      <c r="B956" s="332" t="s">
        <v>148</v>
      </c>
      <c r="C956" s="57">
        <v>45768</v>
      </c>
      <c r="F956" s="166" t="s">
        <v>832</v>
      </c>
      <c r="G956" t="str">
        <f t="shared" si="15"/>
        <v>April</v>
      </c>
    </row>
    <row r="957" spans="1:7">
      <c r="A957" s="331" t="s">
        <v>483</v>
      </c>
      <c r="B957" s="151" t="s">
        <v>70</v>
      </c>
      <c r="C957" s="57">
        <v>45768</v>
      </c>
      <c r="F957" s="151" t="s">
        <v>833</v>
      </c>
      <c r="G957" t="str">
        <f t="shared" si="15"/>
        <v>April</v>
      </c>
    </row>
    <row r="958" spans="1:7">
      <c r="A958" s="331" t="s">
        <v>284</v>
      </c>
      <c r="B958" s="331" t="s">
        <v>251</v>
      </c>
      <c r="C958" s="57">
        <v>45768</v>
      </c>
      <c r="E958" s="44"/>
      <c r="F958" s="184" t="s">
        <v>797</v>
      </c>
      <c r="G958" t="str">
        <f t="shared" si="15"/>
        <v>April</v>
      </c>
    </row>
    <row r="959" spans="1:7">
      <c r="A959" s="338" t="s">
        <v>487</v>
      </c>
      <c r="B959" s="151" t="s">
        <v>60</v>
      </c>
      <c r="C959" s="57">
        <v>45768</v>
      </c>
      <c r="E959" s="44"/>
      <c r="F959" s="338" t="s">
        <v>824</v>
      </c>
      <c r="G959" t="str">
        <f t="shared" si="15"/>
        <v>April</v>
      </c>
    </row>
    <row r="960" spans="1:7">
      <c r="A960" s="343" t="s">
        <v>502</v>
      </c>
      <c r="B960" s="151" t="s">
        <v>60</v>
      </c>
      <c r="C960" s="57">
        <v>45768</v>
      </c>
      <c r="E960" s="44"/>
      <c r="F960" s="343" t="s">
        <v>824</v>
      </c>
      <c r="G960" t="str">
        <f t="shared" si="15"/>
        <v>April</v>
      </c>
    </row>
    <row r="961" spans="1:7">
      <c r="A961" s="151" t="s">
        <v>515</v>
      </c>
      <c r="B961" s="151" t="s">
        <v>551</v>
      </c>
      <c r="C961" s="57">
        <v>45768</v>
      </c>
      <c r="E961" s="44"/>
      <c r="F961" s="184" t="s">
        <v>797</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834</v>
      </c>
      <c r="G963" t="str">
        <f t="shared" si="15"/>
        <v>April</v>
      </c>
    </row>
    <row r="964" spans="1:7">
      <c r="A964" s="331" t="s">
        <v>409</v>
      </c>
      <c r="B964" s="331" t="s">
        <v>829</v>
      </c>
      <c r="C964" s="347">
        <v>45769</v>
      </c>
      <c r="D964" s="168">
        <v>1701</v>
      </c>
      <c r="F964" s="44" t="s">
        <v>835</v>
      </c>
      <c r="G964" t="str">
        <f t="shared" si="15"/>
        <v>April</v>
      </c>
    </row>
    <row r="965" spans="1:7">
      <c r="A965" s="331" t="s">
        <v>479</v>
      </c>
      <c r="B965" s="331" t="s">
        <v>477</v>
      </c>
      <c r="C965" s="347">
        <v>45769</v>
      </c>
      <c r="D965" s="44">
        <v>464</v>
      </c>
      <c r="F965" s="44" t="s">
        <v>836</v>
      </c>
      <c r="G965" t="str">
        <f t="shared" si="15"/>
        <v>April</v>
      </c>
    </row>
    <row r="966" spans="1:7">
      <c r="A966" s="331" t="s">
        <v>481</v>
      </c>
      <c r="B966" s="331" t="s">
        <v>70</v>
      </c>
      <c r="C966" s="347">
        <v>45769</v>
      </c>
      <c r="D966" s="44">
        <v>951</v>
      </c>
      <c r="F966" s="44" t="s">
        <v>837</v>
      </c>
      <c r="G966" t="str">
        <f t="shared" si="15"/>
        <v>April</v>
      </c>
    </row>
    <row r="967" spans="1:7">
      <c r="A967" s="331" t="s">
        <v>279</v>
      </c>
      <c r="B967" s="331" t="s">
        <v>271</v>
      </c>
      <c r="C967" s="347">
        <v>45769</v>
      </c>
      <c r="D967" s="168">
        <v>1864</v>
      </c>
      <c r="F967" s="44" t="s">
        <v>838</v>
      </c>
      <c r="G967" t="str">
        <f t="shared" si="15"/>
        <v>April</v>
      </c>
    </row>
    <row r="968" spans="1:7">
      <c r="A968" s="331" t="s">
        <v>284</v>
      </c>
      <c r="B968" s="331" t="s">
        <v>251</v>
      </c>
      <c r="C968" s="347">
        <v>45769</v>
      </c>
      <c r="F968" s="184" t="s">
        <v>797</v>
      </c>
      <c r="G968" t="str">
        <f t="shared" si="15"/>
        <v>April</v>
      </c>
    </row>
    <row r="969" spans="1:7">
      <c r="A969" s="331" t="s">
        <v>493</v>
      </c>
      <c r="B969" s="331" t="s">
        <v>70</v>
      </c>
      <c r="C969" s="347">
        <v>45769</v>
      </c>
      <c r="F969" s="151" t="s">
        <v>642</v>
      </c>
      <c r="G969" t="str">
        <f t="shared" si="15"/>
        <v>April</v>
      </c>
    </row>
    <row r="970" spans="1:7">
      <c r="A970" s="331" t="s">
        <v>359</v>
      </c>
      <c r="B970" s="331" t="s">
        <v>551</v>
      </c>
      <c r="C970" s="347">
        <v>45769</v>
      </c>
      <c r="D970" s="44">
        <v>205</v>
      </c>
      <c r="F970" s="44" t="s">
        <v>839</v>
      </c>
      <c r="G970" t="str">
        <f t="shared" si="15"/>
        <v>April</v>
      </c>
    </row>
    <row r="971" spans="1:7">
      <c r="A971" s="338" t="s">
        <v>502</v>
      </c>
      <c r="B971" s="338" t="s">
        <v>66</v>
      </c>
      <c r="C971" s="347">
        <v>45769</v>
      </c>
      <c r="F971" s="348" t="s">
        <v>840</v>
      </c>
      <c r="G971" t="str">
        <f t="shared" si="15"/>
        <v>April</v>
      </c>
    </row>
    <row r="972" spans="1:7">
      <c r="A972" s="333" t="s">
        <v>515</v>
      </c>
      <c r="B972" s="345" t="s">
        <v>551</v>
      </c>
      <c r="C972" s="347">
        <v>45769</v>
      </c>
      <c r="D972" s="44">
        <v>510</v>
      </c>
      <c r="F972" s="44" t="s">
        <v>841</v>
      </c>
      <c r="G972" t="str">
        <f t="shared" si="15"/>
        <v>April</v>
      </c>
    </row>
    <row r="973" spans="1:7">
      <c r="A973" s="344" t="s">
        <v>517</v>
      </c>
      <c r="B973" s="345" t="s">
        <v>148</v>
      </c>
      <c r="C973" s="347">
        <v>45769</v>
      </c>
      <c r="D973" s="44">
        <v>932</v>
      </c>
      <c r="F973" s="44" t="s">
        <v>601</v>
      </c>
      <c r="G973" t="str">
        <f t="shared" si="15"/>
        <v>April</v>
      </c>
    </row>
    <row r="974" spans="1:7">
      <c r="A974" s="166" t="s">
        <v>392</v>
      </c>
      <c r="B974" s="151" t="s">
        <v>148</v>
      </c>
      <c r="C974" s="347">
        <v>45769</v>
      </c>
      <c r="D974" s="44">
        <v>23</v>
      </c>
      <c r="F974" s="44" t="s">
        <v>842</v>
      </c>
      <c r="G974" t="str">
        <f t="shared" si="15"/>
        <v>April</v>
      </c>
    </row>
    <row r="975" spans="1:7">
      <c r="A975" s="349" t="s">
        <v>462</v>
      </c>
      <c r="B975" s="349" t="s">
        <v>551</v>
      </c>
      <c r="C975" s="57">
        <v>45770</v>
      </c>
      <c r="D975" s="44">
        <v>113</v>
      </c>
      <c r="F975" s="44" t="s">
        <v>843</v>
      </c>
      <c r="G975" t="str">
        <f t="shared" si="15"/>
        <v>April</v>
      </c>
    </row>
    <row r="976" spans="1:7">
      <c r="A976" s="350" t="s">
        <v>465</v>
      </c>
      <c r="B976" s="350" t="s">
        <v>115</v>
      </c>
      <c r="C976" s="57">
        <v>45770</v>
      </c>
      <c r="D976" s="168">
        <v>2348</v>
      </c>
      <c r="F976" s="44" t="s">
        <v>844</v>
      </c>
      <c r="G976" t="str">
        <f t="shared" si="15"/>
        <v>April</v>
      </c>
    </row>
    <row r="977" spans="1:7">
      <c r="A977" s="350" t="s">
        <v>274</v>
      </c>
      <c r="B977" s="350" t="s">
        <v>251</v>
      </c>
      <c r="C977" s="57">
        <v>45770</v>
      </c>
      <c r="F977" s="166" t="s">
        <v>642</v>
      </c>
      <c r="G977" t="str">
        <f t="shared" si="15"/>
        <v>April</v>
      </c>
    </row>
    <row r="978" spans="1:7">
      <c r="A978" s="350" t="s">
        <v>409</v>
      </c>
      <c r="B978" s="350" t="s">
        <v>829</v>
      </c>
      <c r="C978" s="57">
        <v>45770</v>
      </c>
      <c r="D978" s="44">
        <v>314</v>
      </c>
      <c r="F978" s="44" t="s">
        <v>593</v>
      </c>
      <c r="G978" t="str">
        <f t="shared" si="15"/>
        <v>April</v>
      </c>
    </row>
    <row r="979" spans="1:7">
      <c r="A979" s="350" t="s">
        <v>471</v>
      </c>
      <c r="B979" s="350" t="s">
        <v>271</v>
      </c>
      <c r="C979" s="57">
        <v>45770</v>
      </c>
      <c r="F979" s="354" t="s">
        <v>845</v>
      </c>
      <c r="G979" t="str">
        <f t="shared" si="15"/>
        <v>April</v>
      </c>
    </row>
    <row r="980" spans="1:7">
      <c r="A980" s="350" t="s">
        <v>479</v>
      </c>
      <c r="B980" s="350" t="s">
        <v>477</v>
      </c>
      <c r="C980" s="57">
        <v>45770</v>
      </c>
      <c r="F980" s="338" t="s">
        <v>846</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847</v>
      </c>
      <c r="G982" t="str">
        <f t="shared" si="15"/>
        <v>April</v>
      </c>
    </row>
    <row r="983" spans="1:7">
      <c r="A983" s="350" t="s">
        <v>359</v>
      </c>
      <c r="B983" s="350" t="s">
        <v>551</v>
      </c>
      <c r="C983" s="57">
        <v>45770</v>
      </c>
      <c r="D983" s="44">
        <v>190</v>
      </c>
      <c r="F983" s="44" t="s">
        <v>848</v>
      </c>
      <c r="G983" t="str">
        <f t="shared" si="15"/>
        <v>April</v>
      </c>
    </row>
    <row r="984" spans="1:7">
      <c r="A984" s="354" t="s">
        <v>238</v>
      </c>
      <c r="B984" s="354" t="s">
        <v>66</v>
      </c>
      <c r="C984" s="57">
        <v>45770</v>
      </c>
      <c r="F984" s="352" t="s">
        <v>849</v>
      </c>
    </row>
    <row r="985" spans="1:7">
      <c r="A985" s="355" t="s">
        <v>502</v>
      </c>
      <c r="B985" s="355" t="s">
        <v>66</v>
      </c>
      <c r="C985" s="57">
        <v>45770</v>
      </c>
      <c r="F985" s="356" t="s">
        <v>840</v>
      </c>
    </row>
    <row r="986" spans="1:7">
      <c r="A986" s="351" t="s">
        <v>515</v>
      </c>
      <c r="B986" s="353" t="s">
        <v>551</v>
      </c>
      <c r="C986" s="57">
        <v>45770</v>
      </c>
      <c r="D986" s="44">
        <v>275</v>
      </c>
      <c r="F986" s="44" t="s">
        <v>600</v>
      </c>
      <c r="G986" t="str">
        <f>TEXT(C986,"mmmm")</f>
        <v>April</v>
      </c>
    </row>
    <row r="987" spans="1:7">
      <c r="A987" s="352" t="s">
        <v>517</v>
      </c>
      <c r="B987" s="354" t="s">
        <v>148</v>
      </c>
      <c r="C987" s="57">
        <v>45770</v>
      </c>
      <c r="D987" s="44">
        <v>1190</v>
      </c>
      <c r="F987" s="44" t="s">
        <v>850</v>
      </c>
      <c r="G987" t="str">
        <f>TEXT(C987,"mmmm")</f>
        <v>April</v>
      </c>
    </row>
    <row r="988" spans="1:7">
      <c r="A988" s="151" t="s">
        <v>465</v>
      </c>
      <c r="B988" s="151" t="s">
        <v>115</v>
      </c>
      <c r="C988" s="57">
        <v>45771</v>
      </c>
      <c r="D988" s="168">
        <v>1378</v>
      </c>
      <c r="F988" s="44" t="s">
        <v>851</v>
      </c>
      <c r="G988" t="str">
        <f t="shared" ref="G988:G1052" si="16">TEXT(C988,"mmmm")</f>
        <v>April</v>
      </c>
    </row>
    <row r="989" spans="1:7">
      <c r="A989" s="331" t="s">
        <v>409</v>
      </c>
      <c r="B989" s="331" t="s">
        <v>829</v>
      </c>
      <c r="C989" s="57">
        <v>45771</v>
      </c>
      <c r="D989" s="44">
        <v>662</v>
      </c>
      <c r="F989" s="44" t="s">
        <v>852</v>
      </c>
      <c r="G989" t="str">
        <f t="shared" si="16"/>
        <v>April</v>
      </c>
    </row>
    <row r="990" spans="1:7">
      <c r="A990" s="331" t="s">
        <v>471</v>
      </c>
      <c r="B990" s="331" t="s">
        <v>271</v>
      </c>
      <c r="C990" s="57">
        <v>45771</v>
      </c>
      <c r="D990" s="44">
        <v>988</v>
      </c>
      <c r="F990" s="80" t="s">
        <v>853</v>
      </c>
      <c r="G990" t="str">
        <f t="shared" si="16"/>
        <v>April</v>
      </c>
    </row>
    <row r="991" spans="1:7">
      <c r="A991" s="331" t="s">
        <v>476</v>
      </c>
      <c r="B991" s="331" t="s">
        <v>477</v>
      </c>
      <c r="C991" s="57">
        <v>45771</v>
      </c>
      <c r="D991" s="44">
        <v>588</v>
      </c>
      <c r="F991" s="44" t="s">
        <v>773</v>
      </c>
      <c r="G991" t="str">
        <f t="shared" si="16"/>
        <v>April</v>
      </c>
    </row>
    <row r="992" spans="1:7">
      <c r="A992" s="331" t="s">
        <v>479</v>
      </c>
      <c r="B992" s="331" t="s">
        <v>477</v>
      </c>
      <c r="C992" s="57">
        <v>45771</v>
      </c>
      <c r="F992" s="338" t="s">
        <v>854</v>
      </c>
      <c r="G992" t="str">
        <f t="shared" si="16"/>
        <v>April</v>
      </c>
    </row>
    <row r="993" spans="1:7">
      <c r="A993" s="331" t="s">
        <v>481</v>
      </c>
      <c r="B993" s="331" t="s">
        <v>70</v>
      </c>
      <c r="C993" s="57">
        <v>45771</v>
      </c>
      <c r="D993" s="168">
        <v>1671</v>
      </c>
      <c r="F993" s="80" t="s">
        <v>855</v>
      </c>
      <c r="G993" t="str">
        <f t="shared" si="16"/>
        <v>April</v>
      </c>
    </row>
    <row r="994" spans="1:7">
      <c r="A994" s="331" t="s">
        <v>279</v>
      </c>
      <c r="B994" s="331" t="s">
        <v>271</v>
      </c>
      <c r="C994" s="57">
        <v>45771</v>
      </c>
      <c r="D994" s="168">
        <v>1095</v>
      </c>
      <c r="F994" s="80" t="s">
        <v>856</v>
      </c>
      <c r="G994" t="str">
        <f t="shared" si="16"/>
        <v>April</v>
      </c>
    </row>
    <row r="995" spans="1:7">
      <c r="A995" s="331" t="s">
        <v>284</v>
      </c>
      <c r="B995" s="331" t="s">
        <v>251</v>
      </c>
      <c r="C995" s="57">
        <v>45771</v>
      </c>
      <c r="D995" s="44">
        <v>64</v>
      </c>
      <c r="F995" s="151" t="s">
        <v>857</v>
      </c>
      <c r="G995" t="str">
        <f t="shared" si="16"/>
        <v>April</v>
      </c>
    </row>
    <row r="996" spans="1:7">
      <c r="A996" s="331" t="s">
        <v>359</v>
      </c>
      <c r="B996" s="331" t="s">
        <v>551</v>
      </c>
      <c r="C996" s="57">
        <v>45771</v>
      </c>
      <c r="D996" s="44">
        <v>48</v>
      </c>
      <c r="F996" s="44" t="s">
        <v>848</v>
      </c>
      <c r="G996" t="str">
        <f t="shared" si="16"/>
        <v>April</v>
      </c>
    </row>
    <row r="997" spans="1:7">
      <c r="A997" s="343" t="s">
        <v>238</v>
      </c>
      <c r="B997" s="343" t="s">
        <v>66</v>
      </c>
      <c r="C997" s="57">
        <v>45771</v>
      </c>
      <c r="F997" s="338" t="s">
        <v>858</v>
      </c>
      <c r="G997" t="str">
        <f t="shared" si="16"/>
        <v>April</v>
      </c>
    </row>
    <row r="998" spans="1:7">
      <c r="A998" s="343" t="s">
        <v>352</v>
      </c>
      <c r="B998" s="343" t="s">
        <v>66</v>
      </c>
      <c r="C998" s="57">
        <v>45771</v>
      </c>
      <c r="F998" s="343" t="s">
        <v>859</v>
      </c>
      <c r="G998" t="str">
        <f t="shared" si="16"/>
        <v>April</v>
      </c>
    </row>
    <row r="999" spans="1:7">
      <c r="A999" s="338" t="s">
        <v>448</v>
      </c>
      <c r="B999" s="338" t="s">
        <v>551</v>
      </c>
      <c r="C999" s="57">
        <v>45771</v>
      </c>
      <c r="E999" s="357">
        <v>2815</v>
      </c>
      <c r="F999" s="44" t="s">
        <v>860</v>
      </c>
      <c r="G999" t="str">
        <f t="shared" si="16"/>
        <v>April</v>
      </c>
    </row>
    <row r="1000" spans="1:7">
      <c r="A1000" s="343" t="s">
        <v>517</v>
      </c>
      <c r="B1000" s="343" t="s">
        <v>148</v>
      </c>
      <c r="C1000" s="57">
        <v>45771</v>
      </c>
      <c r="D1000" s="44">
        <v>909</v>
      </c>
      <c r="F1000" s="44" t="s">
        <v>605</v>
      </c>
      <c r="G1000" t="str">
        <f t="shared" si="16"/>
        <v>April</v>
      </c>
    </row>
    <row r="1001" spans="1:7">
      <c r="A1001" s="144" t="s">
        <v>465</v>
      </c>
      <c r="B1001" s="151" t="s">
        <v>115</v>
      </c>
      <c r="C1001" s="57">
        <v>45772</v>
      </c>
      <c r="D1001" s="44">
        <v>726</v>
      </c>
      <c r="F1001" s="44" t="s">
        <v>861</v>
      </c>
      <c r="G1001" t="str">
        <f t="shared" si="16"/>
        <v>April</v>
      </c>
    </row>
    <row r="1002" spans="1:7">
      <c r="A1002" s="361" t="s">
        <v>409</v>
      </c>
      <c r="B1002" s="331" t="s">
        <v>829</v>
      </c>
      <c r="C1002" s="57">
        <v>45772</v>
      </c>
      <c r="D1002" s="44">
        <v>728</v>
      </c>
      <c r="F1002" s="44" t="s">
        <v>862</v>
      </c>
      <c r="G1002" t="str">
        <f t="shared" si="16"/>
        <v>April</v>
      </c>
    </row>
    <row r="1003" spans="1:7">
      <c r="A1003" s="361" t="s">
        <v>469</v>
      </c>
      <c r="B1003" s="331" t="s">
        <v>115</v>
      </c>
      <c r="C1003" s="57">
        <v>45772</v>
      </c>
      <c r="D1003" s="168">
        <v>1108</v>
      </c>
      <c r="F1003" s="44" t="s">
        <v>863</v>
      </c>
      <c r="G1003" t="str">
        <f t="shared" si="16"/>
        <v>April</v>
      </c>
    </row>
    <row r="1004" spans="1:7">
      <c r="A1004" s="361" t="s">
        <v>471</v>
      </c>
      <c r="B1004" s="331" t="s">
        <v>271</v>
      </c>
      <c r="C1004" s="57">
        <v>45772</v>
      </c>
      <c r="F1004" s="338" t="s">
        <v>864</v>
      </c>
      <c r="G1004" t="str">
        <f t="shared" si="16"/>
        <v>April</v>
      </c>
    </row>
    <row r="1005" spans="1:7">
      <c r="A1005" s="361" t="s">
        <v>476</v>
      </c>
      <c r="B1005" s="331" t="s">
        <v>477</v>
      </c>
      <c r="C1005" s="57">
        <v>45772</v>
      </c>
      <c r="D1005" s="44">
        <v>431</v>
      </c>
      <c r="F1005" s="44" t="s">
        <v>865</v>
      </c>
      <c r="G1005" t="str">
        <f t="shared" si="16"/>
        <v>April</v>
      </c>
    </row>
    <row r="1006" spans="1:7">
      <c r="A1006" s="361" t="s">
        <v>474</v>
      </c>
      <c r="B1006" s="331" t="s">
        <v>70</v>
      </c>
      <c r="C1006" s="57">
        <v>45772</v>
      </c>
      <c r="D1006" s="44">
        <v>385</v>
      </c>
      <c r="F1006" s="44" t="s">
        <v>618</v>
      </c>
      <c r="G1006" t="str">
        <f t="shared" si="16"/>
        <v>April</v>
      </c>
    </row>
    <row r="1007" spans="1:7">
      <c r="A1007" s="361" t="s">
        <v>279</v>
      </c>
      <c r="B1007" s="331" t="s">
        <v>271</v>
      </c>
      <c r="C1007" s="57">
        <v>45772</v>
      </c>
      <c r="F1007" s="338" t="s">
        <v>864</v>
      </c>
      <c r="G1007" t="str">
        <f t="shared" si="16"/>
        <v>April</v>
      </c>
    </row>
    <row r="1008" spans="1:7">
      <c r="A1008" s="361" t="s">
        <v>483</v>
      </c>
      <c r="B1008" s="331" t="s">
        <v>866</v>
      </c>
      <c r="C1008" s="57">
        <v>45772</v>
      </c>
      <c r="F1008" s="151" t="s">
        <v>664</v>
      </c>
      <c r="G1008" t="str">
        <f t="shared" si="16"/>
        <v>April</v>
      </c>
    </row>
    <row r="1009" spans="1:7">
      <c r="A1009" s="362" t="s">
        <v>284</v>
      </c>
      <c r="B1009" s="332" t="s">
        <v>251</v>
      </c>
      <c r="C1009" s="57">
        <v>45772</v>
      </c>
      <c r="D1009" s="44">
        <v>21</v>
      </c>
      <c r="F1009" s="80" t="s">
        <v>867</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664</v>
      </c>
      <c r="G1011" t="str">
        <f t="shared" si="16"/>
        <v>April</v>
      </c>
    </row>
    <row r="1012" spans="1:7">
      <c r="A1012" s="348" t="s">
        <v>392</v>
      </c>
      <c r="B1012" s="338" t="s">
        <v>148</v>
      </c>
      <c r="C1012" s="57">
        <v>45772</v>
      </c>
      <c r="F1012" s="338" t="s">
        <v>868</v>
      </c>
      <c r="G1012" t="str">
        <f t="shared" si="16"/>
        <v>April</v>
      </c>
    </row>
    <row r="1013" spans="1:7">
      <c r="A1013" s="144" t="s">
        <v>465</v>
      </c>
      <c r="B1013" s="151" t="s">
        <v>115</v>
      </c>
      <c r="C1013" s="57">
        <v>45775</v>
      </c>
      <c r="D1013" s="168">
        <v>1602</v>
      </c>
      <c r="F1013" s="44" t="s">
        <v>869</v>
      </c>
      <c r="G1013" t="str">
        <f t="shared" si="16"/>
        <v>April</v>
      </c>
    </row>
    <row r="1014" spans="1:7">
      <c r="A1014" s="361" t="s">
        <v>409</v>
      </c>
      <c r="B1014" s="331" t="s">
        <v>829</v>
      </c>
      <c r="C1014" s="57">
        <v>45775</v>
      </c>
      <c r="D1014" s="44">
        <v>961</v>
      </c>
      <c r="F1014" s="44" t="s">
        <v>870</v>
      </c>
      <c r="G1014" t="str">
        <f t="shared" si="16"/>
        <v>April</v>
      </c>
    </row>
    <row r="1015" spans="1:7">
      <c r="A1015" s="361" t="s">
        <v>469</v>
      </c>
      <c r="B1015" s="331" t="s">
        <v>115</v>
      </c>
      <c r="C1015" s="57">
        <v>45775</v>
      </c>
      <c r="F1015" s="338" t="s">
        <v>845</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871</v>
      </c>
      <c r="G1017" t="str">
        <f t="shared" si="16"/>
        <v>April</v>
      </c>
    </row>
    <row r="1018" spans="1:7">
      <c r="A1018" s="361" t="s">
        <v>476</v>
      </c>
      <c r="B1018" s="331" t="s">
        <v>477</v>
      </c>
      <c r="C1018" s="57">
        <v>45775</v>
      </c>
      <c r="D1018" s="168">
        <v>1936</v>
      </c>
      <c r="F1018" s="44" t="s">
        <v>872</v>
      </c>
      <c r="G1018" t="str">
        <f t="shared" si="16"/>
        <v>April</v>
      </c>
    </row>
    <row r="1019" spans="1:7">
      <c r="A1019" s="362" t="s">
        <v>359</v>
      </c>
      <c r="B1019" s="333" t="s">
        <v>551</v>
      </c>
      <c r="C1019" s="57">
        <v>45775</v>
      </c>
      <c r="D1019" s="168">
        <v>423</v>
      </c>
      <c r="F1019" s="382" t="s">
        <v>873</v>
      </c>
      <c r="G1019" t="str">
        <f t="shared" si="16"/>
        <v>April</v>
      </c>
    </row>
    <row r="1020" spans="1:7">
      <c r="A1020" s="333" t="s">
        <v>448</v>
      </c>
      <c r="B1020" s="333" t="s">
        <v>551</v>
      </c>
      <c r="C1020" s="57">
        <v>45775</v>
      </c>
      <c r="F1020" s="364" t="s">
        <v>664</v>
      </c>
      <c r="G1020" t="str">
        <f t="shared" si="16"/>
        <v>April</v>
      </c>
    </row>
    <row r="1021" spans="1:7">
      <c r="A1021" s="348" t="s">
        <v>566</v>
      </c>
      <c r="B1021" s="338" t="s">
        <v>148</v>
      </c>
      <c r="C1021" s="57">
        <v>45775</v>
      </c>
      <c r="D1021" s="168">
        <v>1216</v>
      </c>
      <c r="F1021" s="44" t="s">
        <v>609</v>
      </c>
      <c r="G1021" t="str">
        <f t="shared" si="16"/>
        <v>April</v>
      </c>
    </row>
    <row r="1022" spans="1:7">
      <c r="A1022" s="383" t="s">
        <v>465</v>
      </c>
      <c r="B1022" s="349" t="s">
        <v>115</v>
      </c>
      <c r="C1022" s="57">
        <v>45776</v>
      </c>
      <c r="F1022" s="349" t="s">
        <v>874</v>
      </c>
      <c r="G1022" t="str">
        <f t="shared" si="16"/>
        <v>April</v>
      </c>
    </row>
    <row r="1023" spans="1:7">
      <c r="A1023" s="384" t="s">
        <v>409</v>
      </c>
      <c r="B1023" s="350" t="s">
        <v>829</v>
      </c>
      <c r="C1023" s="57">
        <v>45776</v>
      </c>
      <c r="D1023" s="44">
        <v>370</v>
      </c>
      <c r="F1023" s="44" t="s">
        <v>875</v>
      </c>
      <c r="G1023" t="str">
        <f t="shared" si="16"/>
        <v>April</v>
      </c>
    </row>
    <row r="1024" spans="1:7">
      <c r="A1024" s="384" t="s">
        <v>469</v>
      </c>
      <c r="B1024" s="350" t="s">
        <v>115</v>
      </c>
      <c r="C1024" s="57">
        <v>45776</v>
      </c>
      <c r="D1024" s="44">
        <v>440</v>
      </c>
      <c r="F1024" s="44" t="s">
        <v>876</v>
      </c>
      <c r="G1024" t="str">
        <f t="shared" si="16"/>
        <v>April</v>
      </c>
    </row>
    <row r="1025" spans="1:7">
      <c r="A1025" s="384" t="s">
        <v>471</v>
      </c>
      <c r="B1025" s="350" t="s">
        <v>551</v>
      </c>
      <c r="C1025" s="57">
        <v>45776</v>
      </c>
      <c r="D1025" s="44">
        <v>608</v>
      </c>
      <c r="F1025" s="44" t="s">
        <v>877</v>
      </c>
      <c r="G1025" t="str">
        <f t="shared" si="16"/>
        <v>April</v>
      </c>
    </row>
    <row r="1026" spans="1:7">
      <c r="A1026" s="385" t="s">
        <v>474</v>
      </c>
      <c r="B1026" s="386" t="s">
        <v>70</v>
      </c>
      <c r="C1026" s="57">
        <v>45776</v>
      </c>
      <c r="D1026" s="168">
        <v>1597</v>
      </c>
      <c r="F1026" s="44" t="s">
        <v>878</v>
      </c>
      <c r="G1026" t="str">
        <f t="shared" si="16"/>
        <v>April</v>
      </c>
    </row>
    <row r="1027" spans="1:7">
      <c r="A1027" s="383" t="s">
        <v>476</v>
      </c>
      <c r="B1027" s="349" t="s">
        <v>477</v>
      </c>
      <c r="C1027" s="57">
        <v>45776</v>
      </c>
      <c r="D1027" s="168">
        <v>2103</v>
      </c>
      <c r="F1027" s="44" t="s">
        <v>879</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598</v>
      </c>
      <c r="G1029" t="str">
        <f t="shared" si="16"/>
        <v>April</v>
      </c>
    </row>
    <row r="1030" spans="1:7">
      <c r="A1030" s="354" t="s">
        <v>517</v>
      </c>
      <c r="B1030" s="354" t="s">
        <v>148</v>
      </c>
      <c r="C1030" s="57">
        <v>45776</v>
      </c>
      <c r="D1030" s="44">
        <v>470</v>
      </c>
      <c r="F1030" s="44" t="s">
        <v>593</v>
      </c>
      <c r="G1030" t="str">
        <f t="shared" si="16"/>
        <v>April</v>
      </c>
    </row>
    <row r="1031" spans="1:7">
      <c r="A1031" s="273" t="s">
        <v>521</v>
      </c>
      <c r="B1031" s="354" t="s">
        <v>148</v>
      </c>
      <c r="C1031" s="57">
        <v>45776</v>
      </c>
      <c r="D1031" s="168">
        <v>1190</v>
      </c>
      <c r="F1031" s="44" t="s">
        <v>598</v>
      </c>
      <c r="G1031" t="str">
        <f t="shared" si="16"/>
        <v>April</v>
      </c>
    </row>
    <row r="1032" spans="1:7">
      <c r="A1032" s="151" t="s">
        <v>284</v>
      </c>
      <c r="B1032" s="151" t="s">
        <v>251</v>
      </c>
      <c r="C1032" s="57">
        <v>45777</v>
      </c>
      <c r="F1032" s="151" t="s">
        <v>664</v>
      </c>
      <c r="G1032" t="str">
        <f t="shared" si="16"/>
        <v>April</v>
      </c>
    </row>
    <row r="1033" spans="1:7">
      <c r="A1033" s="361" t="s">
        <v>469</v>
      </c>
      <c r="B1033" s="331" t="s">
        <v>115</v>
      </c>
      <c r="C1033" s="57">
        <v>45777</v>
      </c>
      <c r="D1033" s="168">
        <v>1175</v>
      </c>
      <c r="F1033" s="44" t="s">
        <v>880</v>
      </c>
      <c r="G1033" t="str">
        <f t="shared" si="16"/>
        <v>April</v>
      </c>
    </row>
    <row r="1034" spans="1:7">
      <c r="A1034" s="361" t="s">
        <v>471</v>
      </c>
      <c r="B1034" s="331" t="s">
        <v>551</v>
      </c>
      <c r="C1034" s="57">
        <v>45777</v>
      </c>
      <c r="D1034" s="44">
        <v>609</v>
      </c>
      <c r="F1034" s="44" t="s">
        <v>881</v>
      </c>
      <c r="G1034" t="str">
        <f t="shared" si="16"/>
        <v>April</v>
      </c>
    </row>
    <row r="1035" spans="1:7">
      <c r="A1035" s="362" t="s">
        <v>474</v>
      </c>
      <c r="B1035" s="332" t="s">
        <v>70</v>
      </c>
      <c r="C1035" s="57">
        <v>45777</v>
      </c>
      <c r="D1035" s="168">
        <v>1632</v>
      </c>
      <c r="F1035" s="44" t="s">
        <v>882</v>
      </c>
      <c r="G1035" t="str">
        <f t="shared" si="16"/>
        <v>April</v>
      </c>
    </row>
    <row r="1036" spans="1:7">
      <c r="A1036" s="144" t="s">
        <v>476</v>
      </c>
      <c r="B1036" s="151" t="s">
        <v>477</v>
      </c>
      <c r="C1036" s="57">
        <v>45777</v>
      </c>
      <c r="D1036" s="168">
        <v>1498</v>
      </c>
      <c r="F1036" s="44" t="s">
        <v>883</v>
      </c>
      <c r="G1036" t="str">
        <f t="shared" si="16"/>
        <v>April</v>
      </c>
    </row>
    <row r="1037" spans="1:7">
      <c r="A1037" s="361" t="s">
        <v>279</v>
      </c>
      <c r="B1037" s="331" t="s">
        <v>228</v>
      </c>
      <c r="C1037" s="57">
        <v>45777</v>
      </c>
      <c r="D1037" s="44">
        <v>594</v>
      </c>
      <c r="F1037" s="44" t="s">
        <v>884</v>
      </c>
      <c r="G1037" t="str">
        <f t="shared" si="16"/>
        <v>April</v>
      </c>
    </row>
    <row r="1038" spans="1:7">
      <c r="A1038" s="362" t="s">
        <v>359</v>
      </c>
      <c r="B1038" s="332" t="s">
        <v>115</v>
      </c>
      <c r="C1038" s="399">
        <v>45777</v>
      </c>
      <c r="D1038" s="123"/>
      <c r="E1038" s="220"/>
      <c r="F1038" s="400" t="s">
        <v>885</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614</v>
      </c>
      <c r="G1040" t="str">
        <f t="shared" si="16"/>
        <v>April</v>
      </c>
    </row>
    <row r="1041" spans="1:7">
      <c r="A1041" s="151" t="s">
        <v>521</v>
      </c>
      <c r="B1041" s="151" t="s">
        <v>148</v>
      </c>
      <c r="C1041" s="57">
        <v>45777</v>
      </c>
      <c r="D1041" s="168">
        <v>1033</v>
      </c>
      <c r="E1041" s="44"/>
      <c r="F1041" s="44" t="s">
        <v>886</v>
      </c>
      <c r="G1041" t="str">
        <f t="shared" si="16"/>
        <v>April</v>
      </c>
    </row>
    <row r="1042" spans="1:7">
      <c r="A1042" s="151" t="s">
        <v>284</v>
      </c>
      <c r="B1042" s="151" t="s">
        <v>251</v>
      </c>
      <c r="C1042" s="57">
        <v>45778</v>
      </c>
      <c r="E1042" s="44"/>
      <c r="F1042" s="151" t="s">
        <v>664</v>
      </c>
      <c r="G1042" t="str">
        <f t="shared" si="16"/>
        <v>May</v>
      </c>
    </row>
    <row r="1043" spans="1:7">
      <c r="A1043" s="144" t="s">
        <v>465</v>
      </c>
      <c r="B1043" s="151" t="s">
        <v>115</v>
      </c>
      <c r="C1043" s="57">
        <v>45778</v>
      </c>
      <c r="E1043" s="44"/>
      <c r="F1043" s="151" t="s">
        <v>885</v>
      </c>
    </row>
    <row r="1044" spans="1:7">
      <c r="A1044" s="144" t="s">
        <v>469</v>
      </c>
      <c r="B1044" s="151" t="s">
        <v>115</v>
      </c>
      <c r="C1044" s="57">
        <v>45778</v>
      </c>
      <c r="D1044" s="44">
        <v>822</v>
      </c>
      <c r="E1044" s="44"/>
      <c r="F1044" s="44" t="s">
        <v>887</v>
      </c>
      <c r="G1044" t="str">
        <f t="shared" si="16"/>
        <v>May</v>
      </c>
    </row>
    <row r="1045" spans="1:7">
      <c r="A1045" s="144" t="s">
        <v>471</v>
      </c>
      <c r="B1045" s="151" t="s">
        <v>551</v>
      </c>
      <c r="C1045" s="57">
        <v>45778</v>
      </c>
      <c r="D1045" s="44">
        <v>614</v>
      </c>
      <c r="E1045" s="44"/>
      <c r="F1045" s="44" t="s">
        <v>888</v>
      </c>
      <c r="G1045" t="str">
        <f t="shared" si="16"/>
        <v>May</v>
      </c>
    </row>
    <row r="1046" spans="1:7">
      <c r="A1046" s="144" t="s">
        <v>474</v>
      </c>
      <c r="B1046" s="151" t="s">
        <v>70</v>
      </c>
      <c r="C1046" s="57">
        <v>45778</v>
      </c>
      <c r="D1046" s="44">
        <v>692</v>
      </c>
      <c r="E1046" s="44"/>
      <c r="F1046" s="44" t="s">
        <v>889</v>
      </c>
      <c r="G1046" t="str">
        <f t="shared" si="16"/>
        <v>May</v>
      </c>
    </row>
    <row r="1047" spans="1:7">
      <c r="A1047" s="144" t="s">
        <v>476</v>
      </c>
      <c r="B1047" s="151" t="s">
        <v>477</v>
      </c>
      <c r="C1047" s="57">
        <v>45778</v>
      </c>
      <c r="D1047" s="44">
        <v>229</v>
      </c>
      <c r="E1047" s="44"/>
      <c r="F1047" s="44" t="s">
        <v>890</v>
      </c>
      <c r="G1047" t="str">
        <f t="shared" si="16"/>
        <v>May</v>
      </c>
    </row>
    <row r="1048" spans="1:7">
      <c r="A1048" s="144" t="s">
        <v>279</v>
      </c>
      <c r="B1048" s="151" t="s">
        <v>115</v>
      </c>
      <c r="C1048" s="57">
        <v>45778</v>
      </c>
      <c r="E1048" s="44"/>
      <c r="F1048" s="151" t="s">
        <v>885</v>
      </c>
      <c r="G1048" t="str">
        <f t="shared" si="16"/>
        <v>May</v>
      </c>
    </row>
    <row r="1049" spans="1:7">
      <c r="A1049" s="144" t="s">
        <v>359</v>
      </c>
      <c r="B1049" s="151" t="s">
        <v>115</v>
      </c>
      <c r="C1049" s="57">
        <v>45778</v>
      </c>
      <c r="E1049" s="44"/>
      <c r="F1049" s="151" t="s">
        <v>885</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891</v>
      </c>
      <c r="G1051" t="str">
        <f t="shared" si="16"/>
        <v>May</v>
      </c>
    </row>
    <row r="1052" spans="1:7">
      <c r="A1052" s="166" t="s">
        <v>521</v>
      </c>
      <c r="B1052" s="151" t="s">
        <v>148</v>
      </c>
      <c r="C1052" s="57">
        <v>45778</v>
      </c>
      <c r="D1052" s="168">
        <v>1031</v>
      </c>
      <c r="E1052" s="44"/>
      <c r="F1052" s="44" t="s">
        <v>892</v>
      </c>
      <c r="G1052" t="str">
        <f t="shared" si="16"/>
        <v>May</v>
      </c>
    </row>
    <row r="1053" spans="1:7">
      <c r="A1053" s="144" t="s">
        <v>469</v>
      </c>
      <c r="B1053" s="151" t="s">
        <v>115</v>
      </c>
      <c r="C1053" s="411">
        <v>45779</v>
      </c>
      <c r="D1053" s="426">
        <v>1020</v>
      </c>
      <c r="E1053" s="279"/>
      <c r="F1053" s="184" t="s">
        <v>893</v>
      </c>
      <c r="G1053" t="str">
        <f t="shared" ref="G1053:G1069" si="17">TEXT(C1053,"mmmm")</f>
        <v>May</v>
      </c>
    </row>
    <row r="1054" spans="1:7">
      <c r="A1054" s="361" t="s">
        <v>471</v>
      </c>
      <c r="B1054" s="331" t="s">
        <v>551</v>
      </c>
      <c r="C1054" s="411">
        <v>45779</v>
      </c>
      <c r="F1054" s="338" t="s">
        <v>885</v>
      </c>
      <c r="G1054" t="str">
        <f t="shared" si="17"/>
        <v>May</v>
      </c>
    </row>
    <row r="1055" spans="1:7">
      <c r="A1055" s="361" t="s">
        <v>359</v>
      </c>
      <c r="B1055" s="331" t="s">
        <v>115</v>
      </c>
      <c r="C1055" s="411">
        <v>45779</v>
      </c>
      <c r="F1055" s="338" t="s">
        <v>885</v>
      </c>
      <c r="G1055" t="str">
        <f t="shared" si="17"/>
        <v>May</v>
      </c>
    </row>
    <row r="1056" spans="1:7">
      <c r="A1056" s="361" t="s">
        <v>504</v>
      </c>
      <c r="B1056" s="331" t="s">
        <v>70</v>
      </c>
      <c r="C1056" s="411">
        <v>45779</v>
      </c>
      <c r="D1056" s="168">
        <v>1367</v>
      </c>
      <c r="F1056" s="44" t="s">
        <v>894</v>
      </c>
      <c r="G1056" t="str">
        <f t="shared" si="17"/>
        <v>May</v>
      </c>
    </row>
    <row r="1057" spans="1:7">
      <c r="A1057" s="331" t="s">
        <v>407</v>
      </c>
      <c r="B1057" s="331" t="s">
        <v>829</v>
      </c>
      <c r="C1057" s="411">
        <v>45779</v>
      </c>
      <c r="F1057" s="151" t="s">
        <v>664</v>
      </c>
      <c r="G1057" t="str">
        <f t="shared" si="17"/>
        <v>May</v>
      </c>
    </row>
    <row r="1058" spans="1:7">
      <c r="A1058" s="361" t="s">
        <v>476</v>
      </c>
      <c r="B1058" s="331" t="s">
        <v>477</v>
      </c>
      <c r="C1058" s="411">
        <v>45779</v>
      </c>
      <c r="F1058" s="412" t="s">
        <v>895</v>
      </c>
      <c r="G1058" t="str">
        <f t="shared" si="17"/>
        <v>May</v>
      </c>
    </row>
    <row r="1059" spans="1:7">
      <c r="A1059" s="338" t="s">
        <v>448</v>
      </c>
      <c r="B1059" s="331" t="s">
        <v>551</v>
      </c>
      <c r="C1059" s="411">
        <v>45779</v>
      </c>
      <c r="F1059" s="348" t="s">
        <v>664</v>
      </c>
      <c r="G1059" t="str">
        <f t="shared" si="17"/>
        <v>May</v>
      </c>
    </row>
    <row r="1060" spans="1:7">
      <c r="A1060" s="383" t="s">
        <v>471</v>
      </c>
      <c r="B1060" s="349" t="s">
        <v>551</v>
      </c>
      <c r="C1060" s="57">
        <v>45782</v>
      </c>
      <c r="D1060" s="44">
        <v>404</v>
      </c>
      <c r="F1060" s="44" t="s">
        <v>593</v>
      </c>
      <c r="G1060" t="str">
        <f t="shared" si="17"/>
        <v>May</v>
      </c>
    </row>
    <row r="1061" spans="1:7">
      <c r="A1061" s="384" t="s">
        <v>97</v>
      </c>
      <c r="B1061" s="350" t="s">
        <v>115</v>
      </c>
      <c r="C1061" s="57">
        <v>45782</v>
      </c>
      <c r="D1061" s="44">
        <v>640</v>
      </c>
      <c r="F1061" s="44" t="s">
        <v>896</v>
      </c>
      <c r="G1061" t="str">
        <f t="shared" si="17"/>
        <v>May</v>
      </c>
    </row>
    <row r="1062" spans="1:7">
      <c r="A1062" s="384" t="s">
        <v>105</v>
      </c>
      <c r="B1062" s="350" t="s">
        <v>115</v>
      </c>
      <c r="C1062" s="57">
        <v>45782</v>
      </c>
      <c r="F1062" s="338" t="s">
        <v>897</v>
      </c>
      <c r="G1062" t="str">
        <f t="shared" si="17"/>
        <v>May</v>
      </c>
    </row>
    <row r="1063" spans="1:7">
      <c r="A1063" s="350" t="s">
        <v>528</v>
      </c>
      <c r="B1063" s="350" t="s">
        <v>551</v>
      </c>
      <c r="C1063" s="57">
        <v>45782</v>
      </c>
      <c r="E1063" s="149">
        <v>636</v>
      </c>
      <c r="F1063" s="354" t="s">
        <v>898</v>
      </c>
      <c r="G1063" t="str">
        <f t="shared" si="17"/>
        <v>May</v>
      </c>
    </row>
    <row r="1064" spans="1:7">
      <c r="A1064" s="384" t="s">
        <v>407</v>
      </c>
      <c r="B1064" s="350" t="s">
        <v>228</v>
      </c>
      <c r="C1064" s="57">
        <v>45782</v>
      </c>
      <c r="F1064" s="415" t="s">
        <v>899</v>
      </c>
      <c r="G1064" t="str">
        <f t="shared" si="17"/>
        <v>May</v>
      </c>
    </row>
    <row r="1065" spans="1:7">
      <c r="A1065" s="384" t="s">
        <v>476</v>
      </c>
      <c r="B1065" s="350" t="s">
        <v>477</v>
      </c>
      <c r="C1065" s="57">
        <v>45782</v>
      </c>
      <c r="F1065" s="416" t="s">
        <v>900</v>
      </c>
      <c r="G1065" t="str">
        <f t="shared" si="17"/>
        <v>May</v>
      </c>
    </row>
    <row r="1066" spans="1:7">
      <c r="A1066" s="351" t="s">
        <v>515</v>
      </c>
      <c r="B1066" s="417" t="s">
        <v>551</v>
      </c>
      <c r="C1066" s="57">
        <v>45782</v>
      </c>
      <c r="D1066" s="44">
        <v>610</v>
      </c>
      <c r="F1066" s="44" t="s">
        <v>593</v>
      </c>
      <c r="G1066" t="str">
        <f t="shared" si="17"/>
        <v>May</v>
      </c>
    </row>
    <row r="1067" spans="1:7">
      <c r="A1067" s="414" t="s">
        <v>521</v>
      </c>
      <c r="B1067" s="418" t="s">
        <v>148</v>
      </c>
      <c r="C1067" s="57">
        <v>45782</v>
      </c>
      <c r="D1067" s="168">
        <v>1053</v>
      </c>
      <c r="F1067" s="44" t="s">
        <v>901</v>
      </c>
      <c r="G1067" t="str">
        <f t="shared" si="17"/>
        <v>May</v>
      </c>
    </row>
    <row r="1068" spans="1:7">
      <c r="A1068" s="415" t="s">
        <v>523</v>
      </c>
      <c r="B1068" s="417" t="s">
        <v>148</v>
      </c>
      <c r="C1068" s="57">
        <v>45782</v>
      </c>
      <c r="D1068" s="44">
        <v>575</v>
      </c>
      <c r="F1068" s="44" t="s">
        <v>902</v>
      </c>
      <c r="G1068" t="str">
        <f t="shared" si="17"/>
        <v>May</v>
      </c>
    </row>
    <row r="1069" spans="1:7">
      <c r="A1069" s="416" t="s">
        <v>517</v>
      </c>
      <c r="B1069" s="419" t="s">
        <v>148</v>
      </c>
      <c r="C1069" s="57">
        <v>45782</v>
      </c>
      <c r="F1069" s="349" t="s">
        <v>903</v>
      </c>
      <c r="G1069" t="str">
        <f t="shared" si="17"/>
        <v>May</v>
      </c>
    </row>
    <row r="1070" spans="1:7">
      <c r="A1070" s="144" t="s">
        <v>471</v>
      </c>
      <c r="B1070" s="151" t="s">
        <v>551</v>
      </c>
      <c r="C1070" s="57">
        <v>45783</v>
      </c>
      <c r="D1070" s="44">
        <v>158</v>
      </c>
      <c r="F1070" s="44" t="s">
        <v>665</v>
      </c>
      <c r="G1070" t="str">
        <f t="shared" ref="G1070:G1080" si="18">TEXT(C1070,"mmmm")</f>
        <v>May</v>
      </c>
    </row>
    <row r="1071" spans="1:7">
      <c r="A1071" s="361" t="s">
        <v>359</v>
      </c>
      <c r="B1071" s="331" t="s">
        <v>551</v>
      </c>
      <c r="C1071" s="57">
        <v>45783</v>
      </c>
      <c r="D1071" s="44">
        <v>155</v>
      </c>
      <c r="F1071" s="44" t="s">
        <v>721</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904</v>
      </c>
      <c r="G1073" t="str">
        <f t="shared" si="18"/>
        <v>May</v>
      </c>
    </row>
    <row r="1074" spans="1:7">
      <c r="A1074" s="361" t="s">
        <v>105</v>
      </c>
      <c r="B1074" s="331" t="s">
        <v>115</v>
      </c>
      <c r="C1074" s="57">
        <v>45783</v>
      </c>
      <c r="F1074" s="338" t="s">
        <v>905</v>
      </c>
      <c r="G1074" t="str">
        <f t="shared" si="18"/>
        <v>May</v>
      </c>
    </row>
    <row r="1075" spans="1:7">
      <c r="A1075" s="361" t="s">
        <v>504</v>
      </c>
      <c r="B1075" s="331" t="s">
        <v>70</v>
      </c>
      <c r="C1075" s="57">
        <v>45783</v>
      </c>
      <c r="D1075" s="44">
        <v>424</v>
      </c>
      <c r="F1075" s="44" t="s">
        <v>906</v>
      </c>
      <c r="G1075" t="str">
        <f t="shared" si="18"/>
        <v>May</v>
      </c>
    </row>
    <row r="1076" spans="1:7">
      <c r="A1076" s="361" t="s">
        <v>476</v>
      </c>
      <c r="B1076" s="331" t="s">
        <v>477</v>
      </c>
      <c r="C1076" s="57">
        <v>45783</v>
      </c>
      <c r="F1076" s="166" t="s">
        <v>907</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908</v>
      </c>
      <c r="G1078" t="str">
        <f t="shared" si="18"/>
        <v>May</v>
      </c>
    </row>
    <row r="1079" spans="1:7">
      <c r="A1079" s="166" t="s">
        <v>523</v>
      </c>
      <c r="B1079" s="346" t="s">
        <v>148</v>
      </c>
      <c r="C1079" s="57">
        <v>45783</v>
      </c>
      <c r="D1079" s="168">
        <v>1847</v>
      </c>
      <c r="F1079" s="44" t="s">
        <v>909</v>
      </c>
      <c r="G1079" t="str">
        <f t="shared" si="18"/>
        <v>May</v>
      </c>
    </row>
    <row r="1080" spans="1:7">
      <c r="A1080" s="412" t="s">
        <v>519</v>
      </c>
      <c r="B1080" s="425" t="s">
        <v>148</v>
      </c>
      <c r="C1080" s="57">
        <v>45783</v>
      </c>
      <c r="D1080" s="44">
        <v>565</v>
      </c>
      <c r="F1080" s="44" t="s">
        <v>603</v>
      </c>
      <c r="G1080" t="str">
        <f t="shared" si="18"/>
        <v>May</v>
      </c>
    </row>
    <row r="1081" spans="1:7">
      <c r="A1081" s="383" t="s">
        <v>471</v>
      </c>
      <c r="B1081" s="349" t="s">
        <v>551</v>
      </c>
      <c r="C1081" s="57">
        <v>45784</v>
      </c>
      <c r="D1081" s="44">
        <v>353</v>
      </c>
      <c r="F1081" s="44" t="s">
        <v>593</v>
      </c>
      <c r="G1081" t="str">
        <f>TEXT(C1081,"mmmm")</f>
        <v>May</v>
      </c>
    </row>
    <row r="1082" spans="1:7">
      <c r="A1082" s="144" t="s">
        <v>235</v>
      </c>
      <c r="B1082" s="349" t="s">
        <v>551</v>
      </c>
      <c r="C1082" s="57">
        <v>45784</v>
      </c>
      <c r="D1082" s="44">
        <v>131</v>
      </c>
      <c r="F1082" s="44" t="s">
        <v>613</v>
      </c>
    </row>
    <row r="1083" spans="1:7" ht="13.5" customHeight="1">
      <c r="A1083" s="384" t="s">
        <v>567</v>
      </c>
      <c r="B1083" s="350" t="s">
        <v>66</v>
      </c>
      <c r="C1083" s="57">
        <v>45784</v>
      </c>
      <c r="D1083" s="44">
        <v>592</v>
      </c>
      <c r="F1083" s="44" t="s">
        <v>910</v>
      </c>
      <c r="G1083" t="str">
        <f>TEXT(C1083,"mmmm")</f>
        <v>May</v>
      </c>
    </row>
    <row r="1084" spans="1:7">
      <c r="A1084" s="384" t="s">
        <v>97</v>
      </c>
      <c r="B1084" s="350" t="s">
        <v>115</v>
      </c>
      <c r="C1084" s="57">
        <v>45784</v>
      </c>
      <c r="D1084" s="44">
        <v>127</v>
      </c>
      <c r="F1084" s="44" t="s">
        <v>911</v>
      </c>
      <c r="G1084" t="str">
        <f>TEXT(C1084,"mmmm")</f>
        <v>May</v>
      </c>
    </row>
    <row r="1085" spans="1:7">
      <c r="A1085" s="384" t="s">
        <v>568</v>
      </c>
      <c r="B1085" s="350" t="s">
        <v>115</v>
      </c>
      <c r="C1085" s="57">
        <v>45784</v>
      </c>
      <c r="D1085" s="44">
        <v>645</v>
      </c>
      <c r="F1085" s="44" t="s">
        <v>912</v>
      </c>
      <c r="G1085" t="str">
        <f>TEXT(C1085,"mmmm")</f>
        <v>May</v>
      </c>
    </row>
    <row r="1086" spans="1:7">
      <c r="A1086" s="384" t="s">
        <v>476</v>
      </c>
      <c r="B1086" s="350" t="s">
        <v>477</v>
      </c>
      <c r="C1086" s="57">
        <v>45784</v>
      </c>
      <c r="F1086" s="415" t="s">
        <v>907</v>
      </c>
      <c r="G1086" t="str">
        <f>TEXT(C1086,"mmmm")</f>
        <v>May</v>
      </c>
    </row>
    <row r="1087" spans="1:7">
      <c r="A1087" s="385" t="s">
        <v>467</v>
      </c>
      <c r="B1087" s="417" t="s">
        <v>551</v>
      </c>
      <c r="C1087" s="57">
        <v>45784</v>
      </c>
      <c r="F1087" s="151" t="s">
        <v>664</v>
      </c>
    </row>
    <row r="1088" spans="1:7">
      <c r="A1088" s="351" t="s">
        <v>515</v>
      </c>
      <c r="B1088" s="417" t="s">
        <v>551</v>
      </c>
      <c r="C1088" s="57">
        <v>45784</v>
      </c>
      <c r="D1088" s="44">
        <v>802</v>
      </c>
      <c r="F1088" s="44" t="s">
        <v>636</v>
      </c>
      <c r="G1088" t="str">
        <f>TEXT(C1088,"mmmm")</f>
        <v>May</v>
      </c>
    </row>
    <row r="1089" spans="1:7">
      <c r="A1089" s="415" t="s">
        <v>523</v>
      </c>
      <c r="B1089" s="419" t="s">
        <v>148</v>
      </c>
      <c r="C1089" s="57">
        <v>45784</v>
      </c>
      <c r="D1089" s="168">
        <v>1052</v>
      </c>
      <c r="F1089" s="44" t="s">
        <v>913</v>
      </c>
      <c r="G1089" t="str">
        <f>TEXT(C1089,"mmmm")</f>
        <v>May</v>
      </c>
    </row>
    <row r="1090" spans="1:7">
      <c r="A1090" s="416" t="s">
        <v>519</v>
      </c>
      <c r="B1090" s="419" t="s">
        <v>148</v>
      </c>
      <c r="C1090" s="57">
        <v>45784</v>
      </c>
      <c r="D1090" s="168">
        <v>1935</v>
      </c>
      <c r="F1090" s="44" t="s">
        <v>914</v>
      </c>
      <c r="G1090" t="str">
        <f>TEXT(C1090,"mmmm")</f>
        <v>May</v>
      </c>
    </row>
    <row r="1091" spans="1:7">
      <c r="A1091" s="144" t="s">
        <v>471</v>
      </c>
      <c r="B1091" s="151" t="s">
        <v>551</v>
      </c>
      <c r="C1091" s="57">
        <v>45785</v>
      </c>
      <c r="D1091" s="44">
        <v>40</v>
      </c>
      <c r="F1091" s="44" t="s">
        <v>613</v>
      </c>
      <c r="G1091" t="str">
        <f t="shared" ref="G1091:G1101" si="19">TEXT(C1091,"mmmm")</f>
        <v>May</v>
      </c>
    </row>
    <row r="1092" spans="1:7">
      <c r="A1092" s="331" t="s">
        <v>569</v>
      </c>
      <c r="B1092" s="331" t="s">
        <v>915</v>
      </c>
      <c r="C1092" s="57">
        <v>45785</v>
      </c>
      <c r="D1092" s="44">
        <v>616</v>
      </c>
      <c r="F1092" s="44" t="s">
        <v>916</v>
      </c>
      <c r="G1092" t="str">
        <f t="shared" si="19"/>
        <v>May</v>
      </c>
    </row>
    <row r="1093" spans="1:7">
      <c r="A1093" s="361" t="s">
        <v>567</v>
      </c>
      <c r="B1093" s="331" t="s">
        <v>66</v>
      </c>
      <c r="C1093" s="57">
        <v>45785</v>
      </c>
      <c r="D1093" s="44">
        <v>592</v>
      </c>
      <c r="F1093" s="44" t="s">
        <v>917</v>
      </c>
      <c r="G1093" t="str">
        <f t="shared" si="19"/>
        <v>May</v>
      </c>
    </row>
    <row r="1094" spans="1:7">
      <c r="A1094" s="331" t="s">
        <v>80</v>
      </c>
      <c r="B1094" s="331" t="s">
        <v>829</v>
      </c>
      <c r="C1094" s="57">
        <v>45785</v>
      </c>
      <c r="D1094" s="44">
        <v>468</v>
      </c>
      <c r="G1094" t="str">
        <f t="shared" si="19"/>
        <v>May</v>
      </c>
    </row>
    <row r="1095" spans="1:7">
      <c r="A1095" s="361" t="s">
        <v>568</v>
      </c>
      <c r="B1095" s="331" t="s">
        <v>115</v>
      </c>
      <c r="C1095" s="57">
        <v>45785</v>
      </c>
      <c r="D1095" s="44">
        <v>853</v>
      </c>
      <c r="F1095" s="338" t="s">
        <v>918</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664</v>
      </c>
      <c r="G1097" t="str">
        <f t="shared" si="19"/>
        <v>May</v>
      </c>
    </row>
    <row r="1098" spans="1:7">
      <c r="A1098" s="361" t="s">
        <v>476</v>
      </c>
      <c r="B1098" s="331" t="s">
        <v>477</v>
      </c>
      <c r="C1098" s="57">
        <v>45785</v>
      </c>
      <c r="F1098" s="412" t="s">
        <v>907</v>
      </c>
      <c r="G1098" t="str">
        <f t="shared" si="19"/>
        <v>May</v>
      </c>
    </row>
    <row r="1099" spans="1:7">
      <c r="A1099" s="151" t="s">
        <v>515</v>
      </c>
      <c r="B1099" s="151" t="s">
        <v>551</v>
      </c>
      <c r="C1099" s="57">
        <v>45785</v>
      </c>
      <c r="D1099" s="44">
        <v>75</v>
      </c>
      <c r="F1099" s="44" t="s">
        <v>601</v>
      </c>
      <c r="G1099" t="str">
        <f t="shared" si="19"/>
        <v>May</v>
      </c>
    </row>
    <row r="1100" spans="1:7">
      <c r="A1100" s="412" t="s">
        <v>519</v>
      </c>
      <c r="B1100" s="331" t="s">
        <v>148</v>
      </c>
      <c r="C1100" s="57">
        <v>45785</v>
      </c>
      <c r="D1100" s="168">
        <v>1483</v>
      </c>
      <c r="F1100" s="44" t="s">
        <v>919</v>
      </c>
      <c r="G1100" t="str">
        <f t="shared" si="19"/>
        <v>May</v>
      </c>
    </row>
    <row r="1101" spans="1:7">
      <c r="A1101" s="412" t="s">
        <v>523</v>
      </c>
      <c r="B1101" s="331" t="s">
        <v>148</v>
      </c>
      <c r="C1101" s="57">
        <v>45785</v>
      </c>
      <c r="D1101" s="168">
        <v>1846</v>
      </c>
      <c r="F1101" s="44" t="s">
        <v>920</v>
      </c>
      <c r="G1101" t="str">
        <f t="shared" si="19"/>
        <v>May</v>
      </c>
    </row>
    <row r="1102" spans="1:7">
      <c r="A1102" s="412" t="s">
        <v>465</v>
      </c>
      <c r="B1102" s="331" t="s">
        <v>115</v>
      </c>
      <c r="C1102" s="57">
        <v>45786</v>
      </c>
      <c r="D1102" s="168"/>
      <c r="F1102" s="338" t="s">
        <v>921</v>
      </c>
      <c r="G1102" t="str">
        <f t="shared" ref="G1102:G1119" si="20">TEXT(C1102,"mmmm")</f>
        <v>May</v>
      </c>
    </row>
    <row r="1103" spans="1:7">
      <c r="A1103" s="144" t="s">
        <v>471</v>
      </c>
      <c r="B1103" s="151" t="s">
        <v>551</v>
      </c>
      <c r="C1103" s="57">
        <v>45786</v>
      </c>
      <c r="D1103" s="44">
        <v>153</v>
      </c>
      <c r="F1103" s="44" t="s">
        <v>721</v>
      </c>
      <c r="G1103" t="str">
        <f t="shared" si="20"/>
        <v>May</v>
      </c>
    </row>
    <row r="1104" spans="1:7">
      <c r="A1104" s="331" t="s">
        <v>569</v>
      </c>
      <c r="B1104" s="331" t="s">
        <v>915</v>
      </c>
      <c r="C1104" s="57">
        <v>45786</v>
      </c>
      <c r="D1104" s="44">
        <v>900</v>
      </c>
      <c r="F1104" s="44" t="s">
        <v>922</v>
      </c>
      <c r="G1104" t="str">
        <f t="shared" si="20"/>
        <v>May</v>
      </c>
    </row>
    <row r="1105" spans="1:7">
      <c r="A1105" s="361" t="s">
        <v>567</v>
      </c>
      <c r="B1105" s="331" t="s">
        <v>66</v>
      </c>
      <c r="C1105" s="57">
        <v>45786</v>
      </c>
      <c r="D1105" s="44">
        <v>730</v>
      </c>
      <c r="F1105" s="44" t="s">
        <v>923</v>
      </c>
      <c r="G1105" t="str">
        <f t="shared" si="20"/>
        <v>May</v>
      </c>
    </row>
    <row r="1106" spans="1:7">
      <c r="A1106" s="331" t="s">
        <v>80</v>
      </c>
      <c r="B1106" s="331" t="s">
        <v>829</v>
      </c>
      <c r="C1106" s="57">
        <v>45786</v>
      </c>
      <c r="D1106" s="44">
        <v>940</v>
      </c>
      <c r="G1106" t="str">
        <f t="shared" si="20"/>
        <v>May</v>
      </c>
    </row>
    <row r="1107" spans="1:7">
      <c r="A1107" s="361" t="s">
        <v>568</v>
      </c>
      <c r="B1107" s="331" t="s">
        <v>115</v>
      </c>
      <c r="C1107" s="57">
        <v>45786</v>
      </c>
      <c r="F1107" s="338" t="s">
        <v>924</v>
      </c>
      <c r="G1107" t="str">
        <f t="shared" si="20"/>
        <v>May</v>
      </c>
    </row>
    <row r="1108" spans="1:7">
      <c r="A1108" s="151" t="s">
        <v>515</v>
      </c>
      <c r="B1108" s="151" t="s">
        <v>551</v>
      </c>
      <c r="C1108" s="57">
        <v>45786</v>
      </c>
      <c r="F1108" s="166" t="s">
        <v>664</v>
      </c>
      <c r="G1108" t="str">
        <f t="shared" si="20"/>
        <v>May</v>
      </c>
    </row>
    <row r="1109" spans="1:7">
      <c r="A1109" s="412" t="s">
        <v>521</v>
      </c>
      <c r="B1109" s="331" t="s">
        <v>148</v>
      </c>
      <c r="C1109" s="57">
        <v>45786</v>
      </c>
      <c r="F1109" s="343" t="s">
        <v>925</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926</v>
      </c>
      <c r="G1112" t="str">
        <f t="shared" si="20"/>
        <v>May</v>
      </c>
    </row>
    <row r="1113" spans="1:7">
      <c r="A1113" s="361" t="s">
        <v>235</v>
      </c>
      <c r="B1113" s="331" t="s">
        <v>551</v>
      </c>
      <c r="C1113" s="57">
        <v>45790</v>
      </c>
      <c r="D1113" s="44">
        <v>55</v>
      </c>
      <c r="F1113" s="44" t="s">
        <v>927</v>
      </c>
      <c r="G1113" t="str">
        <f t="shared" si="20"/>
        <v>May</v>
      </c>
    </row>
    <row r="1114" spans="1:7">
      <c r="A1114" s="427" t="s">
        <v>359</v>
      </c>
      <c r="B1114" s="331" t="s">
        <v>551</v>
      </c>
      <c r="C1114" s="57">
        <v>45790</v>
      </c>
      <c r="F1114" s="44" t="s">
        <v>928</v>
      </c>
      <c r="G1114" t="str">
        <f t="shared" si="20"/>
        <v>May</v>
      </c>
    </row>
    <row r="1115" spans="1:7">
      <c r="A1115" s="428" t="s">
        <v>359</v>
      </c>
      <c r="B1115" s="331" t="s">
        <v>551</v>
      </c>
      <c r="C1115" s="57">
        <v>45790</v>
      </c>
      <c r="F1115" s="44" t="s">
        <v>928</v>
      </c>
      <c r="G1115" t="str">
        <f t="shared" si="20"/>
        <v>May</v>
      </c>
    </row>
    <row r="1116" spans="1:7">
      <c r="A1116" s="428" t="s">
        <v>561</v>
      </c>
      <c r="B1116" s="331" t="s">
        <v>551</v>
      </c>
      <c r="C1116" s="57">
        <v>45790</v>
      </c>
      <c r="D1116" s="44">
        <v>30</v>
      </c>
      <c r="F1116" s="44" t="s">
        <v>929</v>
      </c>
      <c r="G1116" t="str">
        <f t="shared" si="20"/>
        <v>May</v>
      </c>
    </row>
    <row r="1117" spans="1:7">
      <c r="A1117" s="151" t="s">
        <v>515</v>
      </c>
      <c r="B1117" s="151" t="s">
        <v>551</v>
      </c>
      <c r="C1117" s="57">
        <v>45790</v>
      </c>
      <c r="D1117" s="44">
        <v>251</v>
      </c>
      <c r="F1117" s="44" t="s">
        <v>636</v>
      </c>
      <c r="G1117" t="str">
        <f t="shared" si="20"/>
        <v>May</v>
      </c>
    </row>
    <row r="1118" spans="1:7">
      <c r="A1118" s="412" t="s">
        <v>519</v>
      </c>
      <c r="B1118" s="331" t="s">
        <v>148</v>
      </c>
      <c r="C1118" s="57">
        <v>45790</v>
      </c>
      <c r="D1118" s="44">
        <v>933</v>
      </c>
      <c r="F1118" s="44" t="s">
        <v>930</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829</v>
      </c>
      <c r="C1121" s="57">
        <v>45791</v>
      </c>
      <c r="F1121" s="354" t="s">
        <v>931</v>
      </c>
      <c r="G1121" t="str">
        <f t="shared" si="21"/>
        <v>May</v>
      </c>
    </row>
    <row r="1122" spans="1:7">
      <c r="A1122" s="384" t="s">
        <v>571</v>
      </c>
      <c r="B1122" s="350" t="s">
        <v>551</v>
      </c>
      <c r="C1122" s="57">
        <v>45791</v>
      </c>
      <c r="F1122" s="44" t="s">
        <v>833</v>
      </c>
      <c r="G1122" t="str">
        <f t="shared" si="21"/>
        <v>May</v>
      </c>
    </row>
    <row r="1123" spans="1:7">
      <c r="A1123" s="350" t="s">
        <v>572</v>
      </c>
      <c r="B1123" s="350" t="s">
        <v>551</v>
      </c>
      <c r="C1123" s="57">
        <v>45791</v>
      </c>
      <c r="F1123" s="349" t="s">
        <v>932</v>
      </c>
      <c r="G1123" t="str">
        <f t="shared" si="21"/>
        <v>May</v>
      </c>
    </row>
    <row r="1124" spans="1:7">
      <c r="A1124" s="349" t="s">
        <v>515</v>
      </c>
      <c r="B1124" s="349" t="s">
        <v>551</v>
      </c>
      <c r="C1124" s="57">
        <v>45791</v>
      </c>
      <c r="D1124" s="44">
        <v>424</v>
      </c>
      <c r="F1124" s="44" t="s">
        <v>636</v>
      </c>
      <c r="G1124" t="str">
        <f t="shared" si="21"/>
        <v>May</v>
      </c>
    </row>
    <row r="1125" spans="1:7">
      <c r="A1125" s="416" t="s">
        <v>377</v>
      </c>
      <c r="B1125" s="350" t="s">
        <v>148</v>
      </c>
      <c r="C1125" s="57">
        <v>45791</v>
      </c>
      <c r="D1125" s="44">
        <v>1190</v>
      </c>
      <c r="F1125" s="44" t="s">
        <v>647</v>
      </c>
      <c r="G1125" t="str">
        <f t="shared" si="21"/>
        <v>May</v>
      </c>
    </row>
    <row r="1126" spans="1:7">
      <c r="A1126" s="349" t="s">
        <v>368</v>
      </c>
      <c r="B1126" s="349" t="s">
        <v>66</v>
      </c>
      <c r="C1126" s="57">
        <v>45791</v>
      </c>
      <c r="D1126" s="44">
        <v>678</v>
      </c>
      <c r="G1126" t="str">
        <f t="shared" si="21"/>
        <v>May</v>
      </c>
    </row>
    <row r="1127" spans="1:7">
      <c r="A1127" s="144" t="s">
        <v>231</v>
      </c>
      <c r="B1127" s="151" t="s">
        <v>829</v>
      </c>
      <c r="C1127" s="57">
        <v>45792</v>
      </c>
      <c r="F1127" s="429" t="s">
        <v>885</v>
      </c>
      <c r="G1127" t="str">
        <f t="shared" si="21"/>
        <v>May</v>
      </c>
    </row>
    <row r="1128" spans="1:7">
      <c r="A1128" s="361" t="s">
        <v>569</v>
      </c>
      <c r="B1128" s="331" t="s">
        <v>70</v>
      </c>
      <c r="C1128" s="57">
        <v>45792</v>
      </c>
      <c r="D1128" s="168">
        <v>1316</v>
      </c>
      <c r="F1128" s="44" t="s">
        <v>933</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785</v>
      </c>
      <c r="G1130" t="str">
        <f t="shared" si="21"/>
        <v>May</v>
      </c>
    </row>
    <row r="1131" spans="1:7">
      <c r="A1131" s="413" t="s">
        <v>479</v>
      </c>
      <c r="B1131" s="413" t="s">
        <v>934</v>
      </c>
      <c r="C1131" s="57">
        <v>45792</v>
      </c>
      <c r="D1131" s="168">
        <v>1342</v>
      </c>
      <c r="F1131" s="44" t="s">
        <v>935</v>
      </c>
      <c r="G1131" t="str">
        <f t="shared" si="21"/>
        <v>May</v>
      </c>
    </row>
    <row r="1132" spans="1:7">
      <c r="A1132" s="151" t="s">
        <v>515</v>
      </c>
      <c r="B1132" s="151" t="s">
        <v>551</v>
      </c>
      <c r="C1132" s="57">
        <v>45792</v>
      </c>
      <c r="D1132" s="44">
        <v>497</v>
      </c>
      <c r="F1132" s="44" t="s">
        <v>593</v>
      </c>
      <c r="G1132" t="str">
        <f t="shared" si="21"/>
        <v>May</v>
      </c>
    </row>
    <row r="1133" spans="1:7">
      <c r="A1133" s="412" t="s">
        <v>201</v>
      </c>
      <c r="B1133" s="331" t="s">
        <v>148</v>
      </c>
      <c r="C1133" s="57">
        <v>45792</v>
      </c>
      <c r="D1133" s="168">
        <v>1580</v>
      </c>
      <c r="F1133" s="44" t="s">
        <v>647</v>
      </c>
      <c r="G1133" t="str">
        <f t="shared" si="21"/>
        <v>May</v>
      </c>
    </row>
    <row r="1134" spans="1:7">
      <c r="A1134" s="151" t="s">
        <v>368</v>
      </c>
      <c r="B1134" s="151" t="s">
        <v>66</v>
      </c>
      <c r="C1134" s="57">
        <v>45792</v>
      </c>
      <c r="D1134" s="44">
        <v>381</v>
      </c>
      <c r="G1134" t="str">
        <f t="shared" si="21"/>
        <v>May</v>
      </c>
    </row>
    <row r="1135" spans="1:7">
      <c r="A1135" s="144" t="s">
        <v>231</v>
      </c>
      <c r="B1135" s="151" t="s">
        <v>829</v>
      </c>
      <c r="C1135" s="57">
        <v>45793</v>
      </c>
      <c r="D1135" s="44">
        <v>887</v>
      </c>
      <c r="F1135" s="44" t="s">
        <v>798</v>
      </c>
      <c r="G1135" t="str">
        <f t="shared" si="21"/>
        <v>May</v>
      </c>
    </row>
    <row r="1136" spans="1:7">
      <c r="A1136" s="361" t="s">
        <v>569</v>
      </c>
      <c r="B1136" s="331" t="s">
        <v>70</v>
      </c>
      <c r="C1136" s="57">
        <v>45793</v>
      </c>
      <c r="D1136" s="168">
        <v>1232</v>
      </c>
      <c r="F1136" s="44" t="s">
        <v>936</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937</v>
      </c>
      <c r="G1138" t="str">
        <f t="shared" si="21"/>
        <v>May</v>
      </c>
    </row>
    <row r="1139" spans="1:7">
      <c r="A1139" s="331" t="s">
        <v>574</v>
      </c>
      <c r="B1139" s="331" t="s">
        <v>551</v>
      </c>
      <c r="C1139" s="57">
        <v>45793</v>
      </c>
      <c r="D1139" s="44">
        <v>151</v>
      </c>
      <c r="F1139" s="44" t="s">
        <v>938</v>
      </c>
      <c r="G1139" t="str">
        <f t="shared" si="21"/>
        <v>May</v>
      </c>
    </row>
    <row r="1140" spans="1:7">
      <c r="A1140" s="151" t="s">
        <v>515</v>
      </c>
      <c r="B1140" s="151" t="s">
        <v>551</v>
      </c>
      <c r="C1140" s="57">
        <v>45793</v>
      </c>
      <c r="F1140" s="166" t="s">
        <v>939</v>
      </c>
      <c r="G1140" t="str">
        <f t="shared" si="21"/>
        <v>May</v>
      </c>
    </row>
    <row r="1141" spans="1:7">
      <c r="A1141" s="151" t="s">
        <v>368</v>
      </c>
      <c r="B1141" s="151" t="s">
        <v>66</v>
      </c>
      <c r="C1141" s="57">
        <v>45793</v>
      </c>
      <c r="F1141" s="338" t="s">
        <v>940</v>
      </c>
      <c r="G1141" t="str">
        <f t="shared" si="21"/>
        <v>May</v>
      </c>
    </row>
    <row r="1142" spans="1:7">
      <c r="A1142" s="151" t="s">
        <v>238</v>
      </c>
      <c r="B1142" s="151" t="s">
        <v>551</v>
      </c>
      <c r="C1142" s="57">
        <v>45796</v>
      </c>
      <c r="D1142" s="44">
        <v>301</v>
      </c>
      <c r="F1142" s="429" t="s">
        <v>938</v>
      </c>
      <c r="G1142" t="str">
        <f t="shared" si="21"/>
        <v>May</v>
      </c>
    </row>
    <row r="1143" spans="1:7">
      <c r="A1143" s="331" t="s">
        <v>474</v>
      </c>
      <c r="B1143" s="331" t="s">
        <v>70</v>
      </c>
      <c r="C1143" s="57">
        <v>45796</v>
      </c>
      <c r="F1143" s="151" t="s">
        <v>941</v>
      </c>
      <c r="G1143" t="str">
        <f t="shared" si="21"/>
        <v>May</v>
      </c>
    </row>
    <row r="1144" spans="1:7">
      <c r="A1144" s="331" t="s">
        <v>479</v>
      </c>
      <c r="B1144" s="331" t="s">
        <v>477</v>
      </c>
      <c r="C1144" s="57">
        <v>45796</v>
      </c>
      <c r="D1144" s="168">
        <v>1280</v>
      </c>
      <c r="F1144" s="44" t="s">
        <v>942</v>
      </c>
      <c r="G1144" t="str">
        <f t="shared" si="21"/>
        <v>May</v>
      </c>
    </row>
    <row r="1145" spans="1:7">
      <c r="A1145" s="361" t="s">
        <v>569</v>
      </c>
      <c r="B1145" s="331" t="s">
        <v>70</v>
      </c>
      <c r="C1145" s="57">
        <v>45796</v>
      </c>
      <c r="D1145" s="168">
        <v>1156</v>
      </c>
      <c r="F1145" s="44" t="s">
        <v>943</v>
      </c>
      <c r="G1145" t="str">
        <f t="shared" si="21"/>
        <v>May</v>
      </c>
    </row>
    <row r="1146" spans="1:7">
      <c r="A1146" s="331" t="s">
        <v>318</v>
      </c>
      <c r="B1146" s="331" t="s">
        <v>551</v>
      </c>
      <c r="C1146" s="57">
        <v>45796</v>
      </c>
      <c r="D1146" s="44">
        <v>54</v>
      </c>
      <c r="F1146" s="44" t="s">
        <v>944</v>
      </c>
      <c r="G1146" t="str">
        <f t="shared" si="21"/>
        <v>May</v>
      </c>
    </row>
    <row r="1147" spans="1:7">
      <c r="A1147" s="151" t="s">
        <v>515</v>
      </c>
      <c r="B1147" s="151" t="s">
        <v>551</v>
      </c>
      <c r="C1147" s="57">
        <v>45796</v>
      </c>
      <c r="D1147" s="44">
        <v>286</v>
      </c>
      <c r="F1147" s="44" t="s">
        <v>636</v>
      </c>
      <c r="G1147" t="str">
        <f t="shared" si="21"/>
        <v>May</v>
      </c>
    </row>
    <row r="1148" spans="1:7">
      <c r="A1148" s="412" t="s">
        <v>201</v>
      </c>
      <c r="B1148" s="331" t="s">
        <v>148</v>
      </c>
      <c r="C1148" s="57">
        <v>45796</v>
      </c>
      <c r="D1148" s="44">
        <v>270</v>
      </c>
      <c r="F1148" s="44" t="s">
        <v>659</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945</v>
      </c>
      <c r="G1151" t="str">
        <f t="shared" si="21"/>
        <v>May</v>
      </c>
    </row>
    <row r="1152" spans="1:7">
      <c r="A1152" s="361" t="s">
        <v>569</v>
      </c>
      <c r="B1152" s="331" t="s">
        <v>70</v>
      </c>
      <c r="C1152" s="57">
        <v>45797</v>
      </c>
      <c r="D1152" s="44">
        <v>947</v>
      </c>
      <c r="F1152" s="44" t="s">
        <v>922</v>
      </c>
      <c r="G1152" t="str">
        <f t="shared" si="21"/>
        <v>May</v>
      </c>
    </row>
    <row r="1153" spans="1:7">
      <c r="A1153" s="331" t="s">
        <v>318</v>
      </c>
      <c r="B1153" s="331" t="s">
        <v>551</v>
      </c>
      <c r="C1153" s="57">
        <v>45797</v>
      </c>
      <c r="D1153" s="44">
        <v>101</v>
      </c>
      <c r="G1153" t="str">
        <f t="shared" si="21"/>
        <v>May</v>
      </c>
    </row>
    <row r="1154" spans="1:7">
      <c r="A1154" s="361" t="s">
        <v>219</v>
      </c>
      <c r="B1154" s="331" t="s">
        <v>866</v>
      </c>
      <c r="C1154" s="57">
        <v>45797</v>
      </c>
      <c r="F1154" s="429" t="s">
        <v>846</v>
      </c>
      <c r="G1154" t="str">
        <f t="shared" si="21"/>
        <v>May</v>
      </c>
    </row>
    <row r="1155" spans="1:7">
      <c r="A1155" s="331" t="s">
        <v>238</v>
      </c>
      <c r="B1155" s="331" t="s">
        <v>551</v>
      </c>
      <c r="C1155" s="57">
        <v>45797</v>
      </c>
      <c r="D1155" s="44">
        <v>191</v>
      </c>
      <c r="F1155" s="44" t="s">
        <v>721</v>
      </c>
      <c r="G1155" t="str">
        <f t="shared" si="21"/>
        <v>May</v>
      </c>
    </row>
    <row r="1156" spans="1:7">
      <c r="A1156" s="331" t="s">
        <v>231</v>
      </c>
      <c r="B1156" s="331" t="s">
        <v>551</v>
      </c>
      <c r="C1156" s="57">
        <v>45797</v>
      </c>
      <c r="F1156" s="338" t="s">
        <v>946</v>
      </c>
      <c r="G1156" t="str">
        <f t="shared" si="21"/>
        <v>May</v>
      </c>
    </row>
    <row r="1157" spans="1:7">
      <c r="A1157" s="151" t="s">
        <v>515</v>
      </c>
      <c r="B1157" s="151" t="s">
        <v>551</v>
      </c>
      <c r="C1157" s="57">
        <v>45797</v>
      </c>
      <c r="D1157" s="44">
        <v>226</v>
      </c>
      <c r="F1157" s="44" t="s">
        <v>603</v>
      </c>
      <c r="G1157" t="str">
        <f t="shared" si="21"/>
        <v>May</v>
      </c>
    </row>
    <row r="1158" spans="1:7">
      <c r="A1158" s="412" t="s">
        <v>380</v>
      </c>
      <c r="B1158" s="331" t="s">
        <v>148</v>
      </c>
      <c r="C1158" s="57">
        <v>45797</v>
      </c>
      <c r="D1158" s="168">
        <v>1430</v>
      </c>
      <c r="F1158" s="44" t="s">
        <v>681</v>
      </c>
      <c r="G1158" t="str">
        <f t="shared" si="21"/>
        <v>May</v>
      </c>
    </row>
    <row r="1159" spans="1:7">
      <c r="A1159" s="144" t="s">
        <v>219</v>
      </c>
      <c r="B1159" s="151" t="s">
        <v>70</v>
      </c>
      <c r="C1159" s="57">
        <v>45798</v>
      </c>
      <c r="D1159" s="44">
        <v>999</v>
      </c>
      <c r="F1159" s="44" t="s">
        <v>947</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948</v>
      </c>
      <c r="G1161" t="str">
        <f t="shared" si="21"/>
        <v>May</v>
      </c>
    </row>
    <row r="1162" spans="1:7">
      <c r="A1162" s="331" t="s">
        <v>235</v>
      </c>
      <c r="B1162" s="331" t="s">
        <v>551</v>
      </c>
      <c r="C1162" s="57">
        <v>45798</v>
      </c>
      <c r="F1162" s="429" t="s">
        <v>949</v>
      </c>
      <c r="G1162" t="str">
        <f t="shared" si="21"/>
        <v>May</v>
      </c>
    </row>
    <row r="1163" spans="1:7">
      <c r="A1163" s="151" t="s">
        <v>515</v>
      </c>
      <c r="B1163" s="151" t="s">
        <v>551</v>
      </c>
      <c r="C1163" s="57">
        <v>45798</v>
      </c>
      <c r="F1163" s="44" t="s">
        <v>834</v>
      </c>
      <c r="G1163" t="str">
        <f t="shared" si="21"/>
        <v>May</v>
      </c>
    </row>
    <row r="1164" spans="1:7">
      <c r="A1164" s="412" t="s">
        <v>377</v>
      </c>
      <c r="B1164" s="331" t="s">
        <v>148</v>
      </c>
      <c r="C1164" s="57">
        <v>45798</v>
      </c>
      <c r="D1164" s="44">
        <v>678</v>
      </c>
      <c r="E1164" s="357">
        <v>2850</v>
      </c>
      <c r="F1164" s="44" t="s">
        <v>950</v>
      </c>
      <c r="G1164" t="str">
        <f t="shared" si="21"/>
        <v>May</v>
      </c>
    </row>
    <row r="1165" spans="1:7">
      <c r="A1165" s="412" t="s">
        <v>380</v>
      </c>
      <c r="B1165" s="331" t="s">
        <v>148</v>
      </c>
      <c r="C1165" s="57">
        <v>45798</v>
      </c>
      <c r="D1165" s="44">
        <v>970</v>
      </c>
      <c r="F1165" s="44" t="s">
        <v>647</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951</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952</v>
      </c>
      <c r="G1169" t="str">
        <f t="shared" si="21"/>
        <v>May</v>
      </c>
    </row>
    <row r="1170" spans="1:7">
      <c r="A1170" s="151" t="s">
        <v>515</v>
      </c>
      <c r="B1170" s="151" t="s">
        <v>551</v>
      </c>
      <c r="C1170" s="57">
        <v>45799</v>
      </c>
      <c r="F1170" s="166" t="s">
        <v>953</v>
      </c>
      <c r="G1170" t="str">
        <f t="shared" si="21"/>
        <v>May</v>
      </c>
    </row>
    <row r="1171" spans="1:7">
      <c r="A1171" s="412" t="s">
        <v>201</v>
      </c>
      <c r="B1171" s="331" t="s">
        <v>148</v>
      </c>
      <c r="C1171" s="57">
        <v>45799</v>
      </c>
      <c r="D1171" s="44">
        <v>948</v>
      </c>
      <c r="F1171" s="166" t="s">
        <v>647</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954</v>
      </c>
      <c r="G1173" t="str">
        <f t="shared" si="21"/>
        <v>May</v>
      </c>
    </row>
    <row r="1174" spans="1:7">
      <c r="A1174" s="331" t="s">
        <v>219</v>
      </c>
      <c r="B1174" s="331" t="s">
        <v>70</v>
      </c>
      <c r="C1174" s="57">
        <v>45800</v>
      </c>
      <c r="D1174" s="44">
        <v>719</v>
      </c>
      <c r="F1174" s="44" t="s">
        <v>955</v>
      </c>
      <c r="G1174" t="str">
        <f t="shared" si="21"/>
        <v>May</v>
      </c>
    </row>
    <row r="1175" spans="1:7">
      <c r="A1175" s="332" t="s">
        <v>231</v>
      </c>
      <c r="B1175" s="332" t="s">
        <v>551</v>
      </c>
      <c r="C1175" s="57">
        <v>45800</v>
      </c>
      <c r="D1175" s="44">
        <v>236</v>
      </c>
      <c r="F1175" s="44" t="s">
        <v>636</v>
      </c>
      <c r="G1175" t="str">
        <f t="shared" si="21"/>
        <v>May</v>
      </c>
    </row>
    <row r="1176" spans="1:7">
      <c r="A1176" s="338" t="s">
        <v>235</v>
      </c>
      <c r="B1176" s="338" t="s">
        <v>551</v>
      </c>
      <c r="C1176" s="57">
        <v>45800</v>
      </c>
      <c r="D1176" s="44">
        <v>175</v>
      </c>
      <c r="F1176" s="44" t="s">
        <v>956</v>
      </c>
      <c r="G1176" t="str">
        <f t="shared" si="21"/>
        <v>May</v>
      </c>
    </row>
    <row r="1177" spans="1:7">
      <c r="A1177" s="151" t="s">
        <v>515</v>
      </c>
      <c r="B1177" s="151" t="s">
        <v>551</v>
      </c>
      <c r="C1177" s="57">
        <v>45800</v>
      </c>
      <c r="F1177" s="336" t="s">
        <v>953</v>
      </c>
      <c r="G1177" t="str">
        <f t="shared" si="21"/>
        <v>May</v>
      </c>
    </row>
    <row r="1178" spans="1:7">
      <c r="A1178" s="151" t="s">
        <v>368</v>
      </c>
      <c r="B1178" s="151" t="s">
        <v>66</v>
      </c>
      <c r="C1178" s="57">
        <v>45800</v>
      </c>
      <c r="F1178" s="429" t="s">
        <v>885</v>
      </c>
      <c r="G1178" t="str">
        <f t="shared" si="21"/>
        <v>May</v>
      </c>
    </row>
    <row r="1179" spans="1:7">
      <c r="A1179" s="361" t="s">
        <v>326</v>
      </c>
      <c r="B1179" s="331" t="s">
        <v>66</v>
      </c>
      <c r="C1179" s="57">
        <v>45800</v>
      </c>
      <c r="D1179" s="44">
        <v>285</v>
      </c>
      <c r="F1179" s="44" t="s">
        <v>957</v>
      </c>
      <c r="G1179" t="str">
        <f t="shared" si="21"/>
        <v>May</v>
      </c>
    </row>
    <row r="1180" spans="1:7">
      <c r="A1180" s="151" t="s">
        <v>231</v>
      </c>
      <c r="B1180" s="151" t="s">
        <v>551</v>
      </c>
      <c r="C1180" s="57">
        <v>45804</v>
      </c>
      <c r="D1180" s="44">
        <v>224</v>
      </c>
      <c r="F1180" s="44" t="s">
        <v>613</v>
      </c>
      <c r="G1180" t="str">
        <f t="shared" si="21"/>
        <v>May</v>
      </c>
    </row>
    <row r="1181" spans="1:7">
      <c r="A1181" s="331" t="s">
        <v>359</v>
      </c>
      <c r="B1181" s="331" t="s">
        <v>958</v>
      </c>
      <c r="C1181" s="57">
        <v>45804</v>
      </c>
      <c r="D1181" s="44">
        <v>100</v>
      </c>
      <c r="G1181" t="str">
        <f t="shared" si="21"/>
        <v>May</v>
      </c>
    </row>
    <row r="1182" spans="1:7">
      <c r="A1182" s="151" t="s">
        <v>515</v>
      </c>
      <c r="B1182" s="151" t="s">
        <v>551</v>
      </c>
      <c r="C1182" s="57">
        <v>45804</v>
      </c>
      <c r="F1182" s="166" t="s">
        <v>953</v>
      </c>
      <c r="G1182" t="str">
        <f t="shared" si="21"/>
        <v>May</v>
      </c>
    </row>
    <row r="1183" spans="1:7">
      <c r="A1183" s="412" t="s">
        <v>380</v>
      </c>
      <c r="B1183" s="331" t="s">
        <v>148</v>
      </c>
      <c r="C1183" s="57">
        <v>45804</v>
      </c>
      <c r="D1183" s="44">
        <v>948</v>
      </c>
      <c r="F1183" s="44" t="s">
        <v>959</v>
      </c>
      <c r="G1183" t="str">
        <f t="shared" si="21"/>
        <v>May</v>
      </c>
    </row>
    <row r="1184" spans="1:7">
      <c r="A1184" s="331" t="s">
        <v>201</v>
      </c>
      <c r="B1184" s="331" t="s">
        <v>148</v>
      </c>
      <c r="C1184" s="57">
        <v>45804</v>
      </c>
      <c r="D1184" s="44">
        <v>954</v>
      </c>
      <c r="F1184" s="44" t="s">
        <v>960</v>
      </c>
      <c r="G1184" t="str">
        <f t="shared" ref="G1184:G1202" si="22">TEXT(C1184,"mmmm")</f>
        <v>May</v>
      </c>
    </row>
    <row r="1185" spans="1:7">
      <c r="A1185" s="412" t="s">
        <v>214</v>
      </c>
      <c r="B1185" s="331" t="s">
        <v>551</v>
      </c>
      <c r="C1185" s="57">
        <v>45804</v>
      </c>
      <c r="F1185" s="348" t="s">
        <v>741</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961</v>
      </c>
      <c r="G1187" t="str">
        <f t="shared" si="22"/>
        <v>May</v>
      </c>
    </row>
    <row r="1188" spans="1:7">
      <c r="A1188" s="151" t="s">
        <v>515</v>
      </c>
      <c r="B1188" s="151" t="s">
        <v>551</v>
      </c>
      <c r="C1188" s="57">
        <v>45805</v>
      </c>
      <c r="F1188" s="344" t="s">
        <v>953</v>
      </c>
      <c r="G1188" t="str">
        <f t="shared" si="22"/>
        <v>May</v>
      </c>
    </row>
    <row r="1189" spans="1:7">
      <c r="A1189" s="425" t="s">
        <v>201</v>
      </c>
      <c r="B1189" s="334" t="s">
        <v>148</v>
      </c>
      <c r="C1189" s="57">
        <v>45805</v>
      </c>
      <c r="D1189" s="168">
        <v>2783</v>
      </c>
      <c r="F1189" s="44" t="s">
        <v>962</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963</v>
      </c>
      <c r="G1191" t="str">
        <f t="shared" si="22"/>
        <v>May</v>
      </c>
    </row>
    <row r="1192" spans="1:7">
      <c r="A1192" s="331" t="s">
        <v>577</v>
      </c>
      <c r="B1192" s="331" t="s">
        <v>551</v>
      </c>
      <c r="C1192" s="57">
        <v>45806</v>
      </c>
      <c r="F1192" s="334" t="s">
        <v>963</v>
      </c>
      <c r="G1192" t="str">
        <f t="shared" si="22"/>
        <v>May</v>
      </c>
    </row>
    <row r="1193" spans="1:7">
      <c r="A1193" s="331" t="s">
        <v>578</v>
      </c>
      <c r="B1193" s="331" t="s">
        <v>551</v>
      </c>
      <c r="C1193" s="57">
        <v>45806</v>
      </c>
      <c r="F1193" s="334" t="s">
        <v>963</v>
      </c>
      <c r="G1193" t="str">
        <f t="shared" si="22"/>
        <v>May</v>
      </c>
    </row>
    <row r="1194" spans="1:7">
      <c r="A1194" s="151" t="s">
        <v>515</v>
      </c>
      <c r="B1194" s="151" t="s">
        <v>551</v>
      </c>
      <c r="C1194" s="57">
        <v>45806</v>
      </c>
      <c r="F1194" s="344" t="s">
        <v>664</v>
      </c>
      <c r="G1194" t="str">
        <f t="shared" si="22"/>
        <v>May</v>
      </c>
    </row>
    <row r="1195" spans="1:7">
      <c r="A1195" s="425" t="s">
        <v>201</v>
      </c>
      <c r="B1195" s="334" t="s">
        <v>148</v>
      </c>
      <c r="C1195" s="57">
        <v>45806</v>
      </c>
      <c r="D1195" s="168">
        <v>2248</v>
      </c>
      <c r="F1195" s="44" t="s">
        <v>964</v>
      </c>
      <c r="G1195" t="str">
        <f t="shared" si="22"/>
        <v>May</v>
      </c>
    </row>
    <row r="1196" spans="1:7">
      <c r="A1196" s="346" t="s">
        <v>380</v>
      </c>
      <c r="B1196" s="334" t="s">
        <v>148</v>
      </c>
      <c r="C1196" s="57">
        <v>45806</v>
      </c>
      <c r="D1196" s="168">
        <v>736</v>
      </c>
      <c r="F1196" s="44" t="s">
        <v>965</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966</v>
      </c>
      <c r="G1198" t="str">
        <f t="shared" si="22"/>
        <v>May</v>
      </c>
    </row>
    <row r="1199" spans="1:7">
      <c r="A1199" s="331" t="s">
        <v>580</v>
      </c>
      <c r="B1199" s="151" t="s">
        <v>551</v>
      </c>
      <c r="C1199" s="57">
        <v>45807</v>
      </c>
      <c r="F1199" s="331" t="s">
        <v>966</v>
      </c>
      <c r="G1199" t="str">
        <f t="shared" si="22"/>
        <v>May</v>
      </c>
    </row>
    <row r="1200" spans="1:7">
      <c r="A1200" s="413" t="s">
        <v>504</v>
      </c>
      <c r="B1200" s="151" t="s">
        <v>70</v>
      </c>
      <c r="C1200" s="57">
        <v>45807</v>
      </c>
      <c r="D1200" s="44">
        <v>218</v>
      </c>
      <c r="F1200" s="332" t="s">
        <v>613</v>
      </c>
      <c r="G1200" t="str">
        <f t="shared" si="22"/>
        <v>May</v>
      </c>
    </row>
    <row r="1201" spans="1:7">
      <c r="A1201" s="338" t="s">
        <v>581</v>
      </c>
      <c r="B1201" s="151" t="s">
        <v>551</v>
      </c>
      <c r="C1201" s="57">
        <v>45807</v>
      </c>
      <c r="F1201" s="344" t="s">
        <v>664</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967</v>
      </c>
    </row>
    <row r="1204" spans="1:7">
      <c r="A1204" s="425" t="s">
        <v>214</v>
      </c>
      <c r="B1204" s="334" t="s">
        <v>551</v>
      </c>
      <c r="C1204" s="57">
        <v>45810</v>
      </c>
      <c r="D1204" s="44">
        <v>275</v>
      </c>
      <c r="G1204" t="s">
        <v>967</v>
      </c>
    </row>
    <row r="1205" spans="1:7">
      <c r="A1205" s="425" t="s">
        <v>380</v>
      </c>
      <c r="B1205" s="151" t="s">
        <v>148</v>
      </c>
      <c r="C1205" s="57">
        <v>45810</v>
      </c>
      <c r="D1205" s="168">
        <v>1957</v>
      </c>
      <c r="F1205" s="44" t="s">
        <v>968</v>
      </c>
      <c r="G1205" t="s">
        <v>967</v>
      </c>
    </row>
    <row r="1206" spans="1:7">
      <c r="A1206" s="151" t="s">
        <v>368</v>
      </c>
      <c r="B1206" s="151" t="s">
        <v>66</v>
      </c>
      <c r="C1206" s="57">
        <v>45810</v>
      </c>
      <c r="D1206" s="44">
        <v>720</v>
      </c>
      <c r="G1206" t="s">
        <v>967</v>
      </c>
    </row>
    <row r="1207" spans="1:7">
      <c r="A1207" s="273" t="s">
        <v>582</v>
      </c>
      <c r="B1207" s="170" t="s">
        <v>551</v>
      </c>
      <c r="C1207" s="57">
        <v>45810</v>
      </c>
      <c r="D1207" s="44">
        <v>6</v>
      </c>
      <c r="F1207" s="44" t="s">
        <v>938</v>
      </c>
      <c r="G1207" t="s">
        <v>967</v>
      </c>
    </row>
    <row r="1208" spans="1:7">
      <c r="A1208" s="151" t="s">
        <v>574</v>
      </c>
      <c r="B1208" s="151" t="s">
        <v>551</v>
      </c>
      <c r="C1208" s="57">
        <v>45811</v>
      </c>
      <c r="F1208" s="151" t="s">
        <v>969</v>
      </c>
      <c r="G1208" t="s">
        <v>967</v>
      </c>
    </row>
    <row r="1209" spans="1:7">
      <c r="A1209" s="331" t="s">
        <v>583</v>
      </c>
      <c r="B1209" s="331" t="s">
        <v>551</v>
      </c>
      <c r="C1209" s="57">
        <v>45811</v>
      </c>
      <c r="F1209" s="331" t="s">
        <v>664</v>
      </c>
      <c r="G1209" t="s">
        <v>967</v>
      </c>
    </row>
    <row r="1210" spans="1:7">
      <c r="A1210" s="331" t="s">
        <v>219</v>
      </c>
      <c r="B1210" s="331" t="s">
        <v>70</v>
      </c>
      <c r="C1210" s="57">
        <v>45811</v>
      </c>
      <c r="D1210" s="168">
        <v>1483</v>
      </c>
      <c r="F1210" s="44" t="s">
        <v>970</v>
      </c>
      <c r="G1210" t="s">
        <v>967</v>
      </c>
    </row>
    <row r="1211" spans="1:7">
      <c r="A1211" s="331" t="s">
        <v>584</v>
      </c>
      <c r="B1211" s="331" t="s">
        <v>66</v>
      </c>
      <c r="C1211" s="57">
        <v>45811</v>
      </c>
      <c r="F1211" s="338" t="s">
        <v>971</v>
      </c>
      <c r="G1211" t="s">
        <v>967</v>
      </c>
    </row>
    <row r="1212" spans="1:7">
      <c r="A1212" s="151" t="s">
        <v>198</v>
      </c>
      <c r="B1212" s="151" t="s">
        <v>148</v>
      </c>
      <c r="C1212" s="57">
        <v>45811</v>
      </c>
      <c r="D1212" s="44">
        <v>631</v>
      </c>
      <c r="F1212" s="44" t="s">
        <v>965</v>
      </c>
      <c r="G1212" t="s">
        <v>967</v>
      </c>
    </row>
    <row r="1213" spans="1:7">
      <c r="A1213" s="425" t="s">
        <v>214</v>
      </c>
      <c r="B1213" s="331" t="s">
        <v>551</v>
      </c>
      <c r="C1213" s="57">
        <v>45811</v>
      </c>
      <c r="D1213" s="44">
        <v>280</v>
      </c>
      <c r="G1213" t="s">
        <v>967</v>
      </c>
    </row>
    <row r="1214" spans="1:7">
      <c r="A1214" s="425" t="s">
        <v>377</v>
      </c>
      <c r="B1214" s="334" t="s">
        <v>66</v>
      </c>
      <c r="C1214" s="57">
        <v>45811</v>
      </c>
      <c r="F1214" s="151" t="s">
        <v>664</v>
      </c>
      <c r="G1214" t="s">
        <v>967</v>
      </c>
    </row>
    <row r="1215" spans="1:7">
      <c r="A1215" s="151" t="s">
        <v>368</v>
      </c>
      <c r="B1215" s="151" t="s">
        <v>66</v>
      </c>
      <c r="C1215" s="57">
        <v>45811</v>
      </c>
      <c r="D1215" s="44">
        <v>948</v>
      </c>
      <c r="G1215" t="s">
        <v>967</v>
      </c>
    </row>
    <row r="1216" spans="1:7">
      <c r="A1216" s="151" t="s">
        <v>219</v>
      </c>
      <c r="B1216" s="151" t="s">
        <v>70</v>
      </c>
      <c r="C1216" s="57">
        <v>45812</v>
      </c>
      <c r="D1216" s="44">
        <v>83</v>
      </c>
      <c r="G1216" t="s">
        <v>967</v>
      </c>
    </row>
    <row r="1217" spans="1:7">
      <c r="A1217" s="331" t="s">
        <v>80</v>
      </c>
      <c r="B1217" s="331" t="s">
        <v>70</v>
      </c>
      <c r="C1217" s="57">
        <v>45812</v>
      </c>
      <c r="F1217" s="151" t="s">
        <v>972</v>
      </c>
      <c r="G1217" t="s">
        <v>967</v>
      </c>
    </row>
    <row r="1218" spans="1:7">
      <c r="A1218" s="151" t="s">
        <v>198</v>
      </c>
      <c r="B1218" s="151" t="s">
        <v>148</v>
      </c>
      <c r="C1218" s="57">
        <v>45812</v>
      </c>
      <c r="D1218" s="168">
        <v>1401</v>
      </c>
      <c r="G1218" t="s">
        <v>967</v>
      </c>
    </row>
    <row r="1219" spans="1:7">
      <c r="A1219" s="425" t="s">
        <v>214</v>
      </c>
      <c r="B1219" s="331" t="s">
        <v>551</v>
      </c>
      <c r="C1219" s="57">
        <v>45812</v>
      </c>
      <c r="D1219" s="44">
        <v>310</v>
      </c>
      <c r="G1219" t="s">
        <v>967</v>
      </c>
    </row>
    <row r="1220" spans="1:7">
      <c r="A1220" s="425" t="s">
        <v>525</v>
      </c>
      <c r="B1220" s="334" t="s">
        <v>148</v>
      </c>
      <c r="C1220" s="57">
        <v>45812</v>
      </c>
      <c r="D1220" s="44">
        <v>610</v>
      </c>
      <c r="F1220" s="44" t="s">
        <v>973</v>
      </c>
      <c r="G1220" t="s">
        <v>967</v>
      </c>
    </row>
    <row r="1221" spans="1:7">
      <c r="A1221" s="412" t="s">
        <v>380</v>
      </c>
      <c r="B1221" s="331" t="s">
        <v>148</v>
      </c>
      <c r="C1221" s="57">
        <v>45812</v>
      </c>
      <c r="E1221" s="357">
        <v>8415</v>
      </c>
      <c r="F1221" s="44" t="s">
        <v>974</v>
      </c>
      <c r="G1221" t="s">
        <v>967</v>
      </c>
    </row>
    <row r="1222" spans="1:7">
      <c r="A1222" s="151" t="s">
        <v>368</v>
      </c>
      <c r="B1222" s="151" t="s">
        <v>66</v>
      </c>
      <c r="C1222" s="57">
        <v>45812</v>
      </c>
      <c r="F1222" s="151" t="s">
        <v>972</v>
      </c>
      <c r="G1222" t="s">
        <v>967</v>
      </c>
    </row>
    <row r="1223" spans="1:7">
      <c r="A1223" s="151" t="s">
        <v>80</v>
      </c>
      <c r="B1223" s="151" t="s">
        <v>70</v>
      </c>
      <c r="C1223" s="57">
        <v>45813</v>
      </c>
      <c r="D1223" s="44">
        <v>341</v>
      </c>
      <c r="F1223" s="44" t="s">
        <v>975</v>
      </c>
      <c r="G1223" t="s">
        <v>967</v>
      </c>
    </row>
    <row r="1224" spans="1:7">
      <c r="A1224" s="425" t="s">
        <v>585</v>
      </c>
      <c r="B1224" s="334" t="s">
        <v>551</v>
      </c>
      <c r="C1224" s="57">
        <v>45813</v>
      </c>
      <c r="F1224" s="348" t="s">
        <v>664</v>
      </c>
      <c r="G1224" t="s">
        <v>967</v>
      </c>
    </row>
    <row r="1225" spans="1:7">
      <c r="A1225" s="346" t="s">
        <v>214</v>
      </c>
      <c r="B1225" s="151" t="s">
        <v>551</v>
      </c>
      <c r="C1225" s="57">
        <v>45813</v>
      </c>
      <c r="F1225" s="348" t="s">
        <v>797</v>
      </c>
      <c r="G1225" t="s">
        <v>967</v>
      </c>
    </row>
    <row r="1226" spans="1:7">
      <c r="A1226" s="424" t="s">
        <v>525</v>
      </c>
      <c r="B1226" s="449" t="s">
        <v>148</v>
      </c>
      <c r="C1226" s="57">
        <v>45813</v>
      </c>
      <c r="D1226" s="168">
        <v>2523</v>
      </c>
      <c r="F1226" s="44" t="s">
        <v>976</v>
      </c>
      <c r="G1226" t="s">
        <v>967</v>
      </c>
    </row>
    <row r="1227" spans="1:7">
      <c r="A1227" s="338" t="s">
        <v>430</v>
      </c>
      <c r="B1227" s="338" t="s">
        <v>551</v>
      </c>
      <c r="C1227" s="57">
        <v>45813</v>
      </c>
      <c r="F1227" s="348" t="s">
        <v>977</v>
      </c>
      <c r="G1227" t="s">
        <v>967</v>
      </c>
    </row>
    <row r="1228" spans="1:7">
      <c r="A1228" s="151" t="s">
        <v>368</v>
      </c>
      <c r="B1228" s="151" t="s">
        <v>66</v>
      </c>
      <c r="C1228" s="57">
        <v>45813</v>
      </c>
      <c r="D1228" s="168">
        <v>1101</v>
      </c>
      <c r="F1228" s="44" t="s">
        <v>659</v>
      </c>
      <c r="G1228" t="s">
        <v>967</v>
      </c>
    </row>
    <row r="1229" spans="1:7">
      <c r="A1229" s="151" t="s">
        <v>368</v>
      </c>
      <c r="B1229" s="151" t="s">
        <v>66</v>
      </c>
      <c r="C1229" s="57">
        <v>45814</v>
      </c>
      <c r="D1229" s="44">
        <v>437</v>
      </c>
      <c r="F1229" s="44" t="s">
        <v>647</v>
      </c>
      <c r="G1229" t="s">
        <v>967</v>
      </c>
    </row>
    <row r="1230" spans="1:7">
      <c r="A1230" s="166" t="s">
        <v>198</v>
      </c>
      <c r="B1230" s="151" t="s">
        <v>148</v>
      </c>
      <c r="C1230" s="57">
        <v>45817</v>
      </c>
      <c r="D1230" s="168">
        <v>1100</v>
      </c>
      <c r="G1230" t="s">
        <v>967</v>
      </c>
    </row>
    <row r="1231" spans="1:7">
      <c r="A1231" s="331" t="s">
        <v>392</v>
      </c>
      <c r="B1231" s="331" t="s">
        <v>148</v>
      </c>
      <c r="C1231" s="57">
        <v>45817</v>
      </c>
      <c r="D1231" s="44">
        <v>115</v>
      </c>
      <c r="G1231" t="s">
        <v>967</v>
      </c>
    </row>
    <row r="1232" spans="1:7">
      <c r="A1232" s="331" t="s">
        <v>586</v>
      </c>
      <c r="B1232" s="331" t="s">
        <v>551</v>
      </c>
      <c r="C1232" s="57">
        <v>45817</v>
      </c>
      <c r="D1232" s="44">
        <v>155</v>
      </c>
      <c r="G1232" t="s">
        <v>967</v>
      </c>
    </row>
    <row r="1233" spans="1:7">
      <c r="A1233" s="412" t="s">
        <v>214</v>
      </c>
      <c r="B1233" s="331" t="s">
        <v>551</v>
      </c>
      <c r="C1233" s="57">
        <v>45817</v>
      </c>
      <c r="D1233" s="44">
        <v>263</v>
      </c>
      <c r="G1233" t="s">
        <v>967</v>
      </c>
    </row>
    <row r="1234" spans="1:7">
      <c r="A1234" s="151" t="s">
        <v>368</v>
      </c>
      <c r="B1234" s="151" t="s">
        <v>66</v>
      </c>
      <c r="C1234" s="57">
        <v>45817</v>
      </c>
      <c r="D1234" s="44">
        <v>730</v>
      </c>
      <c r="G1234" t="s">
        <v>967</v>
      </c>
    </row>
    <row r="1235" spans="1:7">
      <c r="A1235" s="166" t="s">
        <v>525</v>
      </c>
      <c r="B1235" s="151" t="s">
        <v>148</v>
      </c>
      <c r="C1235" s="57">
        <v>45818</v>
      </c>
      <c r="D1235" s="168">
        <v>1293</v>
      </c>
      <c r="F1235" s="44" t="s">
        <v>978</v>
      </c>
      <c r="G1235" t="s">
        <v>967</v>
      </c>
    </row>
    <row r="1236" spans="1:7">
      <c r="A1236" s="412" t="s">
        <v>214</v>
      </c>
      <c r="B1236" s="331" t="s">
        <v>551</v>
      </c>
      <c r="C1236" s="57">
        <v>45818</v>
      </c>
      <c r="D1236" s="44">
        <v>270</v>
      </c>
      <c r="G1236" t="s">
        <v>967</v>
      </c>
    </row>
    <row r="1237" spans="1:7">
      <c r="A1237" s="151" t="s">
        <v>368</v>
      </c>
      <c r="B1237" s="151" t="s">
        <v>66</v>
      </c>
      <c r="C1237" s="57">
        <v>45818</v>
      </c>
      <c r="D1237" s="44">
        <v>583</v>
      </c>
      <c r="G1237" t="s">
        <v>967</v>
      </c>
    </row>
    <row r="1238" spans="1:7">
      <c r="A1238" s="166" t="s">
        <v>198</v>
      </c>
      <c r="B1238" s="151" t="s">
        <v>148</v>
      </c>
      <c r="C1238" s="57">
        <v>45819</v>
      </c>
      <c r="D1238" s="168">
        <v>1975</v>
      </c>
      <c r="F1238" s="44" t="s">
        <v>965</v>
      </c>
      <c r="G1238" t="s">
        <v>967</v>
      </c>
    </row>
    <row r="1239" spans="1:7">
      <c r="A1239" s="456" t="s">
        <v>201</v>
      </c>
      <c r="B1239" s="332" t="s">
        <v>148</v>
      </c>
      <c r="C1239" s="57">
        <v>45819</v>
      </c>
      <c r="D1239" s="44">
        <v>370</v>
      </c>
      <c r="F1239" s="44" t="s">
        <v>965</v>
      </c>
      <c r="G1239" t="s">
        <v>967</v>
      </c>
    </row>
    <row r="1240" spans="1:7">
      <c r="A1240" s="338" t="s">
        <v>214</v>
      </c>
      <c r="B1240" s="338" t="s">
        <v>551</v>
      </c>
      <c r="C1240" s="57">
        <v>45819</v>
      </c>
      <c r="F1240" s="44" t="s">
        <v>885</v>
      </c>
      <c r="G1240" t="s">
        <v>967</v>
      </c>
    </row>
    <row r="1241" spans="1:7">
      <c r="A1241" s="465" t="s">
        <v>198</v>
      </c>
      <c r="B1241" s="273" t="s">
        <v>148</v>
      </c>
      <c r="C1241" s="57">
        <v>45820</v>
      </c>
      <c r="D1241" s="168">
        <v>1395</v>
      </c>
      <c r="F1241" s="44" t="s">
        <v>965</v>
      </c>
      <c r="G1241" t="s">
        <v>967</v>
      </c>
    </row>
    <row r="1242" spans="1:7">
      <c r="A1242" s="465" t="s">
        <v>377</v>
      </c>
      <c r="B1242" s="273" t="s">
        <v>148</v>
      </c>
      <c r="C1242" s="57">
        <v>45820</v>
      </c>
      <c r="F1242" s="44" t="s">
        <v>664</v>
      </c>
      <c r="G1242" t="s">
        <v>967</v>
      </c>
    </row>
    <row r="1243" spans="1:7">
      <c r="A1243" s="160" t="s">
        <v>214</v>
      </c>
      <c r="B1243" s="464" t="s">
        <v>551</v>
      </c>
      <c r="C1243" s="57">
        <v>45820</v>
      </c>
      <c r="D1243" s="44">
        <v>395</v>
      </c>
      <c r="G1243" t="s">
        <v>967</v>
      </c>
    </row>
    <row r="1244" spans="1:7">
      <c r="A1244" s="344" t="s">
        <v>377</v>
      </c>
      <c r="B1244" s="333" t="s">
        <v>148</v>
      </c>
      <c r="C1244" s="57">
        <v>45821</v>
      </c>
      <c r="F1244" s="333" t="s">
        <v>664</v>
      </c>
      <c r="G1244" t="s">
        <v>967</v>
      </c>
    </row>
    <row r="1245" spans="1:7">
      <c r="A1245" s="333" t="s">
        <v>587</v>
      </c>
      <c r="B1245" s="333" t="s">
        <v>551</v>
      </c>
      <c r="C1245" s="57">
        <v>45821</v>
      </c>
      <c r="F1245" s="333" t="s">
        <v>979</v>
      </c>
      <c r="G1245" t="s">
        <v>967</v>
      </c>
    </row>
    <row r="1246" spans="1:7">
      <c r="A1246" s="338" t="s">
        <v>214</v>
      </c>
      <c r="B1246" s="338" t="s">
        <v>551</v>
      </c>
      <c r="C1246" s="57">
        <v>45821</v>
      </c>
      <c r="F1246" s="338" t="s">
        <v>980</v>
      </c>
      <c r="G1246" t="s">
        <v>967</v>
      </c>
    </row>
    <row r="1247" spans="1:7">
      <c r="A1247" s="151" t="s">
        <v>368</v>
      </c>
      <c r="B1247" s="151" t="s">
        <v>66</v>
      </c>
      <c r="C1247" s="57">
        <v>45821</v>
      </c>
      <c r="E1247" s="357">
        <v>7408</v>
      </c>
      <c r="F1247" s="166" t="s">
        <v>981</v>
      </c>
      <c r="G1247" t="s">
        <v>967</v>
      </c>
    </row>
    <row r="1248" spans="1:7">
      <c r="A1248" s="151" t="s">
        <v>217</v>
      </c>
      <c r="B1248" s="151" t="s">
        <v>70</v>
      </c>
      <c r="C1248" s="57">
        <v>45824</v>
      </c>
      <c r="D1248" s="168">
        <v>1394</v>
      </c>
      <c r="F1248" s="44" t="s">
        <v>599</v>
      </c>
      <c r="G1248" t="s">
        <v>967</v>
      </c>
    </row>
    <row r="1249" spans="1:7">
      <c r="A1249" s="348" t="s">
        <v>198</v>
      </c>
      <c r="B1249" s="338" t="s">
        <v>148</v>
      </c>
      <c r="C1249" s="57">
        <v>45824</v>
      </c>
      <c r="D1249" s="44">
        <v>450</v>
      </c>
      <c r="F1249" s="44" t="s">
        <v>982</v>
      </c>
      <c r="G1249" t="s">
        <v>967</v>
      </c>
    </row>
    <row r="1250" spans="1:7">
      <c r="A1250" s="343" t="s">
        <v>214</v>
      </c>
      <c r="B1250" s="343" t="s">
        <v>551</v>
      </c>
      <c r="C1250" s="57">
        <v>45824</v>
      </c>
      <c r="D1250" s="44">
        <v>280</v>
      </c>
      <c r="G1250" t="s">
        <v>967</v>
      </c>
    </row>
    <row r="1251" spans="1:7">
      <c r="A1251" s="331" t="s">
        <v>201</v>
      </c>
      <c r="B1251" s="331" t="s">
        <v>148</v>
      </c>
      <c r="C1251" s="57">
        <v>45824</v>
      </c>
      <c r="E1251" s="357">
        <v>4976</v>
      </c>
      <c r="F1251" s="331" t="s">
        <v>983</v>
      </c>
      <c r="G1251" t="s">
        <v>967</v>
      </c>
    </row>
    <row r="1252" spans="1:7">
      <c r="A1252" s="151" t="s">
        <v>368</v>
      </c>
      <c r="B1252" s="151" t="s">
        <v>66</v>
      </c>
      <c r="C1252" s="57">
        <v>45824</v>
      </c>
      <c r="D1252" s="44">
        <v>465</v>
      </c>
      <c r="F1252" s="44" t="s">
        <v>647</v>
      </c>
      <c r="G1252" t="s">
        <v>967</v>
      </c>
    </row>
    <row r="1253" spans="1:7">
      <c r="A1253" s="151" t="s">
        <v>217</v>
      </c>
      <c r="B1253" s="151" t="s">
        <v>70</v>
      </c>
      <c r="C1253" s="57">
        <v>45825</v>
      </c>
      <c r="D1253" s="168">
        <v>1756</v>
      </c>
      <c r="F1253" s="44" t="s">
        <v>601</v>
      </c>
      <c r="G1253" t="s">
        <v>967</v>
      </c>
    </row>
    <row r="1254" spans="1:7">
      <c r="A1254" s="348" t="s">
        <v>198</v>
      </c>
      <c r="B1254" s="338" t="s">
        <v>148</v>
      </c>
      <c r="C1254" s="57">
        <v>45825</v>
      </c>
      <c r="D1254" s="168">
        <v>1246</v>
      </c>
      <c r="F1254" s="44" t="s">
        <v>964</v>
      </c>
      <c r="G1254" t="s">
        <v>967</v>
      </c>
    </row>
    <row r="1255" spans="1:7">
      <c r="A1255" s="343" t="s">
        <v>214</v>
      </c>
      <c r="B1255" s="343" t="s">
        <v>551</v>
      </c>
      <c r="C1255" s="57">
        <v>45825</v>
      </c>
      <c r="D1255" s="44">
        <v>70</v>
      </c>
      <c r="G1255" t="s">
        <v>967</v>
      </c>
    </row>
    <row r="1256" spans="1:7">
      <c r="A1256" s="332" t="s">
        <v>193</v>
      </c>
      <c r="B1256" s="332" t="s">
        <v>148</v>
      </c>
      <c r="C1256" s="57">
        <v>45825</v>
      </c>
      <c r="D1256" s="168">
        <v>1465</v>
      </c>
      <c r="F1256" s="44" t="s">
        <v>984</v>
      </c>
      <c r="G1256" t="s">
        <v>967</v>
      </c>
    </row>
    <row r="1257" spans="1:7">
      <c r="A1257" s="338" t="s">
        <v>201</v>
      </c>
      <c r="B1257" s="338" t="s">
        <v>148</v>
      </c>
      <c r="C1257" s="57">
        <v>45825</v>
      </c>
      <c r="E1257" s="357">
        <v>4177</v>
      </c>
      <c r="F1257" s="44" t="s">
        <v>985</v>
      </c>
      <c r="G1257" t="s">
        <v>967</v>
      </c>
    </row>
    <row r="1258" spans="1:7">
      <c r="A1258" s="151" t="s">
        <v>368</v>
      </c>
      <c r="B1258" s="151" t="s">
        <v>66</v>
      </c>
      <c r="C1258" s="57">
        <v>45825</v>
      </c>
      <c r="D1258" s="44">
        <v>218</v>
      </c>
      <c r="F1258" s="44" t="s">
        <v>647</v>
      </c>
      <c r="G1258" t="s">
        <v>967</v>
      </c>
    </row>
    <row r="1259" spans="1:7">
      <c r="A1259" s="151" t="s">
        <v>217</v>
      </c>
      <c r="B1259" s="151" t="s">
        <v>70</v>
      </c>
      <c r="C1259" s="57">
        <v>45826</v>
      </c>
      <c r="D1259" s="44">
        <v>846</v>
      </c>
      <c r="F1259" s="44" t="s">
        <v>593</v>
      </c>
      <c r="G1259" t="s">
        <v>967</v>
      </c>
    </row>
    <row r="1260" spans="1:7">
      <c r="A1260" s="331" t="s">
        <v>573</v>
      </c>
      <c r="B1260" s="331" t="s">
        <v>958</v>
      </c>
      <c r="C1260" s="57">
        <v>45826</v>
      </c>
      <c r="D1260" s="44">
        <v>81</v>
      </c>
      <c r="G1260" t="s">
        <v>967</v>
      </c>
    </row>
    <row r="1261" spans="1:7">
      <c r="A1261" s="331" t="s">
        <v>293</v>
      </c>
      <c r="B1261" s="331" t="s">
        <v>958</v>
      </c>
      <c r="C1261" s="57">
        <v>45826</v>
      </c>
      <c r="F1261" s="44" t="s">
        <v>664</v>
      </c>
      <c r="G1261" t="s">
        <v>967</v>
      </c>
    </row>
    <row r="1262" spans="1:7">
      <c r="A1262" s="331" t="s">
        <v>238</v>
      </c>
      <c r="B1262" s="331" t="s">
        <v>958</v>
      </c>
      <c r="C1262" s="57">
        <v>45826</v>
      </c>
      <c r="F1262" s="44" t="s">
        <v>664</v>
      </c>
      <c r="G1262" t="s">
        <v>967</v>
      </c>
    </row>
    <row r="1263" spans="1:7">
      <c r="A1263" s="151" t="s">
        <v>193</v>
      </c>
      <c r="B1263" s="338" t="s">
        <v>148</v>
      </c>
      <c r="C1263" s="57">
        <v>45826</v>
      </c>
      <c r="D1263" s="168">
        <v>1380</v>
      </c>
      <c r="F1263" s="44" t="s">
        <v>984</v>
      </c>
      <c r="G1263" t="s">
        <v>967</v>
      </c>
    </row>
    <row r="1264" spans="1:7">
      <c r="A1264" s="343" t="s">
        <v>214</v>
      </c>
      <c r="B1264" s="343" t="s">
        <v>551</v>
      </c>
      <c r="C1264" s="57">
        <v>45826</v>
      </c>
      <c r="D1264" s="44">
        <v>594</v>
      </c>
      <c r="G1264" t="s">
        <v>967</v>
      </c>
    </row>
    <row r="1265" spans="1:7">
      <c r="A1265" s="151" t="s">
        <v>368</v>
      </c>
      <c r="B1265" s="151" t="s">
        <v>66</v>
      </c>
      <c r="C1265" s="57">
        <v>45826</v>
      </c>
      <c r="D1265" s="44">
        <v>729</v>
      </c>
      <c r="G1265" t="s">
        <v>967</v>
      </c>
    </row>
    <row r="1266" spans="1:7">
      <c r="A1266" s="349" t="s">
        <v>368</v>
      </c>
      <c r="B1266" s="349" t="s">
        <v>66</v>
      </c>
      <c r="C1266" s="57">
        <v>45827</v>
      </c>
      <c r="D1266" s="44">
        <v>464</v>
      </c>
      <c r="G1266" t="s">
        <v>967</v>
      </c>
    </row>
    <row r="1267" spans="1:7">
      <c r="A1267" s="349" t="s">
        <v>207</v>
      </c>
      <c r="B1267" s="349" t="s">
        <v>66</v>
      </c>
      <c r="C1267" s="57">
        <v>45827</v>
      </c>
      <c r="D1267" s="44">
        <v>977</v>
      </c>
      <c r="F1267" s="44" t="s">
        <v>659</v>
      </c>
      <c r="G1267" t="s">
        <v>967</v>
      </c>
    </row>
    <row r="1268" spans="1:7">
      <c r="A1268" s="346" t="s">
        <v>573</v>
      </c>
      <c r="B1268" s="484" t="s">
        <v>551</v>
      </c>
      <c r="C1268" s="57">
        <v>45828</v>
      </c>
      <c r="D1268" s="44">
        <v>114</v>
      </c>
      <c r="G1268" t="s">
        <v>967</v>
      </c>
    </row>
    <row r="1269" spans="1:7">
      <c r="A1269" s="151" t="s">
        <v>214</v>
      </c>
      <c r="B1269" s="338" t="s">
        <v>551</v>
      </c>
      <c r="C1269" s="57">
        <v>45828</v>
      </c>
      <c r="D1269" s="44">
        <v>52</v>
      </c>
      <c r="F1269" s="44" t="s">
        <v>647</v>
      </c>
      <c r="G1269" t="s">
        <v>967</v>
      </c>
    </row>
    <row r="1270" spans="1:7">
      <c r="A1270" s="343" t="s">
        <v>380</v>
      </c>
      <c r="B1270" s="343" t="s">
        <v>148</v>
      </c>
      <c r="C1270" s="57">
        <v>45828</v>
      </c>
      <c r="F1270" s="338" t="s">
        <v>664</v>
      </c>
      <c r="G1270" t="s">
        <v>967</v>
      </c>
    </row>
    <row r="1271" spans="1:7">
      <c r="A1271" s="151" t="s">
        <v>368</v>
      </c>
      <c r="B1271" s="151" t="s">
        <v>66</v>
      </c>
      <c r="C1271" s="57">
        <v>45828</v>
      </c>
      <c r="E1271" s="357">
        <v>1086</v>
      </c>
      <c r="F1271" s="44" t="s">
        <v>986</v>
      </c>
      <c r="G1271" t="s">
        <v>967</v>
      </c>
    </row>
    <row r="1272" spans="1:7">
      <c r="A1272" s="349" t="s">
        <v>573</v>
      </c>
      <c r="B1272" s="349" t="s">
        <v>551</v>
      </c>
      <c r="C1272" s="57">
        <v>45831</v>
      </c>
      <c r="D1272" s="44">
        <v>237</v>
      </c>
      <c r="F1272" s="44" t="s">
        <v>888</v>
      </c>
      <c r="G1272" t="s">
        <v>967</v>
      </c>
    </row>
    <row r="1273" spans="1:7">
      <c r="A1273" s="419" t="s">
        <v>355</v>
      </c>
      <c r="B1273" s="485" t="s">
        <v>551</v>
      </c>
      <c r="C1273" s="57">
        <v>45831</v>
      </c>
      <c r="D1273" s="44">
        <v>65</v>
      </c>
      <c r="G1273" t="s">
        <v>967</v>
      </c>
    </row>
    <row r="1274" spans="1:7">
      <c r="A1274" s="349" t="s">
        <v>371</v>
      </c>
      <c r="B1274" s="354" t="s">
        <v>148</v>
      </c>
      <c r="C1274" s="57">
        <v>45831</v>
      </c>
      <c r="D1274" s="44">
        <v>924</v>
      </c>
      <c r="F1274" s="44" t="s">
        <v>647</v>
      </c>
      <c r="G1274" t="s">
        <v>967</v>
      </c>
    </row>
    <row r="1275" spans="1:7">
      <c r="A1275" s="355" t="s">
        <v>214</v>
      </c>
      <c r="B1275" s="355" t="s">
        <v>551</v>
      </c>
      <c r="C1275" s="57">
        <v>45831</v>
      </c>
      <c r="D1275" s="44">
        <v>68</v>
      </c>
      <c r="F1275" s="44" t="s">
        <v>960</v>
      </c>
      <c r="G1275" t="s">
        <v>967</v>
      </c>
    </row>
    <row r="1276" spans="1:7">
      <c r="A1276" s="350" t="s">
        <v>193</v>
      </c>
      <c r="B1276" s="350" t="s">
        <v>148</v>
      </c>
      <c r="C1276" s="57">
        <v>45831</v>
      </c>
      <c r="D1276" s="168">
        <v>1269</v>
      </c>
      <c r="F1276" s="44" t="s">
        <v>960</v>
      </c>
      <c r="G1276" t="s">
        <v>967</v>
      </c>
    </row>
    <row r="1277" spans="1:7">
      <c r="A1277" s="151" t="s">
        <v>573</v>
      </c>
      <c r="B1277" s="151" t="s">
        <v>551</v>
      </c>
      <c r="C1277" s="57">
        <v>45832</v>
      </c>
      <c r="D1277" s="44">
        <v>322</v>
      </c>
      <c r="G1277" t="s">
        <v>967</v>
      </c>
    </row>
    <row r="1278" spans="1:7">
      <c r="A1278" s="425" t="s">
        <v>217</v>
      </c>
      <c r="B1278" s="334" t="s">
        <v>70</v>
      </c>
      <c r="C1278" s="57">
        <v>45832</v>
      </c>
      <c r="D1278" s="168">
        <v>1946</v>
      </c>
      <c r="F1278" s="44" t="s">
        <v>987</v>
      </c>
      <c r="G1278" t="s">
        <v>967</v>
      </c>
    </row>
    <row r="1279" spans="1:7">
      <c r="A1279" s="151" t="s">
        <v>332</v>
      </c>
      <c r="B1279" s="338" t="s">
        <v>148</v>
      </c>
      <c r="C1279" s="57">
        <v>45832</v>
      </c>
      <c r="D1279" s="168">
        <v>1044</v>
      </c>
      <c r="F1279" s="44" t="s">
        <v>988</v>
      </c>
      <c r="G1279" t="s">
        <v>967</v>
      </c>
    </row>
    <row r="1280" spans="1:7">
      <c r="A1280" s="343" t="s">
        <v>214</v>
      </c>
      <c r="B1280" s="343" t="s">
        <v>551</v>
      </c>
      <c r="C1280" s="57">
        <v>45832</v>
      </c>
      <c r="D1280" s="44">
        <v>50</v>
      </c>
      <c r="F1280" s="44" t="s">
        <v>989</v>
      </c>
      <c r="G1280" t="s">
        <v>967</v>
      </c>
    </row>
    <row r="1281" spans="1:7">
      <c r="A1281" s="331" t="s">
        <v>193</v>
      </c>
      <c r="B1281" s="331" t="s">
        <v>148</v>
      </c>
      <c r="C1281" s="57">
        <v>45832</v>
      </c>
      <c r="D1281" s="168">
        <v>1141</v>
      </c>
      <c r="F1281" s="44" t="s">
        <v>964</v>
      </c>
      <c r="G1281" t="s">
        <v>967</v>
      </c>
    </row>
    <row r="1282" spans="1:7">
      <c r="A1282" s="151" t="s">
        <v>368</v>
      </c>
      <c r="B1282" s="151" t="s">
        <v>66</v>
      </c>
      <c r="C1282" s="57">
        <v>45832</v>
      </c>
      <c r="E1282" s="149">
        <v>883</v>
      </c>
      <c r="F1282" s="44" t="s">
        <v>990</v>
      </c>
      <c r="G1282" t="s">
        <v>967</v>
      </c>
    </row>
    <row r="1283" spans="1:7">
      <c r="A1283" s="151" t="s">
        <v>573</v>
      </c>
      <c r="B1283" s="151" t="s">
        <v>551</v>
      </c>
      <c r="C1283" s="57">
        <v>45833</v>
      </c>
      <c r="D1283" s="44">
        <v>245</v>
      </c>
      <c r="F1283" s="44" t="s">
        <v>600</v>
      </c>
      <c r="G1283" t="s">
        <v>967</v>
      </c>
    </row>
    <row r="1284" spans="1:7">
      <c r="A1284" s="425" t="s">
        <v>80</v>
      </c>
      <c r="B1284" s="334" t="s">
        <v>70</v>
      </c>
      <c r="C1284" s="57">
        <v>45833</v>
      </c>
      <c r="D1284" s="44">
        <v>649</v>
      </c>
      <c r="F1284" s="44" t="s">
        <v>991</v>
      </c>
      <c r="G1284" t="s">
        <v>967</v>
      </c>
    </row>
    <row r="1285" spans="1:7">
      <c r="A1285" s="151" t="s">
        <v>332</v>
      </c>
      <c r="B1285" s="338" t="s">
        <v>148</v>
      </c>
      <c r="C1285" s="57">
        <v>45833</v>
      </c>
      <c r="D1285" s="168">
        <v>1100</v>
      </c>
      <c r="F1285" s="44" t="s">
        <v>992</v>
      </c>
      <c r="G1285" t="s">
        <v>967</v>
      </c>
    </row>
    <row r="1286" spans="1:7">
      <c r="A1286" s="343" t="s">
        <v>140</v>
      </c>
      <c r="B1286" s="343" t="s">
        <v>551</v>
      </c>
      <c r="C1286" s="57">
        <v>45833</v>
      </c>
      <c r="D1286" s="44">
        <v>335</v>
      </c>
      <c r="G1286" t="s">
        <v>967</v>
      </c>
    </row>
    <row r="1287" spans="1:7">
      <c r="A1287" s="331" t="s">
        <v>193</v>
      </c>
      <c r="B1287" s="331" t="s">
        <v>148</v>
      </c>
      <c r="C1287" s="57">
        <v>45833</v>
      </c>
      <c r="D1287" s="168">
        <v>1308</v>
      </c>
      <c r="F1287" s="44" t="s">
        <v>989</v>
      </c>
      <c r="G1287" t="s">
        <v>967</v>
      </c>
    </row>
    <row r="1288" spans="1:7">
      <c r="A1288" s="151" t="s">
        <v>573</v>
      </c>
      <c r="B1288" s="151" t="s">
        <v>551</v>
      </c>
      <c r="C1288" s="57">
        <v>45834</v>
      </c>
      <c r="D1288" s="168">
        <v>1091</v>
      </c>
      <c r="G1288" t="s">
        <v>967</v>
      </c>
    </row>
    <row r="1289" spans="1:7">
      <c r="A1289" s="331" t="s">
        <v>217</v>
      </c>
      <c r="B1289" s="331" t="s">
        <v>70</v>
      </c>
      <c r="C1289" s="57">
        <v>45834</v>
      </c>
      <c r="F1289" s="344" t="s">
        <v>993</v>
      </c>
      <c r="G1289" t="s">
        <v>967</v>
      </c>
    </row>
    <row r="1290" spans="1:7">
      <c r="A1290" s="425" t="s">
        <v>219</v>
      </c>
      <c r="B1290" s="334" t="s">
        <v>70</v>
      </c>
      <c r="C1290" s="57">
        <v>45834</v>
      </c>
      <c r="F1290" s="348" t="s">
        <v>993</v>
      </c>
      <c r="G1290" t="s">
        <v>967</v>
      </c>
    </row>
    <row r="1291" spans="1:7">
      <c r="A1291" s="151" t="s">
        <v>332</v>
      </c>
      <c r="B1291" s="338" t="s">
        <v>148</v>
      </c>
      <c r="C1291" s="57">
        <v>45834</v>
      </c>
      <c r="D1291" s="168">
        <v>1050</v>
      </c>
      <c r="F1291" s="44" t="s">
        <v>994</v>
      </c>
      <c r="G1291" t="s">
        <v>967</v>
      </c>
    </row>
    <row r="1292" spans="1:7">
      <c r="A1292" s="343" t="s">
        <v>140</v>
      </c>
      <c r="B1292" s="343" t="s">
        <v>551</v>
      </c>
      <c r="C1292" s="57">
        <v>45834</v>
      </c>
      <c r="D1292" s="44">
        <v>200</v>
      </c>
      <c r="G1292" t="s">
        <v>967</v>
      </c>
    </row>
    <row r="1293" spans="1:7">
      <c r="A1293" s="331" t="s">
        <v>193</v>
      </c>
      <c r="B1293" s="331" t="s">
        <v>148</v>
      </c>
      <c r="C1293" s="57">
        <v>45834</v>
      </c>
      <c r="D1293" s="168">
        <v>1296</v>
      </c>
      <c r="F1293" s="44" t="s">
        <v>984</v>
      </c>
      <c r="G1293" t="s">
        <v>967</v>
      </c>
    </row>
    <row r="1294" spans="1:7">
      <c r="A1294" s="331" t="s">
        <v>371</v>
      </c>
      <c r="B1294" s="331" t="s">
        <v>148</v>
      </c>
      <c r="C1294" s="57">
        <v>45834</v>
      </c>
      <c r="F1294" s="338" t="s">
        <v>995</v>
      </c>
      <c r="G1294" t="s">
        <v>967</v>
      </c>
    </row>
    <row r="1295" spans="1:7">
      <c r="A1295" s="151" t="s">
        <v>368</v>
      </c>
      <c r="B1295" s="345" t="s">
        <v>66</v>
      </c>
      <c r="C1295" s="57">
        <v>45834</v>
      </c>
      <c r="D1295" s="44">
        <v>112</v>
      </c>
      <c r="F1295" s="44" t="s">
        <v>647</v>
      </c>
      <c r="G1295" t="s">
        <v>967</v>
      </c>
    </row>
    <row r="1296" spans="1:7">
      <c r="A1296" s="350" t="s">
        <v>207</v>
      </c>
      <c r="B1296" s="151" t="s">
        <v>66</v>
      </c>
      <c r="C1296" s="57">
        <v>45834</v>
      </c>
      <c r="D1296" s="44">
        <v>676</v>
      </c>
      <c r="F1296" s="44" t="s">
        <v>960</v>
      </c>
      <c r="G1296" t="s">
        <v>967</v>
      </c>
    </row>
    <row r="1297" spans="1:7">
      <c r="A1297" s="151" t="s">
        <v>368</v>
      </c>
      <c r="B1297" s="151" t="s">
        <v>169</v>
      </c>
      <c r="C1297" s="57">
        <v>45834</v>
      </c>
      <c r="E1297" s="357">
        <v>6183</v>
      </c>
      <c r="F1297" s="44" t="s">
        <v>996</v>
      </c>
    </row>
    <row r="1298" spans="1:7">
      <c r="A1298" s="151" t="s">
        <v>573</v>
      </c>
      <c r="B1298" s="151" t="s">
        <v>551</v>
      </c>
      <c r="C1298" s="57">
        <v>45835</v>
      </c>
      <c r="D1298" s="44">
        <v>303</v>
      </c>
      <c r="F1298" s="44" t="s">
        <v>600</v>
      </c>
      <c r="G1298" t="s">
        <v>967</v>
      </c>
    </row>
    <row r="1299" spans="1:7">
      <c r="A1299" s="425" t="s">
        <v>219</v>
      </c>
      <c r="B1299" s="334" t="s">
        <v>70</v>
      </c>
      <c r="C1299" s="57">
        <v>45835</v>
      </c>
      <c r="F1299" s="344" t="s">
        <v>993</v>
      </c>
      <c r="G1299" t="s">
        <v>967</v>
      </c>
    </row>
    <row r="1300" spans="1:7">
      <c r="A1300" s="151" t="s">
        <v>371</v>
      </c>
      <c r="B1300" s="151" t="s">
        <v>148</v>
      </c>
      <c r="C1300" s="57">
        <v>45835</v>
      </c>
      <c r="E1300" s="357">
        <v>1605</v>
      </c>
      <c r="F1300" s="151" t="s">
        <v>997</v>
      </c>
      <c r="G1300" t="s">
        <v>967</v>
      </c>
    </row>
    <row r="1301" spans="1:7">
      <c r="A1301" s="349" t="s">
        <v>207</v>
      </c>
      <c r="B1301" s="345" t="s">
        <v>66</v>
      </c>
      <c r="C1301" s="57">
        <v>45835</v>
      </c>
      <c r="D1301" s="44">
        <v>430</v>
      </c>
      <c r="G1301" t="s">
        <v>967</v>
      </c>
    </row>
    <row r="1302" spans="1:7">
      <c r="A1302" s="151" t="s">
        <v>573</v>
      </c>
      <c r="B1302" s="151" t="s">
        <v>551</v>
      </c>
      <c r="C1302" s="57">
        <v>45838</v>
      </c>
      <c r="D1302" s="44">
        <v>360</v>
      </c>
      <c r="F1302" s="44" t="s">
        <v>998</v>
      </c>
      <c r="G1302" t="s">
        <v>967</v>
      </c>
    </row>
    <row r="1303" spans="1:7">
      <c r="A1303" s="151" t="s">
        <v>371</v>
      </c>
      <c r="B1303" s="151" t="s">
        <v>551</v>
      </c>
      <c r="C1303" s="57">
        <v>45838</v>
      </c>
      <c r="D1303" s="44">
        <v>120</v>
      </c>
      <c r="E1303" s="149">
        <v>120</v>
      </c>
      <c r="F1303" s="44" t="s">
        <v>999</v>
      </c>
      <c r="G1303" t="s">
        <v>967</v>
      </c>
    </row>
    <row r="1304" spans="1:7">
      <c r="A1304" s="349" t="s">
        <v>207</v>
      </c>
      <c r="B1304" s="345" t="s">
        <v>66</v>
      </c>
      <c r="C1304" s="57">
        <v>45838</v>
      </c>
      <c r="D1304" s="44">
        <v>885</v>
      </c>
      <c r="F1304" s="44" t="s">
        <v>659</v>
      </c>
      <c r="G1304" t="s">
        <v>967</v>
      </c>
    </row>
    <row r="1305" spans="1:7">
      <c r="A1305" s="151" t="s">
        <v>140</v>
      </c>
      <c r="B1305" s="338" t="s">
        <v>551</v>
      </c>
      <c r="C1305" s="57">
        <v>45839</v>
      </c>
      <c r="D1305" s="44">
        <v>120</v>
      </c>
      <c r="G1305" t="s">
        <v>1000</v>
      </c>
    </row>
    <row r="1306" spans="1:7">
      <c r="A1306" s="343" t="s">
        <v>380</v>
      </c>
      <c r="B1306" s="343" t="s">
        <v>148</v>
      </c>
      <c r="C1306" s="57">
        <v>45839</v>
      </c>
      <c r="E1306" s="149">
        <v>53</v>
      </c>
      <c r="F1306" s="44" t="s">
        <v>1001</v>
      </c>
      <c r="G1306" t="s">
        <v>1000</v>
      </c>
    </row>
    <row r="1307" spans="1:7">
      <c r="A1307" s="413" t="s">
        <v>193</v>
      </c>
      <c r="B1307" s="343" t="s">
        <v>148</v>
      </c>
      <c r="C1307" s="57">
        <v>45839</v>
      </c>
      <c r="E1307" s="357">
        <v>10059</v>
      </c>
      <c r="F1307" s="44" t="s">
        <v>1002</v>
      </c>
    </row>
    <row r="1308" spans="1:7">
      <c r="A1308" s="349" t="s">
        <v>207</v>
      </c>
      <c r="B1308" s="345" t="s">
        <v>66</v>
      </c>
      <c r="C1308" s="57">
        <v>45839</v>
      </c>
      <c r="D1308" s="44">
        <v>478</v>
      </c>
      <c r="G1308" t="s">
        <v>1000</v>
      </c>
    </row>
    <row r="1309" spans="1:7">
      <c r="A1309" s="151" t="s">
        <v>368</v>
      </c>
      <c r="B1309" s="345" t="s">
        <v>66</v>
      </c>
      <c r="C1309" s="57">
        <v>45839</v>
      </c>
      <c r="D1309" s="44">
        <v>282</v>
      </c>
      <c r="G1309" t="s">
        <v>1000</v>
      </c>
    </row>
    <row r="1310" spans="1:7">
      <c r="A1310" s="346" t="s">
        <v>97</v>
      </c>
      <c r="B1310" s="338" t="s">
        <v>551</v>
      </c>
      <c r="C1310" s="57">
        <v>45840</v>
      </c>
      <c r="F1310" s="338" t="s">
        <v>1003</v>
      </c>
      <c r="G1310" t="s">
        <v>1000</v>
      </c>
    </row>
    <row r="1311" spans="1:7">
      <c r="A1311" s="151" t="s">
        <v>140</v>
      </c>
      <c r="B1311" s="338" t="s">
        <v>551</v>
      </c>
      <c r="C1311" s="57">
        <v>45840</v>
      </c>
      <c r="D1311" s="44">
        <v>71</v>
      </c>
      <c r="F1311" s="44" t="s">
        <v>647</v>
      </c>
      <c r="G1311" t="s">
        <v>1000</v>
      </c>
    </row>
    <row r="1312" spans="1:7">
      <c r="A1312" s="343" t="s">
        <v>342</v>
      </c>
      <c r="B1312" s="343" t="s">
        <v>148</v>
      </c>
      <c r="C1312" s="57">
        <v>45840</v>
      </c>
      <c r="D1312" s="44">
        <v>355</v>
      </c>
      <c r="F1312" s="44" t="s">
        <v>601</v>
      </c>
      <c r="G1312" t="s">
        <v>1000</v>
      </c>
    </row>
    <row r="1313" spans="1:7">
      <c r="A1313" s="331" t="s">
        <v>193</v>
      </c>
      <c r="B1313" s="331" t="s">
        <v>148</v>
      </c>
      <c r="C1313" s="57">
        <v>45840</v>
      </c>
      <c r="F1313" s="331" t="s">
        <v>664</v>
      </c>
      <c r="G1313" t="s">
        <v>1000</v>
      </c>
    </row>
    <row r="1314" spans="1:7">
      <c r="A1314" s="349" t="s">
        <v>207</v>
      </c>
      <c r="B1314" s="345" t="s">
        <v>66</v>
      </c>
      <c r="C1314" s="57">
        <v>45840</v>
      </c>
      <c r="D1314" s="44">
        <v>490</v>
      </c>
      <c r="F1314" s="44" t="s">
        <v>647</v>
      </c>
      <c r="G1314" t="s">
        <v>1000</v>
      </c>
    </row>
    <row r="1315" spans="1:7">
      <c r="A1315" s="151" t="s">
        <v>140</v>
      </c>
      <c r="B1315" s="338" t="s">
        <v>551</v>
      </c>
      <c r="C1315" s="57">
        <v>45841</v>
      </c>
      <c r="F1315" s="151" t="s">
        <v>664</v>
      </c>
      <c r="G1315" t="s">
        <v>1000</v>
      </c>
    </row>
    <row r="1316" spans="1:7">
      <c r="A1316" s="349" t="s">
        <v>207</v>
      </c>
      <c r="B1316" s="345" t="s">
        <v>66</v>
      </c>
      <c r="C1316" s="57">
        <v>45841</v>
      </c>
      <c r="D1316" s="44">
        <v>372</v>
      </c>
      <c r="F1316" s="123" t="s">
        <v>647</v>
      </c>
      <c r="G1316" t="s">
        <v>1000</v>
      </c>
    </row>
    <row r="1317" spans="1:7" ht="15.75">
      <c r="A1317" s="349" t="s">
        <v>207</v>
      </c>
      <c r="B1317" s="345" t="s">
        <v>169</v>
      </c>
      <c r="C1317" s="57">
        <v>45841</v>
      </c>
      <c r="E1317" s="357">
        <v>5776</v>
      </c>
      <c r="F1317" s="525" t="s">
        <v>1004</v>
      </c>
    </row>
    <row r="1318" spans="1:7">
      <c r="C1318" s="57">
        <v>45842</v>
      </c>
      <c r="D1318" s="44">
        <v>0</v>
      </c>
      <c r="F1318" s="184"/>
      <c r="G1318" t="s">
        <v>1000</v>
      </c>
    </row>
    <row r="1319" spans="1:7">
      <c r="A1319" s="151" t="s">
        <v>386</v>
      </c>
      <c r="B1319" s="338" t="s">
        <v>551</v>
      </c>
      <c r="C1319" s="57">
        <v>45845</v>
      </c>
      <c r="F1319" s="151" t="s">
        <v>1005</v>
      </c>
      <c r="G1319" t="s">
        <v>1000</v>
      </c>
    </row>
    <row r="1320" spans="1:7">
      <c r="A1320" s="343" t="s">
        <v>342</v>
      </c>
      <c r="B1320" s="343" t="s">
        <v>148</v>
      </c>
      <c r="C1320" s="57">
        <v>45845</v>
      </c>
      <c r="D1320" s="44">
        <v>846</v>
      </c>
      <c r="G1320" t="s">
        <v>1000</v>
      </c>
    </row>
    <row r="1321" spans="1:7">
      <c r="A1321" s="331" t="s">
        <v>204</v>
      </c>
      <c r="B1321" s="331" t="s">
        <v>148</v>
      </c>
      <c r="C1321" s="57">
        <v>45845</v>
      </c>
      <c r="D1321" s="168">
        <v>1644</v>
      </c>
      <c r="E1321" s="220"/>
      <c r="G1321" t="s">
        <v>1000</v>
      </c>
    </row>
    <row r="1322" spans="1:7">
      <c r="A1322" s="349" t="s">
        <v>207</v>
      </c>
      <c r="B1322" s="170" t="s">
        <v>169</v>
      </c>
      <c r="C1322" s="57">
        <v>45845</v>
      </c>
      <c r="D1322" s="149"/>
      <c r="E1322" s="44"/>
      <c r="F1322" s="510" t="s">
        <v>1006</v>
      </c>
      <c r="G1322" t="s">
        <v>1000</v>
      </c>
    </row>
    <row r="1323" spans="1:7">
      <c r="A1323" s="511" t="s">
        <v>386</v>
      </c>
      <c r="B1323" s="514" t="s">
        <v>551</v>
      </c>
      <c r="C1323" s="57">
        <v>45846</v>
      </c>
      <c r="D1323" s="44">
        <v>465</v>
      </c>
      <c r="E1323" s="279"/>
      <c r="G1323" t="s">
        <v>1000</v>
      </c>
    </row>
    <row r="1324" spans="1:7">
      <c r="A1324" s="512" t="s">
        <v>342</v>
      </c>
      <c r="B1324" s="514" t="s">
        <v>148</v>
      </c>
      <c r="C1324" s="57">
        <v>45846</v>
      </c>
      <c r="D1324" s="44">
        <v>827</v>
      </c>
      <c r="F1324" s="44" t="s">
        <v>1007</v>
      </c>
      <c r="G1324" t="s">
        <v>1000</v>
      </c>
    </row>
    <row r="1325" spans="1:7">
      <c r="A1325" s="513" t="s">
        <v>204</v>
      </c>
      <c r="B1325" s="515" t="s">
        <v>148</v>
      </c>
      <c r="C1325" s="57">
        <v>45846</v>
      </c>
      <c r="D1325" s="44">
        <v>60</v>
      </c>
      <c r="F1325" s="44" t="s">
        <v>960</v>
      </c>
      <c r="G1325" t="s">
        <v>1000</v>
      </c>
    </row>
    <row r="1326" spans="1:7">
      <c r="A1326" s="511" t="s">
        <v>386</v>
      </c>
      <c r="B1326" s="514" t="s">
        <v>551</v>
      </c>
      <c r="C1326" s="57">
        <v>45847</v>
      </c>
      <c r="D1326" s="44">
        <v>321</v>
      </c>
      <c r="G1326" t="s">
        <v>1000</v>
      </c>
    </row>
    <row r="1327" spans="1:7">
      <c r="A1327" s="273" t="s">
        <v>177</v>
      </c>
      <c r="B1327" s="170" t="s">
        <v>66</v>
      </c>
      <c r="C1327" s="57">
        <v>45847</v>
      </c>
      <c r="G1327" t="s">
        <v>1000</v>
      </c>
    </row>
    <row r="1328" spans="1:7">
      <c r="A1328" s="273" t="s">
        <v>568</v>
      </c>
      <c r="B1328" s="514" t="s">
        <v>551</v>
      </c>
      <c r="C1328" s="57">
        <v>45848</v>
      </c>
      <c r="D1328" s="44">
        <v>400</v>
      </c>
      <c r="E1328" s="220"/>
      <c r="G1328" t="s">
        <v>1000</v>
      </c>
    </row>
    <row r="1329" spans="1:7">
      <c r="A1329" s="273" t="s">
        <v>386</v>
      </c>
      <c r="B1329" s="514" t="s">
        <v>551</v>
      </c>
      <c r="C1329" s="57">
        <v>45848</v>
      </c>
      <c r="D1329" s="149"/>
      <c r="E1329" s="44"/>
      <c r="F1329" s="346" t="s">
        <v>1008</v>
      </c>
      <c r="G1329" t="s">
        <v>1000</v>
      </c>
    </row>
    <row r="1330" spans="1:7">
      <c r="A1330" s="273" t="s">
        <v>386</v>
      </c>
      <c r="B1330" s="514" t="s">
        <v>551</v>
      </c>
      <c r="C1330" s="57">
        <v>45849</v>
      </c>
      <c r="E1330" s="279">
        <v>786</v>
      </c>
      <c r="G1330" t="s">
        <v>1000</v>
      </c>
    </row>
    <row r="1331" spans="1:7">
      <c r="A1331" s="520" t="s">
        <v>174</v>
      </c>
      <c r="B1331" s="170" t="s">
        <v>169</v>
      </c>
      <c r="C1331" s="57">
        <v>45849</v>
      </c>
      <c r="D1331" s="44">
        <v>198</v>
      </c>
      <c r="G1331" t="s">
        <v>1000</v>
      </c>
    </row>
    <row r="1332" spans="1:7">
      <c r="A1332" s="273" t="s">
        <v>386</v>
      </c>
      <c r="B1332" s="514" t="s">
        <v>551</v>
      </c>
      <c r="C1332" s="57">
        <v>45852</v>
      </c>
      <c r="F1332" s="44" t="s">
        <v>664</v>
      </c>
      <c r="G1332" t="s">
        <v>1000</v>
      </c>
    </row>
    <row r="1333" spans="1:7">
      <c r="A1333" s="520" t="s">
        <v>174</v>
      </c>
      <c r="B1333" s="170" t="s">
        <v>169</v>
      </c>
      <c r="C1333" s="57">
        <v>45852</v>
      </c>
      <c r="D1333" s="44">
        <v>862</v>
      </c>
      <c r="G1333" t="s">
        <v>1000</v>
      </c>
    </row>
    <row r="1334" spans="1:7">
      <c r="A1334" s="346" t="s">
        <v>568</v>
      </c>
      <c r="B1334" s="514" t="s">
        <v>551</v>
      </c>
      <c r="C1334" s="57">
        <v>45853</v>
      </c>
      <c r="D1334" s="44">
        <v>203</v>
      </c>
      <c r="G1334" t="s">
        <v>1000</v>
      </c>
    </row>
    <row r="1335" spans="1:7">
      <c r="A1335" s="151" t="s">
        <v>214</v>
      </c>
      <c r="B1335" s="514" t="s">
        <v>551</v>
      </c>
      <c r="C1335" s="57">
        <v>45853</v>
      </c>
      <c r="F1335" s="400" t="s">
        <v>1009</v>
      </c>
      <c r="G1335" t="s">
        <v>1000</v>
      </c>
    </row>
    <row r="1336" spans="1:7">
      <c r="A1336" s="331" t="s">
        <v>345</v>
      </c>
      <c r="B1336" s="170" t="s">
        <v>148</v>
      </c>
      <c r="C1336" s="57">
        <v>45853</v>
      </c>
      <c r="D1336" s="168">
        <v>1210</v>
      </c>
      <c r="F1336" s="44" t="s">
        <v>1010</v>
      </c>
      <c r="G1336" t="s">
        <v>1000</v>
      </c>
    </row>
    <row r="1337" spans="1:7">
      <c r="A1337" s="144" t="s">
        <v>179</v>
      </c>
      <c r="B1337" s="170" t="s">
        <v>169</v>
      </c>
      <c r="C1337" s="57">
        <v>45853</v>
      </c>
      <c r="D1337" s="44">
        <v>403</v>
      </c>
      <c r="G1337" t="s">
        <v>1000</v>
      </c>
    </row>
    <row r="1338" spans="1:7">
      <c r="A1338" s="346" t="s">
        <v>568</v>
      </c>
      <c r="B1338" s="338" t="s">
        <v>551</v>
      </c>
      <c r="C1338" s="57">
        <v>45854</v>
      </c>
      <c r="D1338" s="44">
        <v>170</v>
      </c>
      <c r="G1338" t="s">
        <v>1000</v>
      </c>
    </row>
    <row r="1339" spans="1:7">
      <c r="A1339" s="151" t="s">
        <v>214</v>
      </c>
      <c r="B1339" s="338" t="s">
        <v>551</v>
      </c>
      <c r="C1339" s="57">
        <v>45854</v>
      </c>
      <c r="D1339" s="44">
        <v>280</v>
      </c>
      <c r="G1339" t="s">
        <v>1000</v>
      </c>
    </row>
    <row r="1340" spans="1:7">
      <c r="A1340" s="332" t="s">
        <v>345</v>
      </c>
      <c r="B1340" s="331" t="s">
        <v>148</v>
      </c>
      <c r="C1340" s="57">
        <v>45854</v>
      </c>
      <c r="D1340" s="44">
        <v>397</v>
      </c>
      <c r="F1340" s="44" t="s">
        <v>1011</v>
      </c>
      <c r="G1340" t="s">
        <v>1000</v>
      </c>
    </row>
    <row r="1341" spans="1:7">
      <c r="A1341" s="338" t="s">
        <v>389</v>
      </c>
      <c r="B1341" s="331" t="s">
        <v>551</v>
      </c>
      <c r="C1341" s="57">
        <v>45854</v>
      </c>
      <c r="D1341" s="44">
        <v>90</v>
      </c>
      <c r="G1341" t="s">
        <v>1000</v>
      </c>
    </row>
    <row r="1342" spans="1:7">
      <c r="A1342" s="413" t="s">
        <v>337</v>
      </c>
      <c r="B1342" s="331" t="s">
        <v>148</v>
      </c>
      <c r="C1342" s="57">
        <v>45854</v>
      </c>
      <c r="D1342" s="44">
        <v>426</v>
      </c>
      <c r="F1342" s="44" t="s">
        <v>600</v>
      </c>
      <c r="G1342" t="s">
        <v>1000</v>
      </c>
    </row>
    <row r="1343" spans="1:7">
      <c r="A1343" s="144" t="s">
        <v>179</v>
      </c>
      <c r="B1343" s="346" t="s">
        <v>169</v>
      </c>
      <c r="C1343" s="57">
        <v>45854</v>
      </c>
      <c r="D1343" s="44">
        <v>39</v>
      </c>
      <c r="G1343" t="s">
        <v>1000</v>
      </c>
    </row>
    <row r="1344" spans="1:7">
      <c r="A1344" s="151" t="s">
        <v>214</v>
      </c>
      <c r="B1344" s="338" t="s">
        <v>551</v>
      </c>
      <c r="C1344" s="57">
        <v>45855</v>
      </c>
      <c r="D1344" s="168">
        <v>1972</v>
      </c>
      <c r="G1344" t="s">
        <v>1000</v>
      </c>
    </row>
    <row r="1345" spans="1:7">
      <c r="A1345" s="413" t="s">
        <v>337</v>
      </c>
      <c r="B1345" s="331" t="s">
        <v>148</v>
      </c>
      <c r="C1345" s="57">
        <v>45855</v>
      </c>
      <c r="D1345" s="44">
        <v>583</v>
      </c>
      <c r="F1345" s="44" t="s">
        <v>603</v>
      </c>
      <c r="G1345" t="s">
        <v>1000</v>
      </c>
    </row>
    <row r="1346" spans="1:7">
      <c r="A1346" s="273" t="s">
        <v>568</v>
      </c>
      <c r="B1346" s="338" t="s">
        <v>551</v>
      </c>
      <c r="C1346" s="57">
        <v>45855</v>
      </c>
      <c r="D1346" s="44">
        <v>106</v>
      </c>
      <c r="G1346" t="s">
        <v>1000</v>
      </c>
    </row>
    <row r="1347" spans="1:7">
      <c r="A1347" s="273" t="s">
        <v>394</v>
      </c>
      <c r="B1347" s="354" t="s">
        <v>551</v>
      </c>
      <c r="C1347" s="57">
        <v>45856</v>
      </c>
      <c r="D1347" s="44">
        <v>47</v>
      </c>
      <c r="G1347" t="s">
        <v>1000</v>
      </c>
    </row>
    <row r="1348" spans="1:7">
      <c r="A1348" s="349" t="s">
        <v>214</v>
      </c>
      <c r="B1348" s="354" t="s">
        <v>551</v>
      </c>
      <c r="C1348" s="57">
        <v>45856</v>
      </c>
      <c r="F1348" s="44" t="s">
        <v>1012</v>
      </c>
      <c r="G1348" t="s">
        <v>1000</v>
      </c>
    </row>
    <row r="1349" spans="1:7">
      <c r="A1349" s="91" t="s">
        <v>568</v>
      </c>
      <c r="B1349" s="354" t="s">
        <v>551</v>
      </c>
      <c r="C1349" s="57">
        <v>45859</v>
      </c>
      <c r="F1349" s="338" t="s">
        <v>1013</v>
      </c>
      <c r="G1349" t="s">
        <v>1000</v>
      </c>
    </row>
    <row r="1350" spans="1:7">
      <c r="A1350" s="511" t="s">
        <v>214</v>
      </c>
      <c r="B1350" s="514" t="s">
        <v>551</v>
      </c>
      <c r="C1350" s="57">
        <v>45859</v>
      </c>
      <c r="D1350" s="44">
        <v>551</v>
      </c>
      <c r="G1350" t="s">
        <v>1000</v>
      </c>
    </row>
    <row r="1351" spans="1:7">
      <c r="A1351" s="511" t="s">
        <v>214</v>
      </c>
      <c r="B1351" s="514" t="s">
        <v>70</v>
      </c>
      <c r="C1351" s="57">
        <v>45859</v>
      </c>
      <c r="D1351" s="44">
        <v>385</v>
      </c>
      <c r="G1351" t="s">
        <v>1000</v>
      </c>
    </row>
    <row r="1352" spans="1:7">
      <c r="A1352" s="513" t="s">
        <v>335</v>
      </c>
      <c r="B1352" s="515" t="s">
        <v>148</v>
      </c>
      <c r="C1352" s="57">
        <v>45859</v>
      </c>
      <c r="D1352" s="168">
        <v>1070</v>
      </c>
      <c r="F1352" s="44" t="s">
        <v>599</v>
      </c>
      <c r="G1352" t="s">
        <v>1000</v>
      </c>
    </row>
    <row r="1353" spans="1:7">
      <c r="A1353" s="552" t="s">
        <v>337</v>
      </c>
      <c r="B1353" s="553" t="s">
        <v>148</v>
      </c>
      <c r="C1353" s="57">
        <v>45859</v>
      </c>
      <c r="D1353" s="168">
        <v>1843</v>
      </c>
      <c r="F1353" s="44" t="s">
        <v>1014</v>
      </c>
      <c r="G1353" t="s">
        <v>1000</v>
      </c>
    </row>
    <row r="1354" spans="1:7">
      <c r="A1354" s="144" t="s">
        <v>179</v>
      </c>
      <c r="B1354" s="170" t="s">
        <v>169</v>
      </c>
      <c r="C1354" s="57">
        <v>45859</v>
      </c>
      <c r="F1354" s="338" t="s">
        <v>795</v>
      </c>
      <c r="G1354" t="s">
        <v>1000</v>
      </c>
    </row>
    <row r="1355" spans="1:7">
      <c r="A1355" s="346" t="s">
        <v>568</v>
      </c>
      <c r="B1355" s="338" t="s">
        <v>551</v>
      </c>
      <c r="C1355" s="57">
        <v>45860</v>
      </c>
      <c r="F1355" s="338" t="s">
        <v>1015</v>
      </c>
      <c r="G1355" t="s">
        <v>1000</v>
      </c>
    </row>
    <row r="1356" spans="1:7">
      <c r="A1356" s="338" t="s">
        <v>335</v>
      </c>
      <c r="B1356" s="338" t="s">
        <v>148</v>
      </c>
      <c r="C1356" s="57">
        <v>45860</v>
      </c>
      <c r="D1356" s="168">
        <v>1224</v>
      </c>
      <c r="F1356" s="44" t="s">
        <v>1016</v>
      </c>
      <c r="G1356" t="s">
        <v>1000</v>
      </c>
    </row>
    <row r="1357" spans="1:7">
      <c r="A1357" s="332" t="s">
        <v>337</v>
      </c>
      <c r="B1357" s="331" t="s">
        <v>148</v>
      </c>
      <c r="C1357" s="57">
        <v>45860</v>
      </c>
      <c r="D1357" s="168">
        <v>1714</v>
      </c>
      <c r="F1357" s="44" t="s">
        <v>610</v>
      </c>
      <c r="G1357" t="s">
        <v>1000</v>
      </c>
    </row>
    <row r="1358" spans="1:7">
      <c r="A1358" s="151" t="s">
        <v>214</v>
      </c>
      <c r="B1358" s="514" t="s">
        <v>70</v>
      </c>
      <c r="C1358" s="57">
        <v>45860</v>
      </c>
      <c r="D1358" s="44">
        <v>300</v>
      </c>
      <c r="G1358" t="s">
        <v>1000</v>
      </c>
    </row>
    <row r="1359" spans="1:7">
      <c r="A1359" s="331" t="s">
        <v>214</v>
      </c>
      <c r="B1359" s="331" t="s">
        <v>477</v>
      </c>
      <c r="C1359" s="57">
        <v>45860</v>
      </c>
      <c r="D1359" s="168">
        <v>1107</v>
      </c>
      <c r="G1359" t="s">
        <v>1000</v>
      </c>
    </row>
    <row r="1360" spans="1:7">
      <c r="A1360" s="331" t="s">
        <v>214</v>
      </c>
      <c r="B1360" s="343" t="s">
        <v>551</v>
      </c>
      <c r="C1360" s="57">
        <v>45860</v>
      </c>
      <c r="D1360" s="44">
        <v>316</v>
      </c>
      <c r="G1360" t="s">
        <v>1000</v>
      </c>
    </row>
    <row r="1361" spans="1:7">
      <c r="A1361" s="144" t="s">
        <v>179</v>
      </c>
      <c r="B1361" s="170" t="s">
        <v>169</v>
      </c>
      <c r="C1361" s="57">
        <v>45860</v>
      </c>
      <c r="D1361" s="44">
        <v>318</v>
      </c>
      <c r="G1361" t="s">
        <v>1000</v>
      </c>
    </row>
    <row r="1362" spans="1:7">
      <c r="A1362" s="273" t="s">
        <v>588</v>
      </c>
      <c r="B1362" s="170" t="s">
        <v>169</v>
      </c>
      <c r="C1362" s="57">
        <v>45860</v>
      </c>
      <c r="D1362" s="44">
        <v>605</v>
      </c>
      <c r="G1362" t="s">
        <v>1000</v>
      </c>
    </row>
    <row r="1363" spans="1:7">
      <c r="A1363" s="346" t="s">
        <v>568</v>
      </c>
      <c r="B1363" s="338" t="s">
        <v>551</v>
      </c>
      <c r="C1363" s="57">
        <v>45861</v>
      </c>
      <c r="D1363" s="44">
        <v>272</v>
      </c>
      <c r="F1363" s="44" t="s">
        <v>1017</v>
      </c>
      <c r="G1363" t="s">
        <v>1000</v>
      </c>
    </row>
    <row r="1364" spans="1:7">
      <c r="A1364" s="151" t="s">
        <v>214</v>
      </c>
      <c r="B1364" s="338" t="s">
        <v>551</v>
      </c>
      <c r="C1364" s="57">
        <v>45861</v>
      </c>
      <c r="D1364" s="44">
        <v>130</v>
      </c>
      <c r="F1364" s="44" t="s">
        <v>659</v>
      </c>
      <c r="G1364" t="s">
        <v>1000</v>
      </c>
    </row>
    <row r="1365" spans="1:7">
      <c r="A1365" s="331" t="s">
        <v>335</v>
      </c>
      <c r="B1365" s="331" t="s">
        <v>148</v>
      </c>
      <c r="C1365" s="57">
        <v>45861</v>
      </c>
      <c r="D1365" s="44">
        <v>235</v>
      </c>
      <c r="F1365" s="44" t="s">
        <v>1018</v>
      </c>
      <c r="G1365" t="s">
        <v>1000</v>
      </c>
    </row>
    <row r="1366" spans="1:7">
      <c r="A1366" s="332" t="s">
        <v>337</v>
      </c>
      <c r="B1366" s="331" t="s">
        <v>148</v>
      </c>
      <c r="C1366" s="57">
        <v>45861</v>
      </c>
      <c r="D1366" s="44">
        <v>678</v>
      </c>
      <c r="F1366" s="44" t="s">
        <v>1019</v>
      </c>
      <c r="G1366" t="s">
        <v>1000</v>
      </c>
    </row>
    <row r="1367" spans="1:7">
      <c r="A1367" s="151" t="s">
        <v>204</v>
      </c>
      <c r="B1367" s="514" t="s">
        <v>70</v>
      </c>
      <c r="C1367" s="57">
        <v>45861</v>
      </c>
      <c r="D1367" s="44">
        <v>579</v>
      </c>
      <c r="G1367" t="s">
        <v>1000</v>
      </c>
    </row>
    <row r="1368" spans="1:7">
      <c r="A1368" s="332" t="s">
        <v>339</v>
      </c>
      <c r="B1368" s="331" t="s">
        <v>148</v>
      </c>
      <c r="C1368" s="57">
        <v>45861</v>
      </c>
      <c r="D1368" s="44">
        <v>363</v>
      </c>
      <c r="F1368" s="44" t="s">
        <v>1020</v>
      </c>
      <c r="G1368" t="s">
        <v>1000</v>
      </c>
    </row>
    <row r="1369" spans="1:7">
      <c r="A1369" s="151" t="s">
        <v>198</v>
      </c>
      <c r="B1369" s="151" t="s">
        <v>148</v>
      </c>
      <c r="C1369" s="57">
        <v>45861</v>
      </c>
      <c r="D1369" s="44">
        <v>853</v>
      </c>
      <c r="F1369" s="44" t="s">
        <v>647</v>
      </c>
      <c r="G1369" t="s">
        <v>1000</v>
      </c>
    </row>
    <row r="1370" spans="1:7">
      <c r="A1370" s="554" t="s">
        <v>174</v>
      </c>
      <c r="B1370" s="170" t="s">
        <v>169</v>
      </c>
      <c r="C1370" s="57">
        <v>45861</v>
      </c>
      <c r="D1370" s="44">
        <v>461</v>
      </c>
      <c r="G1370" t="s">
        <v>1000</v>
      </c>
    </row>
    <row r="1371" spans="1:7">
      <c r="A1371" s="346" t="s">
        <v>568</v>
      </c>
      <c r="B1371" s="338" t="s">
        <v>551</v>
      </c>
      <c r="C1371" s="57">
        <v>45862</v>
      </c>
      <c r="D1371" s="44">
        <v>79</v>
      </c>
      <c r="F1371" s="44" t="s">
        <v>1021</v>
      </c>
      <c r="G1371" t="s">
        <v>1000</v>
      </c>
    </row>
    <row r="1372" spans="1:7">
      <c r="A1372" s="151" t="s">
        <v>214</v>
      </c>
      <c r="B1372" s="338" t="s">
        <v>551</v>
      </c>
      <c r="C1372" s="57">
        <v>45862</v>
      </c>
      <c r="D1372" s="44">
        <v>420</v>
      </c>
      <c r="G1372" t="s">
        <v>1000</v>
      </c>
    </row>
    <row r="1373" spans="1:7">
      <c r="A1373" s="331" t="s">
        <v>383</v>
      </c>
      <c r="B1373" s="331" t="s">
        <v>1022</v>
      </c>
      <c r="C1373" s="57">
        <v>45862</v>
      </c>
      <c r="F1373" s="44" t="s">
        <v>1023</v>
      </c>
      <c r="G1373" t="s">
        <v>1000</v>
      </c>
    </row>
    <row r="1374" spans="1:7">
      <c r="A1374" s="332" t="s">
        <v>339</v>
      </c>
      <c r="B1374" s="331" t="s">
        <v>148</v>
      </c>
      <c r="C1374" s="57">
        <v>45862</v>
      </c>
      <c r="D1374" s="168">
        <v>1077</v>
      </c>
      <c r="F1374" s="44" t="s">
        <v>1024</v>
      </c>
      <c r="G1374" t="s">
        <v>1000</v>
      </c>
    </row>
    <row r="1375" spans="1:7">
      <c r="A1375" s="151" t="s">
        <v>204</v>
      </c>
      <c r="B1375" s="514" t="s">
        <v>70</v>
      </c>
      <c r="C1375" s="57">
        <v>45862</v>
      </c>
      <c r="D1375" s="44">
        <v>619</v>
      </c>
      <c r="F1375" s="44" t="s">
        <v>1025</v>
      </c>
      <c r="G1375" t="s">
        <v>1000</v>
      </c>
    </row>
    <row r="1376" spans="1:7">
      <c r="A1376" s="332" t="s">
        <v>214</v>
      </c>
      <c r="B1376" s="332" t="s">
        <v>477</v>
      </c>
      <c r="C1376" s="57">
        <v>45862</v>
      </c>
      <c r="F1376" s="44" t="s">
        <v>1026</v>
      </c>
      <c r="G1376" t="s">
        <v>1000</v>
      </c>
    </row>
    <row r="1377" spans="1:7">
      <c r="A1377" s="151" t="s">
        <v>198</v>
      </c>
      <c r="B1377" s="151" t="s">
        <v>148</v>
      </c>
      <c r="C1377" s="57">
        <v>45862</v>
      </c>
      <c r="D1377" s="168">
        <v>1279</v>
      </c>
      <c r="F1377" s="44" t="s">
        <v>647</v>
      </c>
      <c r="G1377" t="s">
        <v>1000</v>
      </c>
    </row>
    <row r="1378" spans="1:7">
      <c r="A1378" s="554" t="s">
        <v>174</v>
      </c>
      <c r="B1378" s="346" t="s">
        <v>169</v>
      </c>
      <c r="C1378" s="57">
        <v>45862</v>
      </c>
      <c r="D1378" s="44">
        <v>880</v>
      </c>
      <c r="G1378" t="s">
        <v>1000</v>
      </c>
    </row>
    <row r="1379" spans="1:7">
      <c r="A1379" s="361" t="s">
        <v>177</v>
      </c>
      <c r="B1379" s="425" t="s">
        <v>66</v>
      </c>
      <c r="C1379" s="57">
        <v>45862</v>
      </c>
      <c r="D1379" s="44">
        <v>868</v>
      </c>
      <c r="F1379" s="44" t="s">
        <v>1027</v>
      </c>
      <c r="G1379" t="s">
        <v>1000</v>
      </c>
    </row>
    <row r="1380" spans="1:7">
      <c r="A1380" s="346" t="s">
        <v>568</v>
      </c>
      <c r="B1380" s="338" t="s">
        <v>551</v>
      </c>
      <c r="C1380" s="57">
        <v>45863</v>
      </c>
      <c r="F1380" s="44" t="s">
        <v>664</v>
      </c>
      <c r="G1380" t="s">
        <v>1000</v>
      </c>
    </row>
    <row r="1381" spans="1:7">
      <c r="A1381" s="151" t="s">
        <v>214</v>
      </c>
      <c r="B1381" s="338" t="s">
        <v>551</v>
      </c>
      <c r="C1381" s="57">
        <v>45863</v>
      </c>
      <c r="F1381" s="151" t="s">
        <v>1028</v>
      </c>
      <c r="G1381" t="s">
        <v>1000</v>
      </c>
    </row>
    <row r="1382" spans="1:7">
      <c r="A1382" s="332" t="s">
        <v>337</v>
      </c>
      <c r="B1382" s="331" t="s">
        <v>148</v>
      </c>
      <c r="C1382" s="57">
        <v>45863</v>
      </c>
      <c r="F1382" s="331" t="s">
        <v>1029</v>
      </c>
      <c r="G1382" t="s">
        <v>1000</v>
      </c>
    </row>
    <row r="1383" spans="1:7">
      <c r="A1383" s="151" t="s">
        <v>335</v>
      </c>
      <c r="B1383" s="331" t="s">
        <v>148</v>
      </c>
      <c r="C1383" s="57">
        <v>45863</v>
      </c>
      <c r="F1383" s="334" t="s">
        <v>1029</v>
      </c>
      <c r="G1383" t="s">
        <v>1000</v>
      </c>
    </row>
    <row r="1384" spans="1:7">
      <c r="A1384" s="332" t="s">
        <v>345</v>
      </c>
      <c r="B1384" s="332" t="s">
        <v>148</v>
      </c>
      <c r="C1384" s="57">
        <v>45863</v>
      </c>
      <c r="F1384" s="449" t="s">
        <v>1029</v>
      </c>
      <c r="G1384" t="s">
        <v>1000</v>
      </c>
    </row>
    <row r="1385" spans="1:7">
      <c r="A1385" s="338" t="s">
        <v>342</v>
      </c>
      <c r="B1385" s="338" t="s">
        <v>551</v>
      </c>
      <c r="C1385" s="57">
        <v>45863</v>
      </c>
      <c r="F1385" s="338" t="s">
        <v>1030</v>
      </c>
      <c r="G1385" t="s">
        <v>1000</v>
      </c>
    </row>
    <row r="1386" spans="1:7">
      <c r="A1386" s="554" t="s">
        <v>174</v>
      </c>
      <c r="B1386" s="170" t="s">
        <v>169</v>
      </c>
      <c r="C1386" s="57">
        <v>45863</v>
      </c>
      <c r="D1386" s="44">
        <v>585</v>
      </c>
      <c r="F1386" s="44" t="s">
        <v>659</v>
      </c>
      <c r="G1386" t="s">
        <v>1000</v>
      </c>
    </row>
    <row r="1387" spans="1:7">
      <c r="A1387" s="151" t="s">
        <v>214</v>
      </c>
      <c r="B1387" s="338" t="s">
        <v>551</v>
      </c>
      <c r="C1387" s="57">
        <v>45866</v>
      </c>
      <c r="D1387" s="44">
        <v>420</v>
      </c>
      <c r="F1387" s="44" t="s">
        <v>647</v>
      </c>
      <c r="G1387" t="s">
        <v>1000</v>
      </c>
    </row>
    <row r="1388" spans="1:7">
      <c r="A1388" s="332" t="s">
        <v>198</v>
      </c>
      <c r="B1388" s="331" t="s">
        <v>148</v>
      </c>
      <c r="C1388" s="57">
        <v>45866</v>
      </c>
      <c r="D1388" s="44">
        <v>817</v>
      </c>
      <c r="G1388" t="s">
        <v>1000</v>
      </c>
    </row>
    <row r="1389" spans="1:7">
      <c r="A1389" s="151" t="s">
        <v>339</v>
      </c>
      <c r="B1389" s="331" t="s">
        <v>148</v>
      </c>
      <c r="C1389" s="57">
        <v>45866</v>
      </c>
      <c r="D1389" s="168">
        <v>1430</v>
      </c>
      <c r="F1389" s="44" t="s">
        <v>1031</v>
      </c>
      <c r="G1389" t="s">
        <v>1000</v>
      </c>
    </row>
    <row r="1390" spans="1:7">
      <c r="A1390" s="332" t="s">
        <v>383</v>
      </c>
      <c r="B1390" s="331" t="s">
        <v>551</v>
      </c>
      <c r="C1390" s="57">
        <v>45866</v>
      </c>
      <c r="F1390" s="335" t="s">
        <v>795</v>
      </c>
      <c r="G1390" t="s">
        <v>1000</v>
      </c>
    </row>
    <row r="1391" spans="1:7">
      <c r="A1391" s="610" t="s">
        <v>204</v>
      </c>
      <c r="B1391" s="425" t="s">
        <v>70</v>
      </c>
      <c r="C1391" s="57">
        <v>45866</v>
      </c>
      <c r="D1391" s="168">
        <v>1181</v>
      </c>
      <c r="G1391" t="s">
        <v>1000</v>
      </c>
    </row>
    <row r="1392" spans="1:7">
      <c r="A1392" s="554" t="s">
        <v>174</v>
      </c>
      <c r="B1392" s="170" t="s">
        <v>169</v>
      </c>
      <c r="C1392" s="57">
        <v>45866</v>
      </c>
      <c r="D1392" s="44">
        <v>345</v>
      </c>
      <c r="G1392" t="s">
        <v>1000</v>
      </c>
    </row>
    <row r="1393" spans="1:7">
      <c r="A1393" s="611" t="s">
        <v>204</v>
      </c>
      <c r="B1393" s="70" t="s">
        <v>70</v>
      </c>
      <c r="C1393" s="57">
        <v>45867</v>
      </c>
      <c r="D1393" s="168">
        <v>1933</v>
      </c>
      <c r="G1393" t="s">
        <v>1000</v>
      </c>
    </row>
    <row r="1394" spans="1:7">
      <c r="A1394" s="612" t="s">
        <v>198</v>
      </c>
      <c r="B1394" s="273" t="s">
        <v>148</v>
      </c>
      <c r="C1394" s="57">
        <v>45867</v>
      </c>
      <c r="E1394" s="357">
        <v>5590</v>
      </c>
      <c r="F1394" s="44" t="s">
        <v>1032</v>
      </c>
      <c r="G1394" t="s">
        <v>1000</v>
      </c>
    </row>
    <row r="1395" spans="1:7">
      <c r="A1395" s="613" t="s">
        <v>339</v>
      </c>
      <c r="B1395" s="615" t="s">
        <v>148</v>
      </c>
      <c r="C1395" s="57">
        <v>45867</v>
      </c>
      <c r="D1395" s="168">
        <v>1004</v>
      </c>
      <c r="F1395" s="44" t="s">
        <v>1033</v>
      </c>
      <c r="G1395" t="s">
        <v>1000</v>
      </c>
    </row>
    <row r="1396" spans="1:7">
      <c r="A1396" s="614" t="s">
        <v>383</v>
      </c>
      <c r="B1396" s="553" t="s">
        <v>551</v>
      </c>
      <c r="C1396" s="57">
        <v>45867</v>
      </c>
      <c r="D1396" s="44">
        <v>581</v>
      </c>
      <c r="E1396" s="357">
        <v>1200</v>
      </c>
      <c r="F1396" s="44" t="s">
        <v>1034</v>
      </c>
      <c r="G1396" t="s">
        <v>1000</v>
      </c>
    </row>
    <row r="1397" spans="1:7">
      <c r="A1397" s="610" t="s">
        <v>204</v>
      </c>
      <c r="B1397" s="151" t="s">
        <v>70</v>
      </c>
      <c r="C1397" s="57">
        <v>45868</v>
      </c>
      <c r="D1397" s="168">
        <v>1951</v>
      </c>
      <c r="G1397" t="s">
        <v>1000</v>
      </c>
    </row>
    <row r="1398" spans="1:7">
      <c r="A1398" s="610" t="s">
        <v>204</v>
      </c>
      <c r="B1398" s="331" t="s">
        <v>148</v>
      </c>
      <c r="C1398" s="57">
        <v>45868</v>
      </c>
      <c r="D1398" s="44">
        <v>902</v>
      </c>
      <c r="G1398" t="s">
        <v>1000</v>
      </c>
    </row>
    <row r="1399" spans="1:7">
      <c r="A1399" s="331" t="s">
        <v>198</v>
      </c>
      <c r="B1399" s="331" t="s">
        <v>148</v>
      </c>
      <c r="C1399" s="57">
        <v>45868</v>
      </c>
      <c r="D1399" s="168">
        <v>1385</v>
      </c>
      <c r="F1399" s="44" t="s">
        <v>647</v>
      </c>
      <c r="G1399" t="s">
        <v>1000</v>
      </c>
    </row>
    <row r="1400" spans="1:7">
      <c r="A1400" s="331" t="s">
        <v>337</v>
      </c>
      <c r="B1400" s="331" t="s">
        <v>551</v>
      </c>
      <c r="C1400" s="57">
        <v>45868</v>
      </c>
      <c r="E1400" s="149">
        <v>847</v>
      </c>
      <c r="F1400" s="44" t="s">
        <v>1035</v>
      </c>
      <c r="G1400" t="s">
        <v>1000</v>
      </c>
    </row>
    <row r="1401" spans="1:7">
      <c r="A1401" s="332" t="s">
        <v>214</v>
      </c>
      <c r="B1401" s="331" t="s">
        <v>1036</v>
      </c>
      <c r="C1401" s="57">
        <v>45868</v>
      </c>
      <c r="E1401" s="357">
        <v>6067</v>
      </c>
      <c r="G1401" t="s">
        <v>1000</v>
      </c>
    </row>
    <row r="1402" spans="1:7">
      <c r="A1402" s="144" t="s">
        <v>167</v>
      </c>
      <c r="B1402" s="346" t="s">
        <v>169</v>
      </c>
      <c r="C1402" s="57">
        <v>45868</v>
      </c>
      <c r="D1402" s="44">
        <v>314</v>
      </c>
      <c r="G1402" t="s">
        <v>1000</v>
      </c>
    </row>
    <row r="1403" spans="1:7">
      <c r="A1403" s="346" t="s">
        <v>459</v>
      </c>
      <c r="B1403" s="338" t="s">
        <v>551</v>
      </c>
      <c r="C1403" s="57">
        <v>45869</v>
      </c>
      <c r="F1403" s="348" t="s">
        <v>741</v>
      </c>
      <c r="G1403" t="s">
        <v>1000</v>
      </c>
    </row>
    <row r="1404" spans="1:7">
      <c r="A1404" s="610" t="s">
        <v>204</v>
      </c>
      <c r="B1404" s="151" t="s">
        <v>70</v>
      </c>
      <c r="C1404" s="57">
        <v>45869</v>
      </c>
      <c r="D1404" s="44">
        <v>725</v>
      </c>
      <c r="G1404" t="s">
        <v>1000</v>
      </c>
    </row>
    <row r="1405" spans="1:7">
      <c r="A1405" s="627" t="s">
        <v>204</v>
      </c>
      <c r="B1405" s="332" t="s">
        <v>148</v>
      </c>
      <c r="C1405" s="57">
        <v>45869</v>
      </c>
      <c r="D1405" s="44">
        <v>862</v>
      </c>
      <c r="G1405" t="s">
        <v>1000</v>
      </c>
    </row>
    <row r="1406" spans="1:7">
      <c r="A1406" s="338" t="s">
        <v>214</v>
      </c>
      <c r="B1406" s="338" t="s">
        <v>1036</v>
      </c>
      <c r="C1406" s="57">
        <v>45869</v>
      </c>
      <c r="E1406" s="357">
        <v>2691</v>
      </c>
      <c r="G1406" t="s">
        <v>1000</v>
      </c>
    </row>
    <row r="1407" spans="1:7">
      <c r="A1407" s="413" t="s">
        <v>184</v>
      </c>
      <c r="B1407" s="170" t="s">
        <v>169</v>
      </c>
      <c r="C1407" s="57">
        <v>45869</v>
      </c>
      <c r="D1407" s="168">
        <v>2390</v>
      </c>
      <c r="G1407" t="s">
        <v>1000</v>
      </c>
    </row>
    <row r="1408" spans="1:7">
      <c r="A1408" s="91" t="s">
        <v>459</v>
      </c>
      <c r="B1408" s="338" t="s">
        <v>1037</v>
      </c>
      <c r="C1408" s="57">
        <v>45870</v>
      </c>
      <c r="D1408" s="44">
        <v>318</v>
      </c>
      <c r="F1408" s="44" t="s">
        <v>1038</v>
      </c>
      <c r="G1408" t="s">
        <v>1039</v>
      </c>
    </row>
    <row r="1409" spans="1:7">
      <c r="A1409" s="91" t="s">
        <v>244</v>
      </c>
      <c r="B1409" s="338" t="s">
        <v>1037</v>
      </c>
      <c r="C1409" s="57">
        <v>45870</v>
      </c>
      <c r="D1409" s="44">
        <v>183</v>
      </c>
      <c r="F1409" s="44" t="s">
        <v>1040</v>
      </c>
      <c r="G1409" t="s">
        <v>1039</v>
      </c>
    </row>
    <row r="1410" spans="1:7">
      <c r="A1410" s="611" t="s">
        <v>204</v>
      </c>
      <c r="B1410" s="331" t="s">
        <v>1036</v>
      </c>
      <c r="C1410" s="57">
        <v>45870</v>
      </c>
      <c r="F1410" s="44" t="s">
        <v>1041</v>
      </c>
      <c r="G1410" t="s">
        <v>1039</v>
      </c>
    </row>
    <row r="1411" spans="1:7">
      <c r="A1411" s="144" t="s">
        <v>184</v>
      </c>
      <c r="B1411" s="170" t="s">
        <v>169</v>
      </c>
      <c r="C1411" s="57">
        <v>45870</v>
      </c>
      <c r="D1411" s="168">
        <v>1377</v>
      </c>
      <c r="G1411" t="s">
        <v>1039</v>
      </c>
    </row>
    <row r="1412" spans="1:7">
      <c r="A1412" s="611" t="s">
        <v>204</v>
      </c>
      <c r="B1412" s="70" t="s">
        <v>1036</v>
      </c>
      <c r="C1412" s="57">
        <v>45873</v>
      </c>
      <c r="E1412" s="357">
        <v>13125</v>
      </c>
      <c r="G1412" t="s">
        <v>1039</v>
      </c>
    </row>
    <row r="1413" spans="1:7">
      <c r="A1413" s="614" t="s">
        <v>147</v>
      </c>
      <c r="B1413" s="634" t="s">
        <v>148</v>
      </c>
      <c r="C1413" s="57">
        <v>45873</v>
      </c>
      <c r="D1413" s="44">
        <v>918</v>
      </c>
      <c r="G1413" t="s">
        <v>1039</v>
      </c>
    </row>
    <row r="1414" spans="1:7">
      <c r="A1414" s="338" t="s">
        <v>211</v>
      </c>
      <c r="B1414" s="338" t="s">
        <v>148</v>
      </c>
      <c r="C1414" s="57">
        <v>45874</v>
      </c>
      <c r="D1414" s="168">
        <v>2675</v>
      </c>
      <c r="G1414" t="s">
        <v>1039</v>
      </c>
    </row>
    <row r="1415" spans="1:7">
      <c r="A1415" s="338" t="s">
        <v>184</v>
      </c>
      <c r="B1415" s="338" t="s">
        <v>169</v>
      </c>
      <c r="C1415" s="57">
        <v>45874</v>
      </c>
      <c r="D1415" s="44">
        <v>190</v>
      </c>
      <c r="F1415" s="44" t="s">
        <v>647</v>
      </c>
      <c r="G1415" t="s">
        <v>1039</v>
      </c>
    </row>
    <row r="1416" spans="1:7">
      <c r="A1416" s="854" t="s">
        <v>568</v>
      </c>
      <c r="B1416" s="338" t="s">
        <v>551</v>
      </c>
      <c r="C1416" s="57">
        <v>45875</v>
      </c>
      <c r="F1416" s="44" t="s">
        <v>647</v>
      </c>
      <c r="G1416" t="s">
        <v>1039</v>
      </c>
    </row>
    <row r="1417" spans="1:7">
      <c r="A1417" s="338" t="s">
        <v>211</v>
      </c>
      <c r="B1417" s="338" t="s">
        <v>148</v>
      </c>
      <c r="C1417" s="57">
        <v>45875</v>
      </c>
      <c r="D1417" s="168">
        <v>1964</v>
      </c>
      <c r="G1417" t="s">
        <v>1039</v>
      </c>
    </row>
    <row r="1418" spans="1:7">
      <c r="A1418" s="855" t="s">
        <v>184</v>
      </c>
      <c r="B1418" s="338" t="s">
        <v>169</v>
      </c>
      <c r="C1418" s="57">
        <v>45875</v>
      </c>
      <c r="D1418" s="44">
        <v>840</v>
      </c>
      <c r="G1418" t="s">
        <v>1039</v>
      </c>
    </row>
    <row r="1419" spans="1:7">
      <c r="A1419" s="856" t="s">
        <v>167</v>
      </c>
      <c r="B1419" s="856" t="s">
        <v>169</v>
      </c>
      <c r="C1419" s="57">
        <v>45875</v>
      </c>
      <c r="F1419" s="44" t="s">
        <v>1042</v>
      </c>
      <c r="G1419" t="s">
        <v>1039</v>
      </c>
    </row>
    <row r="1420" spans="1:7">
      <c r="A1420" s="333" t="s">
        <v>211</v>
      </c>
      <c r="B1420" s="634" t="s">
        <v>148</v>
      </c>
      <c r="C1420" s="57">
        <v>45876</v>
      </c>
    </row>
    <row r="1421" spans="1:7">
      <c r="A1421" s="928" t="s">
        <v>153</v>
      </c>
      <c r="B1421" s="338" t="s">
        <v>148</v>
      </c>
      <c r="C1421" s="57">
        <v>45876</v>
      </c>
      <c r="D1421" s="44">
        <v>674</v>
      </c>
    </row>
    <row r="1422" spans="1:7">
      <c r="A1422" s="855" t="s">
        <v>184</v>
      </c>
      <c r="B1422" s="856" t="s">
        <v>169</v>
      </c>
      <c r="C1422" s="57">
        <v>45876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1043</v>
      </c>
      <c r="Q1" s="172" t="s">
        <v>1044</v>
      </c>
      <c r="R1" s="135" t="s">
        <v>1045</v>
      </c>
      <c r="S1" s="135" t="s">
        <v>1046</v>
      </c>
      <c r="T1" s="172" t="s">
        <v>1047</v>
      </c>
      <c r="U1" s="135" t="s">
        <v>664</v>
      </c>
      <c r="V1" s="173" t="s">
        <v>1048</v>
      </c>
      <c r="W1" s="173" t="s">
        <v>1049</v>
      </c>
      <c r="X1" s="177" t="s">
        <v>1050</v>
      </c>
      <c r="Y1" s="284" t="e" cm="1">
        <f t="array" ref="Y1">VLOOKUP(#REF!,#REF!, FALSE)</f>
        <v>#REF!</v>
      </c>
    </row>
    <row r="2" spans="1:25">
      <c r="A2" s="197" t="s">
        <v>164</v>
      </c>
      <c r="B2" s="862"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5"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1051</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1051</v>
      </c>
      <c r="Y5" t="e">
        <f>VLOOKUP(A5,#REF!,2,FALSE)</f>
        <v>#REF!</v>
      </c>
    </row>
    <row r="6" spans="1:25">
      <c r="A6" s="457" t="s">
        <v>193</v>
      </c>
      <c r="B6" s="457" t="s">
        <v>121</v>
      </c>
      <c r="C6" s="529">
        <v>45868</v>
      </c>
      <c r="D6" s="880"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3" t="s">
        <v>196</v>
      </c>
      <c r="Q8" s="70" t="s">
        <v>196</v>
      </c>
      <c r="R8" s="70" t="s">
        <v>196</v>
      </c>
      <c r="S8" s="70" t="s">
        <v>56</v>
      </c>
      <c r="T8" s="70" t="s">
        <v>196</v>
      </c>
      <c r="U8" s="70" t="s">
        <v>196</v>
      </c>
      <c r="V8" s="70" t="s">
        <v>124</v>
      </c>
      <c r="W8" s="55">
        <v>45826</v>
      </c>
      <c r="X8" s="70" t="s">
        <v>124</v>
      </c>
    </row>
    <row r="9" spans="1:25">
      <c r="A9" s="194" t="s">
        <v>207</v>
      </c>
      <c r="B9" s="199" t="s">
        <v>168</v>
      </c>
      <c r="C9" s="195">
        <v>45742</v>
      </c>
      <c r="D9" s="879"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1051</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6"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8"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1052</v>
      </c>
      <c r="B17" s="862"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1053</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1053</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1053</v>
      </c>
      <c r="S20" s="44" t="s">
        <v>196</v>
      </c>
      <c r="T20" s="44" t="s">
        <v>196</v>
      </c>
      <c r="U20" s="70" t="s">
        <v>196</v>
      </c>
      <c r="V20" s="70" t="s">
        <v>196</v>
      </c>
      <c r="W20" s="55">
        <v>45824</v>
      </c>
      <c r="X20" s="70" t="s">
        <v>1051</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1053</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1053</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1053</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1053</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1053</v>
      </c>
      <c r="S25" s="70" t="s">
        <v>196</v>
      </c>
      <c r="T25" s="70" t="s">
        <v>196</v>
      </c>
      <c r="U25" s="70" t="s">
        <v>196</v>
      </c>
      <c r="V25" s="70" t="s">
        <v>196</v>
      </c>
      <c r="W25" s="55">
        <v>45831</v>
      </c>
      <c r="X25" s="70" t="s">
        <v>1051</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1053</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1053</v>
      </c>
      <c r="S27" s="44" t="s">
        <v>196</v>
      </c>
      <c r="T27" s="44" t="s">
        <v>196</v>
      </c>
      <c r="U27" s="70" t="s">
        <v>196</v>
      </c>
      <c r="V27" s="70" t="s">
        <v>196</v>
      </c>
      <c r="W27" s="55">
        <v>45789</v>
      </c>
      <c r="X27" s="70" t="s">
        <v>1051</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1053</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1053</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1053</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1053</v>
      </c>
      <c r="S31" s="70" t="s">
        <v>196</v>
      </c>
      <c r="T31" s="179" t="s">
        <v>196</v>
      </c>
      <c r="U31" s="70" t="s">
        <v>196</v>
      </c>
      <c r="V31" s="44" t="s">
        <v>196</v>
      </c>
      <c r="W31" s="55">
        <v>45824</v>
      </c>
      <c r="X31" s="70" t="s">
        <v>1051</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1053</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1053</v>
      </c>
      <c r="S33" s="44" t="s">
        <v>196</v>
      </c>
      <c r="T33" s="149" t="s">
        <v>196</v>
      </c>
      <c r="U33" s="70" t="s">
        <v>196</v>
      </c>
      <c r="V33" s="523" t="s">
        <v>196</v>
      </c>
      <c r="W33" s="181">
        <v>45814</v>
      </c>
      <c r="X33" s="70" t="s">
        <v>1051</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1053</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1053</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1053</v>
      </c>
      <c r="S36" s="44" t="s">
        <v>196</v>
      </c>
      <c r="T36" s="44" t="s">
        <v>196</v>
      </c>
      <c r="U36" s="184" t="s">
        <v>196</v>
      </c>
      <c r="V36" s="70" t="s">
        <v>196</v>
      </c>
      <c r="W36" s="169">
        <v>45835</v>
      </c>
      <c r="X36" s="70" t="s">
        <v>1051</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1053</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1053</v>
      </c>
      <c r="S38" s="44" t="s">
        <v>196</v>
      </c>
      <c r="T38" s="44" t="s">
        <v>196</v>
      </c>
      <c r="U38" s="44" t="s">
        <v>1054</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1053</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1053</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1053</v>
      </c>
      <c r="S41" s="44" t="s">
        <v>196</v>
      </c>
      <c r="T41" s="44" t="s">
        <v>196</v>
      </c>
      <c r="U41" s="44" t="s">
        <v>196</v>
      </c>
      <c r="V41" s="70" t="s">
        <v>124</v>
      </c>
      <c r="W41" s="30"/>
      <c r="X41" s="70" t="s">
        <v>124</v>
      </c>
    </row>
    <row r="42" spans="1:25" ht="13.5" customHeight="1">
      <c r="A42" s="206" t="s">
        <v>465</v>
      </c>
      <c r="B42" s="201" t="s">
        <v>51</v>
      </c>
      <c r="C42" s="195">
        <v>45772</v>
      </c>
      <c r="D42" s="218" t="s">
        <v>466</v>
      </c>
      <c r="E42" s="887"/>
      <c r="F42" s="503"/>
      <c r="G42" s="503"/>
      <c r="H42" s="198">
        <v>88</v>
      </c>
      <c r="I42" s="200"/>
      <c r="J42" s="198" t="s">
        <v>57</v>
      </c>
      <c r="K42" s="198" t="s">
        <v>57</v>
      </c>
      <c r="L42" s="198" t="s">
        <v>63</v>
      </c>
      <c r="M42" s="214">
        <v>45741</v>
      </c>
      <c r="N42" s="90" t="s">
        <v>196</v>
      </c>
      <c r="O42" s="55">
        <v>45749</v>
      </c>
      <c r="P42" s="30" t="s">
        <v>196</v>
      </c>
      <c r="Q42" s="44" t="s">
        <v>196</v>
      </c>
      <c r="R42" s="70" t="s">
        <v>1053</v>
      </c>
      <c r="S42" s="44" t="s">
        <v>196</v>
      </c>
      <c r="T42" s="44" t="s">
        <v>196</v>
      </c>
      <c r="U42" s="91" t="s">
        <v>196</v>
      </c>
      <c r="V42" s="91" t="s">
        <v>196</v>
      </c>
      <c r="W42" s="55">
        <v>45798</v>
      </c>
      <c r="X42" s="70" t="s">
        <v>1051</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1053</v>
      </c>
      <c r="S43" s="44" t="s">
        <v>196</v>
      </c>
      <c r="T43" s="44" t="s">
        <v>196</v>
      </c>
      <c r="U43" s="44" t="s">
        <v>1055</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1053</v>
      </c>
      <c r="S44" s="44" t="s">
        <v>196</v>
      </c>
      <c r="T44" s="44" t="s">
        <v>196</v>
      </c>
      <c r="U44" s="44" t="s">
        <v>1054</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1053</v>
      </c>
      <c r="S45" s="44" t="s">
        <v>196</v>
      </c>
      <c r="T45" s="44" t="s">
        <v>196</v>
      </c>
      <c r="U45" s="44" t="s">
        <v>196</v>
      </c>
      <c r="V45" s="44" t="s">
        <v>196</v>
      </c>
      <c r="W45" s="55">
        <v>45790</v>
      </c>
      <c r="X45" s="70" t="s">
        <v>1051</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1053</v>
      </c>
      <c r="S46" s="44" t="s">
        <v>196</v>
      </c>
      <c r="T46" s="44" t="s">
        <v>196</v>
      </c>
      <c r="U46" s="44" t="s">
        <v>196</v>
      </c>
      <c r="V46" s="44" t="s">
        <v>196</v>
      </c>
      <c r="W46" s="894">
        <v>45791</v>
      </c>
      <c r="X46" s="70" t="s">
        <v>1051</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1053</v>
      </c>
      <c r="S47" s="44" t="s">
        <v>196</v>
      </c>
      <c r="T47" s="44" t="s">
        <v>196</v>
      </c>
      <c r="U47" s="44" t="s">
        <v>196</v>
      </c>
      <c r="V47" s="44" t="s">
        <v>196</v>
      </c>
      <c r="W47" s="55">
        <v>45791</v>
      </c>
      <c r="X47" s="70" t="s">
        <v>1051</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196</v>
      </c>
      <c r="O48" s="55">
        <v>45747</v>
      </c>
      <c r="P48" s="30" t="s">
        <v>196</v>
      </c>
      <c r="Q48" s="44" t="s">
        <v>196</v>
      </c>
      <c r="R48" s="70" t="s">
        <v>1053</v>
      </c>
      <c r="S48" s="44" t="s">
        <v>196</v>
      </c>
      <c r="T48" s="44" t="s">
        <v>196</v>
      </c>
      <c r="U48" s="170" t="s">
        <v>196</v>
      </c>
      <c r="V48" s="44" t="s">
        <v>196</v>
      </c>
      <c r="W48" s="55">
        <v>45798</v>
      </c>
      <c r="X48" s="70" t="s">
        <v>1051</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1053</v>
      </c>
      <c r="S49" s="44" t="s">
        <v>196</v>
      </c>
      <c r="T49" s="44" t="s">
        <v>196</v>
      </c>
      <c r="U49" s="44" t="s">
        <v>196</v>
      </c>
      <c r="V49" s="91" t="s">
        <v>196</v>
      </c>
      <c r="W49" s="55">
        <v>45814</v>
      </c>
      <c r="X49" s="70" t="s">
        <v>1051</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1053</v>
      </c>
      <c r="S50" s="44" t="s">
        <v>196</v>
      </c>
      <c r="T50" s="44" t="s">
        <v>196</v>
      </c>
      <c r="U50" s="44" t="s">
        <v>196</v>
      </c>
      <c r="V50" s="91" t="s">
        <v>196</v>
      </c>
      <c r="W50" s="55">
        <v>45807</v>
      </c>
      <c r="X50" s="70" t="s">
        <v>1051</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196</v>
      </c>
      <c r="O51" s="132">
        <v>45757</v>
      </c>
      <c r="P51" s="30" t="s">
        <v>196</v>
      </c>
      <c r="Q51" s="44" t="s">
        <v>196</v>
      </c>
      <c r="R51" s="70" t="s">
        <v>1053</v>
      </c>
      <c r="S51" s="44" t="s">
        <v>196</v>
      </c>
      <c r="T51" s="44" t="s">
        <v>196</v>
      </c>
      <c r="U51" s="44" t="s">
        <v>196</v>
      </c>
      <c r="V51" s="91" t="s">
        <v>196</v>
      </c>
      <c r="W51" s="55">
        <v>45811</v>
      </c>
      <c r="X51" s="70" t="s">
        <v>1051</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1053</v>
      </c>
      <c r="S52" s="44" t="s">
        <v>196</v>
      </c>
      <c r="T52" s="44" t="s">
        <v>196</v>
      </c>
      <c r="U52" s="170" t="s">
        <v>196</v>
      </c>
      <c r="V52" s="91" t="s">
        <v>196</v>
      </c>
      <c r="W52" s="55">
        <v>45810</v>
      </c>
      <c r="X52" s="70" t="s">
        <v>1051</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1053</v>
      </c>
      <c r="S53" s="44" t="s">
        <v>196</v>
      </c>
      <c r="T53" s="44" t="s">
        <v>196</v>
      </c>
      <c r="U53" s="170" t="s">
        <v>196</v>
      </c>
      <c r="V53" s="91" t="s">
        <v>196</v>
      </c>
      <c r="W53" s="55">
        <v>45813</v>
      </c>
      <c r="X53" s="70" t="s">
        <v>1051</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1053</v>
      </c>
      <c r="S54" s="123" t="s">
        <v>196</v>
      </c>
      <c r="T54" s="123" t="s">
        <v>196</v>
      </c>
      <c r="U54" s="44" t="s">
        <v>196</v>
      </c>
      <c r="V54" s="70" t="s">
        <v>196</v>
      </c>
      <c r="W54" s="55">
        <v>45811</v>
      </c>
      <c r="X54" s="70" t="s">
        <v>1051</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1053</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1053</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1053</v>
      </c>
      <c r="S57" s="44" t="s">
        <v>196</v>
      </c>
      <c r="T57" s="44" t="s">
        <v>196</v>
      </c>
      <c r="U57" s="44" t="s">
        <v>196</v>
      </c>
      <c r="V57" s="389" t="s">
        <v>196</v>
      </c>
      <c r="W57" s="55">
        <v>45811</v>
      </c>
      <c r="X57" s="70" t="s">
        <v>1051</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1053</v>
      </c>
      <c r="S58" s="44" t="s">
        <v>196</v>
      </c>
      <c r="T58" s="44" t="s">
        <v>196</v>
      </c>
      <c r="U58" s="44" t="s">
        <v>1055</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1053</v>
      </c>
      <c r="S59" s="44" t="s">
        <v>196</v>
      </c>
      <c r="T59" s="44" t="s">
        <v>196</v>
      </c>
      <c r="U59" s="44" t="s">
        <v>196</v>
      </c>
      <c r="V59" s="174" t="s">
        <v>196</v>
      </c>
      <c r="W59" s="55">
        <v>45814</v>
      </c>
      <c r="X59" s="70" t="s">
        <v>1051</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1053</v>
      </c>
      <c r="S60" s="44" t="s">
        <v>196</v>
      </c>
      <c r="T60" s="44" t="s">
        <v>196</v>
      </c>
      <c r="U60" s="174" t="s">
        <v>196</v>
      </c>
      <c r="V60" s="91" t="s">
        <v>196</v>
      </c>
      <c r="W60" s="55">
        <v>45819</v>
      </c>
      <c r="X60" s="70" t="s">
        <v>1051</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1053</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1053</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1053</v>
      </c>
      <c r="S63" s="44" t="s">
        <v>196</v>
      </c>
      <c r="T63" s="44" t="s">
        <v>196</v>
      </c>
      <c r="U63" s="44" t="s">
        <v>196</v>
      </c>
      <c r="V63" s="389" t="s">
        <v>196</v>
      </c>
      <c r="W63" s="55">
        <v>45814</v>
      </c>
      <c r="X63" s="70" t="s">
        <v>1051</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1053</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1053</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1053</v>
      </c>
      <c r="S66" s="44" t="s">
        <v>196</v>
      </c>
      <c r="T66" s="44" t="s">
        <v>196</v>
      </c>
      <c r="U66" s="44" t="s">
        <v>196</v>
      </c>
      <c r="V66" s="382" t="s">
        <v>196</v>
      </c>
      <c r="W66" s="55">
        <v>45820</v>
      </c>
      <c r="X66" s="70" t="s">
        <v>1051</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1056</v>
      </c>
      <c r="E67" s="128"/>
      <c r="F67" s="114"/>
      <c r="G67" s="114"/>
      <c r="H67" s="204">
        <v>38</v>
      </c>
      <c r="I67" s="200"/>
      <c r="J67" s="204" t="s">
        <v>57</v>
      </c>
      <c r="K67" s="204" t="s">
        <v>57</v>
      </c>
      <c r="L67" s="204" t="s">
        <v>63</v>
      </c>
      <c r="M67" s="50" t="s">
        <v>196</v>
      </c>
      <c r="N67" s="30" t="s">
        <v>196</v>
      </c>
      <c r="O67" s="55">
        <v>45701</v>
      </c>
      <c r="P67" s="81" t="s">
        <v>196</v>
      </c>
      <c r="Q67" s="70" t="s">
        <v>196</v>
      </c>
      <c r="R67" s="44" t="s">
        <v>1053</v>
      </c>
      <c r="S67" s="44" t="s">
        <v>196</v>
      </c>
      <c r="T67" s="44" t="s">
        <v>196</v>
      </c>
      <c r="U67" s="44" t="s">
        <v>196</v>
      </c>
      <c r="V67" s="389" t="s">
        <v>196</v>
      </c>
      <c r="W67" s="214">
        <v>45821</v>
      </c>
      <c r="X67" s="70" t="s">
        <v>1051</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1053</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1053</v>
      </c>
      <c r="S69" s="44" t="s">
        <v>196</v>
      </c>
      <c r="T69" s="44" t="s">
        <v>196</v>
      </c>
      <c r="U69" s="170" t="s">
        <v>196</v>
      </c>
      <c r="V69" s="174" t="s">
        <v>196</v>
      </c>
      <c r="W69" s="894">
        <v>45819</v>
      </c>
      <c r="X69" s="70" t="s">
        <v>1051</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6"/>
      <c r="F70" s="886"/>
      <c r="G70" s="886"/>
      <c r="H70" s="204">
        <v>86</v>
      </c>
      <c r="I70" s="200"/>
      <c r="J70" s="207" t="s">
        <v>57</v>
      </c>
      <c r="K70" s="207" t="s">
        <v>57</v>
      </c>
      <c r="L70" s="204" t="s">
        <v>63</v>
      </c>
      <c r="M70" s="214">
        <v>45698</v>
      </c>
      <c r="N70" s="30" t="s">
        <v>196</v>
      </c>
      <c r="O70" s="55">
        <v>45691</v>
      </c>
      <c r="P70" s="81" t="s">
        <v>196</v>
      </c>
      <c r="Q70" s="44" t="s">
        <v>196</v>
      </c>
      <c r="R70" s="44" t="s">
        <v>1053</v>
      </c>
      <c r="S70" s="44" t="s">
        <v>196</v>
      </c>
      <c r="T70" s="44" t="s">
        <v>196</v>
      </c>
      <c r="U70" s="44" t="s">
        <v>196</v>
      </c>
      <c r="V70" s="174" t="s">
        <v>196</v>
      </c>
      <c r="W70" s="214">
        <v>45791</v>
      </c>
      <c r="X70" s="70" t="s">
        <v>1051</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1053</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1053</v>
      </c>
      <c r="S72" s="44" t="s">
        <v>196</v>
      </c>
      <c r="T72" s="44" t="s">
        <v>196</v>
      </c>
      <c r="U72" s="44" t="s">
        <v>196</v>
      </c>
      <c r="V72" s="174" t="s">
        <v>196</v>
      </c>
      <c r="W72" s="55">
        <v>45790</v>
      </c>
      <c r="X72" s="70" t="s">
        <v>1051</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1053</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1053</v>
      </c>
      <c r="S74" s="44" t="s">
        <v>196</v>
      </c>
      <c r="T74" s="44" t="s">
        <v>196</v>
      </c>
      <c r="U74" s="91" t="s">
        <v>196</v>
      </c>
      <c r="V74" s="389" t="s">
        <v>196</v>
      </c>
      <c r="W74" s="55">
        <v>45819</v>
      </c>
      <c r="X74" s="70" t="s">
        <v>1051</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1053</v>
      </c>
      <c r="S75" s="184" t="s">
        <v>196</v>
      </c>
      <c r="T75" s="184" t="s">
        <v>196</v>
      </c>
      <c r="U75" s="377" t="s">
        <v>196</v>
      </c>
      <c r="V75" s="91" t="s">
        <v>196</v>
      </c>
      <c r="W75" s="55">
        <v>45811</v>
      </c>
      <c r="X75" s="70" t="s">
        <v>1051</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1053</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7">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1053</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1053</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4"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1053</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1053</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1053</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1053</v>
      </c>
      <c r="S87" s="44" t="s">
        <v>196</v>
      </c>
      <c r="T87" s="170" t="s">
        <v>196</v>
      </c>
      <c r="U87" s="170" t="s">
        <v>196</v>
      </c>
      <c r="V87" s="44" t="s">
        <v>196</v>
      </c>
      <c r="W87" s="55">
        <v>45807</v>
      </c>
      <c r="X87" s="70" t="s">
        <v>1051</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1053</v>
      </c>
      <c r="S88" s="44" t="s">
        <v>196</v>
      </c>
      <c r="T88" s="170" t="s">
        <v>196</v>
      </c>
      <c r="U88" s="170" t="s">
        <v>196</v>
      </c>
      <c r="V88" s="44" t="s">
        <v>196</v>
      </c>
      <c r="W88" s="55">
        <v>45792</v>
      </c>
      <c r="X88" s="70" t="s">
        <v>1051</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1053</v>
      </c>
      <c r="S89" s="44" t="s">
        <v>196</v>
      </c>
      <c r="T89" s="44" t="s">
        <v>196</v>
      </c>
      <c r="U89" s="892" t="s">
        <v>196</v>
      </c>
      <c r="V89" s="44" t="s">
        <v>196</v>
      </c>
      <c r="W89" s="55">
        <v>45821</v>
      </c>
      <c r="X89" s="70" t="s">
        <v>1051</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1053</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1053</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1053</v>
      </c>
      <c r="S92" s="44" t="s">
        <v>196</v>
      </c>
      <c r="T92" s="44" t="s">
        <v>196</v>
      </c>
      <c r="U92" s="893" t="s">
        <v>196</v>
      </c>
      <c r="V92" s="170" t="s">
        <v>196</v>
      </c>
      <c r="W92" s="55">
        <v>45817</v>
      </c>
      <c r="X92" s="70" t="s">
        <v>1051</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1053</v>
      </c>
      <c r="S93" s="44" t="s">
        <v>196</v>
      </c>
      <c r="T93" s="44" t="s">
        <v>196</v>
      </c>
      <c r="U93" s="893"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50"/>
      <c r="F94" s="851"/>
      <c r="G94" s="851"/>
      <c r="H94" s="198">
        <v>60</v>
      </c>
      <c r="I94" s="200"/>
      <c r="J94" s="204" t="s">
        <v>57</v>
      </c>
      <c r="K94" s="204" t="s">
        <v>57</v>
      </c>
      <c r="L94" s="204" t="s">
        <v>63</v>
      </c>
      <c r="M94" s="212">
        <v>45716</v>
      </c>
      <c r="N94" s="30" t="s">
        <v>196</v>
      </c>
      <c r="O94" s="50" t="s">
        <v>196</v>
      </c>
      <c r="P94" s="81" t="s">
        <v>196</v>
      </c>
      <c r="Q94" s="70" t="s">
        <v>196</v>
      </c>
      <c r="R94" s="44" t="s">
        <v>1053</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1057</v>
      </c>
      <c r="E95" s="128"/>
      <c r="F95" s="114"/>
      <c r="G95" s="114"/>
      <c r="H95" s="198">
        <v>84</v>
      </c>
      <c r="I95" s="200"/>
      <c r="J95" s="204" t="s">
        <v>57</v>
      </c>
      <c r="K95" s="204" t="s">
        <v>57</v>
      </c>
      <c r="L95" s="204" t="s">
        <v>63</v>
      </c>
      <c r="M95" s="212">
        <v>45716</v>
      </c>
      <c r="N95" s="30" t="s">
        <v>196</v>
      </c>
      <c r="O95" s="30" t="s">
        <v>196</v>
      </c>
      <c r="P95" s="30" t="s">
        <v>196</v>
      </c>
      <c r="Q95" s="70" t="s">
        <v>196</v>
      </c>
      <c r="R95" s="184" t="s">
        <v>1053</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1053</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7" t="s">
        <v>329</v>
      </c>
      <c r="E97" s="210"/>
      <c r="F97" s="148"/>
      <c r="G97" s="148"/>
      <c r="H97" s="204">
        <v>83</v>
      </c>
      <c r="I97" s="200"/>
      <c r="J97" s="204" t="s">
        <v>57</v>
      </c>
      <c r="K97" s="204" t="s">
        <v>57</v>
      </c>
      <c r="L97" s="204" t="s">
        <v>63</v>
      </c>
      <c r="M97" s="212">
        <v>45716</v>
      </c>
      <c r="N97" s="30" t="s">
        <v>196</v>
      </c>
      <c r="O97" s="30" t="s">
        <v>196</v>
      </c>
      <c r="P97" s="30" t="s">
        <v>196</v>
      </c>
      <c r="Q97" s="44" t="s">
        <v>196</v>
      </c>
      <c r="R97" s="44" t="s">
        <v>1053</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1053</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2">
        <v>45716</v>
      </c>
      <c r="N100" s="122" t="s">
        <v>64</v>
      </c>
      <c r="O100" s="181">
        <v>45716</v>
      </c>
      <c r="P100" s="122" t="s">
        <v>64</v>
      </c>
      <c r="Q100" s="160" t="s">
        <v>64</v>
      </c>
      <c r="R100" s="160" t="s">
        <v>1053</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1051</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1051</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1053</v>
      </c>
      <c r="S103" s="44" t="s">
        <v>1053</v>
      </c>
      <c r="T103" s="44" t="s">
        <v>196</v>
      </c>
      <c r="U103" s="44" t="s">
        <v>196</v>
      </c>
      <c r="V103" s="179" t="s">
        <v>196</v>
      </c>
      <c r="W103" s="55">
        <v>45779</v>
      </c>
      <c r="X103" s="70" t="s">
        <v>1051</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1053</v>
      </c>
      <c r="S104" s="44" t="s">
        <v>196</v>
      </c>
      <c r="T104" s="44" t="s">
        <v>196</v>
      </c>
      <c r="U104" s="44" t="s">
        <v>196</v>
      </c>
      <c r="V104" s="179" t="s">
        <v>196</v>
      </c>
      <c r="W104" s="55">
        <v>45792</v>
      </c>
      <c r="X104" s="70" t="s">
        <v>1051</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1053</v>
      </c>
      <c r="S105" s="44" t="s">
        <v>196</v>
      </c>
      <c r="T105" s="44" t="s">
        <v>196</v>
      </c>
      <c r="U105" s="44" t="s">
        <v>196</v>
      </c>
      <c r="V105" s="179" t="s">
        <v>196</v>
      </c>
      <c r="W105" s="55">
        <v>45812</v>
      </c>
      <c r="X105" s="70" t="s">
        <v>1051</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1053</v>
      </c>
      <c r="S106" s="44" t="s">
        <v>196</v>
      </c>
      <c r="T106" s="44" t="s">
        <v>196</v>
      </c>
      <c r="U106" s="44" t="s">
        <v>196</v>
      </c>
      <c r="V106" s="179" t="s">
        <v>196</v>
      </c>
      <c r="W106" s="55">
        <v>45797</v>
      </c>
      <c r="X106" s="70" t="s">
        <v>1051</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1053</v>
      </c>
      <c r="S107" s="44" t="s">
        <v>1053</v>
      </c>
      <c r="T107" s="44" t="s">
        <v>196</v>
      </c>
      <c r="U107" s="44" t="s">
        <v>196</v>
      </c>
      <c r="V107" s="179" t="s">
        <v>196</v>
      </c>
      <c r="W107" s="55">
        <v>45789</v>
      </c>
      <c r="X107" s="70" t="s">
        <v>1051</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1053</v>
      </c>
      <c r="S108" s="44" t="s">
        <v>1053</v>
      </c>
      <c r="T108" s="44" t="s">
        <v>196</v>
      </c>
      <c r="U108" s="44" t="s">
        <v>196</v>
      </c>
      <c r="V108" s="192" t="s">
        <v>196</v>
      </c>
      <c r="W108" s="447">
        <v>45824</v>
      </c>
      <c r="X108" s="70" t="s">
        <v>1051</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1053</v>
      </c>
      <c r="S109" s="44" t="s">
        <v>1053</v>
      </c>
      <c r="T109" s="44" t="s">
        <v>196</v>
      </c>
      <c r="U109" s="44" t="s">
        <v>196</v>
      </c>
      <c r="V109" s="192" t="s">
        <v>196</v>
      </c>
      <c r="W109" s="447">
        <v>45789</v>
      </c>
      <c r="X109" s="70" t="s">
        <v>1051</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1053</v>
      </c>
      <c r="S110" s="44" t="s">
        <v>1053</v>
      </c>
      <c r="T110" s="44" t="s">
        <v>196</v>
      </c>
      <c r="U110" s="44" t="s">
        <v>196</v>
      </c>
      <c r="V110" s="192" t="s">
        <v>196</v>
      </c>
      <c r="W110" s="447">
        <v>45789</v>
      </c>
      <c r="X110" s="70" t="s">
        <v>1051</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1053</v>
      </c>
      <c r="S111" s="123" t="s">
        <v>1053</v>
      </c>
      <c r="T111" s="44" t="s">
        <v>196</v>
      </c>
      <c r="U111" s="44" t="s">
        <v>196</v>
      </c>
      <c r="V111" s="192" t="s">
        <v>196</v>
      </c>
      <c r="W111" s="181">
        <v>45789</v>
      </c>
      <c r="X111" s="70" t="s">
        <v>1051</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196</v>
      </c>
      <c r="O112" s="423">
        <v>45715</v>
      </c>
      <c r="P112" s="122" t="s">
        <v>196</v>
      </c>
      <c r="Q112" s="123" t="s">
        <v>196</v>
      </c>
      <c r="R112" s="123" t="s">
        <v>196</v>
      </c>
      <c r="S112" s="123" t="s">
        <v>196</v>
      </c>
      <c r="T112" s="44" t="s">
        <v>196</v>
      </c>
      <c r="U112" s="44" t="s">
        <v>196</v>
      </c>
      <c r="V112" s="192" t="s">
        <v>196</v>
      </c>
      <c r="W112" s="685">
        <v>45789</v>
      </c>
      <c r="X112" s="70" t="s">
        <v>1051</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1"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1051</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1051</v>
      </c>
      <c r="Y114" t="e">
        <f>VLOOKUP(A114,#REF!,2,FALSE)</f>
        <v>#REF!</v>
      </c>
    </row>
    <row r="115" spans="1:25">
      <c r="A115" s="194" t="s">
        <v>436</v>
      </c>
      <c r="B115" s="194" t="s">
        <v>121</v>
      </c>
      <c r="C115" s="195">
        <v>45716</v>
      </c>
      <c r="D115" s="871"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1051</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1051</v>
      </c>
      <c r="Y116" t="e">
        <f>VLOOKUP(A116,#REF!,2,FALSE)</f>
        <v>#REF!</v>
      </c>
    </row>
    <row r="117" spans="1:25">
      <c r="A117" s="197" t="s">
        <v>442</v>
      </c>
      <c r="B117" s="194" t="s">
        <v>121</v>
      </c>
      <c r="C117" s="461">
        <v>45711</v>
      </c>
      <c r="D117" s="882"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1051</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1053</v>
      </c>
      <c r="T122" s="44" t="s">
        <v>196</v>
      </c>
      <c r="U122" s="44" t="s">
        <v>196</v>
      </c>
      <c r="V122" s="70" t="s">
        <v>196</v>
      </c>
      <c r="W122" s="55">
        <v>45848</v>
      </c>
      <c r="X122" s="70" t="s">
        <v>124</v>
      </c>
    </row>
    <row r="123" spans="1:25">
      <c r="A123" s="197" t="s">
        <v>345</v>
      </c>
      <c r="B123" s="194" t="s">
        <v>121</v>
      </c>
      <c r="C123" s="530">
        <v>45868</v>
      </c>
      <c r="D123" s="462" t="s">
        <v>346</v>
      </c>
      <c r="E123" s="888"/>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1053</v>
      </c>
      <c r="T123" s="44" t="s">
        <v>196</v>
      </c>
      <c r="U123" s="44" t="s">
        <v>196</v>
      </c>
      <c r="V123" s="70" t="s">
        <v>196</v>
      </c>
      <c r="W123" s="30"/>
      <c r="X123" s="70" t="s">
        <v>124</v>
      </c>
    </row>
    <row r="124" spans="1:25">
      <c r="A124" s="197" t="s">
        <v>519</v>
      </c>
      <c r="B124" s="197" t="s">
        <v>121</v>
      </c>
      <c r="C124" s="196">
        <v>45862</v>
      </c>
      <c r="D124" s="873"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1053</v>
      </c>
      <c r="S124" s="44" t="s">
        <v>196</v>
      </c>
      <c r="T124" s="44" t="s">
        <v>196</v>
      </c>
      <c r="U124" s="44" t="s">
        <v>196</v>
      </c>
      <c r="V124" s="70" t="s">
        <v>196</v>
      </c>
      <c r="W124" s="55">
        <v>45813</v>
      </c>
      <c r="X124" s="70" t="s">
        <v>1051</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1053</v>
      </c>
      <c r="S125" s="44" t="s">
        <v>196</v>
      </c>
      <c r="T125" s="44" t="s">
        <v>196</v>
      </c>
      <c r="U125" s="44" t="s">
        <v>196</v>
      </c>
      <c r="V125" s="70" t="s">
        <v>196</v>
      </c>
      <c r="W125" s="55">
        <v>45796</v>
      </c>
      <c r="X125" s="70" t="s">
        <v>1051</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1053</v>
      </c>
      <c r="S126" s="44" t="s">
        <v>196</v>
      </c>
      <c r="T126" s="44" t="s">
        <v>196</v>
      </c>
      <c r="U126" s="44" t="s">
        <v>196</v>
      </c>
      <c r="V126" s="70" t="s">
        <v>196</v>
      </c>
      <c r="W126" s="55">
        <v>45796</v>
      </c>
      <c r="X126" s="70" t="s">
        <v>1051</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1053</v>
      </c>
      <c r="S127" s="44" t="s">
        <v>196</v>
      </c>
      <c r="T127" s="44" t="s">
        <v>196</v>
      </c>
      <c r="U127" s="44" t="s">
        <v>196</v>
      </c>
      <c r="V127" s="70" t="s">
        <v>196</v>
      </c>
      <c r="W127" s="55">
        <v>45824</v>
      </c>
      <c r="X127" s="70" t="s">
        <v>1051</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1051</v>
      </c>
      <c r="Y130" t="e">
        <f>VLOOKUP(A130,#REF!,2,FALSE)</f>
        <v>#REF!</v>
      </c>
    </row>
    <row r="131" spans="1:25">
      <c r="A131" s="450" t="s">
        <v>350</v>
      </c>
      <c r="B131" s="527" t="s">
        <v>51</v>
      </c>
      <c r="C131" s="460">
        <v>45711</v>
      </c>
      <c r="D131" s="451" t="s">
        <v>351</v>
      </c>
      <c r="E131" s="451"/>
      <c r="F131" s="451"/>
      <c r="G131" s="451"/>
      <c r="H131" s="453">
        <v>0</v>
      </c>
      <c r="I131" s="452"/>
      <c r="J131" s="890" t="s">
        <v>57</v>
      </c>
      <c r="K131" s="890"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90" t="s">
        <v>57</v>
      </c>
      <c r="K132" s="890"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60" t="s">
        <v>553</v>
      </c>
      <c r="B133" s="527" t="s">
        <v>51</v>
      </c>
      <c r="C133" s="870">
        <v>45688</v>
      </c>
      <c r="D133" s="518"/>
      <c r="E133" s="452"/>
      <c r="F133" s="452"/>
      <c r="G133" s="452"/>
      <c r="H133" s="453">
        <v>0</v>
      </c>
      <c r="I133" s="452"/>
      <c r="J133" s="452"/>
      <c r="K133" s="452"/>
      <c r="L133" s="890"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60" t="s">
        <v>355</v>
      </c>
      <c r="B134" s="527" t="s">
        <v>51</v>
      </c>
      <c r="C134" s="867">
        <v>45838</v>
      </c>
      <c r="D134" s="883" t="s">
        <v>357</v>
      </c>
      <c r="E134" s="517"/>
      <c r="F134" s="452"/>
      <c r="G134" s="452"/>
      <c r="H134" s="453">
        <v>0</v>
      </c>
      <c r="I134" s="452"/>
      <c r="J134" s="890" t="s">
        <v>57</v>
      </c>
      <c r="K134" s="890" t="s">
        <v>57</v>
      </c>
      <c r="L134" s="890"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61" t="s">
        <v>359</v>
      </c>
      <c r="B135" s="527" t="s">
        <v>51</v>
      </c>
      <c r="C135" s="870">
        <v>45716</v>
      </c>
      <c r="D135" s="881" t="s">
        <v>362</v>
      </c>
      <c r="E135" s="878"/>
      <c r="F135" s="878"/>
      <c r="G135" s="878"/>
      <c r="H135" s="890">
        <v>0</v>
      </c>
      <c r="I135" s="452"/>
      <c r="J135" s="890" t="s">
        <v>57</v>
      </c>
      <c r="K135" s="890" t="s">
        <v>57</v>
      </c>
      <c r="L135" s="890"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4"/>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6"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9"/>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1058</v>
      </c>
      <c r="N142" s="50" t="s">
        <v>196</v>
      </c>
      <c r="O142" s="214" t="s">
        <v>1058</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9">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3" t="s">
        <v>121</v>
      </c>
      <c r="C144" s="868">
        <v>45688</v>
      </c>
      <c r="D144" s="868" t="s">
        <v>533</v>
      </c>
      <c r="E144" s="868"/>
      <c r="F144" s="868"/>
      <c r="G144" s="868"/>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1051</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5"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9" t="s">
        <v>371</v>
      </c>
      <c r="B147" s="864" t="s">
        <v>121</v>
      </c>
      <c r="C147" s="564">
        <v>45838</v>
      </c>
      <c r="D147" s="848" t="s">
        <v>372</v>
      </c>
      <c r="E147" s="885"/>
      <c r="F147" s="889"/>
      <c r="G147" s="889"/>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6"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7">
        <v>45716</v>
      </c>
      <c r="D150" s="872" t="s">
        <v>378</v>
      </c>
      <c r="E150" s="870"/>
      <c r="F150" s="870"/>
      <c r="G150" s="870"/>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7">
        <v>45838</v>
      </c>
      <c r="D151" s="540" t="s">
        <v>381</v>
      </c>
      <c r="E151" s="870"/>
      <c r="F151" s="870"/>
      <c r="G151" s="870"/>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7"/>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8" t="s">
        <v>535</v>
      </c>
      <c r="E155" s="533"/>
      <c r="F155" s="460"/>
      <c r="G155" s="460"/>
      <c r="H155" s="462">
        <v>0</v>
      </c>
      <c r="I155" s="452"/>
      <c r="J155" s="462" t="s">
        <v>57</v>
      </c>
      <c r="K155" s="462" t="s">
        <v>57</v>
      </c>
      <c r="L155" s="462" t="s">
        <v>63</v>
      </c>
      <c r="M155" s="891" t="s">
        <v>196</v>
      </c>
      <c r="N155" s="104" t="s">
        <v>196</v>
      </c>
      <c r="O155" s="891" t="s">
        <v>196</v>
      </c>
      <c r="P155" s="104" t="s">
        <v>196</v>
      </c>
      <c r="Q155" s="44" t="s">
        <v>56</v>
      </c>
      <c r="R155" s="44" t="s">
        <v>56</v>
      </c>
      <c r="S155" s="44" t="s">
        <v>56</v>
      </c>
      <c r="T155" s="44" t="s">
        <v>196</v>
      </c>
      <c r="U155" s="44" t="s">
        <v>196</v>
      </c>
      <c r="V155" s="70" t="s">
        <v>196</v>
      </c>
      <c r="W155" s="55">
        <v>45820</v>
      </c>
      <c r="X155" s="71" t="s">
        <v>1051</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40" t="s">
        <v>1059</v>
      </c>
      <c r="B157" s="841"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1053</v>
      </c>
      <c r="S157" s="44" t="s">
        <v>196</v>
      </c>
      <c r="T157" s="44" t="s">
        <v>196</v>
      </c>
      <c r="U157" s="44" t="s">
        <v>196</v>
      </c>
      <c r="V157" s="70" t="s">
        <v>196</v>
      </c>
      <c r="W157" s="55">
        <v>45789</v>
      </c>
      <c r="X157" s="71" t="s">
        <v>1051</v>
      </c>
      <c r="Y157" t="e">
        <f>VLOOKUP(A157,#REF!,2,FALSE)</f>
        <v>#REF!</v>
      </c>
    </row>
    <row r="158" spans="1:25" ht="15" customHeight="1">
      <c r="A158" s="450" t="s">
        <v>166</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153</v>
      </c>
      <c r="B159" s="841" t="s">
        <v>121</v>
      </c>
      <c r="C159" s="516">
        <v>45899</v>
      </c>
      <c r="D159" s="858"/>
      <c r="E159" s="452"/>
      <c r="F159" s="452"/>
      <c r="G159" s="452"/>
      <c r="H159" s="453">
        <v>0</v>
      </c>
      <c r="I159" s="452"/>
      <c r="J159" s="453" t="s">
        <v>57</v>
      </c>
      <c r="K159" s="453" t="s">
        <v>57</v>
      </c>
      <c r="L159" s="453" t="s">
        <v>63</v>
      </c>
      <c r="M159" s="931">
        <v>45870</v>
      </c>
      <c r="N159" s="50" t="s">
        <v>64</v>
      </c>
      <c r="O159" s="93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2"/>
      <c r="B1" s="922"/>
      <c r="C1" s="922"/>
      <c r="D1" s="922"/>
      <c r="E1" s="922"/>
      <c r="F1" s="922"/>
      <c r="G1" s="922"/>
      <c r="H1" s="922"/>
      <c r="I1" s="922"/>
      <c r="J1" s="1"/>
      <c r="K1" s="1"/>
      <c r="L1" s="1"/>
      <c r="M1" s="1"/>
      <c r="N1" s="1"/>
      <c r="O1" s="1"/>
      <c r="P1" s="923" t="s">
        <v>34</v>
      </c>
      <c r="Q1" s="923"/>
      <c r="R1" s="923"/>
      <c r="S1" s="923"/>
      <c r="T1" s="923"/>
      <c r="U1" s="923"/>
      <c r="V1" s="923"/>
      <c r="W1" s="923"/>
      <c r="X1" s="923"/>
      <c r="Y1" s="923"/>
      <c r="Z1" s="923"/>
      <c r="AA1" s="923"/>
      <c r="AB1" s="67"/>
    </row>
    <row r="2" spans="1:30" ht="15.75" thickBot="1">
      <c r="A2" s="2"/>
      <c r="B2" s="2"/>
      <c r="C2" s="2"/>
      <c r="D2" s="2"/>
      <c r="E2" s="2"/>
      <c r="F2" s="2"/>
      <c r="G2" s="2"/>
      <c r="H2" s="2"/>
      <c r="I2" s="2"/>
      <c r="J2" s="6"/>
      <c r="K2" s="6"/>
      <c r="L2" s="6"/>
      <c r="M2" s="6"/>
      <c r="N2" s="6"/>
      <c r="O2" s="6"/>
      <c r="P2" s="8"/>
      <c r="Q2" s="8"/>
      <c r="R2" s="3"/>
      <c r="S2" s="3"/>
      <c r="T2" s="3"/>
      <c r="U2" s="3"/>
      <c r="V2" s="3" t="s">
        <v>1060</v>
      </c>
      <c r="W2" s="3" t="s">
        <v>1061</v>
      </c>
      <c r="X2" s="3" t="s">
        <v>1061</v>
      </c>
      <c r="Y2" s="3" t="s">
        <v>1061</v>
      </c>
      <c r="Z2" s="3" t="s">
        <v>1061</v>
      </c>
      <c r="AA2" s="8" t="s">
        <v>1062</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1063</v>
      </c>
      <c r="T3" s="19" t="s">
        <v>1064</v>
      </c>
      <c r="U3" s="19" t="s">
        <v>1065</v>
      </c>
      <c r="V3" s="5" t="s">
        <v>1066</v>
      </c>
      <c r="W3" s="5" t="s">
        <v>45</v>
      </c>
      <c r="X3" s="5" t="s">
        <v>44</v>
      </c>
      <c r="Y3" s="5" t="s">
        <v>1067</v>
      </c>
      <c r="Z3" s="5" t="s">
        <v>47</v>
      </c>
      <c r="AA3" s="93" t="s">
        <v>48</v>
      </c>
      <c r="AB3" s="69" t="s">
        <v>49</v>
      </c>
    </row>
    <row r="4" spans="1:30" ht="24.75" customHeight="1" thickBot="1">
      <c r="A4" s="637" t="s">
        <v>1068</v>
      </c>
      <c r="B4" s="637" t="s">
        <v>1069</v>
      </c>
      <c r="C4" s="16">
        <v>45717</v>
      </c>
      <c r="D4" s="64" t="s">
        <v>1070</v>
      </c>
      <c r="E4" s="52">
        <v>45707</v>
      </c>
      <c r="F4" s="52" t="s">
        <v>77</v>
      </c>
      <c r="G4" s="478" t="s">
        <v>1071</v>
      </c>
      <c r="H4" s="101">
        <v>0</v>
      </c>
      <c r="I4" s="111"/>
      <c r="J4" s="77" t="s">
        <v>63</v>
      </c>
      <c r="K4" s="77" t="s">
        <v>1072</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1073</v>
      </c>
    </row>
    <row r="5" spans="1:30" ht="24.75" customHeight="1" thickBot="1">
      <c r="A5" s="637" t="s">
        <v>1074</v>
      </c>
      <c r="B5" s="637" t="s">
        <v>1069</v>
      </c>
      <c r="C5" s="16">
        <v>45717</v>
      </c>
      <c r="D5" s="64" t="s">
        <v>1070</v>
      </c>
      <c r="E5" s="52">
        <v>45707</v>
      </c>
      <c r="F5" s="477" t="s">
        <v>77</v>
      </c>
      <c r="G5" s="478" t="s">
        <v>1075</v>
      </c>
      <c r="H5" s="101">
        <v>0</v>
      </c>
      <c r="I5" s="111"/>
      <c r="J5" s="77" t="s">
        <v>63</v>
      </c>
      <c r="K5" s="77" t="s">
        <v>1072</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1076</v>
      </c>
      <c r="B6" s="637" t="s">
        <v>1069</v>
      </c>
      <c r="C6" s="16">
        <v>45717</v>
      </c>
      <c r="D6" s="64" t="s">
        <v>1070</v>
      </c>
      <c r="E6" s="52">
        <v>45707</v>
      </c>
      <c r="F6" s="477" t="s">
        <v>77</v>
      </c>
      <c r="G6" s="478" t="s">
        <v>1077</v>
      </c>
      <c r="H6" s="101">
        <v>0</v>
      </c>
      <c r="I6" s="111"/>
      <c r="J6" s="77" t="s">
        <v>63</v>
      </c>
      <c r="K6" s="77" t="s">
        <v>1072</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1078</v>
      </c>
      <c r="B7" s="468" t="s">
        <v>121</v>
      </c>
      <c r="C7" s="52">
        <v>45930</v>
      </c>
      <c r="D7" s="491" t="s">
        <v>85</v>
      </c>
      <c r="E7" s="469"/>
      <c r="F7" s="491" t="s">
        <v>122</v>
      </c>
      <c r="G7" s="480" t="s">
        <v>1079</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154</v>
      </c>
    </row>
    <row r="8" spans="1:30" ht="24.75" customHeight="1">
      <c r="A8" s="33" t="s">
        <v>1080</v>
      </c>
      <c r="B8" s="637" t="s">
        <v>1081</v>
      </c>
      <c r="C8" s="16">
        <v>45748</v>
      </c>
      <c r="D8" s="16" t="s">
        <v>1070</v>
      </c>
      <c r="E8" s="98" t="s">
        <v>53</v>
      </c>
      <c r="F8" s="99" t="s">
        <v>53</v>
      </c>
      <c r="G8" s="650" t="s">
        <v>1082</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1083</v>
      </c>
      <c r="AC8" s="624"/>
      <c r="AD8" s="71"/>
    </row>
    <row r="9" spans="1:30" ht="24.75" customHeight="1">
      <c r="A9" s="647" t="s">
        <v>1084</v>
      </c>
      <c r="B9" s="647" t="s">
        <v>1085</v>
      </c>
      <c r="C9" s="23">
        <v>45741</v>
      </c>
      <c r="D9" s="16" t="s">
        <v>1070</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1086</v>
      </c>
    </row>
    <row r="10" spans="1:30" ht="24.75" customHeight="1" thickBot="1">
      <c r="A10" s="26" t="s">
        <v>1087</v>
      </c>
      <c r="B10" s="26" t="s">
        <v>1085</v>
      </c>
      <c r="C10" s="27">
        <v>45741</v>
      </c>
      <c r="D10" s="16" t="s">
        <v>1070</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1088</v>
      </c>
      <c r="B11" s="37" t="s">
        <v>1085</v>
      </c>
      <c r="C11" s="38">
        <v>45747</v>
      </c>
      <c r="D11" s="16" t="s">
        <v>1070</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1089</v>
      </c>
      <c r="B12" s="26" t="s">
        <v>1085</v>
      </c>
      <c r="C12" s="27">
        <v>45741</v>
      </c>
      <c r="D12" s="16" t="s">
        <v>1070</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1086</v>
      </c>
    </row>
    <row r="13" spans="1:30" ht="24.75" customHeight="1" thickBot="1">
      <c r="A13" s="26" t="s">
        <v>1090</v>
      </c>
      <c r="B13" s="26" t="s">
        <v>1085</v>
      </c>
      <c r="C13" s="27">
        <v>45741</v>
      </c>
      <c r="D13" s="27" t="s">
        <v>1070</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1086</v>
      </c>
    </row>
    <row r="14" spans="1:30" ht="24.75" customHeight="1" thickBot="1">
      <c r="A14" s="26" t="s">
        <v>1091</v>
      </c>
      <c r="B14" s="26" t="s">
        <v>1085</v>
      </c>
      <c r="C14" s="27">
        <v>45747</v>
      </c>
      <c r="D14" s="27" t="s">
        <v>1070</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1092</v>
      </c>
      <c r="B15" s="26" t="s">
        <v>1085</v>
      </c>
      <c r="C15" s="27">
        <v>45741</v>
      </c>
      <c r="D15" s="27" t="s">
        <v>1070</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1086</v>
      </c>
    </row>
    <row r="16" spans="1:30" ht="24.75" customHeight="1" thickBot="1">
      <c r="A16" s="26" t="s">
        <v>1093</v>
      </c>
      <c r="B16" s="26" t="s">
        <v>1085</v>
      </c>
      <c r="C16" s="27">
        <v>45741</v>
      </c>
      <c r="D16" s="27" t="s">
        <v>1070</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1086</v>
      </c>
    </row>
    <row r="17" spans="1:30" ht="24.75" customHeight="1" thickBot="1">
      <c r="A17" s="37" t="s">
        <v>1094</v>
      </c>
      <c r="B17" s="37" t="s">
        <v>1085</v>
      </c>
      <c r="C17" s="38">
        <v>45747</v>
      </c>
      <c r="D17" s="38" t="s">
        <v>1070</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1095</v>
      </c>
      <c r="B18" s="468" t="s">
        <v>1085</v>
      </c>
      <c r="C18" s="52">
        <v>45717</v>
      </c>
      <c r="D18" s="27" t="s">
        <v>1070</v>
      </c>
      <c r="E18" s="88">
        <v>45700</v>
      </c>
      <c r="F18" s="52"/>
      <c r="G18" s="52" t="s">
        <v>1096</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1086</v>
      </c>
    </row>
    <row r="19" spans="1:30" ht="24.75" customHeight="1" thickBot="1">
      <c r="A19" s="51" t="s">
        <v>1097</v>
      </c>
      <c r="B19" s="26" t="s">
        <v>1085</v>
      </c>
      <c r="C19" s="52">
        <v>45747</v>
      </c>
      <c r="D19" s="27" t="s">
        <v>1070</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1098</v>
      </c>
    </row>
    <row r="20" spans="1:30" ht="24.75" customHeight="1" thickBot="1">
      <c r="A20" s="468" t="s">
        <v>1099</v>
      </c>
      <c r="B20" s="468" t="s">
        <v>1085</v>
      </c>
      <c r="C20" s="469">
        <v>45717</v>
      </c>
      <c r="D20" s="27" t="s">
        <v>1070</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1086</v>
      </c>
    </row>
    <row r="21" spans="1:30" ht="24.75" customHeight="1" thickBot="1">
      <c r="A21" s="468" t="s">
        <v>1100</v>
      </c>
      <c r="B21" s="120" t="s">
        <v>51</v>
      </c>
      <c r="C21" s="52">
        <v>45717</v>
      </c>
      <c r="D21" s="27" t="s">
        <v>1101</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1102</v>
      </c>
      <c r="B22" s="474" t="s">
        <v>51</v>
      </c>
      <c r="C22" s="52">
        <v>45717</v>
      </c>
      <c r="D22" s="52" t="s">
        <v>1101</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1103</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1103</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1104</v>
      </c>
      <c r="B25" s="121" t="s">
        <v>51</v>
      </c>
      <c r="C25" s="52">
        <v>45747</v>
      </c>
      <c r="D25" s="52" t="s">
        <v>1101</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1105</v>
      </c>
    </row>
    <row r="26" spans="1:30" ht="24.75" customHeight="1">
      <c r="A26" s="105" t="s">
        <v>1106</v>
      </c>
      <c r="B26" s="106" t="s">
        <v>51</v>
      </c>
      <c r="C26" s="79">
        <v>45716</v>
      </c>
      <c r="D26" s="26" t="s">
        <v>1103</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1107</v>
      </c>
      <c r="B27" s="106" t="s">
        <v>51</v>
      </c>
      <c r="C27" s="79">
        <v>45716</v>
      </c>
      <c r="D27" s="51" t="s">
        <v>1103</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1108</v>
      </c>
      <c r="B28" s="106" t="s">
        <v>51</v>
      </c>
      <c r="C28" s="79">
        <v>45717</v>
      </c>
      <c r="D28" s="52" t="s">
        <v>1101</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1109</v>
      </c>
      <c r="B29" s="106" t="s">
        <v>51</v>
      </c>
      <c r="C29" s="79">
        <v>45717</v>
      </c>
      <c r="D29" s="52" t="s">
        <v>1101</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1110</v>
      </c>
      <c r="B30" s="474" t="s">
        <v>51</v>
      </c>
      <c r="C30" s="52">
        <v>45717</v>
      </c>
      <c r="D30" s="52" t="s">
        <v>1101</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1111</v>
      </c>
      <c r="B31" s="474" t="s">
        <v>51</v>
      </c>
      <c r="C31" s="52">
        <v>45717</v>
      </c>
      <c r="D31" s="52" t="s">
        <v>1101</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6"/>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4" t="s">
        <v>1112</v>
      </c>
      <c r="B1" s="924"/>
      <c r="C1" s="924"/>
      <c r="E1" s="924" t="s">
        <v>1113</v>
      </c>
      <c r="F1" s="924"/>
      <c r="G1" s="924"/>
      <c r="I1" s="924" t="s">
        <v>1114</v>
      </c>
      <c r="J1" s="924"/>
      <c r="K1" s="924"/>
    </row>
    <row r="2" spans="1:30">
      <c r="A2" s="45" t="s">
        <v>21</v>
      </c>
      <c r="B2" t="s">
        <v>539</v>
      </c>
      <c r="E2" s="45" t="s">
        <v>1115</v>
      </c>
      <c r="I2" s="45" t="s">
        <v>22</v>
      </c>
      <c r="J2" t="s">
        <v>539</v>
      </c>
      <c r="U2" s="45" t="s">
        <v>27</v>
      </c>
      <c r="V2" t="s">
        <v>1116</v>
      </c>
    </row>
    <row r="3" spans="1:30">
      <c r="E3" s="45" t="s">
        <v>22</v>
      </c>
      <c r="F3" s="45" t="s">
        <v>19</v>
      </c>
      <c r="G3" t="s">
        <v>545</v>
      </c>
      <c r="P3" s="45" t="s">
        <v>1117</v>
      </c>
      <c r="Q3" t="s">
        <v>1112</v>
      </c>
      <c r="U3" s="45" t="s">
        <v>1117</v>
      </c>
      <c r="V3" t="s">
        <v>1112</v>
      </c>
    </row>
    <row r="4" spans="1:30">
      <c r="A4" s="45" t="s">
        <v>1118</v>
      </c>
      <c r="E4" t="s">
        <v>148</v>
      </c>
      <c r="G4" s="929">
        <v>125179</v>
      </c>
      <c r="I4" s="45" t="s">
        <v>1115</v>
      </c>
      <c r="AB4" t="s">
        <v>1119</v>
      </c>
      <c r="AC4">
        <v>22</v>
      </c>
    </row>
    <row r="5" spans="1:30">
      <c r="A5" s="45" t="s">
        <v>27</v>
      </c>
      <c r="B5" s="45" t="s">
        <v>19</v>
      </c>
      <c r="C5" t="s">
        <v>545</v>
      </c>
      <c r="E5" t="s">
        <v>296</v>
      </c>
      <c r="G5" s="929">
        <v>16942</v>
      </c>
      <c r="I5" s="45" t="s">
        <v>19</v>
      </c>
      <c r="J5" t="s">
        <v>545</v>
      </c>
      <c r="P5" s="45" t="s">
        <v>1120</v>
      </c>
      <c r="U5" s="45" t="s">
        <v>1120</v>
      </c>
      <c r="AB5" t="s">
        <v>1121</v>
      </c>
      <c r="AC5">
        <v>13</v>
      </c>
    </row>
    <row r="6" spans="1:30">
      <c r="A6" t="s">
        <v>542</v>
      </c>
      <c r="C6" s="929"/>
      <c r="E6" t="s">
        <v>255</v>
      </c>
      <c r="G6" s="929">
        <v>6526</v>
      </c>
      <c r="I6" t="s">
        <v>209</v>
      </c>
      <c r="J6" s="929">
        <v>153</v>
      </c>
      <c r="P6" s="45" t="s">
        <v>27</v>
      </c>
      <c r="Q6" s="45" t="s">
        <v>1122</v>
      </c>
      <c r="R6" t="s">
        <v>545</v>
      </c>
      <c r="U6" s="45" t="s">
        <v>1123</v>
      </c>
      <c r="V6" s="45" t="s">
        <v>1122</v>
      </c>
      <c r="W6" t="s">
        <v>545</v>
      </c>
    </row>
    <row r="7" spans="1:30">
      <c r="E7" t="s">
        <v>85</v>
      </c>
      <c r="G7" s="929">
        <v>65886</v>
      </c>
      <c r="I7" t="s">
        <v>235</v>
      </c>
      <c r="J7" s="929">
        <v>7980</v>
      </c>
      <c r="P7" t="s">
        <v>1116</v>
      </c>
      <c r="Q7" t="s">
        <v>448</v>
      </c>
      <c r="R7" s="929">
        <v>1</v>
      </c>
      <c r="U7" t="s">
        <v>1124</v>
      </c>
      <c r="W7" s="929">
        <v>1</v>
      </c>
      <c r="AC7" t="s">
        <v>1125</v>
      </c>
      <c r="AD7" t="s">
        <v>1126</v>
      </c>
    </row>
    <row r="8" spans="1:30">
      <c r="E8" t="s">
        <v>70</v>
      </c>
      <c r="G8" s="929">
        <v>30743</v>
      </c>
      <c r="I8" t="s">
        <v>238</v>
      </c>
      <c r="J8" s="929">
        <v>8420</v>
      </c>
      <c r="Q8" t="s">
        <v>450</v>
      </c>
      <c r="R8" s="929">
        <v>1</v>
      </c>
      <c r="U8" t="s">
        <v>1127</v>
      </c>
      <c r="W8" s="929">
        <v>1</v>
      </c>
      <c r="AA8" t="s">
        <v>1128</v>
      </c>
      <c r="AB8" s="283">
        <v>203521</v>
      </c>
      <c r="AC8" s="340">
        <f>AC5/AC4</f>
        <v>0.59090909090909094</v>
      </c>
      <c r="AD8" s="340">
        <f>AB9/AB8</f>
        <v>0.31446386367991508</v>
      </c>
    </row>
    <row r="9" spans="1:30">
      <c r="E9" t="s">
        <v>360</v>
      </c>
      <c r="G9" s="929">
        <v>22725</v>
      </c>
      <c r="I9" t="s">
        <v>241</v>
      </c>
      <c r="J9" s="929">
        <v>7562</v>
      </c>
      <c r="Q9" t="s">
        <v>1129</v>
      </c>
      <c r="R9" s="929">
        <v>1</v>
      </c>
      <c r="U9" t="s">
        <v>1130</v>
      </c>
      <c r="V9" t="s">
        <v>1129</v>
      </c>
      <c r="W9" s="929">
        <v>1</v>
      </c>
      <c r="AA9" t="s">
        <v>1131</v>
      </c>
      <c r="AB9">
        <v>64000</v>
      </c>
    </row>
    <row r="10" spans="1:30">
      <c r="E10" t="s">
        <v>66</v>
      </c>
      <c r="G10" s="929">
        <v>25990</v>
      </c>
      <c r="I10" t="s">
        <v>244</v>
      </c>
      <c r="J10" s="929">
        <v>5005</v>
      </c>
      <c r="Q10" t="s">
        <v>270</v>
      </c>
      <c r="R10" s="929">
        <v>1</v>
      </c>
      <c r="V10" t="s">
        <v>465</v>
      </c>
      <c r="W10" s="929">
        <v>1</v>
      </c>
    </row>
    <row r="11" spans="1:30">
      <c r="E11" t="s">
        <v>60</v>
      </c>
      <c r="G11" s="929">
        <v>15789</v>
      </c>
      <c r="I11" t="s">
        <v>247</v>
      </c>
      <c r="J11" s="929">
        <v>6205</v>
      </c>
      <c r="Q11" t="s">
        <v>465</v>
      </c>
      <c r="R11" s="929">
        <v>1</v>
      </c>
      <c r="V11" t="s">
        <v>274</v>
      </c>
      <c r="W11" s="929">
        <v>1</v>
      </c>
    </row>
    <row r="12" spans="1:30">
      <c r="E12" t="s">
        <v>262</v>
      </c>
      <c r="G12" s="929">
        <v>15979</v>
      </c>
      <c r="I12" t="s">
        <v>254</v>
      </c>
      <c r="J12" s="929">
        <v>6526</v>
      </c>
      <c r="Q12" t="s">
        <v>274</v>
      </c>
      <c r="R12" s="929">
        <v>1</v>
      </c>
      <c r="V12" t="s">
        <v>1132</v>
      </c>
      <c r="W12" s="929">
        <v>1</v>
      </c>
    </row>
    <row r="13" spans="1:30">
      <c r="E13" t="s">
        <v>190</v>
      </c>
      <c r="G13" s="929">
        <v>152</v>
      </c>
      <c r="I13" t="s">
        <v>261</v>
      </c>
      <c r="J13" s="929">
        <v>6390</v>
      </c>
      <c r="Q13" t="s">
        <v>1133</v>
      </c>
      <c r="R13" s="929">
        <v>1</v>
      </c>
      <c r="V13" t="s">
        <v>284</v>
      </c>
      <c r="W13" s="929">
        <v>1</v>
      </c>
    </row>
    <row r="14" spans="1:30">
      <c r="E14" t="s">
        <v>228</v>
      </c>
      <c r="G14" s="929">
        <v>26689</v>
      </c>
      <c r="I14" t="s">
        <v>265</v>
      </c>
      <c r="J14" s="929">
        <v>2092</v>
      </c>
      <c r="Q14" t="s">
        <v>469</v>
      </c>
      <c r="R14" s="929">
        <v>1</v>
      </c>
      <c r="U14" t="s">
        <v>1134</v>
      </c>
      <c r="W14" s="929">
        <v>5</v>
      </c>
    </row>
    <row r="15" spans="1:30">
      <c r="E15" t="s">
        <v>375</v>
      </c>
      <c r="G15" s="929">
        <v>120</v>
      </c>
      <c r="I15" t="s">
        <v>268</v>
      </c>
      <c r="J15" s="929">
        <v>5661</v>
      </c>
      <c r="Q15" t="s">
        <v>1132</v>
      </c>
      <c r="R15" s="929">
        <v>1</v>
      </c>
      <c r="U15" t="s">
        <v>570</v>
      </c>
      <c r="W15" s="929">
        <v>12</v>
      </c>
    </row>
    <row r="16" spans="1:30">
      <c r="E16" t="s">
        <v>542</v>
      </c>
      <c r="G16" s="929">
        <v>352720</v>
      </c>
      <c r="I16" t="s">
        <v>276</v>
      </c>
      <c r="J16" s="929">
        <v>4614</v>
      </c>
      <c r="Q16" t="s">
        <v>471</v>
      </c>
      <c r="R16" s="929">
        <v>1</v>
      </c>
      <c r="U16" t="s">
        <v>542</v>
      </c>
      <c r="W16" s="929">
        <v>19</v>
      </c>
    </row>
    <row r="17" spans="9:18">
      <c r="I17" t="s">
        <v>290</v>
      </c>
      <c r="J17" s="929">
        <v>6041</v>
      </c>
      <c r="Q17" t="s">
        <v>474</v>
      </c>
      <c r="R17" s="929">
        <v>1</v>
      </c>
    </row>
    <row r="18" spans="9:18">
      <c r="I18" t="s">
        <v>293</v>
      </c>
      <c r="J18" s="929">
        <v>5628</v>
      </c>
      <c r="Q18" t="s">
        <v>476</v>
      </c>
      <c r="R18" s="929">
        <v>1</v>
      </c>
    </row>
    <row r="19" spans="9:18">
      <c r="I19" t="s">
        <v>295</v>
      </c>
      <c r="J19" s="929">
        <v>4035</v>
      </c>
      <c r="Q19" t="s">
        <v>479</v>
      </c>
      <c r="R19" s="929">
        <v>1</v>
      </c>
    </row>
    <row r="20" spans="9:18">
      <c r="I20" t="s">
        <v>299</v>
      </c>
      <c r="J20" s="929">
        <v>0</v>
      </c>
      <c r="Q20" t="s">
        <v>279</v>
      </c>
      <c r="R20" s="929">
        <v>1</v>
      </c>
    </row>
    <row r="21" spans="9:18">
      <c r="I21" t="s">
        <v>302</v>
      </c>
      <c r="J21" s="929">
        <v>5494</v>
      </c>
      <c r="Q21" t="s">
        <v>1135</v>
      </c>
      <c r="R21" s="929">
        <v>1</v>
      </c>
    </row>
    <row r="22" spans="9:18">
      <c r="I22" t="s">
        <v>313</v>
      </c>
      <c r="J22" s="929">
        <v>4975</v>
      </c>
      <c r="Q22" t="s">
        <v>284</v>
      </c>
      <c r="R22" s="929">
        <v>1</v>
      </c>
    </row>
    <row r="23" spans="9:18">
      <c r="I23" t="s">
        <v>84</v>
      </c>
      <c r="J23" s="929">
        <v>6092</v>
      </c>
      <c r="Q23" t="s">
        <v>495</v>
      </c>
      <c r="R23" s="929">
        <v>1</v>
      </c>
    </row>
    <row r="24" spans="9:18">
      <c r="I24" t="s">
        <v>318</v>
      </c>
      <c r="J24" s="929">
        <v>5410</v>
      </c>
      <c r="Q24" t="s">
        <v>359</v>
      </c>
      <c r="R24" s="929">
        <v>1</v>
      </c>
    </row>
    <row r="25" spans="9:18">
      <c r="I25" t="s">
        <v>321</v>
      </c>
      <c r="J25" s="929">
        <v>6104</v>
      </c>
      <c r="Q25" t="s">
        <v>1136</v>
      </c>
      <c r="R25" s="929">
        <v>1</v>
      </c>
    </row>
    <row r="26" spans="9:18">
      <c r="I26" t="s">
        <v>348</v>
      </c>
      <c r="J26" s="929">
        <v>826</v>
      </c>
      <c r="P26" t="s">
        <v>1137</v>
      </c>
      <c r="R26" s="929">
        <v>19</v>
      </c>
    </row>
    <row r="27" spans="9:18">
      <c r="I27" t="s">
        <v>350</v>
      </c>
      <c r="J27" s="929">
        <v>1235</v>
      </c>
      <c r="P27" t="s">
        <v>1138</v>
      </c>
      <c r="Q27" t="s">
        <v>407</v>
      </c>
      <c r="R27" s="929">
        <v>1</v>
      </c>
    </row>
    <row r="28" spans="9:18">
      <c r="I28" t="s">
        <v>352</v>
      </c>
      <c r="J28" s="929">
        <v>1735</v>
      </c>
      <c r="Q28" t="s">
        <v>409</v>
      </c>
      <c r="R28" s="929">
        <v>1</v>
      </c>
    </row>
    <row r="29" spans="9:18">
      <c r="I29" t="s">
        <v>359</v>
      </c>
      <c r="J29" s="929">
        <v>22725</v>
      </c>
      <c r="Q29" t="s">
        <v>467</v>
      </c>
      <c r="R29" s="929">
        <v>1</v>
      </c>
    </row>
    <row r="30" spans="9:18">
      <c r="I30" t="s">
        <v>364</v>
      </c>
      <c r="J30" s="929">
        <v>7497</v>
      </c>
      <c r="Q30" t="s">
        <v>481</v>
      </c>
      <c r="R30" s="929">
        <v>1</v>
      </c>
    </row>
    <row r="31" spans="9:18">
      <c r="I31" t="s">
        <v>366</v>
      </c>
      <c r="J31" s="929">
        <v>7805</v>
      </c>
      <c r="Q31" t="s">
        <v>281</v>
      </c>
      <c r="R31" s="929">
        <v>1</v>
      </c>
    </row>
    <row r="32" spans="9:18">
      <c r="I32" t="s">
        <v>377</v>
      </c>
      <c r="J32" s="929">
        <v>6504</v>
      </c>
      <c r="Q32" t="s">
        <v>1139</v>
      </c>
      <c r="R32" s="929">
        <v>1</v>
      </c>
    </row>
    <row r="33" spans="9:18">
      <c r="I33" t="s">
        <v>374</v>
      </c>
      <c r="J33" s="929">
        <v>120</v>
      </c>
      <c r="Q33" t="s">
        <v>483</v>
      </c>
      <c r="R33" s="929">
        <v>1</v>
      </c>
    </row>
    <row r="34" spans="9:18">
      <c r="I34" t="s">
        <v>326</v>
      </c>
      <c r="J34" s="929">
        <v>285</v>
      </c>
      <c r="Q34" t="s">
        <v>498</v>
      </c>
      <c r="R34" s="929">
        <v>1</v>
      </c>
    </row>
    <row r="35" spans="9:18">
      <c r="I35" t="s">
        <v>177</v>
      </c>
      <c r="J35" s="929">
        <v>2315</v>
      </c>
      <c r="Q35" t="s">
        <v>432</v>
      </c>
      <c r="R35" s="929">
        <v>1</v>
      </c>
    </row>
    <row r="36" spans="9:18">
      <c r="I36" t="s">
        <v>207</v>
      </c>
      <c r="J36" s="929">
        <v>5151</v>
      </c>
      <c r="Q36" t="s">
        <v>434</v>
      </c>
      <c r="R36" s="929">
        <v>1</v>
      </c>
    </row>
    <row r="37" spans="9:18">
      <c r="I37" t="s">
        <v>227</v>
      </c>
      <c r="J37" s="929">
        <v>3642</v>
      </c>
      <c r="Q37" t="s">
        <v>438</v>
      </c>
      <c r="R37" s="929">
        <v>1</v>
      </c>
    </row>
    <row r="38" spans="9:18">
      <c r="I38" t="s">
        <v>65</v>
      </c>
      <c r="J38" s="929">
        <v>6041</v>
      </c>
      <c r="Q38" t="s">
        <v>440</v>
      </c>
      <c r="R38" s="929">
        <v>1</v>
      </c>
    </row>
    <row r="39" spans="9:18">
      <c r="I39" t="s">
        <v>97</v>
      </c>
      <c r="J39" s="929">
        <v>5825</v>
      </c>
      <c r="P39" t="s">
        <v>1140</v>
      </c>
      <c r="R39" s="929">
        <v>12</v>
      </c>
    </row>
    <row r="40" spans="9:18">
      <c r="I40" t="s">
        <v>102</v>
      </c>
      <c r="J40" s="929">
        <v>1831</v>
      </c>
      <c r="P40" t="s">
        <v>542</v>
      </c>
      <c r="R40" s="929">
        <v>31</v>
      </c>
    </row>
    <row r="41" spans="9:18">
      <c r="I41" t="s">
        <v>117</v>
      </c>
      <c r="J41" s="929">
        <v>2003</v>
      </c>
    </row>
    <row r="42" spans="9:18">
      <c r="I42" t="s">
        <v>224</v>
      </c>
      <c r="J42" s="929">
        <v>6524</v>
      </c>
    </row>
    <row r="43" spans="9:18">
      <c r="I43" t="s">
        <v>231</v>
      </c>
      <c r="J43" s="929">
        <v>4979</v>
      </c>
    </row>
    <row r="44" spans="9:18">
      <c r="I44" t="s">
        <v>281</v>
      </c>
      <c r="J44" s="929">
        <v>6327</v>
      </c>
    </row>
    <row r="45" spans="9:18">
      <c r="I45" t="s">
        <v>316</v>
      </c>
      <c r="J45" s="929">
        <v>6061</v>
      </c>
    </row>
    <row r="46" spans="9:18">
      <c r="I46" t="s">
        <v>59</v>
      </c>
      <c r="J46" s="929">
        <v>4822</v>
      </c>
    </row>
    <row r="47" spans="9:18">
      <c r="I47" t="s">
        <v>69</v>
      </c>
      <c r="J47" s="929">
        <v>6182</v>
      </c>
    </row>
    <row r="48" spans="9:18">
      <c r="I48" t="s">
        <v>73</v>
      </c>
      <c r="J48" s="929">
        <v>3796</v>
      </c>
    </row>
    <row r="49" spans="9:10">
      <c r="I49" t="s">
        <v>88</v>
      </c>
      <c r="J49" s="929">
        <v>6387</v>
      </c>
    </row>
    <row r="50" spans="9:10">
      <c r="I50" t="s">
        <v>92</v>
      </c>
      <c r="J50" s="929">
        <v>4194</v>
      </c>
    </row>
    <row r="51" spans="9:10">
      <c r="I51" t="s">
        <v>94</v>
      </c>
      <c r="J51" s="929">
        <v>6152</v>
      </c>
    </row>
    <row r="52" spans="9:10">
      <c r="I52" t="s">
        <v>109</v>
      </c>
      <c r="J52" s="929">
        <v>831</v>
      </c>
    </row>
    <row r="53" spans="9:10">
      <c r="I53" t="s">
        <v>112</v>
      </c>
      <c r="J53" s="929">
        <v>1697</v>
      </c>
    </row>
    <row r="54" spans="9:10">
      <c r="I54" t="s">
        <v>201</v>
      </c>
      <c r="J54" s="929">
        <v>9356</v>
      </c>
    </row>
    <row r="55" spans="9:10">
      <c r="I55" t="s">
        <v>392</v>
      </c>
      <c r="J55" s="929">
        <v>143</v>
      </c>
    </row>
    <row r="56" spans="9:10">
      <c r="I56" t="s">
        <v>189</v>
      </c>
      <c r="J56" s="929">
        <v>152</v>
      </c>
    </row>
    <row r="57" spans="9:10">
      <c r="I57" t="s">
        <v>279</v>
      </c>
      <c r="J57" s="929">
        <v>6334</v>
      </c>
    </row>
    <row r="58" spans="9:10">
      <c r="I58" t="s">
        <v>399</v>
      </c>
      <c r="J58" s="929">
        <v>3</v>
      </c>
    </row>
    <row r="59" spans="9:10">
      <c r="I59" t="s">
        <v>396</v>
      </c>
      <c r="J59" s="929">
        <v>3</v>
      </c>
    </row>
    <row r="60" spans="9:10">
      <c r="I60" t="s">
        <v>394</v>
      </c>
      <c r="J60" s="929">
        <v>47</v>
      </c>
    </row>
    <row r="61" spans="9:10">
      <c r="I61" t="s">
        <v>380</v>
      </c>
      <c r="J61" s="929">
        <v>4390</v>
      </c>
    </row>
    <row r="62" spans="9:10">
      <c r="I62" t="s">
        <v>332</v>
      </c>
      <c r="J62" s="929">
        <v>3309</v>
      </c>
    </row>
    <row r="63" spans="9:10">
      <c r="I63" t="s">
        <v>214</v>
      </c>
      <c r="J63" s="929">
        <v>8305</v>
      </c>
    </row>
    <row r="64" spans="9:10">
      <c r="I64" t="s">
        <v>198</v>
      </c>
      <c r="J64" s="929">
        <v>13306</v>
      </c>
    </row>
    <row r="65" spans="9:10">
      <c r="I65" t="s">
        <v>193</v>
      </c>
      <c r="J65" s="929">
        <v>7848</v>
      </c>
    </row>
    <row r="66" spans="9:10">
      <c r="I66" t="s">
        <v>140</v>
      </c>
      <c r="J66" s="929">
        <v>1669</v>
      </c>
    </row>
    <row r="67" spans="9:10">
      <c r="I67" t="s">
        <v>204</v>
      </c>
      <c r="J67" s="929">
        <v>11054</v>
      </c>
    </row>
    <row r="68" spans="9:10">
      <c r="I68" t="s">
        <v>211</v>
      </c>
      <c r="J68" s="929">
        <v>4718</v>
      </c>
    </row>
    <row r="69" spans="9:10">
      <c r="I69" t="s">
        <v>217</v>
      </c>
      <c r="J69" s="929">
        <v>6005</v>
      </c>
    </row>
    <row r="70" spans="9:10">
      <c r="I70" t="s">
        <v>371</v>
      </c>
      <c r="J70" s="929">
        <v>1769</v>
      </c>
    </row>
    <row r="71" spans="9:10">
      <c r="I71" t="s">
        <v>345</v>
      </c>
      <c r="J71" s="929">
        <v>1667</v>
      </c>
    </row>
    <row r="72" spans="9:10">
      <c r="I72" t="s">
        <v>342</v>
      </c>
      <c r="J72" s="929">
        <v>2067</v>
      </c>
    </row>
    <row r="73" spans="9:10">
      <c r="I73" t="s">
        <v>153</v>
      </c>
      <c r="J73" s="929">
        <v>884</v>
      </c>
    </row>
    <row r="74" spans="9:10">
      <c r="I74" t="s">
        <v>389</v>
      </c>
      <c r="J74" s="929">
        <v>90</v>
      </c>
    </row>
    <row r="75" spans="9:10">
      <c r="I75" t="s">
        <v>335</v>
      </c>
      <c r="J75" s="929">
        <v>2773</v>
      </c>
    </row>
    <row r="76" spans="9:10">
      <c r="I76" t="s">
        <v>337</v>
      </c>
      <c r="J76" s="929">
        <v>5539</v>
      </c>
    </row>
    <row r="77" spans="9:10">
      <c r="I77" t="s">
        <v>339</v>
      </c>
      <c r="J77" s="929">
        <v>3517</v>
      </c>
    </row>
    <row r="78" spans="9:10">
      <c r="I78" t="s">
        <v>386</v>
      </c>
      <c r="J78" s="929">
        <v>765</v>
      </c>
    </row>
    <row r="79" spans="9:10">
      <c r="I79" t="s">
        <v>147</v>
      </c>
      <c r="J79" s="929">
        <v>3432</v>
      </c>
    </row>
    <row r="80" spans="9:10">
      <c r="I80" t="s">
        <v>383</v>
      </c>
      <c r="J80" s="929">
        <v>581</v>
      </c>
    </row>
    <row r="81" spans="9:10">
      <c r="I81" t="s">
        <v>159</v>
      </c>
      <c r="J81" s="929">
        <v>793</v>
      </c>
    </row>
    <row r="82" spans="9:10">
      <c r="I82" t="s">
        <v>187</v>
      </c>
      <c r="J82" s="929">
        <v>12735</v>
      </c>
    </row>
    <row r="83" spans="9:10">
      <c r="I83" t="s">
        <v>164</v>
      </c>
      <c r="J83" s="929">
        <v>1471</v>
      </c>
    </row>
    <row r="84" spans="9:10">
      <c r="I84" t="s">
        <v>165</v>
      </c>
      <c r="J84" s="929"/>
    </row>
    <row r="85" spans="9:10">
      <c r="I85" t="s">
        <v>151</v>
      </c>
      <c r="J85" s="929">
        <v>116</v>
      </c>
    </row>
    <row r="86" spans="9:10">
      <c r="I86" t="s">
        <v>542</v>
      </c>
      <c r="J86" s="929">
        <v>352720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1141</v>
      </c>
      <c r="D1" s="140" t="s">
        <v>121</v>
      </c>
      <c r="E1" s="140" t="s">
        <v>1141</v>
      </c>
    </row>
    <row r="2" spans="1:5">
      <c r="A2" t="s">
        <v>148</v>
      </c>
      <c r="B2">
        <v>3</v>
      </c>
      <c r="D2" t="s">
        <v>148</v>
      </c>
      <c r="E2">
        <v>1</v>
      </c>
    </row>
    <row r="3" spans="1:5">
      <c r="A3" t="s">
        <v>375</v>
      </c>
      <c r="B3">
        <v>3</v>
      </c>
      <c r="D3" t="s">
        <v>296</v>
      </c>
      <c r="E3">
        <v>2</v>
      </c>
    </row>
    <row r="4" spans="1:5" hidden="1">
      <c r="A4" t="s">
        <v>1142</v>
      </c>
      <c r="B4">
        <v>2</v>
      </c>
      <c r="D4" t="s">
        <v>1142</v>
      </c>
    </row>
    <row r="5" spans="1:5">
      <c r="A5" t="s">
        <v>1143</v>
      </c>
      <c r="B5">
        <v>4</v>
      </c>
      <c r="D5" t="s">
        <v>1143</v>
      </c>
      <c r="E5">
        <v>1</v>
      </c>
    </row>
    <row r="9" spans="1:5">
      <c r="A9" s="140" t="s">
        <v>1144</v>
      </c>
      <c r="D9" s="140" t="s">
        <v>1144</v>
      </c>
      <c r="E9" s="140" t="s">
        <v>1141</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915</v>
      </c>
      <c r="B14">
        <v>2</v>
      </c>
      <c r="D14" t="s">
        <v>915</v>
      </c>
      <c r="E14">
        <v>2</v>
      </c>
    </row>
    <row r="15" spans="1:5">
      <c r="A15" t="s">
        <v>1145</v>
      </c>
      <c r="B15">
        <v>5</v>
      </c>
      <c r="D15" t="s">
        <v>1145</v>
      </c>
      <c r="E15">
        <v>3</v>
      </c>
    </row>
    <row r="18" spans="1:5">
      <c r="A18" s="140" t="s">
        <v>1146</v>
      </c>
      <c r="D18" s="140" t="s">
        <v>1146</v>
      </c>
      <c r="E18" s="140" t="s">
        <v>1141</v>
      </c>
    </row>
    <row r="19" spans="1:5">
      <c r="A19" t="s">
        <v>251</v>
      </c>
      <c r="B19">
        <v>1</v>
      </c>
      <c r="D19" t="s">
        <v>251</v>
      </c>
      <c r="E19">
        <v>1</v>
      </c>
    </row>
    <row r="20" spans="1:5">
      <c r="A20" t="s">
        <v>1147</v>
      </c>
      <c r="B20" t="s">
        <v>53</v>
      </c>
      <c r="D20" t="s">
        <v>1147</v>
      </c>
      <c r="E20" t="s">
        <v>53</v>
      </c>
    </row>
    <row r="21" spans="1:5">
      <c r="A21" t="s">
        <v>477</v>
      </c>
      <c r="B21" t="s">
        <v>53</v>
      </c>
      <c r="D21" t="s">
        <v>477</v>
      </c>
      <c r="E21" t="s">
        <v>53</v>
      </c>
    </row>
    <row r="22" spans="1:5">
      <c r="A22" t="s">
        <v>1148</v>
      </c>
      <c r="B22" t="s">
        <v>53</v>
      </c>
      <c r="D22" t="s">
        <v>1148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5"/>
      <c r="B1" s="925"/>
      <c r="C1" s="925"/>
      <c r="D1" s="925"/>
      <c r="E1" s="925"/>
      <c r="F1" s="925"/>
      <c r="G1" s="925"/>
      <c r="H1" s="926" t="s">
        <v>1149</v>
      </c>
      <c r="I1" s="926"/>
      <c r="J1" s="926"/>
      <c r="K1" s="926"/>
      <c r="L1" s="926"/>
      <c r="M1" s="926"/>
      <c r="N1" s="926"/>
      <c r="O1" s="926"/>
      <c r="P1" s="286"/>
      <c r="Q1" s="927" t="s">
        <v>34</v>
      </c>
      <c r="R1" s="927"/>
      <c r="S1" s="923"/>
      <c r="T1" s="927"/>
      <c r="U1" s="927"/>
      <c r="V1" s="927"/>
      <c r="W1" s="927"/>
      <c r="X1" s="927"/>
      <c r="Y1" s="290"/>
    </row>
    <row r="2" spans="1:26" ht="15.75" thickBot="1">
      <c r="A2" s="291"/>
      <c r="B2" s="292"/>
      <c r="C2" s="292"/>
      <c r="D2" s="292"/>
      <c r="E2" s="292"/>
      <c r="F2" s="292"/>
      <c r="G2" s="292"/>
      <c r="H2" s="293"/>
      <c r="I2" s="293"/>
      <c r="J2" s="293"/>
      <c r="K2" s="293"/>
      <c r="L2" s="293"/>
      <c r="M2" s="293"/>
      <c r="N2" s="293"/>
      <c r="O2" s="293"/>
      <c r="P2" s="286"/>
      <c r="Q2" s="290"/>
      <c r="R2" s="290" t="s">
        <v>1150</v>
      </c>
      <c r="S2" s="3" t="s">
        <v>1060</v>
      </c>
      <c r="T2" s="290" t="s">
        <v>1061</v>
      </c>
      <c r="U2" s="290" t="s">
        <v>1061</v>
      </c>
      <c r="V2" s="290" t="s">
        <v>1061</v>
      </c>
      <c r="W2" s="290" t="s">
        <v>1061</v>
      </c>
      <c r="X2" s="290" t="s">
        <v>1062</v>
      </c>
      <c r="Y2" s="290" t="s">
        <v>1151</v>
      </c>
    </row>
    <row r="3" spans="1:26" ht="15.75" thickBot="1">
      <c r="A3" s="289" t="s">
        <v>1122</v>
      </c>
      <c r="B3" s="285" t="s">
        <v>20</v>
      </c>
      <c r="C3" s="285" t="s">
        <v>1152</v>
      </c>
      <c r="D3" s="285" t="s">
        <v>26</v>
      </c>
      <c r="E3" s="285" t="s">
        <v>1117</v>
      </c>
      <c r="F3" s="285" t="s">
        <v>1153</v>
      </c>
      <c r="G3" s="285" t="s">
        <v>27</v>
      </c>
      <c r="H3" s="229" t="s">
        <v>28</v>
      </c>
      <c r="I3" s="229" t="s">
        <v>1154</v>
      </c>
      <c r="J3" s="229" t="s">
        <v>1155</v>
      </c>
      <c r="K3" s="229" t="s">
        <v>1156</v>
      </c>
      <c r="L3" s="229" t="s">
        <v>1051</v>
      </c>
      <c r="M3" s="229" t="s">
        <v>1157</v>
      </c>
      <c r="N3" s="229" t="s">
        <v>1158</v>
      </c>
      <c r="O3" s="228" t="s">
        <v>1065</v>
      </c>
      <c r="P3" s="286" t="s">
        <v>1123</v>
      </c>
      <c r="Q3" s="287" t="s">
        <v>34</v>
      </c>
      <c r="R3" s="287" t="s">
        <v>1154</v>
      </c>
      <c r="S3" s="5" t="s">
        <v>1066</v>
      </c>
      <c r="T3" s="287" t="s">
        <v>1159</v>
      </c>
      <c r="U3" s="287" t="s">
        <v>44</v>
      </c>
      <c r="V3" s="287" t="s">
        <v>1067</v>
      </c>
      <c r="W3" s="287" t="s">
        <v>47</v>
      </c>
      <c r="X3" s="287" t="s">
        <v>48</v>
      </c>
      <c r="Y3" s="287" t="s">
        <v>1160</v>
      </c>
      <c r="Z3" s="339" t="s">
        <v>1161</v>
      </c>
    </row>
    <row r="4" spans="1:26" ht="15.75" hidden="1" thickBot="1">
      <c r="A4" s="129" t="s">
        <v>102</v>
      </c>
      <c r="B4" s="106" t="str">
        <f>VLOOKUP(A4,'[1]Tillman UG Footage'!A:B,2,FALSE)</f>
        <v>St Petersburg</v>
      </c>
      <c r="C4" s="79">
        <v>45807</v>
      </c>
      <c r="D4" s="294"/>
      <c r="E4" s="295" t="s">
        <v>1162</v>
      </c>
      <c r="F4" s="294"/>
      <c r="G4" s="296" t="s">
        <v>1116</v>
      </c>
      <c r="H4" s="294"/>
      <c r="I4" s="294"/>
      <c r="J4" s="297"/>
      <c r="K4" s="227"/>
      <c r="L4" s="227"/>
      <c r="M4" s="227"/>
      <c r="N4" s="298"/>
      <c r="O4" s="299"/>
      <c r="P4" s="300" t="s">
        <v>1163</v>
      </c>
      <c r="Q4" s="301" t="s">
        <v>68</v>
      </c>
      <c r="R4" s="139" t="s">
        <v>1164</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1162</v>
      </c>
      <c r="F5" s="294"/>
      <c r="G5" s="296" t="s">
        <v>1116</v>
      </c>
      <c r="H5" s="294"/>
      <c r="I5" s="294"/>
      <c r="J5" s="305"/>
      <c r="K5" s="227"/>
      <c r="L5" s="227"/>
      <c r="M5" s="227"/>
      <c r="N5" s="298"/>
      <c r="O5" s="299"/>
      <c r="P5" s="300" t="s">
        <v>1163</v>
      </c>
      <c r="Q5" s="301" t="s">
        <v>68</v>
      </c>
      <c r="R5" s="139" t="s">
        <v>1164</v>
      </c>
      <c r="S5" s="139"/>
      <c r="T5" s="302"/>
      <c r="U5" s="303"/>
      <c r="V5" s="303"/>
      <c r="W5" s="303"/>
      <c r="X5" s="303"/>
      <c r="Y5" s="303"/>
      <c r="Z5" t="e">
        <f>VLOOKUP(A5,#REF!,9,FALSE)</f>
        <v>#REF!</v>
      </c>
    </row>
    <row r="6" spans="1:26" ht="15.75" hidden="1" thickBot="1">
      <c r="A6" s="129" t="s">
        <v>567</v>
      </c>
      <c r="B6" s="106" t="s">
        <v>51</v>
      </c>
      <c r="C6" s="241">
        <v>45807</v>
      </c>
      <c r="D6" s="294"/>
      <c r="E6" s="295" t="s">
        <v>1162</v>
      </c>
      <c r="F6" s="294"/>
      <c r="G6" s="296" t="s">
        <v>1116</v>
      </c>
      <c r="H6" s="294"/>
      <c r="I6" s="294"/>
      <c r="J6" s="305"/>
      <c r="K6" s="227"/>
      <c r="L6" s="227"/>
      <c r="M6" s="227"/>
      <c r="N6" s="298"/>
      <c r="O6" s="299"/>
      <c r="P6" s="300" t="s">
        <v>1163</v>
      </c>
      <c r="Q6" s="301" t="s">
        <v>68</v>
      </c>
      <c r="R6" s="139" t="s">
        <v>1164</v>
      </c>
      <c r="S6" s="139"/>
      <c r="T6" s="302"/>
      <c r="U6" s="303"/>
      <c r="V6" s="303"/>
      <c r="W6" s="303"/>
      <c r="X6" s="303"/>
      <c r="Y6" s="303"/>
      <c r="Z6" t="e">
        <f>VLOOKUP(A6,#REF!,9,FALSE)</f>
        <v>#REF!</v>
      </c>
    </row>
    <row r="7" spans="1:26" ht="15.75" hidden="1" thickBot="1">
      <c r="A7" s="129" t="s">
        <v>584</v>
      </c>
      <c r="B7" s="106" t="s">
        <v>51</v>
      </c>
      <c r="C7" s="241">
        <v>45807</v>
      </c>
      <c r="D7" s="294"/>
      <c r="E7" s="295" t="s">
        <v>1162</v>
      </c>
      <c r="F7" s="294"/>
      <c r="G7" s="296" t="s">
        <v>1116</v>
      </c>
      <c r="H7" s="294"/>
      <c r="I7" s="294"/>
      <c r="J7" s="305"/>
      <c r="K7" s="227"/>
      <c r="L7" s="227"/>
      <c r="M7" s="227"/>
      <c r="N7" s="298"/>
      <c r="O7" s="299"/>
      <c r="P7" s="300" t="s">
        <v>1163</v>
      </c>
      <c r="Q7" s="301" t="s">
        <v>68</v>
      </c>
      <c r="R7" s="139" t="s">
        <v>1164</v>
      </c>
      <c r="S7" s="139"/>
      <c r="T7" s="302"/>
      <c r="U7" s="303"/>
      <c r="V7" s="303"/>
      <c r="W7" s="303"/>
      <c r="X7" s="303"/>
      <c r="Y7" s="303"/>
      <c r="Z7" t="e">
        <f>VLOOKUP(A7,#REF!,9,FALSE)</f>
        <v>#REF!</v>
      </c>
    </row>
    <row r="8" spans="1:26" ht="15.75" hidden="1" thickBot="1">
      <c r="A8" s="304" t="s">
        <v>1165</v>
      </c>
      <c r="B8" s="106" t="s">
        <v>51</v>
      </c>
      <c r="C8" s="241">
        <v>45807</v>
      </c>
      <c r="D8" s="294"/>
      <c r="E8" s="295" t="s">
        <v>1162</v>
      </c>
      <c r="F8" s="294"/>
      <c r="G8" s="296" t="s">
        <v>1116</v>
      </c>
      <c r="H8" s="294"/>
      <c r="I8" s="294"/>
      <c r="J8" s="305"/>
      <c r="K8" s="227"/>
      <c r="L8" s="227"/>
      <c r="M8" s="227"/>
      <c r="N8" s="298"/>
      <c r="O8" s="299"/>
      <c r="P8" s="300" t="s">
        <v>1127</v>
      </c>
      <c r="Q8" s="301" t="s">
        <v>1166</v>
      </c>
      <c r="R8" s="139" t="s">
        <v>1167</v>
      </c>
      <c r="S8" s="139"/>
      <c r="T8" s="302"/>
      <c r="U8" s="303"/>
      <c r="V8" s="303"/>
      <c r="W8" s="303"/>
      <c r="X8" s="303"/>
      <c r="Y8" s="303"/>
      <c r="Z8" t="e">
        <f>VLOOKUP(A8,#REF!,9,FALSE)</f>
        <v>#REF!</v>
      </c>
    </row>
    <row r="9" spans="1:26" ht="15.75" hidden="1" thickBot="1">
      <c r="A9" s="129" t="s">
        <v>1168</v>
      </c>
      <c r="B9" s="106" t="s">
        <v>51</v>
      </c>
      <c r="C9" s="241">
        <v>45807</v>
      </c>
      <c r="D9" s="306"/>
      <c r="E9" s="295" t="s">
        <v>1162</v>
      </c>
      <c r="F9" s="306"/>
      <c r="G9" s="307" t="s">
        <v>1116</v>
      </c>
      <c r="H9" s="294"/>
      <c r="I9" s="294"/>
      <c r="J9" s="305"/>
      <c r="K9" s="227"/>
      <c r="L9" s="227"/>
      <c r="M9" s="227"/>
      <c r="N9" s="298"/>
      <c r="O9" s="299"/>
      <c r="P9" s="300" t="s">
        <v>1163</v>
      </c>
      <c r="Q9" s="301" t="s">
        <v>68</v>
      </c>
      <c r="R9" s="139" t="s">
        <v>1164</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1162</v>
      </c>
      <c r="F10" s="308"/>
      <c r="G10" s="309" t="s">
        <v>1116</v>
      </c>
      <c r="H10" s="256"/>
      <c r="I10" s="256"/>
      <c r="J10" s="46"/>
      <c r="K10" s="226"/>
      <c r="L10" s="226"/>
      <c r="M10" s="226"/>
      <c r="N10" s="310"/>
      <c r="O10" s="311"/>
      <c r="P10" s="300" t="s">
        <v>1163</v>
      </c>
      <c r="Q10" s="301" t="s">
        <v>58</v>
      </c>
      <c r="R10" s="139" t="s">
        <v>1164</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1162</v>
      </c>
      <c r="F11" s="308"/>
      <c r="G11" s="309" t="s">
        <v>1116</v>
      </c>
      <c r="H11" s="256"/>
      <c r="I11" s="256"/>
      <c r="J11" s="46"/>
      <c r="K11" s="226"/>
      <c r="L11" s="226"/>
      <c r="M11" s="226"/>
      <c r="N11" s="310"/>
      <c r="O11" s="311"/>
      <c r="P11" s="300" t="s">
        <v>1163</v>
      </c>
      <c r="Q11" s="301" t="s">
        <v>68</v>
      </c>
      <c r="R11" s="139" t="s">
        <v>1164</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1162</v>
      </c>
      <c r="F12" s="308"/>
      <c r="G12" s="309" t="s">
        <v>1116</v>
      </c>
      <c r="H12" s="256"/>
      <c r="I12" s="256"/>
      <c r="J12" s="46"/>
      <c r="K12" s="226"/>
      <c r="L12" s="226"/>
      <c r="M12" s="226"/>
      <c r="N12" s="310"/>
      <c r="O12" s="311"/>
      <c r="P12" s="300" t="s">
        <v>1163</v>
      </c>
      <c r="Q12" s="301" t="s">
        <v>68</v>
      </c>
      <c r="R12" s="139" t="s">
        <v>1164</v>
      </c>
      <c r="S12" s="139"/>
      <c r="T12" s="302"/>
      <c r="U12" s="303"/>
      <c r="V12" s="303"/>
      <c r="W12" s="303"/>
      <c r="X12" s="303"/>
      <c r="Y12" s="303"/>
      <c r="Z12" t="e">
        <f>VLOOKUP(A12,#REF!,9,FALSE)</f>
        <v>#REF!</v>
      </c>
    </row>
    <row r="13" spans="1:26" ht="15.75" hidden="1" thickBot="1">
      <c r="A13" s="129" t="s">
        <v>1169</v>
      </c>
      <c r="B13" s="106" t="s">
        <v>51</v>
      </c>
      <c r="C13" s="241" t="e">
        <f>VLOOKUP(A13,'[1]Tillman UG Footage'!A:C,3,FALSE)</f>
        <v>#N/A</v>
      </c>
      <c r="D13" s="308"/>
      <c r="E13" s="295" t="s">
        <v>1162</v>
      </c>
      <c r="F13" s="308"/>
      <c r="G13" s="309" t="s">
        <v>1116</v>
      </c>
      <c r="H13" s="256"/>
      <c r="I13" s="256"/>
      <c r="J13" s="46"/>
      <c r="K13" s="226"/>
      <c r="L13" s="226"/>
      <c r="M13" s="226"/>
      <c r="N13" s="310"/>
      <c r="O13" s="311"/>
      <c r="P13" s="300" t="s">
        <v>1163</v>
      </c>
      <c r="Q13" s="301" t="s">
        <v>68</v>
      </c>
      <c r="R13" s="139" t="s">
        <v>1164</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1162</v>
      </c>
      <c r="F14" s="308"/>
      <c r="G14" s="309" t="s">
        <v>1116</v>
      </c>
      <c r="H14" s="256"/>
      <c r="I14" s="256"/>
      <c r="J14" s="46"/>
      <c r="K14" s="226"/>
      <c r="L14" s="226"/>
      <c r="M14" s="226"/>
      <c r="N14" s="310"/>
      <c r="O14" s="311"/>
      <c r="P14" s="300" t="s">
        <v>1163</v>
      </c>
      <c r="Q14" s="301" t="s">
        <v>68</v>
      </c>
      <c r="R14" s="139" t="s">
        <v>1164</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1162</v>
      </c>
      <c r="F15" s="308"/>
      <c r="G15" s="309" t="s">
        <v>1116</v>
      </c>
      <c r="H15" s="256"/>
      <c r="I15" s="256"/>
      <c r="J15" s="46"/>
      <c r="K15" s="226"/>
      <c r="L15" s="226"/>
      <c r="M15" s="226"/>
      <c r="N15" s="310"/>
      <c r="O15" s="311"/>
      <c r="P15" s="300" t="s">
        <v>1163</v>
      </c>
      <c r="Q15" s="301" t="s">
        <v>68</v>
      </c>
      <c r="R15" s="139" t="s">
        <v>1164</v>
      </c>
      <c r="S15" s="139"/>
      <c r="T15" s="302"/>
      <c r="U15" s="303"/>
      <c r="V15" s="303"/>
      <c r="W15" s="303"/>
      <c r="X15" s="303"/>
      <c r="Y15" s="303"/>
      <c r="Z15" t="e">
        <f>VLOOKUP(A15,#REF!,9,FALSE)</f>
        <v>#REF!</v>
      </c>
    </row>
    <row r="16" spans="1:26" ht="15.75" hidden="1" thickBot="1">
      <c r="A16" s="312" t="s">
        <v>1170</v>
      </c>
      <c r="B16" s="106" t="s">
        <v>51</v>
      </c>
      <c r="C16" s="241" t="e">
        <f>VLOOKUP(A16,'[1]Tillman UG Footage'!A:C,3,FALSE)</f>
        <v>#N/A</v>
      </c>
      <c r="D16" s="308"/>
      <c r="E16" s="295" t="s">
        <v>1162</v>
      </c>
      <c r="F16" s="308"/>
      <c r="G16" s="309" t="s">
        <v>1116</v>
      </c>
      <c r="H16" s="256"/>
      <c r="I16" s="256"/>
      <c r="J16" s="46"/>
      <c r="K16" s="226"/>
      <c r="L16" s="226"/>
      <c r="M16" s="226"/>
      <c r="N16" s="310"/>
      <c r="O16" s="311"/>
      <c r="P16" s="300" t="s">
        <v>1163</v>
      </c>
      <c r="Q16" s="301" t="s">
        <v>68</v>
      </c>
      <c r="R16" s="139" t="s">
        <v>1164</v>
      </c>
      <c r="S16" s="139"/>
      <c r="T16" s="302"/>
      <c r="U16" s="303"/>
      <c r="V16" s="303"/>
      <c r="W16" s="303"/>
      <c r="X16" s="303"/>
      <c r="Y16" s="303"/>
      <c r="Z16" t="e">
        <f>VLOOKUP(A16,#REF!,9,FALSE)</f>
        <v>#REF!</v>
      </c>
    </row>
    <row r="17" spans="1:26" ht="15.75" thickBot="1">
      <c r="A17" s="301" t="s">
        <v>359</v>
      </c>
      <c r="B17" s="106" t="s">
        <v>51</v>
      </c>
      <c r="C17" s="241" t="e">
        <v>#N/A</v>
      </c>
      <c r="D17" s="308"/>
      <c r="E17" s="295" t="s">
        <v>1112</v>
      </c>
      <c r="F17" s="308"/>
      <c r="G17" s="309" t="s">
        <v>1116</v>
      </c>
      <c r="H17" s="256"/>
      <c r="I17" s="256"/>
      <c r="J17" s="46"/>
      <c r="K17" s="226"/>
      <c r="L17" s="226"/>
      <c r="M17" s="226"/>
      <c r="N17" s="310"/>
      <c r="O17" s="311"/>
      <c r="P17" s="300"/>
      <c r="Q17" s="301" t="s">
        <v>68</v>
      </c>
      <c r="R17" s="139" t="s">
        <v>1164</v>
      </c>
      <c r="S17" s="139"/>
      <c r="T17" s="302"/>
      <c r="U17" s="303"/>
      <c r="V17" s="303"/>
      <c r="W17" s="303"/>
      <c r="X17" s="303"/>
      <c r="Y17" s="303"/>
      <c r="Z17" t="e">
        <f>VLOOKUP(A17,#REF!,9,FALSE)</f>
        <v>#REF!</v>
      </c>
    </row>
    <row r="18" spans="1:26" ht="15.75" thickBot="1">
      <c r="A18" s="301" t="s">
        <v>495</v>
      </c>
      <c r="B18" s="106" t="s">
        <v>51</v>
      </c>
      <c r="C18" s="241">
        <v>45807</v>
      </c>
      <c r="D18" s="308"/>
      <c r="E18" s="295" t="s">
        <v>1112</v>
      </c>
      <c r="F18" s="308"/>
      <c r="G18" s="309" t="s">
        <v>1116</v>
      </c>
      <c r="H18" s="256"/>
      <c r="I18" s="256"/>
      <c r="J18" s="46"/>
      <c r="K18" s="226"/>
      <c r="L18" s="226"/>
      <c r="M18" s="226"/>
      <c r="N18" s="310"/>
      <c r="O18" s="311"/>
      <c r="P18" s="398" t="s">
        <v>1124</v>
      </c>
      <c r="Q18" s="301"/>
      <c r="R18" s="139" t="s">
        <v>1164</v>
      </c>
      <c r="S18" s="139"/>
      <c r="T18" s="302"/>
      <c r="U18" s="303"/>
      <c r="V18" s="303"/>
      <c r="W18" s="303"/>
      <c r="X18" s="303"/>
      <c r="Y18" s="303"/>
      <c r="Z18" t="e">
        <f>VLOOKUP(A18,#REF!,9,FALSE)</f>
        <v>#REF!</v>
      </c>
    </row>
    <row r="19" spans="1:26" ht="15.75" thickBot="1">
      <c r="A19" s="301" t="s">
        <v>498</v>
      </c>
      <c r="B19" s="106" t="s">
        <v>51</v>
      </c>
      <c r="C19" s="241" t="e">
        <v>#N/A</v>
      </c>
      <c r="D19" s="308"/>
      <c r="E19" s="295" t="s">
        <v>1112</v>
      </c>
      <c r="F19" s="308"/>
      <c r="G19" s="309" t="s">
        <v>1138</v>
      </c>
      <c r="H19" s="256"/>
      <c r="I19" s="256"/>
      <c r="J19" s="46"/>
      <c r="K19" s="226"/>
      <c r="L19" s="226"/>
      <c r="M19" s="226"/>
      <c r="N19" s="310"/>
      <c r="O19" s="311"/>
      <c r="P19" s="300"/>
      <c r="Q19" s="301" t="s">
        <v>1138</v>
      </c>
      <c r="R19" s="139" t="s">
        <v>1164</v>
      </c>
      <c r="S19" s="139"/>
      <c r="T19" s="302"/>
      <c r="U19" s="303"/>
      <c r="V19" s="303"/>
      <c r="W19" s="303"/>
      <c r="X19" s="303"/>
      <c r="Y19" s="303"/>
      <c r="Z19" t="e">
        <f>VLOOKUP(A19,#REF!,9,FALSE)</f>
        <v>#REF!</v>
      </c>
    </row>
    <row r="20" spans="1:26" ht="15.75" thickBot="1">
      <c r="A20" s="301" t="s">
        <v>407</v>
      </c>
      <c r="B20" s="106" t="s">
        <v>51</v>
      </c>
      <c r="C20" s="241" t="e">
        <v>#N/A</v>
      </c>
      <c r="D20" s="308"/>
      <c r="E20" s="295" t="s">
        <v>1112</v>
      </c>
      <c r="F20" s="308"/>
      <c r="G20" s="309" t="s">
        <v>1138</v>
      </c>
      <c r="H20" s="256"/>
      <c r="I20" s="256"/>
      <c r="J20" s="46"/>
      <c r="K20" s="226"/>
      <c r="L20" s="226"/>
      <c r="M20" s="226"/>
      <c r="N20" s="310"/>
      <c r="O20" s="311"/>
      <c r="P20" s="300"/>
      <c r="Q20" s="301" t="s">
        <v>1138</v>
      </c>
      <c r="R20" s="139" t="s">
        <v>1164</v>
      </c>
      <c r="S20" s="139"/>
      <c r="T20" s="302"/>
      <c r="U20" s="303"/>
      <c r="V20" s="303"/>
      <c r="W20" s="303"/>
      <c r="X20" s="303"/>
      <c r="Y20" s="303"/>
      <c r="Z20" t="e">
        <f>VLOOKUP(A20,#REF!,9,FALSE)</f>
        <v>#REF!</v>
      </c>
    </row>
    <row r="21" spans="1:26" s="240" customFormat="1">
      <c r="A21" s="288" t="s">
        <v>1133</v>
      </c>
      <c r="B21" s="393" t="e">
        <v>#N/A</v>
      </c>
      <c r="C21" s="257">
        <v>45807</v>
      </c>
      <c r="D21" s="308"/>
      <c r="E21" s="295" t="s">
        <v>1112</v>
      </c>
      <c r="F21" s="308"/>
      <c r="G21" s="309" t="s">
        <v>1116</v>
      </c>
      <c r="H21" s="256"/>
      <c r="I21" s="256"/>
      <c r="J21" s="256"/>
      <c r="K21" s="255"/>
      <c r="L21" s="255"/>
      <c r="M21" s="255"/>
      <c r="N21" s="310"/>
      <c r="O21" s="311"/>
      <c r="P21" s="300"/>
      <c r="Q21" s="251" t="s">
        <v>64</v>
      </c>
      <c r="R21" s="139" t="s">
        <v>1164</v>
      </c>
      <c r="S21" s="254"/>
      <c r="T21" s="253"/>
      <c r="U21" s="252"/>
      <c r="V21" s="252"/>
      <c r="W21" s="252"/>
      <c r="X21" s="252"/>
      <c r="Y21" s="252" t="s">
        <v>1171</v>
      </c>
      <c r="Z21" t="e">
        <f>VLOOKUP(A21,#REF!,9,FALSE)</f>
        <v>#REF!</v>
      </c>
    </row>
    <row r="22" spans="1:26" ht="15.75" thickBot="1">
      <c r="A22" s="301" t="s">
        <v>409</v>
      </c>
      <c r="B22" s="106" t="s">
        <v>51</v>
      </c>
      <c r="C22" s="241" t="e">
        <v>#N/A</v>
      </c>
      <c r="D22" s="308"/>
      <c r="E22" s="295" t="s">
        <v>1112</v>
      </c>
      <c r="F22" s="308"/>
      <c r="G22" s="309" t="s">
        <v>1138</v>
      </c>
      <c r="H22" s="256"/>
      <c r="I22" s="256"/>
      <c r="J22" s="46"/>
      <c r="K22" s="226"/>
      <c r="L22" s="226"/>
      <c r="M22" s="226"/>
      <c r="N22" s="310"/>
      <c r="O22" s="311"/>
      <c r="P22" s="300"/>
      <c r="Q22" s="301" t="s">
        <v>1138</v>
      </c>
      <c r="R22" s="139" t="s">
        <v>1164</v>
      </c>
      <c r="S22" s="139"/>
      <c r="T22" s="302"/>
      <c r="U22" s="303"/>
      <c r="V22" s="303"/>
      <c r="W22" s="303"/>
      <c r="X22" s="303"/>
      <c r="Y22" s="303"/>
      <c r="Z22" t="e">
        <f>VLOOKUP(A22,#REF!,9,FALSE)</f>
        <v>#REF!</v>
      </c>
    </row>
    <row r="23" spans="1:26" ht="15.75" thickBot="1">
      <c r="A23" s="301" t="s">
        <v>270</v>
      </c>
      <c r="B23" s="106" t="s">
        <v>51</v>
      </c>
      <c r="C23" s="241" t="e">
        <v>#N/A</v>
      </c>
      <c r="D23" s="308"/>
      <c r="E23" s="295" t="s">
        <v>1112</v>
      </c>
      <c r="F23" s="308"/>
      <c r="G23" s="309" t="s">
        <v>1116</v>
      </c>
      <c r="H23" s="256"/>
      <c r="I23" s="256"/>
      <c r="J23" s="46"/>
      <c r="K23" s="226"/>
      <c r="L23" s="226"/>
      <c r="M23" s="226"/>
      <c r="N23" s="310"/>
      <c r="O23" s="311"/>
      <c r="P23" s="300"/>
      <c r="Q23" s="301" t="s">
        <v>64</v>
      </c>
      <c r="R23" s="139" t="s">
        <v>1164</v>
      </c>
      <c r="S23" s="139"/>
      <c r="T23" s="302"/>
      <c r="U23" s="303"/>
      <c r="V23" s="303"/>
      <c r="W23" s="303"/>
      <c r="X23" s="303"/>
      <c r="Y23" s="303" t="s">
        <v>1172</v>
      </c>
      <c r="Z23" t="e">
        <f>VLOOKUP(A23,#REF!,9,FALSE)</f>
        <v>#REF!</v>
      </c>
    </row>
    <row r="24" spans="1:26" s="240" customFormat="1" ht="69.599999999999994" customHeight="1" thickBot="1">
      <c r="A24" s="251" t="s">
        <v>1129</v>
      </c>
      <c r="B24" s="258" t="e">
        <v>#N/A</v>
      </c>
      <c r="C24" s="257">
        <v>45716</v>
      </c>
      <c r="D24" s="308"/>
      <c r="E24" s="295" t="s">
        <v>1112</v>
      </c>
      <c r="F24" s="308"/>
      <c r="G24" s="309" t="s">
        <v>1116</v>
      </c>
      <c r="H24" s="256"/>
      <c r="I24" s="256"/>
      <c r="J24" s="256"/>
      <c r="K24" s="255"/>
      <c r="L24" s="255"/>
      <c r="M24" s="255"/>
      <c r="N24" s="310"/>
      <c r="O24" s="311"/>
      <c r="P24" s="300" t="s">
        <v>1130</v>
      </c>
      <c r="Q24" s="251" t="s">
        <v>64</v>
      </c>
      <c r="R24" s="139" t="s">
        <v>1164</v>
      </c>
      <c r="S24" s="254"/>
      <c r="T24" s="253"/>
      <c r="U24" s="252"/>
      <c r="V24" s="252"/>
      <c r="W24" s="252"/>
      <c r="X24" s="252"/>
      <c r="Y24" s="252" t="s">
        <v>1172</v>
      </c>
      <c r="Z24" t="e">
        <f>VLOOKUP(A24,#REF!,9,FALSE)</f>
        <v>#REF!</v>
      </c>
    </row>
    <row r="25" spans="1:26" ht="15.75" thickBot="1">
      <c r="A25" s="301" t="s">
        <v>465</v>
      </c>
      <c r="B25" s="106" t="s">
        <v>51</v>
      </c>
      <c r="C25" s="241">
        <v>45772</v>
      </c>
      <c r="D25" s="308"/>
      <c r="E25" s="295" t="s">
        <v>1112</v>
      </c>
      <c r="F25" s="308"/>
      <c r="G25" s="309" t="s">
        <v>1116</v>
      </c>
      <c r="H25" s="256"/>
      <c r="I25" s="256"/>
      <c r="J25" s="46"/>
      <c r="K25" s="226"/>
      <c r="L25" s="226"/>
      <c r="M25" s="226"/>
      <c r="N25" s="310"/>
      <c r="O25" s="311"/>
      <c r="P25" s="300" t="s">
        <v>1130</v>
      </c>
      <c r="Q25" s="301" t="s">
        <v>64</v>
      </c>
      <c r="R25" s="139" t="s">
        <v>1164</v>
      </c>
      <c r="S25" s="139"/>
      <c r="T25" s="302"/>
      <c r="U25" s="303"/>
      <c r="V25" s="303"/>
      <c r="W25" s="303"/>
      <c r="X25" s="303"/>
      <c r="Y25" s="303"/>
      <c r="Z25" t="e">
        <f>VLOOKUP(A25,#REF!,9,FALSE)</f>
        <v>#REF!</v>
      </c>
    </row>
    <row r="26" spans="1:26" ht="15.75" thickBot="1">
      <c r="A26" s="301" t="s">
        <v>274</v>
      </c>
      <c r="B26" s="106" t="s">
        <v>51</v>
      </c>
      <c r="C26" s="241">
        <v>45772</v>
      </c>
      <c r="D26" s="308"/>
      <c r="E26" s="295" t="s">
        <v>1112</v>
      </c>
      <c r="F26" s="308"/>
      <c r="G26" s="309" t="s">
        <v>1116</v>
      </c>
      <c r="H26" s="256"/>
      <c r="I26" s="256"/>
      <c r="J26" s="46"/>
      <c r="K26" s="226"/>
      <c r="L26" s="226"/>
      <c r="M26" s="226"/>
      <c r="N26" s="310"/>
      <c r="O26" s="311"/>
      <c r="P26" s="300" t="s">
        <v>1130</v>
      </c>
      <c r="Q26" s="301" t="s">
        <v>64</v>
      </c>
      <c r="R26" s="139" t="s">
        <v>1164</v>
      </c>
      <c r="S26" s="139"/>
      <c r="T26" s="302"/>
      <c r="U26" s="303"/>
      <c r="V26" s="303"/>
      <c r="W26" s="303"/>
      <c r="X26" s="303"/>
      <c r="Y26" s="303"/>
      <c r="Z26" t="e">
        <f>VLOOKUP(A26,#REF!,9,FALSE)</f>
        <v>#REF!</v>
      </c>
    </row>
    <row r="27" spans="1:26" ht="15.75" thickBot="1">
      <c r="A27" s="301" t="s">
        <v>284</v>
      </c>
      <c r="B27" s="106" t="s">
        <v>51</v>
      </c>
      <c r="C27" s="241">
        <v>45772</v>
      </c>
      <c r="D27" s="308"/>
      <c r="E27" s="295" t="s">
        <v>1112</v>
      </c>
      <c r="F27" s="308"/>
      <c r="G27" s="309" t="s">
        <v>1116</v>
      </c>
      <c r="H27" s="256"/>
      <c r="I27" s="256"/>
      <c r="J27" s="46"/>
      <c r="K27" s="226"/>
      <c r="L27" s="226"/>
      <c r="M27" s="226"/>
      <c r="N27" s="310"/>
      <c r="O27" s="311"/>
      <c r="P27" s="300" t="s">
        <v>1130</v>
      </c>
      <c r="Q27" s="301" t="s">
        <v>64</v>
      </c>
      <c r="R27" s="139" t="s">
        <v>1164</v>
      </c>
      <c r="S27" s="139"/>
      <c r="T27" s="302"/>
      <c r="U27" s="303"/>
      <c r="V27" s="303"/>
      <c r="W27" s="303"/>
      <c r="X27" s="303"/>
      <c r="Y27" s="303"/>
      <c r="Z27" t="e">
        <f>VLOOKUP(A27,#REF!,9,FALSE)</f>
        <v>#REF!</v>
      </c>
    </row>
    <row r="28" spans="1:26" ht="70.150000000000006" customHeight="1" thickBot="1">
      <c r="A28" s="251" t="s">
        <v>1132</v>
      </c>
      <c r="B28" s="258"/>
      <c r="C28" s="257"/>
      <c r="D28" s="308"/>
      <c r="E28" s="295" t="s">
        <v>1112</v>
      </c>
      <c r="F28" s="308"/>
      <c r="G28" s="309" t="s">
        <v>1116</v>
      </c>
      <c r="H28" s="256"/>
      <c r="I28" s="256"/>
      <c r="J28" s="256"/>
      <c r="K28" s="255"/>
      <c r="L28" s="255"/>
      <c r="M28" s="255"/>
      <c r="N28" s="310"/>
      <c r="O28" s="311"/>
      <c r="P28" s="398" t="s">
        <v>1130</v>
      </c>
      <c r="Q28" s="251" t="s">
        <v>64</v>
      </c>
      <c r="R28" s="139" t="s">
        <v>1164</v>
      </c>
      <c r="S28" s="254"/>
      <c r="T28" s="253"/>
      <c r="U28" s="252"/>
      <c r="V28" s="252"/>
      <c r="W28" s="252"/>
      <c r="X28" s="252"/>
      <c r="Y28" s="314" t="s">
        <v>1173</v>
      </c>
      <c r="Z28" t="e">
        <f>VLOOKUP(A28,#REF!,9,FALSE)</f>
        <v>#REF!</v>
      </c>
    </row>
    <row r="29" spans="1:26" s="240" customFormat="1" ht="69.599999999999994" customHeight="1" thickBot="1">
      <c r="A29" s="251" t="s">
        <v>1135</v>
      </c>
      <c r="B29" s="258" t="e">
        <v>#N/A</v>
      </c>
      <c r="C29" s="257" t="e">
        <v>#N/A</v>
      </c>
      <c r="D29" s="308"/>
      <c r="E29" s="295" t="s">
        <v>1112</v>
      </c>
      <c r="F29" s="308"/>
      <c r="G29" s="309" t="s">
        <v>1116</v>
      </c>
      <c r="H29" s="256"/>
      <c r="I29" s="256"/>
      <c r="J29" s="256"/>
      <c r="K29" s="255"/>
      <c r="L29" s="255"/>
      <c r="M29" s="255"/>
      <c r="N29" s="310"/>
      <c r="O29" s="311"/>
      <c r="P29" s="398"/>
      <c r="Q29" s="246" t="s">
        <v>64</v>
      </c>
      <c r="R29" s="139" t="s">
        <v>1164</v>
      </c>
      <c r="S29" s="254"/>
      <c r="T29" s="253"/>
      <c r="U29" s="252"/>
      <c r="V29" s="252"/>
      <c r="W29" s="252"/>
      <c r="X29" s="252"/>
      <c r="Y29" s="252" t="s">
        <v>1173</v>
      </c>
      <c r="Z29" t="e">
        <f>VLOOKUP(A29,#REF!,9,FALSE)</f>
        <v>#REF!</v>
      </c>
    </row>
    <row r="30" spans="1:26">
      <c r="A30" s="301" t="s">
        <v>481</v>
      </c>
      <c r="B30" s="106" t="s">
        <v>51</v>
      </c>
      <c r="C30" s="241">
        <v>45772</v>
      </c>
      <c r="D30" s="308"/>
      <c r="E30" s="295" t="s">
        <v>1112</v>
      </c>
      <c r="F30" s="308"/>
      <c r="G30" s="309" t="s">
        <v>1138</v>
      </c>
      <c r="H30" s="256"/>
      <c r="I30" s="256"/>
      <c r="J30" s="46"/>
      <c r="K30" s="226"/>
      <c r="L30" s="226"/>
      <c r="M30" s="226"/>
      <c r="N30" s="310"/>
      <c r="O30" s="311"/>
      <c r="P30" s="398"/>
      <c r="Q30" s="301" t="s">
        <v>1138</v>
      </c>
      <c r="R30" s="139" t="s">
        <v>1164</v>
      </c>
      <c r="S30" s="139"/>
      <c r="T30" s="302"/>
      <c r="U30" s="303"/>
      <c r="V30" s="303"/>
      <c r="W30" s="303"/>
      <c r="X30" s="303"/>
      <c r="Y30" s="303"/>
      <c r="Z30" t="e">
        <f>VLOOKUP(A30,#REF!,9,FALSE)</f>
        <v>#REF!</v>
      </c>
    </row>
    <row r="31" spans="1:26" s="71" customFormat="1">
      <c r="A31" s="259" t="s">
        <v>483</v>
      </c>
      <c r="B31" s="260" t="s">
        <v>51</v>
      </c>
      <c r="C31" s="261">
        <v>45772</v>
      </c>
      <c r="D31" s="315"/>
      <c r="E31" s="295" t="s">
        <v>1112</v>
      </c>
      <c r="F31" s="315"/>
      <c r="G31" s="316" t="s">
        <v>1138</v>
      </c>
      <c r="H31" s="248"/>
      <c r="I31" s="248"/>
      <c r="J31" s="262"/>
      <c r="K31" s="263"/>
      <c r="L31" s="263"/>
      <c r="M31" s="263"/>
      <c r="N31" s="248"/>
      <c r="O31" s="317"/>
      <c r="P31" s="398"/>
      <c r="Q31" s="259" t="s">
        <v>1138</v>
      </c>
      <c r="R31" s="139" t="s">
        <v>1164</v>
      </c>
      <c r="S31" s="264"/>
      <c r="T31" s="265"/>
      <c r="U31" s="266"/>
      <c r="V31" s="266"/>
      <c r="W31" s="266"/>
      <c r="X31" s="266"/>
      <c r="Y31" s="266" t="s">
        <v>1174</v>
      </c>
      <c r="Z31" t="e">
        <f>VLOOKUP(A31,#REF!,9,FALSE)</f>
        <v>#REF!</v>
      </c>
    </row>
    <row r="32" spans="1:26">
      <c r="A32" s="301" t="s">
        <v>281</v>
      </c>
      <c r="B32" s="106" t="s">
        <v>51</v>
      </c>
      <c r="C32" s="241">
        <v>45772</v>
      </c>
      <c r="D32" s="308"/>
      <c r="E32" s="295" t="s">
        <v>1112</v>
      </c>
      <c r="F32" s="308"/>
      <c r="G32" s="309" t="s">
        <v>1138</v>
      </c>
      <c r="H32" s="256"/>
      <c r="I32" s="256"/>
      <c r="J32" s="46"/>
      <c r="K32" s="226"/>
      <c r="L32" s="226"/>
      <c r="M32" s="226"/>
      <c r="N32" s="310"/>
      <c r="O32" s="311"/>
      <c r="P32" s="398"/>
      <c r="Q32" s="301" t="s">
        <v>1138</v>
      </c>
      <c r="R32" s="139" t="s">
        <v>1164</v>
      </c>
      <c r="S32" s="139"/>
      <c r="T32" s="302"/>
      <c r="U32" s="303"/>
      <c r="V32" s="303"/>
      <c r="W32" s="303"/>
      <c r="X32" s="303"/>
      <c r="Y32" s="303"/>
      <c r="Z32" t="e">
        <f>VLOOKUP(A32,#REF!,9,FALSE)</f>
        <v>#REF!</v>
      </c>
    </row>
    <row r="33" spans="1:26" ht="15.75" thickBot="1">
      <c r="A33" s="301" t="s">
        <v>474</v>
      </c>
      <c r="B33" s="106" t="s">
        <v>51</v>
      </c>
      <c r="C33" s="241">
        <v>45831</v>
      </c>
      <c r="D33" s="308"/>
      <c r="E33" s="295" t="s">
        <v>1112</v>
      </c>
      <c r="F33" s="308"/>
      <c r="G33" s="309" t="s">
        <v>1116</v>
      </c>
      <c r="H33" s="256"/>
      <c r="I33" s="256"/>
      <c r="J33" s="46"/>
      <c r="K33" s="226"/>
      <c r="L33" s="226"/>
      <c r="M33" s="226"/>
      <c r="N33" s="310"/>
      <c r="O33" s="311"/>
      <c r="P33" s="300"/>
      <c r="Q33" s="251" t="s">
        <v>64</v>
      </c>
      <c r="R33" s="139" t="s">
        <v>1164</v>
      </c>
      <c r="S33" s="139"/>
      <c r="T33" s="302"/>
      <c r="U33" s="303"/>
      <c r="V33" s="303"/>
      <c r="W33" s="303"/>
      <c r="X33" s="303"/>
      <c r="Y33" s="303"/>
      <c r="Z33" t="e">
        <f>VLOOKUP(A33,#REF!,9,FALSE)</f>
        <v>#REF!</v>
      </c>
    </row>
    <row r="34" spans="1:26" ht="15.75" thickBot="1">
      <c r="A34" s="301" t="s">
        <v>469</v>
      </c>
      <c r="B34" s="106" t="s">
        <v>51</v>
      </c>
      <c r="C34" s="241">
        <v>45831</v>
      </c>
      <c r="D34" s="308"/>
      <c r="E34" s="295" t="s">
        <v>1112</v>
      </c>
      <c r="F34" s="308"/>
      <c r="G34" s="309" t="s">
        <v>1116</v>
      </c>
      <c r="H34" s="256"/>
      <c r="I34" s="256"/>
      <c r="J34" s="46"/>
      <c r="K34" s="226"/>
      <c r="L34" s="226"/>
      <c r="M34" s="226"/>
      <c r="N34" s="310"/>
      <c r="O34" s="311"/>
      <c r="P34" s="300"/>
      <c r="Q34" s="301" t="s">
        <v>64</v>
      </c>
      <c r="R34" s="139" t="s">
        <v>1164</v>
      </c>
      <c r="S34" s="139"/>
      <c r="T34" s="302"/>
      <c r="U34" s="303"/>
      <c r="V34" s="303"/>
      <c r="W34" s="303"/>
      <c r="X34" s="303"/>
      <c r="Y34" s="303"/>
      <c r="Z34" t="e">
        <f>VLOOKUP(A34,#REF!,9,FALSE)</f>
        <v>#REF!</v>
      </c>
    </row>
    <row r="35" spans="1:26" ht="15.75" thickBot="1">
      <c r="A35" s="301" t="s">
        <v>471</v>
      </c>
      <c r="B35" s="106" t="s">
        <v>51</v>
      </c>
      <c r="C35" s="241">
        <v>45831</v>
      </c>
      <c r="D35" s="308"/>
      <c r="E35" s="295" t="s">
        <v>1112</v>
      </c>
      <c r="F35" s="308"/>
      <c r="G35" s="309" t="s">
        <v>1116</v>
      </c>
      <c r="H35" s="256"/>
      <c r="I35" s="256"/>
      <c r="J35" s="46"/>
      <c r="K35" s="226"/>
      <c r="L35" s="226"/>
      <c r="M35" s="226"/>
      <c r="N35" s="310"/>
      <c r="O35" s="311"/>
      <c r="P35" s="300"/>
      <c r="Q35" s="301" t="s">
        <v>64</v>
      </c>
      <c r="R35" s="139" t="s">
        <v>1164</v>
      </c>
      <c r="S35" s="139"/>
      <c r="T35" s="302"/>
      <c r="U35" s="303"/>
      <c r="V35" s="303"/>
      <c r="W35" s="303"/>
      <c r="X35" s="303"/>
      <c r="Y35" s="303"/>
      <c r="Z35" t="e">
        <f>VLOOKUP(A35,#REF!,9,FALSE)</f>
        <v>#REF!</v>
      </c>
    </row>
    <row r="36" spans="1:26" ht="15.75" thickBot="1">
      <c r="A36" s="301" t="s">
        <v>467</v>
      </c>
      <c r="B36" s="106" t="s">
        <v>51</v>
      </c>
      <c r="C36" s="241">
        <v>45772</v>
      </c>
      <c r="D36" s="308"/>
      <c r="E36" s="295" t="s">
        <v>1112</v>
      </c>
      <c r="F36" s="308"/>
      <c r="G36" s="309" t="s">
        <v>1138</v>
      </c>
      <c r="H36" s="256"/>
      <c r="I36" s="256"/>
      <c r="J36" s="46"/>
      <c r="K36" s="226"/>
      <c r="L36" s="226"/>
      <c r="M36" s="226"/>
      <c r="N36" s="310"/>
      <c r="O36" s="311"/>
      <c r="P36" s="300"/>
      <c r="Q36" s="301" t="s">
        <v>1138</v>
      </c>
      <c r="R36" s="139" t="s">
        <v>1164</v>
      </c>
      <c r="S36" s="139"/>
      <c r="T36" s="302"/>
      <c r="U36" s="303"/>
      <c r="V36" s="303"/>
      <c r="W36" s="303"/>
      <c r="X36" s="303"/>
      <c r="Y36" s="303"/>
      <c r="Z36" t="e">
        <f>VLOOKUP(A36,#REF!,9,FALSE)</f>
        <v>#REF!</v>
      </c>
    </row>
    <row r="37" spans="1:26" ht="15.75" thickBot="1">
      <c r="A37" s="301" t="s">
        <v>476</v>
      </c>
      <c r="B37" s="106" t="s">
        <v>51</v>
      </c>
      <c r="C37" s="241">
        <v>45831</v>
      </c>
      <c r="D37" s="308"/>
      <c r="E37" s="295" t="s">
        <v>1112</v>
      </c>
      <c r="F37" s="308"/>
      <c r="G37" s="309" t="s">
        <v>1116</v>
      </c>
      <c r="H37" s="256"/>
      <c r="I37" s="256"/>
      <c r="J37" s="46"/>
      <c r="K37" s="226"/>
      <c r="L37" s="226"/>
      <c r="M37" s="226"/>
      <c r="N37" s="310"/>
      <c r="O37" s="311"/>
      <c r="P37" s="300"/>
      <c r="Q37" s="301" t="s">
        <v>64</v>
      </c>
      <c r="R37" s="139" t="s">
        <v>1164</v>
      </c>
      <c r="S37" s="139"/>
      <c r="T37" s="302"/>
      <c r="U37" s="303"/>
      <c r="V37" s="303"/>
      <c r="W37" s="303"/>
      <c r="X37" s="303"/>
      <c r="Y37" s="303"/>
      <c r="Z37" t="e">
        <f>VLOOKUP(A37,#REF!,9,FALSE)</f>
        <v>#REF!</v>
      </c>
    </row>
    <row r="38" spans="1:26" ht="15.75" thickBot="1">
      <c r="A38" s="301" t="s">
        <v>479</v>
      </c>
      <c r="B38" s="106" t="s">
        <v>51</v>
      </c>
      <c r="C38" s="241">
        <v>45831</v>
      </c>
      <c r="D38" s="308"/>
      <c r="E38" s="295" t="s">
        <v>1112</v>
      </c>
      <c r="F38" s="308"/>
      <c r="G38" s="309" t="s">
        <v>1116</v>
      </c>
      <c r="H38" s="256"/>
      <c r="I38" s="256"/>
      <c r="J38" s="46"/>
      <c r="K38" s="226"/>
      <c r="L38" s="226"/>
      <c r="M38" s="226"/>
      <c r="N38" s="310"/>
      <c r="O38" s="311"/>
      <c r="P38" s="300"/>
      <c r="Q38" s="301" t="s">
        <v>64</v>
      </c>
      <c r="R38" s="139" t="s">
        <v>1164</v>
      </c>
      <c r="S38" s="139"/>
      <c r="T38" s="302"/>
      <c r="U38" s="303"/>
      <c r="V38" s="303"/>
      <c r="W38" s="303"/>
      <c r="X38" s="303"/>
      <c r="Y38" s="303"/>
      <c r="Z38" t="e">
        <f>VLOOKUP(A38,#REF!,9,FALSE)</f>
        <v>#REF!</v>
      </c>
    </row>
    <row r="39" spans="1:26" s="242" customFormat="1" ht="70.150000000000006" customHeight="1" thickBot="1">
      <c r="A39" s="246" t="s">
        <v>1139</v>
      </c>
      <c r="B39" s="250" t="e">
        <v>#N/A</v>
      </c>
      <c r="C39" s="249" t="e">
        <v>#N/A</v>
      </c>
      <c r="D39" s="315"/>
      <c r="E39" s="295" t="s">
        <v>1112</v>
      </c>
      <c r="F39" s="315"/>
      <c r="G39" s="316" t="s">
        <v>1138</v>
      </c>
      <c r="H39" s="248"/>
      <c r="I39" s="248"/>
      <c r="J39" s="248"/>
      <c r="K39" s="247"/>
      <c r="L39" s="247"/>
      <c r="M39" s="247"/>
      <c r="N39" s="248"/>
      <c r="O39" s="317"/>
      <c r="P39" s="398"/>
      <c r="Q39" s="246" t="s">
        <v>1138</v>
      </c>
      <c r="R39" s="139" t="s">
        <v>1164</v>
      </c>
      <c r="S39" s="245"/>
      <c r="T39" s="244"/>
      <c r="U39" s="243"/>
      <c r="V39" s="243"/>
      <c r="W39" s="243"/>
      <c r="X39" s="243"/>
      <c r="Y39" s="243" t="s">
        <v>1173</v>
      </c>
      <c r="Z39" t="e">
        <f>VLOOKUP(A39,#REF!,9,FALSE)</f>
        <v>#REF!</v>
      </c>
    </row>
    <row r="40" spans="1:26" ht="15.75" thickBot="1">
      <c r="A40" s="301" t="s">
        <v>279</v>
      </c>
      <c r="B40" s="106" t="s">
        <v>51</v>
      </c>
      <c r="C40" s="241">
        <v>45831</v>
      </c>
      <c r="D40" s="308"/>
      <c r="E40" s="295" t="s">
        <v>1112</v>
      </c>
      <c r="F40" s="308"/>
      <c r="G40" s="309" t="s">
        <v>1116</v>
      </c>
      <c r="H40" s="256"/>
      <c r="I40" s="256"/>
      <c r="J40" s="46"/>
      <c r="K40" s="226"/>
      <c r="L40" s="226"/>
      <c r="M40" s="226"/>
      <c r="N40" s="310"/>
      <c r="O40" s="311"/>
      <c r="P40" s="300"/>
      <c r="Q40" s="301" t="s">
        <v>64</v>
      </c>
      <c r="R40" s="139" t="s">
        <v>1164</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1162</v>
      </c>
      <c r="F41" s="308"/>
      <c r="G41" s="309" t="s">
        <v>1116</v>
      </c>
      <c r="H41" s="256"/>
      <c r="I41" s="256"/>
      <c r="J41" s="46"/>
      <c r="K41" s="226"/>
      <c r="L41" s="226"/>
      <c r="M41" s="226"/>
      <c r="N41" s="310"/>
      <c r="O41" s="311"/>
      <c r="P41" s="300" t="s">
        <v>1163</v>
      </c>
      <c r="Q41" s="301" t="s">
        <v>58</v>
      </c>
      <c r="R41" s="139" t="s">
        <v>1164</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1162</v>
      </c>
      <c r="F42" s="308"/>
      <c r="G42" s="309" t="s">
        <v>1116</v>
      </c>
      <c r="H42" s="256"/>
      <c r="I42" s="256"/>
      <c r="J42" s="46"/>
      <c r="K42" s="226"/>
      <c r="L42" s="226"/>
      <c r="M42" s="226"/>
      <c r="N42" s="310"/>
      <c r="O42" s="311"/>
      <c r="P42" s="300" t="s">
        <v>1163</v>
      </c>
      <c r="Q42" s="301" t="s">
        <v>64</v>
      </c>
      <c r="R42" s="139" t="s">
        <v>1164</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1162</v>
      </c>
      <c r="F43" s="308"/>
      <c r="G43" s="309" t="s">
        <v>1116</v>
      </c>
      <c r="H43" s="256"/>
      <c r="I43" s="256"/>
      <c r="J43" s="46"/>
      <c r="K43" s="226"/>
      <c r="L43" s="226"/>
      <c r="M43" s="226"/>
      <c r="N43" s="310"/>
      <c r="O43" s="311"/>
      <c r="P43" s="300" t="s">
        <v>1163</v>
      </c>
      <c r="Q43" s="301" t="s">
        <v>58</v>
      </c>
      <c r="R43" s="139" t="s">
        <v>1164</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1162</v>
      </c>
      <c r="F44" s="308"/>
      <c r="G44" s="309" t="s">
        <v>1116</v>
      </c>
      <c r="H44" s="256"/>
      <c r="I44" s="256"/>
      <c r="J44" s="46"/>
      <c r="K44" s="226"/>
      <c r="L44" s="226"/>
      <c r="M44" s="226"/>
      <c r="N44" s="310"/>
      <c r="O44" s="311"/>
      <c r="P44" s="300" t="s">
        <v>1124</v>
      </c>
      <c r="Q44" s="301" t="s">
        <v>64</v>
      </c>
      <c r="R44" s="139" t="s">
        <v>1164</v>
      </c>
      <c r="S44" s="139"/>
      <c r="T44" s="302"/>
      <c r="U44" s="303"/>
      <c r="V44" s="303"/>
      <c r="W44" s="303"/>
      <c r="X44" s="303"/>
      <c r="Y44" s="303"/>
      <c r="Z44" t="e">
        <f>VLOOKUP(A44,#REF!,9,FALSE)</f>
        <v>#REF!</v>
      </c>
    </row>
    <row r="45" spans="1:26" ht="15.75" thickBot="1">
      <c r="A45" s="394" t="s">
        <v>448</v>
      </c>
      <c r="B45" s="106" t="s">
        <v>51</v>
      </c>
      <c r="C45" s="241">
        <v>45807</v>
      </c>
      <c r="D45" s="308"/>
      <c r="E45" s="295" t="s">
        <v>1112</v>
      </c>
      <c r="F45" s="308"/>
      <c r="G45" s="309" t="s">
        <v>1116</v>
      </c>
      <c r="H45" s="256"/>
      <c r="I45" s="256"/>
      <c r="J45" s="46"/>
      <c r="K45" s="226"/>
      <c r="L45" s="226"/>
      <c r="M45" s="226"/>
      <c r="N45" s="310"/>
      <c r="O45" s="311"/>
      <c r="P45" s="300"/>
      <c r="Q45" s="301" t="s">
        <v>58</v>
      </c>
      <c r="R45" s="139" t="s">
        <v>1164</v>
      </c>
      <c r="S45" s="139"/>
      <c r="T45" s="302"/>
      <c r="U45" s="303"/>
      <c r="V45" s="303"/>
      <c r="W45" s="303"/>
      <c r="X45" s="303"/>
      <c r="Y45" s="303"/>
      <c r="Z45" t="e">
        <f>VLOOKUP(A45,#REF!,9,FALSE)</f>
        <v>#REF!</v>
      </c>
    </row>
    <row r="46" spans="1:26" ht="15.75" thickBot="1">
      <c r="A46" s="318" t="s">
        <v>450</v>
      </c>
      <c r="B46" s="106" t="s">
        <v>51</v>
      </c>
      <c r="C46" s="241">
        <v>45807</v>
      </c>
      <c r="D46" s="308"/>
      <c r="E46" s="295" t="s">
        <v>1112</v>
      </c>
      <c r="F46" s="308"/>
      <c r="G46" s="319" t="s">
        <v>1116</v>
      </c>
      <c r="H46" s="256"/>
      <c r="I46" s="256"/>
      <c r="J46" s="46"/>
      <c r="K46" s="226"/>
      <c r="L46" s="226"/>
      <c r="M46" s="226"/>
      <c r="N46" s="310"/>
      <c r="O46" s="311"/>
      <c r="P46" s="300"/>
      <c r="Q46" s="301" t="s">
        <v>58</v>
      </c>
      <c r="R46" s="139" t="s">
        <v>1164</v>
      </c>
      <c r="S46" s="139"/>
      <c r="T46" s="302"/>
      <c r="U46" s="303"/>
      <c r="V46" s="303"/>
      <c r="W46" s="303"/>
      <c r="X46" s="303"/>
      <c r="Y46" s="303"/>
      <c r="Z46" t="e">
        <f>VLOOKUP(A46,#REF!,9,FALSE)</f>
        <v>#REF!</v>
      </c>
    </row>
    <row r="47" spans="1:26" ht="15.75" thickBot="1">
      <c r="A47" s="320" t="s">
        <v>1136</v>
      </c>
      <c r="B47" s="106" t="s">
        <v>51</v>
      </c>
      <c r="C47" s="241">
        <v>45807</v>
      </c>
      <c r="D47" s="308"/>
      <c r="E47" s="295" t="s">
        <v>1112</v>
      </c>
      <c r="F47" s="308"/>
      <c r="G47" s="309" t="s">
        <v>1116</v>
      </c>
      <c r="H47" s="256"/>
      <c r="I47" s="256"/>
      <c r="J47" s="46"/>
      <c r="K47" s="226"/>
      <c r="L47" s="226"/>
      <c r="M47" s="226"/>
      <c r="N47" s="310"/>
      <c r="O47" s="311"/>
      <c r="P47" s="300" t="s">
        <v>1127</v>
      </c>
      <c r="Q47" s="301" t="s">
        <v>58</v>
      </c>
      <c r="R47" s="139" t="s">
        <v>1167</v>
      </c>
      <c r="S47" s="139"/>
      <c r="T47" s="302"/>
      <c r="U47" s="303"/>
      <c r="V47" s="303"/>
      <c r="W47" s="303"/>
      <c r="X47" s="303"/>
      <c r="Y47" s="303"/>
      <c r="Z47" t="e">
        <f>VLOOKUP(A47,#REF!,9,FALSE)</f>
        <v>#REF!</v>
      </c>
    </row>
    <row r="48" spans="1:26" ht="15.75" thickBot="1">
      <c r="A48" s="318" t="s">
        <v>440</v>
      </c>
      <c r="B48" s="106" t="s">
        <v>51</v>
      </c>
      <c r="C48" s="241">
        <v>45807</v>
      </c>
      <c r="D48" s="308"/>
      <c r="E48" s="295" t="s">
        <v>1112</v>
      </c>
      <c r="F48" s="308"/>
      <c r="G48" s="319" t="s">
        <v>1138</v>
      </c>
      <c r="H48" s="256"/>
      <c r="I48" s="256"/>
      <c r="J48" s="46"/>
      <c r="K48" s="226"/>
      <c r="L48" s="226"/>
      <c r="M48" s="226"/>
      <c r="N48" s="310"/>
      <c r="O48" s="311"/>
      <c r="P48" s="300" t="s">
        <v>1175</v>
      </c>
      <c r="Q48" s="301" t="s">
        <v>1138</v>
      </c>
      <c r="R48" s="139" t="s">
        <v>1164</v>
      </c>
      <c r="S48" s="139"/>
      <c r="T48" s="302"/>
      <c r="U48" s="303"/>
      <c r="V48" s="303"/>
      <c r="W48" s="303"/>
      <c r="X48" s="303"/>
      <c r="Y48" s="303"/>
      <c r="Z48" t="e">
        <f>VLOOKUP(A48,#REF!,9,FALSE)</f>
        <v>#REF!</v>
      </c>
    </row>
    <row r="49" spans="1:26" ht="15.75" thickBot="1">
      <c r="A49" s="318" t="s">
        <v>434</v>
      </c>
      <c r="B49" s="106" t="s">
        <v>121</v>
      </c>
      <c r="C49" s="241">
        <v>45772</v>
      </c>
      <c r="D49" s="308"/>
      <c r="E49" s="295" t="s">
        <v>1112</v>
      </c>
      <c r="F49" s="308"/>
      <c r="G49" s="319" t="s">
        <v>1138</v>
      </c>
      <c r="H49" s="256"/>
      <c r="I49" s="256"/>
      <c r="J49" s="46"/>
      <c r="K49" s="226"/>
      <c r="L49" s="226"/>
      <c r="M49" s="226"/>
      <c r="N49" s="310"/>
      <c r="O49" s="311"/>
      <c r="P49" s="300" t="s">
        <v>1175</v>
      </c>
      <c r="Q49" s="301" t="s">
        <v>1138</v>
      </c>
      <c r="R49" s="139" t="s">
        <v>1164</v>
      </c>
      <c r="S49" s="139"/>
      <c r="T49" s="302"/>
      <c r="U49" s="303"/>
      <c r="V49" s="303"/>
      <c r="W49" s="303"/>
      <c r="X49" s="303"/>
      <c r="Y49" s="303"/>
      <c r="Z49" t="e">
        <f>VLOOKUP(A49,#REF!,9,FALSE)</f>
        <v>#REF!</v>
      </c>
    </row>
    <row r="50" spans="1:26" ht="15.75" thickBot="1">
      <c r="A50" s="318" t="s">
        <v>432</v>
      </c>
      <c r="B50" s="106" t="s">
        <v>121</v>
      </c>
      <c r="C50" s="241">
        <v>45772</v>
      </c>
      <c r="D50" s="308"/>
      <c r="E50" s="295" t="s">
        <v>1112</v>
      </c>
      <c r="F50" s="308"/>
      <c r="G50" s="319" t="s">
        <v>1138</v>
      </c>
      <c r="H50" s="256"/>
      <c r="I50" s="256"/>
      <c r="J50" s="46"/>
      <c r="K50" s="226"/>
      <c r="L50" s="226"/>
      <c r="M50" s="226"/>
      <c r="N50" s="310"/>
      <c r="O50" s="311"/>
      <c r="P50" s="300" t="s">
        <v>1175</v>
      </c>
      <c r="Q50" s="301" t="s">
        <v>1138</v>
      </c>
      <c r="R50" s="139" t="s">
        <v>1164</v>
      </c>
      <c r="S50" s="139"/>
      <c r="T50" s="302"/>
      <c r="U50" s="303"/>
      <c r="V50" s="303"/>
      <c r="W50" s="303"/>
      <c r="X50" s="303"/>
      <c r="Y50" s="303"/>
      <c r="Z50" t="e">
        <f>VLOOKUP(A50,#REF!,9,FALSE)</f>
        <v>#REF!</v>
      </c>
    </row>
    <row r="51" spans="1:26" ht="15.75" thickBot="1">
      <c r="A51" s="318" t="s">
        <v>438</v>
      </c>
      <c r="B51" s="106" t="e">
        <v>#N/A</v>
      </c>
      <c r="C51" s="241" t="e">
        <v>#N/A</v>
      </c>
      <c r="D51" s="308"/>
      <c r="E51" s="295" t="s">
        <v>1112</v>
      </c>
      <c r="F51" s="308"/>
      <c r="G51" s="319" t="s">
        <v>1138</v>
      </c>
      <c r="H51" s="256"/>
      <c r="I51" s="256"/>
      <c r="J51" s="46"/>
      <c r="K51" s="226"/>
      <c r="L51" s="226"/>
      <c r="M51" s="226"/>
      <c r="N51" s="310"/>
      <c r="O51" s="311"/>
      <c r="P51" s="300" t="s">
        <v>1175</v>
      </c>
      <c r="Q51" s="301" t="s">
        <v>1138</v>
      </c>
      <c r="R51" s="139" t="s">
        <v>1164</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1162</v>
      </c>
      <c r="F52" s="308"/>
      <c r="G52" s="309" t="s">
        <v>1116</v>
      </c>
      <c r="H52" s="256"/>
      <c r="I52" s="256"/>
      <c r="J52" s="46"/>
      <c r="K52" s="226"/>
      <c r="L52" s="226"/>
      <c r="M52" s="226"/>
      <c r="N52" s="310"/>
      <c r="O52" s="311"/>
      <c r="P52" s="300" t="s">
        <v>1163</v>
      </c>
      <c r="Q52" s="301" t="s">
        <v>64</v>
      </c>
      <c r="R52" s="139" t="s">
        <v>1164</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1162</v>
      </c>
      <c r="F53" s="308"/>
      <c r="G53" s="309" t="s">
        <v>1116</v>
      </c>
      <c r="H53" s="256"/>
      <c r="I53" s="256"/>
      <c r="J53" s="46"/>
      <c r="K53" s="226"/>
      <c r="L53" s="226"/>
      <c r="M53" s="226"/>
      <c r="N53" s="310"/>
      <c r="O53" s="311"/>
      <c r="P53" s="300" t="s">
        <v>1163</v>
      </c>
      <c r="Q53" s="301" t="s">
        <v>64</v>
      </c>
      <c r="R53" s="139" t="s">
        <v>1164</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1162</v>
      </c>
      <c r="F54" s="308"/>
      <c r="G54" s="309" t="s">
        <v>1116</v>
      </c>
      <c r="H54" s="256"/>
      <c r="I54" s="256"/>
      <c r="J54" s="46"/>
      <c r="K54" s="226"/>
      <c r="L54" s="226"/>
      <c r="M54" s="226"/>
      <c r="N54" s="310"/>
      <c r="O54" s="311"/>
      <c r="P54" s="300" t="s">
        <v>1163</v>
      </c>
      <c r="Q54" s="301" t="s">
        <v>64</v>
      </c>
      <c r="R54" s="139" t="s">
        <v>1164</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1162</v>
      </c>
      <c r="F55" s="308"/>
      <c r="G55" s="309" t="s">
        <v>1116</v>
      </c>
      <c r="H55" s="256"/>
      <c r="I55" s="256"/>
      <c r="J55" s="46"/>
      <c r="K55" s="226"/>
      <c r="L55" s="226"/>
      <c r="M55" s="226"/>
      <c r="N55" s="310"/>
      <c r="O55" s="311"/>
      <c r="P55" s="300" t="s">
        <v>1127</v>
      </c>
      <c r="Q55" s="301" t="s">
        <v>58</v>
      </c>
      <c r="R55" s="139" t="s">
        <v>1167</v>
      </c>
      <c r="S55" s="139"/>
      <c r="T55" s="302"/>
      <c r="U55" s="303"/>
      <c r="V55" s="303"/>
      <c r="W55" s="303"/>
      <c r="X55" s="303"/>
      <c r="Y55" s="303"/>
      <c r="Z55" t="e">
        <f>VLOOKUP(A55,#REF!,9,FALSE)</f>
        <v>#REF!</v>
      </c>
    </row>
    <row r="56" spans="1:26" ht="15.75" hidden="1" thickBot="1">
      <c r="A56" s="318" t="s">
        <v>1176</v>
      </c>
      <c r="B56" s="106"/>
      <c r="C56" s="241" t="e">
        <f>VLOOKUP(A56,'[1]Tillman UG Footage'!A:C,3,FALSE)</f>
        <v>#N/A</v>
      </c>
      <c r="D56" s="308"/>
      <c r="E56" s="295" t="s">
        <v>1162</v>
      </c>
      <c r="F56" s="308"/>
      <c r="G56" s="309" t="s">
        <v>1116</v>
      </c>
      <c r="H56" s="256"/>
      <c r="I56" s="256"/>
      <c r="J56" s="46"/>
      <c r="K56" s="226"/>
      <c r="L56" s="226"/>
      <c r="M56" s="226"/>
      <c r="N56" s="310"/>
      <c r="O56" s="311"/>
      <c r="P56" s="300" t="s">
        <v>1177</v>
      </c>
      <c r="Q56" s="301" t="s">
        <v>58</v>
      </c>
      <c r="R56" s="139" t="s">
        <v>1167</v>
      </c>
      <c r="S56" s="139"/>
      <c r="T56" s="302"/>
      <c r="U56" s="303"/>
      <c r="V56" s="303"/>
      <c r="W56" s="303"/>
      <c r="X56" s="303"/>
      <c r="Y56" s="303"/>
      <c r="Z56" t="e">
        <f>VLOOKUP(A56,#REF!,9,FALSE)</f>
        <v>#REF!</v>
      </c>
    </row>
    <row r="57" spans="1:26" ht="15.75" hidden="1" thickBot="1">
      <c r="A57" s="175" t="s">
        <v>1178</v>
      </c>
      <c r="B57" s="106" t="s">
        <v>121</v>
      </c>
      <c r="C57" s="321">
        <v>45787</v>
      </c>
      <c r="D57" s="308"/>
      <c r="E57" s="295" t="s">
        <v>1162</v>
      </c>
      <c r="F57" s="308"/>
      <c r="G57" s="309" t="s">
        <v>1116</v>
      </c>
      <c r="H57" s="256"/>
      <c r="I57" s="256"/>
      <c r="J57" s="46"/>
      <c r="K57" s="226"/>
      <c r="L57" s="226"/>
      <c r="M57" s="226"/>
      <c r="N57" s="310"/>
      <c r="O57" s="311"/>
      <c r="P57" s="300" t="s">
        <v>1127</v>
      </c>
      <c r="Q57" s="301" t="s">
        <v>1179</v>
      </c>
      <c r="R57" s="139" t="s">
        <v>1167</v>
      </c>
      <c r="S57" s="139"/>
      <c r="T57" s="302"/>
      <c r="U57" s="303"/>
      <c r="V57" s="303"/>
      <c r="W57" s="303"/>
      <c r="X57" s="303"/>
      <c r="Y57" s="303"/>
      <c r="Z57" t="e">
        <f>VLOOKUP(A57,#REF!,9,FALSE)</f>
        <v>#REF!</v>
      </c>
    </row>
    <row r="58" spans="1:26" ht="15.75" thickBot="1">
      <c r="A58" s="396" t="s">
        <v>513</v>
      </c>
      <c r="B58" s="393" t="s">
        <v>51</v>
      </c>
      <c r="C58" s="323">
        <v>45807</v>
      </c>
      <c r="D58" s="308"/>
      <c r="E58" s="397" t="s">
        <v>1112</v>
      </c>
      <c r="F58" s="308"/>
      <c r="G58" s="309" t="s">
        <v>1116</v>
      </c>
      <c r="H58" s="256"/>
      <c r="I58" s="256"/>
      <c r="J58" s="46"/>
      <c r="K58" s="226"/>
      <c r="L58" s="226"/>
      <c r="M58" s="226"/>
      <c r="N58" s="310"/>
      <c r="O58" s="311"/>
      <c r="P58" s="313"/>
      <c r="Q58" s="301" t="s">
        <v>64</v>
      </c>
      <c r="R58" s="139" t="s">
        <v>1164</v>
      </c>
      <c r="S58" s="139"/>
      <c r="T58" s="302"/>
      <c r="U58" s="303"/>
      <c r="V58" s="303"/>
      <c r="W58" s="303"/>
      <c r="X58" s="303"/>
      <c r="Y58" s="303"/>
    </row>
    <row r="59" spans="1:26" ht="15.75" thickBot="1">
      <c r="A59" s="396" t="s">
        <v>515</v>
      </c>
      <c r="B59" s="393" t="s">
        <v>121</v>
      </c>
      <c r="C59" s="323">
        <v>45772</v>
      </c>
      <c r="D59" s="308"/>
      <c r="E59" s="397" t="s">
        <v>1112</v>
      </c>
      <c r="F59" s="308"/>
      <c r="G59" s="309" t="s">
        <v>1116</v>
      </c>
      <c r="H59" s="256"/>
      <c r="I59" s="256"/>
      <c r="J59" s="46"/>
      <c r="K59" s="226"/>
      <c r="L59" s="226"/>
      <c r="M59" s="226"/>
      <c r="N59" s="310"/>
      <c r="O59" s="311"/>
      <c r="P59" s="313"/>
      <c r="Q59" s="301" t="s">
        <v>64</v>
      </c>
      <c r="R59" s="139" t="s">
        <v>1164</v>
      </c>
      <c r="S59" s="139"/>
      <c r="T59" s="302"/>
      <c r="U59" s="303"/>
      <c r="V59" s="303"/>
      <c r="W59" s="303"/>
      <c r="X59" s="303"/>
      <c r="Y59" s="303"/>
    </row>
    <row r="60" spans="1:26">
      <c r="A60" s="395" t="s">
        <v>517</v>
      </c>
      <c r="B60" s="393" t="s">
        <v>121</v>
      </c>
      <c r="C60" s="323">
        <v>45772</v>
      </c>
      <c r="D60" s="308"/>
      <c r="E60" s="397" t="s">
        <v>1112</v>
      </c>
      <c r="F60" s="308"/>
      <c r="G60" s="309" t="s">
        <v>1116</v>
      </c>
      <c r="H60" s="256"/>
      <c r="I60" s="256"/>
      <c r="J60" s="46"/>
      <c r="K60" s="226"/>
      <c r="L60" s="226"/>
      <c r="M60" s="226"/>
      <c r="N60" s="310"/>
      <c r="O60" s="311"/>
      <c r="P60" s="313"/>
      <c r="Q60" s="301" t="s">
        <v>64</v>
      </c>
      <c r="R60" s="139" t="s">
        <v>1164</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1156</v>
      </c>
      <c r="B70" s="328">
        <f>SUM(K4:K9)</f>
        <v>0</v>
      </c>
      <c r="C70" s="329" t="e">
        <f>B70/B73</f>
        <v>#DIV/0!</v>
      </c>
    </row>
    <row r="71" spans="1:25">
      <c r="A71" s="327" t="s">
        <v>1051</v>
      </c>
      <c r="B71" s="328">
        <f>SUM(L4:L9)</f>
        <v>0</v>
      </c>
      <c r="C71" s="329" t="e">
        <f>B71/B73</f>
        <v>#DIV/0!</v>
      </c>
    </row>
    <row r="72" spans="1:25">
      <c r="A72" s="327" t="s">
        <v>1157</v>
      </c>
      <c r="B72" s="328">
        <f>SUM(M4:M9)</f>
        <v>0</v>
      </c>
      <c r="C72" s="329" t="e">
        <f>B72/B73</f>
        <v>#DIV/0!</v>
      </c>
    </row>
    <row r="73" spans="1:25">
      <c r="A73" s="327" t="s">
        <v>545</v>
      </c>
      <c r="B73" s="328">
        <f>SUM(B70:B72)</f>
        <v>0</v>
      </c>
      <c r="C73" s="305"/>
    </row>
    <row r="80" spans="1:25">
      <c r="A80" t="s">
        <v>1180</v>
      </c>
    </row>
    <row r="81" spans="1:1">
      <c r="A81" t="s">
        <v>1181</v>
      </c>
    </row>
    <row r="82" spans="1:1">
      <c r="A82" t="s">
        <v>1163</v>
      </c>
    </row>
    <row r="83" spans="1:1">
      <c r="A83" t="s">
        <v>1182</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1183</v>
      </c>
    </row>
    <row r="3" spans="1:18">
      <c r="A3" t="s">
        <v>1122</v>
      </c>
      <c r="B3" t="s">
        <v>20</v>
      </c>
      <c r="C3" t="s">
        <v>1152</v>
      </c>
      <c r="D3" t="s">
        <v>26</v>
      </c>
      <c r="E3" t="s">
        <v>1117</v>
      </c>
      <c r="F3" t="s">
        <v>1153</v>
      </c>
      <c r="G3" t="s">
        <v>27</v>
      </c>
      <c r="H3" t="s">
        <v>28</v>
      </c>
      <c r="I3" t="s">
        <v>1154</v>
      </c>
      <c r="J3" t="s">
        <v>1155</v>
      </c>
      <c r="K3" t="s">
        <v>1156</v>
      </c>
      <c r="L3" t="s">
        <v>1051</v>
      </c>
      <c r="M3" t="s">
        <v>1157</v>
      </c>
      <c r="N3" t="s">
        <v>1158</v>
      </c>
      <c r="O3" t="s">
        <v>1065</v>
      </c>
      <c r="P3" t="s">
        <v>1123</v>
      </c>
      <c r="Q3" t="s">
        <v>34</v>
      </c>
      <c r="R3" t="s">
        <v>1184</v>
      </c>
    </row>
    <row r="4" spans="1:18">
      <c r="A4" t="s">
        <v>448</v>
      </c>
      <c r="B4" t="s">
        <v>121</v>
      </c>
      <c r="C4" s="117">
        <v>45772</v>
      </c>
      <c r="E4" t="s">
        <v>1112</v>
      </c>
      <c r="G4" t="s">
        <v>1116</v>
      </c>
      <c r="P4" t="s">
        <v>761</v>
      </c>
      <c r="Q4" t="s">
        <v>64</v>
      </c>
      <c r="R4" t="s">
        <v>1185</v>
      </c>
    </row>
    <row r="5" spans="1:18">
      <c r="A5" t="s">
        <v>465</v>
      </c>
      <c r="B5" t="s">
        <v>51</v>
      </c>
      <c r="C5" s="117">
        <v>45772</v>
      </c>
      <c r="E5" t="s">
        <v>1112</v>
      </c>
      <c r="G5" t="s">
        <v>1116</v>
      </c>
      <c r="P5" t="s">
        <v>1163</v>
      </c>
      <c r="Q5" t="s">
        <v>68</v>
      </c>
      <c r="R5" t="s">
        <v>1186</v>
      </c>
    </row>
    <row r="6" spans="1:18">
      <c r="A6" t="s">
        <v>467</v>
      </c>
      <c r="B6" t="s">
        <v>51</v>
      </c>
      <c r="C6" s="117">
        <v>45772</v>
      </c>
      <c r="E6" t="s">
        <v>1112</v>
      </c>
      <c r="G6" t="s">
        <v>1116</v>
      </c>
      <c r="P6" t="s">
        <v>1163</v>
      </c>
      <c r="Q6" t="s">
        <v>64</v>
      </c>
      <c r="R6" t="s">
        <v>1187</v>
      </c>
    </row>
    <row r="7" spans="1:18">
      <c r="A7" t="s">
        <v>469</v>
      </c>
      <c r="B7" t="s">
        <v>51</v>
      </c>
      <c r="C7" s="117">
        <v>45831</v>
      </c>
      <c r="E7" t="s">
        <v>1112</v>
      </c>
      <c r="G7" t="s">
        <v>1116</v>
      </c>
      <c r="P7" t="s">
        <v>1163</v>
      </c>
      <c r="Q7" t="s">
        <v>64</v>
      </c>
      <c r="R7" t="s">
        <v>1188</v>
      </c>
    </row>
    <row r="8" spans="1:18">
      <c r="A8" t="s">
        <v>471</v>
      </c>
      <c r="B8" t="s">
        <v>51</v>
      </c>
      <c r="C8" s="117">
        <v>45831</v>
      </c>
      <c r="E8" t="s">
        <v>1112</v>
      </c>
      <c r="G8" t="s">
        <v>1116</v>
      </c>
      <c r="P8" t="s">
        <v>1163</v>
      </c>
      <c r="Q8" t="s">
        <v>64</v>
      </c>
      <c r="R8" t="s">
        <v>1189</v>
      </c>
    </row>
    <row r="9" spans="1:18">
      <c r="A9" t="s">
        <v>474</v>
      </c>
      <c r="B9" t="s">
        <v>51</v>
      </c>
      <c r="C9" s="117">
        <v>45831</v>
      </c>
      <c r="E9" t="s">
        <v>1112</v>
      </c>
      <c r="G9" t="s">
        <v>1116</v>
      </c>
      <c r="P9" t="s">
        <v>1190</v>
      </c>
      <c r="Q9" t="s">
        <v>58</v>
      </c>
      <c r="R9" t="s">
        <v>1191</v>
      </c>
    </row>
    <row r="10" spans="1:18">
      <c r="A10" t="s">
        <v>476</v>
      </c>
      <c r="B10" t="s">
        <v>51</v>
      </c>
      <c r="C10" s="117">
        <v>45831</v>
      </c>
      <c r="E10" t="s">
        <v>1112</v>
      </c>
      <c r="G10" t="s">
        <v>1116</v>
      </c>
      <c r="P10" t="s">
        <v>1163</v>
      </c>
      <c r="Q10" t="s">
        <v>64</v>
      </c>
      <c r="R10" t="s">
        <v>1192</v>
      </c>
    </row>
    <row r="11" spans="1:18">
      <c r="A11" t="s">
        <v>479</v>
      </c>
      <c r="B11" t="s">
        <v>51</v>
      </c>
      <c r="C11" s="117">
        <v>45831</v>
      </c>
      <c r="E11" t="s">
        <v>1112</v>
      </c>
      <c r="G11" t="s">
        <v>1116</v>
      </c>
      <c r="P11" t="s">
        <v>1163</v>
      </c>
      <c r="Q11" t="s">
        <v>64</v>
      </c>
      <c r="R11" t="s">
        <v>1193</v>
      </c>
    </row>
    <row r="12" spans="1:18">
      <c r="A12" t="s">
        <v>279</v>
      </c>
      <c r="B12" t="s">
        <v>51</v>
      </c>
      <c r="C12" s="117">
        <v>45831</v>
      </c>
      <c r="E12" t="s">
        <v>1112</v>
      </c>
      <c r="G12" t="s">
        <v>1116</v>
      </c>
      <c r="P12" t="s">
        <v>1163</v>
      </c>
      <c r="Q12" t="s">
        <v>58</v>
      </c>
      <c r="R12" t="s">
        <v>1194</v>
      </c>
    </row>
    <row r="13" spans="1:18">
      <c r="A13" t="s">
        <v>495</v>
      </c>
      <c r="B13" t="s">
        <v>51</v>
      </c>
      <c r="C13" s="117">
        <v>45772</v>
      </c>
      <c r="E13" t="s">
        <v>1112</v>
      </c>
      <c r="G13" t="s">
        <v>1116</v>
      </c>
      <c r="P13" t="s">
        <v>1124</v>
      </c>
      <c r="R13" t="s">
        <v>1195</v>
      </c>
    </row>
    <row r="14" spans="1:18">
      <c r="A14" t="s">
        <v>1136</v>
      </c>
      <c r="B14" t="e">
        <v>#N/A</v>
      </c>
      <c r="C14" t="e">
        <v>#N/A</v>
      </c>
      <c r="E14" t="s">
        <v>1112</v>
      </c>
      <c r="G14" t="s">
        <v>1116</v>
      </c>
      <c r="P14" t="s">
        <v>1127</v>
      </c>
      <c r="Q14" t="s">
        <v>58</v>
      </c>
      <c r="R14" t="s">
        <v>1196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A36BC969-EE77-4067-90B1-98D5F4093B1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2025-08-07T21:18:31Z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