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1" documentId="8_{DCF85A03-1EEC-410A-B6A1-333228F65FDB}" xr6:coauthVersionLast="47" xr6:coauthVersionMax="47" xr10:uidLastSave="{67995EEB-B929-409B-BAC7-B2E453E7482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671" r:id="rId12"/>
    <pivotCache cacheId="1672" r:id="rId13"/>
    <pivotCache cacheId="1673" r:id="rId14"/>
    <pivotCache cacheId="1674" r:id="rId15"/>
    <pivotCache cacheId="16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54" i="30"/>
  <c r="V153" i="30"/>
  <c r="V157" i="30"/>
  <c r="V156" i="30"/>
  <c r="V155" i="30"/>
  <c r="V17" i="30"/>
  <c r="V15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<sst xmlns="http://schemas.openxmlformats.org/spreadsheetml/2006/main" count="20297" uniqueCount="2542">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</sst>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143</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05/04/2026  7:36 PM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6" t="s">
        <v>1</v>
      </c>
      <c r="B4" s="1496"/>
      <c r="C4" s="1496"/>
      <c r="D4" s="1496"/>
      <c r="E4" s="1496"/>
      <c r="F4" s="1496"/>
      <c r="G4" s="1496"/>
      <c r="H4" s="1496"/>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959964</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16</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77399</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962667.79999999993</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64" activePane="topRight" state="frozen"/>
      <selection pane="topRight" activeCell="Z58" sqref="Z5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7">
        <v>21</v>
      </c>
      <c r="I2" s="372" t="s">
        <v>544</v>
      </c>
      <c r="J2" s="1066" t="s">
        <v>30</v>
      </c>
      <c r="K2" s="1498"/>
      <c r="L2" s="1424"/>
      <c r="M2" s="372" t="s">
        <v>110</v>
      </c>
      <c r="N2" s="997">
        <v>81882</v>
      </c>
      <c r="O2" s="372" t="s">
        <v>110</v>
      </c>
      <c r="P2" s="708" t="s">
        <v>35</v>
      </c>
      <c r="Q2" s="1499">
        <v>46146</v>
      </c>
      <c r="R2" s="703"/>
      <c r="S2" s="1499"/>
      <c r="T2" s="1499"/>
      <c r="U2" s="1499"/>
      <c r="V2" s="1500">
        <v>6481</v>
      </c>
      <c r="W2" s="1242"/>
      <c r="X2" s="1501">
        <f>SUM(V2-W2)</f>
        <v>6481</v>
      </c>
      <c r="Y2" s="1258">
        <f>IFERROR($W2/$V2, 0)</f>
        <v>0</v>
      </c>
      <c r="Z2" s="1499"/>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7">
        <v>46</v>
      </c>
      <c r="I3" s="372" t="s">
        <v>544</v>
      </c>
      <c r="J3" s="1066" t="s">
        <v>30</v>
      </c>
      <c r="K3" s="1498"/>
      <c r="L3" s="1424"/>
      <c r="M3" s="372" t="s">
        <v>110</v>
      </c>
      <c r="N3" s="997">
        <v>71754.5</v>
      </c>
      <c r="O3" s="372" t="s">
        <v>110</v>
      </c>
      <c r="P3" s="708" t="s">
        <v>32</v>
      </c>
      <c r="Q3" s="1499"/>
      <c r="R3" s="703"/>
      <c r="S3" s="1499"/>
      <c r="T3" s="1499"/>
      <c r="U3" s="1499"/>
      <c r="V3" s="1500">
        <v>5649</v>
      </c>
      <c r="W3" s="1242"/>
      <c r="X3" s="1501">
        <f>SUM(V3-W3)</f>
        <v>5649</v>
      </c>
      <c r="Y3" s="1258">
        <f>IFERROR($W3/$V3, 0)</f>
        <v>0</v>
      </c>
      <c r="Z3" s="1499"/>
      <c r="AA3" s="698">
        <v>0</v>
      </c>
      <c r="AB3" s="698">
        <v>0</v>
      </c>
      <c r="AC3" s="1063">
        <v>0</v>
      </c>
      <c r="AD3" s="1050" t="s">
        <v>547</v>
      </c>
      <c r="AE3" s="715"/>
    </row>
    <row r="4" spans="1:31" s="716" customFormat="1" ht="24.75" customHeight="1">
      <c r="A4" s="1422" t="s">
        <v>548</v>
      </c>
      <c r="B4" s="1270" t="s">
        <v>543</v>
      </c>
      <c r="C4" s="1425">
        <v>46199</v>
      </c>
      <c r="D4" s="1425"/>
      <c r="E4" s="1424"/>
      <c r="F4" s="1423"/>
      <c r="G4" s="1257"/>
      <c r="H4" s="1497">
        <v>94</v>
      </c>
      <c r="I4" s="372" t="s">
        <v>544</v>
      </c>
      <c r="J4" s="1066" t="s">
        <v>30</v>
      </c>
      <c r="K4" s="1498"/>
      <c r="L4" s="1424"/>
      <c r="M4" s="372" t="s">
        <v>110</v>
      </c>
      <c r="N4" s="997">
        <v>94021.5</v>
      </c>
      <c r="O4" s="372" t="s">
        <v>110</v>
      </c>
      <c r="P4" s="708" t="s">
        <v>32</v>
      </c>
      <c r="Q4" s="1499"/>
      <c r="R4" s="703"/>
      <c r="S4" s="1499"/>
      <c r="T4" s="1499"/>
      <c r="U4" s="1499"/>
      <c r="V4" s="1500">
        <v>7741</v>
      </c>
      <c r="W4" s="1242"/>
      <c r="X4" s="1501">
        <f>SUM(V4-W4)</f>
        <v>7741</v>
      </c>
      <c r="Y4" s="1258">
        <f>IFERROR($W4/$V4, 0)</f>
        <v>0</v>
      </c>
      <c r="Z4" s="1499"/>
      <c r="AA4" s="698">
        <v>0</v>
      </c>
      <c r="AB4" s="698">
        <v>0</v>
      </c>
      <c r="AC4" s="1063">
        <v>0</v>
      </c>
      <c r="AD4" s="1050" t="s">
        <v>549</v>
      </c>
      <c r="AE4" s="715"/>
    </row>
    <row r="5" spans="1:31" s="716" customFormat="1" ht="24.75" customHeight="1">
      <c r="A5" s="1422" t="s">
        <v>550</v>
      </c>
      <c r="B5" s="1270" t="s">
        <v>543</v>
      </c>
      <c r="C5" s="1425">
        <v>46199</v>
      </c>
      <c r="D5" s="1425"/>
      <c r="E5" s="1424"/>
      <c r="F5" s="1423"/>
      <c r="G5" s="1257"/>
      <c r="H5" s="1497">
        <v>65</v>
      </c>
      <c r="I5" s="372" t="s">
        <v>544</v>
      </c>
      <c r="J5" s="1066" t="s">
        <v>30</v>
      </c>
      <c r="K5" s="1498"/>
      <c r="L5" s="1424"/>
      <c r="M5" s="372" t="s">
        <v>110</v>
      </c>
      <c r="N5" s="997">
        <v>97544</v>
      </c>
      <c r="O5" s="372" t="s">
        <v>110</v>
      </c>
      <c r="P5" s="708" t="s">
        <v>32</v>
      </c>
      <c r="Q5" s="1499"/>
      <c r="R5" s="703"/>
      <c r="S5" s="1499"/>
      <c r="T5" s="1499"/>
      <c r="U5" s="1499"/>
      <c r="V5" s="1500">
        <v>7771</v>
      </c>
      <c r="W5" s="1242"/>
      <c r="X5" s="1501">
        <f>SUM(V5-W5)</f>
        <v>7771</v>
      </c>
      <c r="Y5" s="1258">
        <f>IFERROR($W5/$V5, 0)</f>
        <v>0</v>
      </c>
      <c r="Z5" s="1499"/>
      <c r="AA5" s="698">
        <v>0</v>
      </c>
      <c r="AB5" s="698">
        <v>0</v>
      </c>
      <c r="AC5" s="1063">
        <v>0</v>
      </c>
      <c r="AD5" s="1050" t="s">
        <v>549</v>
      </c>
      <c r="AE5" s="715"/>
    </row>
    <row r="6" spans="1:31" s="716" customFormat="1" ht="24.75" customHeight="1">
      <c r="A6" s="1422" t="s">
        <v>551</v>
      </c>
      <c r="B6" s="1270" t="s">
        <v>543</v>
      </c>
      <c r="C6" s="1425">
        <v>46199</v>
      </c>
      <c r="D6" s="1425"/>
      <c r="E6" s="1424"/>
      <c r="F6" s="1423"/>
      <c r="G6" s="1257"/>
      <c r="H6" s="1497">
        <v>31</v>
      </c>
      <c r="I6" s="372" t="s">
        <v>544</v>
      </c>
      <c r="J6" s="1066" t="s">
        <v>30</v>
      </c>
      <c r="K6" s="1498"/>
      <c r="L6" s="1424"/>
      <c r="M6" s="372" t="s">
        <v>110</v>
      </c>
      <c r="N6" s="997">
        <v>73945</v>
      </c>
      <c r="O6" s="372" t="s">
        <v>110</v>
      </c>
      <c r="P6" s="708" t="s">
        <v>32</v>
      </c>
      <c r="Q6" s="1499"/>
      <c r="R6" s="703"/>
      <c r="S6" s="1499"/>
      <c r="T6" s="1499"/>
      <c r="U6" s="1499"/>
      <c r="V6" s="1500">
        <v>5923</v>
      </c>
      <c r="W6" s="1242"/>
      <c r="X6" s="1501">
        <f>SUM(V6-W6)</f>
        <v>5923</v>
      </c>
      <c r="Y6" s="1258">
        <f>IFERROR($W6/$V6, 0)</f>
        <v>0</v>
      </c>
      <c r="Z6" s="1499"/>
      <c r="AA6" s="698">
        <v>0</v>
      </c>
      <c r="AB6" s="698">
        <v>0</v>
      </c>
      <c r="AC6" s="1063">
        <v>0</v>
      </c>
      <c r="AD6" s="1050" t="s">
        <v>549</v>
      </c>
      <c r="AE6" s="715"/>
    </row>
    <row r="7" spans="1:31" s="716" customFormat="1" ht="24.75" customHeight="1">
      <c r="A7" s="1422" t="s">
        <v>552</v>
      </c>
      <c r="B7" s="1270" t="s">
        <v>543</v>
      </c>
      <c r="C7" s="1425">
        <v>46199</v>
      </c>
      <c r="D7" s="1425"/>
      <c r="E7" s="1424"/>
      <c r="F7" s="1423"/>
      <c r="G7" s="1257"/>
      <c r="H7" s="1497">
        <v>93</v>
      </c>
      <c r="I7" s="372" t="s">
        <v>544</v>
      </c>
      <c r="J7" s="1066" t="s">
        <v>30</v>
      </c>
      <c r="K7" s="1498"/>
      <c r="L7" s="1424"/>
      <c r="M7" s="372" t="s">
        <v>110</v>
      </c>
      <c r="N7" s="997">
        <v>111096</v>
      </c>
      <c r="O7" s="372" t="s">
        <v>110</v>
      </c>
      <c r="P7" s="708" t="s">
        <v>32</v>
      </c>
      <c r="Q7" s="1499"/>
      <c r="R7" s="703"/>
      <c r="S7" s="1499"/>
      <c r="T7" s="1499"/>
      <c r="U7" s="1499"/>
      <c r="V7" s="1500">
        <v>9483</v>
      </c>
      <c r="W7" s="1242"/>
      <c r="X7" s="1501">
        <f>SUM(V7-W7)</f>
        <v>9483</v>
      </c>
      <c r="Y7" s="1258">
        <f>IFERROR($W7/$V7, 0)</f>
        <v>0</v>
      </c>
      <c r="Z7" s="1499"/>
      <c r="AA7" s="698">
        <v>0</v>
      </c>
      <c r="AB7" s="698">
        <v>0</v>
      </c>
      <c r="AC7" s="1063">
        <v>0</v>
      </c>
      <c r="AD7" s="1050" t="s">
        <v>549</v>
      </c>
      <c r="AE7" s="715"/>
    </row>
    <row r="8" spans="1:31" s="716" customFormat="1" ht="24.75" customHeight="1">
      <c r="A8" s="1422" t="s">
        <v>553</v>
      </c>
      <c r="B8" s="1270" t="s">
        <v>543</v>
      </c>
      <c r="C8" s="1425">
        <v>46199</v>
      </c>
      <c r="D8" s="1425"/>
      <c r="E8" s="1424"/>
      <c r="F8" s="1423"/>
      <c r="G8" s="1257"/>
      <c r="H8" s="1497">
        <v>73</v>
      </c>
      <c r="I8" s="372" t="s">
        <v>544</v>
      </c>
      <c r="J8" s="1066" t="s">
        <v>30</v>
      </c>
      <c r="K8" s="1498"/>
      <c r="L8" s="1424"/>
      <c r="M8" s="372" t="s">
        <v>110</v>
      </c>
      <c r="N8" s="997">
        <v>132347.5</v>
      </c>
      <c r="O8" s="372" t="s">
        <v>110</v>
      </c>
      <c r="P8" s="708" t="s">
        <v>32</v>
      </c>
      <c r="Q8" s="1499"/>
      <c r="R8" s="703"/>
      <c r="S8" s="1499"/>
      <c r="T8" s="1499"/>
      <c r="U8" s="1499"/>
      <c r="V8" s="1500">
        <v>11206</v>
      </c>
      <c r="W8" s="1242"/>
      <c r="X8" s="1501">
        <f>SUM(V8-W8)</f>
        <v>11206</v>
      </c>
      <c r="Y8" s="1258">
        <f>IFERROR($W8/$V8, 0)</f>
        <v>0</v>
      </c>
      <c r="Z8" s="1499"/>
      <c r="AA8" s="698">
        <v>0</v>
      </c>
      <c r="AB8" s="698">
        <v>0</v>
      </c>
      <c r="AC8" s="1063">
        <v>0</v>
      </c>
      <c r="AD8" s="1050" t="s">
        <v>549</v>
      </c>
      <c r="AE8" s="715"/>
    </row>
    <row r="9" spans="1:31" s="716" customFormat="1" ht="24.75" customHeight="1">
      <c r="A9" s="1422" t="s">
        <v>554</v>
      </c>
      <c r="B9" s="1270" t="s">
        <v>543</v>
      </c>
      <c r="C9" s="1425">
        <v>46199</v>
      </c>
      <c r="D9" s="1425"/>
      <c r="E9" s="1424"/>
      <c r="F9" s="1423"/>
      <c r="G9" s="1257"/>
      <c r="H9" s="1497">
        <v>79</v>
      </c>
      <c r="I9" s="372" t="s">
        <v>544</v>
      </c>
      <c r="J9" s="1066" t="s">
        <v>30</v>
      </c>
      <c r="K9" s="1498"/>
      <c r="L9" s="1424"/>
      <c r="M9" s="372" t="s">
        <v>110</v>
      </c>
      <c r="N9" s="997">
        <v>100208</v>
      </c>
      <c r="O9" s="372" t="s">
        <v>110</v>
      </c>
      <c r="P9" s="708" t="s">
        <v>32</v>
      </c>
      <c r="Q9" s="1499"/>
      <c r="R9" s="703"/>
      <c r="S9" s="1499"/>
      <c r="T9" s="1499"/>
      <c r="U9" s="1499"/>
      <c r="V9" s="1500">
        <v>8175</v>
      </c>
      <c r="W9" s="1242"/>
      <c r="X9" s="1501">
        <f>SUM(V9-W9)</f>
        <v>8175</v>
      </c>
      <c r="Y9" s="1258">
        <f>IFERROR($W9/$V9, 0)</f>
        <v>0</v>
      </c>
      <c r="Z9" s="1499"/>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7">
        <v>110</v>
      </c>
      <c r="I10" s="372" t="s">
        <v>544</v>
      </c>
      <c r="J10" s="1066" t="s">
        <v>30</v>
      </c>
      <c r="K10" s="1498"/>
      <c r="L10" s="1424"/>
      <c r="M10" s="372" t="s">
        <v>110</v>
      </c>
      <c r="N10" s="997">
        <v>101920.5</v>
      </c>
      <c r="O10" s="372" t="s">
        <v>110</v>
      </c>
      <c r="P10" s="708" t="s">
        <v>32</v>
      </c>
      <c r="Q10" s="1499"/>
      <c r="R10" s="703"/>
      <c r="S10" s="1499"/>
      <c r="T10" s="1499"/>
      <c r="U10" s="1499"/>
      <c r="V10" s="1500">
        <v>8444</v>
      </c>
      <c r="W10" s="1242"/>
      <c r="X10" s="1501">
        <f>SUM(V10-W10)</f>
        <v>8444</v>
      </c>
      <c r="Y10" s="1258">
        <f>IFERROR($W10/$V10, 0)</f>
        <v>0</v>
      </c>
      <c r="Z10" s="1499"/>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7">
        <v>91</v>
      </c>
      <c r="I11" s="372" t="s">
        <v>544</v>
      </c>
      <c r="J11" s="1066" t="s">
        <v>30</v>
      </c>
      <c r="K11" s="1498"/>
      <c r="L11" s="1424"/>
      <c r="M11" s="372" t="s">
        <v>110</v>
      </c>
      <c r="N11" s="997">
        <v>111633.5</v>
      </c>
      <c r="O11" s="372" t="s">
        <v>110</v>
      </c>
      <c r="P11" s="708" t="s">
        <v>32</v>
      </c>
      <c r="Q11" s="1499"/>
      <c r="R11" s="703"/>
      <c r="S11" s="1499"/>
      <c r="T11" s="1499"/>
      <c r="U11" s="1499"/>
      <c r="V11" s="1500">
        <v>9431</v>
      </c>
      <c r="W11" s="1242"/>
      <c r="X11" s="1501">
        <f>SUM(V11-W11)</f>
        <v>9431</v>
      </c>
      <c r="Y11" s="1258">
        <f>IFERROR($W11/$V11, 0)</f>
        <v>0</v>
      </c>
      <c r="Z11" s="1499"/>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7">
        <v>76</v>
      </c>
      <c r="I12" s="372" t="s">
        <v>544</v>
      </c>
      <c r="J12" s="1066" t="s">
        <v>30</v>
      </c>
      <c r="K12" s="1498"/>
      <c r="L12" s="1424"/>
      <c r="M12" s="372" t="s">
        <v>110</v>
      </c>
      <c r="N12" s="997">
        <v>67567.5</v>
      </c>
      <c r="O12" s="372" t="s">
        <v>110</v>
      </c>
      <c r="P12" s="708" t="s">
        <v>32</v>
      </c>
      <c r="Q12" s="1499"/>
      <c r="R12" s="703"/>
      <c r="S12" s="1499"/>
      <c r="T12" s="1499"/>
      <c r="U12" s="1499"/>
      <c r="V12" s="1500">
        <v>5460</v>
      </c>
      <c r="W12" s="1242"/>
      <c r="X12" s="1501">
        <f>SUM(V12-W12)</f>
        <v>5460</v>
      </c>
      <c r="Y12" s="1258">
        <f>IFERROR($W12/$V12, 0)</f>
        <v>0</v>
      </c>
      <c r="Z12" s="1499"/>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7">
        <v>51</v>
      </c>
      <c r="I13" s="372" t="s">
        <v>544</v>
      </c>
      <c r="J13" s="1066" t="s">
        <v>30</v>
      </c>
      <c r="K13" s="1498"/>
      <c r="L13" s="1424"/>
      <c r="M13" s="372" t="s">
        <v>110</v>
      </c>
      <c r="N13" s="997">
        <v>97514.75</v>
      </c>
      <c r="O13" s="372" t="s">
        <v>110</v>
      </c>
      <c r="P13" s="708" t="s">
        <v>32</v>
      </c>
      <c r="Q13" s="1499"/>
      <c r="R13" s="703"/>
      <c r="S13" s="1499"/>
      <c r="T13" s="1499"/>
      <c r="U13" s="1499"/>
      <c r="V13" s="1500">
        <v>7958</v>
      </c>
      <c r="W13" s="1242"/>
      <c r="X13" s="1501">
        <f>SUM(V13-W13)</f>
        <v>7958</v>
      </c>
      <c r="Y13" s="1258">
        <f>IFERROR($W13/$V13, 0)</f>
        <v>0</v>
      </c>
      <c r="Z13" s="1499"/>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7">
        <v>63</v>
      </c>
      <c r="I14" s="372" t="s">
        <v>544</v>
      </c>
      <c r="J14" s="1066" t="s">
        <v>30</v>
      </c>
      <c r="K14" s="1498"/>
      <c r="L14" s="1424"/>
      <c r="M14" s="372" t="s">
        <v>110</v>
      </c>
      <c r="N14" s="997">
        <v>54827.5</v>
      </c>
      <c r="O14" s="372" t="s">
        <v>110</v>
      </c>
      <c r="P14" s="708" t="s">
        <v>32</v>
      </c>
      <c r="Q14" s="1499"/>
      <c r="R14" s="703"/>
      <c r="S14" s="1499"/>
      <c r="T14" s="1499"/>
      <c r="U14" s="1499"/>
      <c r="V14" s="1500">
        <v>4414</v>
      </c>
      <c r="W14" s="1242"/>
      <c r="X14" s="1501">
        <f>SUM(V14-W14)</f>
        <v>4414</v>
      </c>
      <c r="Y14" s="1258">
        <f>IFERROR($W14/$V14, 0)</f>
        <v>0</v>
      </c>
      <c r="Z14" s="1499"/>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7">
        <v>42</v>
      </c>
      <c r="I15" s="372" t="s">
        <v>544</v>
      </c>
      <c r="J15" s="1066" t="s">
        <v>30</v>
      </c>
      <c r="K15" s="1498"/>
      <c r="L15" s="1424"/>
      <c r="M15" s="372" t="s">
        <v>110</v>
      </c>
      <c r="N15" s="997">
        <v>101724.5</v>
      </c>
      <c r="O15" s="372" t="s">
        <v>110</v>
      </c>
      <c r="P15" s="708" t="s">
        <v>32</v>
      </c>
      <c r="Q15" s="1499"/>
      <c r="R15" s="703"/>
      <c r="S15" s="1499"/>
      <c r="T15" s="1499"/>
      <c r="U15" s="1499"/>
      <c r="V15" s="1500">
        <v>7993</v>
      </c>
      <c r="W15" s="1242"/>
      <c r="X15" s="1501">
        <f>SUM(V15-W15)</f>
        <v>7993</v>
      </c>
      <c r="Y15" s="1258">
        <f>IFERROR($W15/$V15, 0)</f>
        <v>0</v>
      </c>
      <c r="Z15" s="1499"/>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7">
        <v>67</v>
      </c>
      <c r="I16" s="372" t="s">
        <v>544</v>
      </c>
      <c r="J16" s="1066" t="s">
        <v>30</v>
      </c>
      <c r="K16" s="1498"/>
      <c r="L16" s="1424"/>
      <c r="M16" s="372" t="s">
        <v>110</v>
      </c>
      <c r="N16" s="997">
        <v>95128</v>
      </c>
      <c r="O16" s="372" t="s">
        <v>110</v>
      </c>
      <c r="P16" s="708" t="s">
        <v>32</v>
      </c>
      <c r="Q16" s="1499"/>
      <c r="R16" s="703"/>
      <c r="S16" s="1499"/>
      <c r="T16" s="1499"/>
      <c r="U16" s="1499"/>
      <c r="V16" s="1500">
        <v>7857</v>
      </c>
      <c r="W16" s="1242"/>
      <c r="X16" s="1501">
        <f>SUM(V16-W16)</f>
        <v>7857</v>
      </c>
      <c r="Y16" s="1258">
        <f>IFERROR($W16/$V16, 0)</f>
        <v>0</v>
      </c>
      <c r="Z16" s="1499"/>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7">
        <v>91</v>
      </c>
      <c r="I17" s="372" t="s">
        <v>544</v>
      </c>
      <c r="J17" s="1066" t="s">
        <v>30</v>
      </c>
      <c r="K17" s="1498"/>
      <c r="L17" s="1424"/>
      <c r="M17" s="372" t="s">
        <v>110</v>
      </c>
      <c r="N17" s="997">
        <v>72668.5</v>
      </c>
      <c r="O17" s="372" t="s">
        <v>110</v>
      </c>
      <c r="P17" s="708" t="s">
        <v>32</v>
      </c>
      <c r="Q17" s="1499"/>
      <c r="R17" s="703"/>
      <c r="S17" s="1499"/>
      <c r="T17" s="1499"/>
      <c r="U17" s="1499"/>
      <c r="V17" s="1500">
        <v>5934</v>
      </c>
      <c r="W17" s="1242"/>
      <c r="X17" s="1501">
        <f>SUM(V17-W17)</f>
        <v>5934</v>
      </c>
      <c r="Y17" s="1258">
        <f>IFERROR($W17/$V17, 0)</f>
        <v>0</v>
      </c>
      <c r="Z17" s="1499"/>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7">
        <v>88</v>
      </c>
      <c r="I18" s="372" t="s">
        <v>544</v>
      </c>
      <c r="J18" s="1066" t="s">
        <v>30</v>
      </c>
      <c r="K18" s="1498"/>
      <c r="L18" s="1424"/>
      <c r="M18" s="372" t="s">
        <v>110</v>
      </c>
      <c r="N18" s="997">
        <v>96607</v>
      </c>
      <c r="O18" s="372" t="s">
        <v>110</v>
      </c>
      <c r="P18" s="708" t="s">
        <v>32</v>
      </c>
      <c r="Q18" s="1499"/>
      <c r="R18" s="703"/>
      <c r="S18" s="1499"/>
      <c r="T18" s="1499"/>
      <c r="U18" s="1499"/>
      <c r="V18" s="1500">
        <v>7623</v>
      </c>
      <c r="W18" s="1242"/>
      <c r="X18" s="1501">
        <f>SUM(V18-W18)</f>
        <v>7623</v>
      </c>
      <c r="Y18" s="1258">
        <f>IFERROR($W18/$V18, 0)</f>
        <v>0</v>
      </c>
      <c r="Z18" s="1499"/>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7">
        <v>75</v>
      </c>
      <c r="I19" s="372" t="s">
        <v>544</v>
      </c>
      <c r="J19" s="1066" t="s">
        <v>30</v>
      </c>
      <c r="K19" s="1498"/>
      <c r="L19" s="1424"/>
      <c r="M19" s="372" t="s">
        <v>110</v>
      </c>
      <c r="N19" s="997">
        <v>95477</v>
      </c>
      <c r="O19" s="372" t="s">
        <v>110</v>
      </c>
      <c r="P19" s="708" t="s">
        <v>32</v>
      </c>
      <c r="Q19" s="1499"/>
      <c r="R19" s="703"/>
      <c r="S19" s="1499"/>
      <c r="T19" s="1499"/>
      <c r="U19" s="1499"/>
      <c r="V19" s="1500">
        <v>7966</v>
      </c>
      <c r="W19" s="1242"/>
      <c r="X19" s="1501">
        <f>SUM(V19-W19)</f>
        <v>7966</v>
      </c>
      <c r="Y19" s="1258">
        <f>IFERROR($W19/$V19, 0)</f>
        <v>0</v>
      </c>
      <c r="Z19" s="1499"/>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7">
        <v>97</v>
      </c>
      <c r="I20" s="372" t="s">
        <v>544</v>
      </c>
      <c r="J20" s="1066" t="s">
        <v>30</v>
      </c>
      <c r="K20" s="1498"/>
      <c r="L20" s="1424"/>
      <c r="M20" s="372" t="s">
        <v>110</v>
      </c>
      <c r="N20" s="997">
        <v>94688.5</v>
      </c>
      <c r="O20" s="372" t="s">
        <v>110</v>
      </c>
      <c r="P20" s="708" t="s">
        <v>32</v>
      </c>
      <c r="Q20" s="1499"/>
      <c r="R20" s="703"/>
      <c r="S20" s="1499"/>
      <c r="T20" s="1499"/>
      <c r="U20" s="1499"/>
      <c r="V20" s="1500">
        <v>7856</v>
      </c>
      <c r="W20" s="1242"/>
      <c r="X20" s="1501">
        <f>SUM(V20-W20)</f>
        <v>7856</v>
      </c>
      <c r="Y20" s="1258">
        <f>IFERROR($W20/$V20, 0)</f>
        <v>0</v>
      </c>
      <c r="Z20" s="1499"/>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7">
        <v>65</v>
      </c>
      <c r="I21" s="372" t="s">
        <v>544</v>
      </c>
      <c r="J21" s="1066" t="s">
        <v>30</v>
      </c>
      <c r="K21" s="1498"/>
      <c r="L21" s="1424"/>
      <c r="M21" s="372" t="s">
        <v>110</v>
      </c>
      <c r="N21" s="997">
        <v>97700</v>
      </c>
      <c r="O21" s="372" t="s">
        <v>110</v>
      </c>
      <c r="P21" s="708" t="s">
        <v>32</v>
      </c>
      <c r="Q21" s="1499"/>
      <c r="R21" s="703"/>
      <c r="S21" s="1499"/>
      <c r="T21" s="1499"/>
      <c r="U21" s="1499"/>
      <c r="V21" s="1500">
        <v>8047</v>
      </c>
      <c r="W21" s="1242"/>
      <c r="X21" s="1501">
        <f>SUM(V21-W21)</f>
        <v>8047</v>
      </c>
      <c r="Y21" s="1258">
        <f>IFERROR($W21/$V21, 0)</f>
        <v>0</v>
      </c>
      <c r="Z21" s="1499"/>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7">
        <v>51</v>
      </c>
      <c r="I22" s="372" t="s">
        <v>544</v>
      </c>
      <c r="J22" s="1066" t="s">
        <v>30</v>
      </c>
      <c r="K22" s="1498"/>
      <c r="L22" s="1424"/>
      <c r="M22" s="372" t="s">
        <v>110</v>
      </c>
      <c r="N22" s="997">
        <v>91700</v>
      </c>
      <c r="O22" s="372" t="s">
        <v>110</v>
      </c>
      <c r="P22" s="708" t="s">
        <v>32</v>
      </c>
      <c r="Q22" s="1499"/>
      <c r="R22" s="703"/>
      <c r="S22" s="1499"/>
      <c r="T22" s="1499"/>
      <c r="U22" s="1499"/>
      <c r="V22" s="1500">
        <v>7529</v>
      </c>
      <c r="W22" s="1242"/>
      <c r="X22" s="1501">
        <f>SUM(V22-W22)</f>
        <v>7529</v>
      </c>
      <c r="Y22" s="1258">
        <f>IFERROR($W22/$V22, 0)</f>
        <v>0</v>
      </c>
      <c r="Z22" s="1499"/>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7">
        <v>67</v>
      </c>
      <c r="I23" s="372" t="s">
        <v>544</v>
      </c>
      <c r="J23" s="1066" t="s">
        <v>30</v>
      </c>
      <c r="K23" s="1498"/>
      <c r="L23" s="1424"/>
      <c r="M23" s="372" t="s">
        <v>110</v>
      </c>
      <c r="N23" s="997">
        <v>100866</v>
      </c>
      <c r="O23" s="372" t="s">
        <v>110</v>
      </c>
      <c r="P23" s="708" t="s">
        <v>32</v>
      </c>
      <c r="Q23" s="1499"/>
      <c r="R23" s="703"/>
      <c r="S23" s="1499"/>
      <c r="T23" s="1499"/>
      <c r="U23" s="1499"/>
      <c r="V23" s="1500">
        <v>9021</v>
      </c>
      <c r="W23" s="1242"/>
      <c r="X23" s="1501">
        <f>SUM(V23-W23)</f>
        <v>9021</v>
      </c>
      <c r="Y23" s="1258">
        <f>IFERROR($W23/$V23, 0)</f>
        <v>0</v>
      </c>
      <c r="Z23" s="1499"/>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7">
        <v>93</v>
      </c>
      <c r="I24" s="372" t="s">
        <v>544</v>
      </c>
      <c r="J24" s="1066" t="s">
        <v>30</v>
      </c>
      <c r="K24" s="1498"/>
      <c r="L24" s="1424"/>
      <c r="M24" s="372" t="s">
        <v>110</v>
      </c>
      <c r="N24" s="997">
        <v>104934</v>
      </c>
      <c r="O24" s="372" t="s">
        <v>110</v>
      </c>
      <c r="P24" s="708" t="s">
        <v>32</v>
      </c>
      <c r="Q24" s="1499"/>
      <c r="R24" s="703"/>
      <c r="S24" s="1499"/>
      <c r="T24" s="1499"/>
      <c r="U24" s="1499"/>
      <c r="V24" s="1500">
        <v>8701</v>
      </c>
      <c r="W24" s="1242"/>
      <c r="X24" s="1501">
        <f>SUM(V24-W24)</f>
        <v>8701</v>
      </c>
      <c r="Y24" s="1258">
        <f>IFERROR($W24/$V24, 0)</f>
        <v>0</v>
      </c>
      <c r="Z24" s="1499"/>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7">
        <v>28</v>
      </c>
      <c r="I25" s="372" t="s">
        <v>544</v>
      </c>
      <c r="J25" s="1066" t="s">
        <v>30</v>
      </c>
      <c r="K25" s="1498"/>
      <c r="L25" s="1424"/>
      <c r="M25" s="372" t="s">
        <v>110</v>
      </c>
      <c r="N25" s="997">
        <v>73691.5</v>
      </c>
      <c r="O25" s="372" t="s">
        <v>110</v>
      </c>
      <c r="P25" s="708" t="s">
        <v>32</v>
      </c>
      <c r="Q25" s="1499"/>
      <c r="R25" s="703"/>
      <c r="S25" s="1499"/>
      <c r="T25" s="1499"/>
      <c r="U25" s="1499"/>
      <c r="V25" s="1500">
        <v>6042</v>
      </c>
      <c r="W25" s="1242"/>
      <c r="X25" s="1501">
        <f>SUM(V25-W25)</f>
        <v>6042</v>
      </c>
      <c r="Y25" s="1258">
        <f>IFERROR($W25/$V25, 0)</f>
        <v>0</v>
      </c>
      <c r="Z25" s="1499"/>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7">
        <v>70</v>
      </c>
      <c r="I26" s="372" t="s">
        <v>544</v>
      </c>
      <c r="J26" s="1066" t="s">
        <v>30</v>
      </c>
      <c r="K26" s="1498"/>
      <c r="L26" s="1424"/>
      <c r="M26" s="372" t="s">
        <v>110</v>
      </c>
      <c r="N26" s="997">
        <v>99590</v>
      </c>
      <c r="O26" s="372" t="s">
        <v>110</v>
      </c>
      <c r="P26" s="708" t="s">
        <v>32</v>
      </c>
      <c r="Q26" s="1499"/>
      <c r="R26" s="703"/>
      <c r="S26" s="1499"/>
      <c r="T26" s="1499"/>
      <c r="U26" s="1499"/>
      <c r="V26" s="1500">
        <v>8201</v>
      </c>
      <c r="W26" s="1242"/>
      <c r="X26" s="1501">
        <f>SUM(V26-W26)</f>
        <v>8201</v>
      </c>
      <c r="Y26" s="1258">
        <f>IFERROR($W26/$V26, 0)</f>
        <v>0</v>
      </c>
      <c r="Z26" s="1499"/>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7">
        <v>86</v>
      </c>
      <c r="I27" s="372" t="s">
        <v>544</v>
      </c>
      <c r="J27" s="1066" t="s">
        <v>30</v>
      </c>
      <c r="K27" s="1498"/>
      <c r="L27" s="1424"/>
      <c r="M27" s="372" t="s">
        <v>110</v>
      </c>
      <c r="N27" s="997">
        <v>97386.5</v>
      </c>
      <c r="O27" s="372" t="s">
        <v>110</v>
      </c>
      <c r="P27" s="708" t="s">
        <v>32</v>
      </c>
      <c r="Q27" s="1499"/>
      <c r="R27" s="703"/>
      <c r="S27" s="1499"/>
      <c r="T27" s="1499"/>
      <c r="U27" s="1499"/>
      <c r="V27" s="1500">
        <v>7996</v>
      </c>
      <c r="W27" s="1242"/>
      <c r="X27" s="1501">
        <f>SUM(V27-W27)</f>
        <v>7996</v>
      </c>
      <c r="Y27" s="1258">
        <f>IFERROR($W27/$V27, 0)</f>
        <v>0</v>
      </c>
      <c r="Z27" s="1499"/>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7">
        <v>40</v>
      </c>
      <c r="I28" s="372" t="s">
        <v>544</v>
      </c>
      <c r="J28" s="1066" t="s">
        <v>30</v>
      </c>
      <c r="K28" s="1498"/>
      <c r="L28" s="1424"/>
      <c r="M28" s="372" t="s">
        <v>110</v>
      </c>
      <c r="N28" s="997">
        <v>91774</v>
      </c>
      <c r="O28" s="372" t="s">
        <v>110</v>
      </c>
      <c r="P28" s="708" t="s">
        <v>32</v>
      </c>
      <c r="Q28" s="1499"/>
      <c r="R28" s="703"/>
      <c r="S28" s="1499"/>
      <c r="T28" s="1499"/>
      <c r="U28" s="1499"/>
      <c r="V28" s="1500">
        <v>7530</v>
      </c>
      <c r="W28" s="1242"/>
      <c r="X28" s="1501">
        <f>SUM(V28-W28)</f>
        <v>7530</v>
      </c>
      <c r="Y28" s="1258">
        <f>IFERROR($W28/$V28, 0)</f>
        <v>0</v>
      </c>
      <c r="Z28" s="1499"/>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7">
        <v>88</v>
      </c>
      <c r="I29" s="372" t="s">
        <v>544</v>
      </c>
      <c r="J29" s="1066" t="s">
        <v>30</v>
      </c>
      <c r="K29" s="1498"/>
      <c r="L29" s="1424"/>
      <c r="M29" s="372" t="s">
        <v>110</v>
      </c>
      <c r="N29" s="997">
        <v>81059.5</v>
      </c>
      <c r="O29" s="372" t="s">
        <v>110</v>
      </c>
      <c r="P29" s="708" t="s">
        <v>32</v>
      </c>
      <c r="Q29" s="1499"/>
      <c r="R29" s="703"/>
      <c r="S29" s="1499"/>
      <c r="T29" s="1499"/>
      <c r="U29" s="1499"/>
      <c r="V29" s="1500">
        <v>6647</v>
      </c>
      <c r="W29" s="1242"/>
      <c r="X29" s="1501">
        <f>SUM(V29-W29)</f>
        <v>6647</v>
      </c>
      <c r="Y29" s="1258">
        <f>IFERROR($W29/$V29, 0)</f>
        <v>0</v>
      </c>
      <c r="Z29" s="1499"/>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7">
        <v>88</v>
      </c>
      <c r="I30" s="372" t="s">
        <v>544</v>
      </c>
      <c r="J30" s="1066" t="s">
        <v>30</v>
      </c>
      <c r="K30" s="1498"/>
      <c r="L30" s="1424"/>
      <c r="M30" s="372" t="s">
        <v>110</v>
      </c>
      <c r="N30" s="997">
        <v>106600</v>
      </c>
      <c r="O30" s="372" t="s">
        <v>110</v>
      </c>
      <c r="P30" s="708" t="s">
        <v>32</v>
      </c>
      <c r="Q30" s="1499"/>
      <c r="R30" s="703"/>
      <c r="S30" s="1499"/>
      <c r="T30" s="1499"/>
      <c r="U30" s="1499"/>
      <c r="V30" s="1500">
        <v>8787</v>
      </c>
      <c r="W30" s="1242"/>
      <c r="X30" s="1501">
        <f>SUM(V30-W30)</f>
        <v>8787</v>
      </c>
      <c r="Y30" s="1258">
        <f>IFERROR($W30/$V30, 0)</f>
        <v>0</v>
      </c>
      <c r="Z30" s="1499"/>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7">
        <v>0</v>
      </c>
      <c r="I31" s="372" t="s">
        <v>544</v>
      </c>
      <c r="J31" s="1066" t="s">
        <v>30</v>
      </c>
      <c r="K31" s="1498"/>
      <c r="L31" s="1424"/>
      <c r="M31" s="372" t="s">
        <v>110</v>
      </c>
      <c r="N31" s="997">
        <v>65477.3</v>
      </c>
      <c r="O31" s="372" t="s">
        <v>110</v>
      </c>
      <c r="P31" s="708" t="s">
        <v>32</v>
      </c>
      <c r="Q31" s="1499"/>
      <c r="R31" s="703"/>
      <c r="S31" s="1499"/>
      <c r="T31" s="1499"/>
      <c r="U31" s="1499"/>
      <c r="V31" s="1500">
        <v>5318</v>
      </c>
      <c r="W31" s="1242"/>
      <c r="X31" s="1501">
        <f>SUM(V31-W31)</f>
        <v>5318</v>
      </c>
      <c r="Y31" s="1258">
        <f>IFERROR($W31/$V31, 0)</f>
        <v>0</v>
      </c>
      <c r="Z31" s="1499"/>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375">
        <v>3625</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7">
        <v>58</v>
      </c>
      <c r="I59" s="372" t="s">
        <v>544</v>
      </c>
      <c r="J59" s="1066" t="s">
        <v>30</v>
      </c>
      <c r="K59" s="1498"/>
      <c r="L59" s="1424"/>
      <c r="M59" s="372" t="s">
        <v>110</v>
      </c>
      <c r="N59" s="997">
        <v>56668.15</v>
      </c>
      <c r="O59" s="372" t="s">
        <v>110</v>
      </c>
      <c r="P59" s="708" t="s">
        <v>32</v>
      </c>
      <c r="Q59" s="1499"/>
      <c r="R59" s="1499"/>
      <c r="S59" s="1499"/>
      <c r="T59" s="1499"/>
      <c r="U59" s="1499"/>
      <c r="V59" s="1500">
        <v>4436</v>
      </c>
      <c r="W59" s="1501"/>
      <c r="X59" s="1501">
        <f>SUM(V59-W59)</f>
        <v>4436</v>
      </c>
      <c r="Y59" s="1258">
        <f>IFERROR($W59/$V59, 0)</f>
        <v>0</v>
      </c>
      <c r="Z59" s="1502"/>
      <c r="AA59" s="698">
        <v>0</v>
      </c>
      <c r="AB59" s="698">
        <v>0</v>
      </c>
      <c r="AC59" s="1063">
        <v>0</v>
      </c>
      <c r="AD59" s="1259" t="s">
        <v>641</v>
      </c>
      <c r="AE59" s="728"/>
    </row>
    <row r="60" spans="1:32" ht="24.75" customHeight="1">
      <c r="A60" s="1427" t="s">
        <v>642</v>
      </c>
      <c r="B60" s="1070" t="s">
        <v>34</v>
      </c>
      <c r="C60" s="1425">
        <v>46191</v>
      </c>
      <c r="D60" s="1424"/>
      <c r="E60" s="1424"/>
      <c r="F60" s="1423"/>
      <c r="G60" s="1272"/>
      <c r="H60" s="1497">
        <v>61</v>
      </c>
      <c r="I60" s="372" t="s">
        <v>544</v>
      </c>
      <c r="J60" s="1066" t="s">
        <v>30</v>
      </c>
      <c r="K60" s="1498"/>
      <c r="L60" s="1424"/>
      <c r="M60" s="372" t="s">
        <v>110</v>
      </c>
      <c r="N60" s="997">
        <v>44936</v>
      </c>
      <c r="O60" s="372" t="s">
        <v>110</v>
      </c>
      <c r="P60" s="708" t="s">
        <v>32</v>
      </c>
      <c r="Q60" s="1499"/>
      <c r="R60" s="1499"/>
      <c r="S60" s="1499"/>
      <c r="T60" s="1499"/>
      <c r="U60" s="1499"/>
      <c r="V60" s="1500">
        <v>3375</v>
      </c>
      <c r="W60" s="1501"/>
      <c r="X60" s="1501">
        <f>SUM(V60-W60)</f>
        <v>3375</v>
      </c>
      <c r="Y60" s="1258">
        <f>IFERROR($W60/$V60, 0)</f>
        <v>0</v>
      </c>
      <c r="Z60" s="1502"/>
      <c r="AA60" s="698">
        <v>0</v>
      </c>
      <c r="AB60" s="698">
        <v>0</v>
      </c>
      <c r="AC60" s="1063">
        <v>0</v>
      </c>
      <c r="AD60" s="1259" t="s">
        <v>641</v>
      </c>
      <c r="AE60" s="728"/>
    </row>
    <row r="61" spans="1:32" ht="24.75" customHeight="1">
      <c r="A61" s="743" t="s">
        <v>643</v>
      </c>
      <c r="B61" s="1070" t="s">
        <v>34</v>
      </c>
      <c r="C61" s="1425">
        <v>46181</v>
      </c>
      <c r="D61" s="1424"/>
      <c r="E61" s="1424"/>
      <c r="F61" s="1423"/>
      <c r="G61" s="1272"/>
      <c r="H61" s="1497">
        <v>85</v>
      </c>
      <c r="I61" s="372" t="s">
        <v>544</v>
      </c>
      <c r="J61" s="1066" t="s">
        <v>30</v>
      </c>
      <c r="K61" s="1498"/>
      <c r="L61" s="1424"/>
      <c r="M61" s="372" t="s">
        <v>110</v>
      </c>
      <c r="N61" s="997">
        <v>60062</v>
      </c>
      <c r="O61" s="372" t="s">
        <v>110</v>
      </c>
      <c r="P61" s="708" t="s">
        <v>32</v>
      </c>
      <c r="Q61" s="1499"/>
      <c r="R61" s="1499"/>
      <c r="S61" s="1499"/>
      <c r="T61" s="1499"/>
      <c r="U61" s="1499"/>
      <c r="V61" s="1500">
        <v>4380</v>
      </c>
      <c r="W61" s="1501"/>
      <c r="X61" s="1501">
        <f>SUM(V61-W61)</f>
        <v>4380</v>
      </c>
      <c r="Y61" s="1258">
        <f>IFERROR($W61/$V61, 0)</f>
        <v>0</v>
      </c>
      <c r="Z61" s="1502"/>
      <c r="AA61" s="698">
        <v>0</v>
      </c>
      <c r="AB61" s="698">
        <v>0</v>
      </c>
      <c r="AC61" s="1063">
        <v>0</v>
      </c>
      <c r="AD61" s="1259" t="s">
        <v>644</v>
      </c>
      <c r="AE61" s="728"/>
    </row>
    <row r="62" spans="1:32" ht="24.75" customHeight="1">
      <c r="A62" s="1427" t="s">
        <v>645</v>
      </c>
      <c r="B62" s="1070" t="s">
        <v>34</v>
      </c>
      <c r="C62" s="1425">
        <v>46191</v>
      </c>
      <c r="D62" s="1424"/>
      <c r="E62" s="1424"/>
      <c r="F62" s="1423"/>
      <c r="G62" s="1272"/>
      <c r="H62" s="1497">
        <v>86</v>
      </c>
      <c r="I62" s="372" t="s">
        <v>544</v>
      </c>
      <c r="J62" s="1066" t="s">
        <v>30</v>
      </c>
      <c r="K62" s="1498"/>
      <c r="L62" s="1424"/>
      <c r="M62" s="372" t="s">
        <v>110</v>
      </c>
      <c r="N62" s="997">
        <v>64118</v>
      </c>
      <c r="O62" s="372" t="s">
        <v>110</v>
      </c>
      <c r="P62" s="708" t="s">
        <v>32</v>
      </c>
      <c r="Q62" s="1499"/>
      <c r="R62" s="1499"/>
      <c r="S62" s="1499"/>
      <c r="T62" s="1499"/>
      <c r="U62" s="1499"/>
      <c r="V62" s="1500">
        <v>4753</v>
      </c>
      <c r="W62" s="1501"/>
      <c r="X62" s="1501">
        <f>SUM(V62-W62)</f>
        <v>4753</v>
      </c>
      <c r="Y62" s="1258">
        <f>IFERROR($W62/$V62, 0)</f>
        <v>0</v>
      </c>
      <c r="Z62" s="1502"/>
      <c r="AA62" s="698">
        <v>0</v>
      </c>
      <c r="AB62" s="698">
        <v>0</v>
      </c>
      <c r="AC62" s="1063">
        <v>0</v>
      </c>
      <c r="AD62" s="1259" t="s">
        <v>641</v>
      </c>
      <c r="AE62" s="728"/>
    </row>
    <row r="63" spans="1:32" ht="24.75" customHeight="1">
      <c r="A63" s="1427" t="s">
        <v>646</v>
      </c>
      <c r="B63" s="1070" t="s">
        <v>34</v>
      </c>
      <c r="C63" s="1425">
        <v>46191</v>
      </c>
      <c r="D63" s="1424"/>
      <c r="E63" s="1424"/>
      <c r="F63" s="1423"/>
      <c r="G63" s="1272"/>
      <c r="H63" s="1497">
        <v>87</v>
      </c>
      <c r="I63" s="372" t="s">
        <v>544</v>
      </c>
      <c r="J63" s="1066" t="s">
        <v>30</v>
      </c>
      <c r="K63" s="1498"/>
      <c r="L63" s="1424"/>
      <c r="M63" s="372" t="s">
        <v>110</v>
      </c>
      <c r="N63" s="997">
        <v>64040</v>
      </c>
      <c r="O63" s="372" t="s">
        <v>110</v>
      </c>
      <c r="P63" s="708" t="s">
        <v>32</v>
      </c>
      <c r="Q63" s="1499"/>
      <c r="R63" s="1499"/>
      <c r="S63" s="1499"/>
      <c r="T63" s="1499"/>
      <c r="U63" s="1499"/>
      <c r="V63" s="1500">
        <v>4888</v>
      </c>
      <c r="W63" s="1501"/>
      <c r="X63" s="1501">
        <f>SUM(V63-W63)</f>
        <v>4888</v>
      </c>
      <c r="Y63" s="1258">
        <f>IFERROR($W63/$V63, 0)</f>
        <v>0</v>
      </c>
      <c r="Z63" s="1502"/>
      <c r="AA63" s="698">
        <v>0</v>
      </c>
      <c r="AB63" s="698">
        <v>0</v>
      </c>
      <c r="AC63" s="1063">
        <v>0</v>
      </c>
      <c r="AD63" s="1259" t="s">
        <v>641</v>
      </c>
      <c r="AE63" s="728"/>
    </row>
    <row r="64" spans="1:32" ht="24.75" customHeight="1">
      <c r="A64" s="1427" t="s">
        <v>647</v>
      </c>
      <c r="B64" s="1070" t="s">
        <v>34</v>
      </c>
      <c r="C64" s="1425">
        <v>46191</v>
      </c>
      <c r="D64" s="1424"/>
      <c r="E64" s="1424"/>
      <c r="F64" s="1423"/>
      <c r="G64" s="1272"/>
      <c r="H64" s="1497">
        <v>82</v>
      </c>
      <c r="I64" s="372" t="s">
        <v>544</v>
      </c>
      <c r="J64" s="1066" t="s">
        <v>30</v>
      </c>
      <c r="K64" s="1498"/>
      <c r="L64" s="1424"/>
      <c r="M64" s="372" t="s">
        <v>110</v>
      </c>
      <c r="N64" s="997">
        <v>60234</v>
      </c>
      <c r="O64" s="372" t="s">
        <v>110</v>
      </c>
      <c r="P64" s="708" t="s">
        <v>32</v>
      </c>
      <c r="Q64" s="1499"/>
      <c r="R64" s="1499"/>
      <c r="S64" s="1499"/>
      <c r="T64" s="1499"/>
      <c r="U64" s="1499"/>
      <c r="V64" s="1500">
        <v>4497</v>
      </c>
      <c r="W64" s="1501"/>
      <c r="X64" s="1501">
        <f>SUM(V64-W64)</f>
        <v>4497</v>
      </c>
      <c r="Y64" s="1258">
        <f>IFERROR($W64/$V64, 0)</f>
        <v>0</v>
      </c>
      <c r="Z64" s="1502"/>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7">
        <v>81</v>
      </c>
      <c r="I65" s="372" t="s">
        <v>544</v>
      </c>
      <c r="J65" s="1066" t="s">
        <v>30</v>
      </c>
      <c r="K65" s="1498"/>
      <c r="L65" s="1424"/>
      <c r="M65" s="372" t="s">
        <v>110</v>
      </c>
      <c r="N65" s="997">
        <v>66206</v>
      </c>
      <c r="O65" s="372" t="s">
        <v>110</v>
      </c>
      <c r="P65" s="708" t="s">
        <v>32</v>
      </c>
      <c r="Q65" s="1499"/>
      <c r="R65" s="1499"/>
      <c r="S65" s="1499"/>
      <c r="T65" s="1499"/>
      <c r="U65" s="1499"/>
      <c r="V65" s="1500">
        <v>5035</v>
      </c>
      <c r="W65" s="1501"/>
      <c r="X65" s="1501">
        <f>SUM(V65-W65)</f>
        <v>5035</v>
      </c>
      <c r="Y65" s="1258">
        <f>IFERROR($W65/$V65, 0)</f>
        <v>0</v>
      </c>
      <c r="Z65" s="1502"/>
      <c r="AA65" s="698">
        <v>0</v>
      </c>
      <c r="AB65" s="698">
        <v>0</v>
      </c>
      <c r="AC65" s="1063">
        <v>0</v>
      </c>
      <c r="AD65" s="1259" t="s">
        <v>641</v>
      </c>
      <c r="AE65" s="728"/>
    </row>
    <row r="66" spans="1:31" ht="24.75" customHeight="1">
      <c r="A66" s="1427" t="s">
        <v>649</v>
      </c>
      <c r="B66" s="1070" t="s">
        <v>34</v>
      </c>
      <c r="C66" s="1425">
        <v>46191</v>
      </c>
      <c r="D66" s="1424"/>
      <c r="E66" s="1424"/>
      <c r="F66" s="1423"/>
      <c r="G66" s="1272"/>
      <c r="H66" s="1497">
        <v>55</v>
      </c>
      <c r="I66" s="372" t="s">
        <v>544</v>
      </c>
      <c r="J66" s="1066" t="s">
        <v>30</v>
      </c>
      <c r="K66" s="1498"/>
      <c r="L66" s="1424"/>
      <c r="M66" s="372" t="s">
        <v>110</v>
      </c>
      <c r="N66" s="997">
        <v>45757.7</v>
      </c>
      <c r="O66" s="372" t="s">
        <v>110</v>
      </c>
      <c r="P66" s="708" t="s">
        <v>32</v>
      </c>
      <c r="Q66" s="1499"/>
      <c r="R66" s="1499"/>
      <c r="S66" s="1499"/>
      <c r="T66" s="1499"/>
      <c r="U66" s="1499"/>
      <c r="V66" s="1500">
        <v>3537</v>
      </c>
      <c r="W66" s="1501"/>
      <c r="X66" s="1501">
        <f>SUM(V66-W66)</f>
        <v>3537</v>
      </c>
      <c r="Y66" s="1258">
        <f>IFERROR($W66/$V66, 0)</f>
        <v>0</v>
      </c>
      <c r="Z66" s="1502"/>
      <c r="AA66" s="698">
        <v>0</v>
      </c>
      <c r="AB66" s="698">
        <v>0</v>
      </c>
      <c r="AC66" s="1063">
        <v>0</v>
      </c>
      <c r="AD66" s="1259" t="s">
        <v>641</v>
      </c>
      <c r="AE66" s="728"/>
    </row>
    <row r="67" spans="1:31" ht="24.75" customHeight="1">
      <c r="A67" s="1427" t="s">
        <v>650</v>
      </c>
      <c r="B67" s="1070" t="s">
        <v>34</v>
      </c>
      <c r="C67" s="1425">
        <v>46191</v>
      </c>
      <c r="D67" s="1424"/>
      <c r="E67" s="1424"/>
      <c r="F67" s="1423"/>
      <c r="G67" s="1272"/>
      <c r="H67" s="1497">
        <v>54</v>
      </c>
      <c r="I67" s="372" t="s">
        <v>544</v>
      </c>
      <c r="J67" s="1066" t="s">
        <v>30</v>
      </c>
      <c r="K67" s="1498"/>
      <c r="L67" s="1424"/>
      <c r="M67" s="372" t="s">
        <v>110</v>
      </c>
      <c r="N67" s="997">
        <v>39903.550000000003</v>
      </c>
      <c r="O67" s="372" t="s">
        <v>110</v>
      </c>
      <c r="P67" s="708" t="s">
        <v>32</v>
      </c>
      <c r="Q67" s="1499"/>
      <c r="R67" s="1499"/>
      <c r="S67" s="1499"/>
      <c r="T67" s="1499"/>
      <c r="U67" s="1499"/>
      <c r="V67" s="1500">
        <v>3000</v>
      </c>
      <c r="W67" s="1501"/>
      <c r="X67" s="1501">
        <f>SUM(V67-W67)</f>
        <v>3000</v>
      </c>
      <c r="Y67" s="1258">
        <f>IFERROR($W67/$V67, 0)</f>
        <v>0</v>
      </c>
      <c r="Z67" s="1502"/>
      <c r="AA67" s="698">
        <v>0</v>
      </c>
      <c r="AB67" s="698">
        <v>0</v>
      </c>
      <c r="AC67" s="1063">
        <v>0</v>
      </c>
      <c r="AD67" s="1259" t="s">
        <v>641</v>
      </c>
      <c r="AE67" s="728"/>
    </row>
    <row r="68" spans="1:31" ht="24.75" customHeight="1">
      <c r="A68" s="1427" t="s">
        <v>651</v>
      </c>
      <c r="B68" s="1070" t="s">
        <v>34</v>
      </c>
      <c r="C68" s="1425">
        <v>46191</v>
      </c>
      <c r="D68" s="1424"/>
      <c r="E68" s="1424"/>
      <c r="F68" s="1423"/>
      <c r="G68" s="1272"/>
      <c r="H68" s="1497">
        <v>78</v>
      </c>
      <c r="I68" s="372" t="s">
        <v>544</v>
      </c>
      <c r="J68" s="1066" t="s">
        <v>30</v>
      </c>
      <c r="K68" s="1498"/>
      <c r="L68" s="1424"/>
      <c r="M68" s="372" t="s">
        <v>110</v>
      </c>
      <c r="N68" s="997">
        <v>58190</v>
      </c>
      <c r="O68" s="372" t="s">
        <v>110</v>
      </c>
      <c r="P68" s="708" t="s">
        <v>32</v>
      </c>
      <c r="Q68" s="1499"/>
      <c r="R68" s="1499"/>
      <c r="S68" s="1499"/>
      <c r="T68" s="1499"/>
      <c r="U68" s="1499"/>
      <c r="V68" s="1500">
        <v>4283</v>
      </c>
      <c r="W68" s="1501"/>
      <c r="X68" s="1501">
        <f>SUM(V68-W68)</f>
        <v>4283</v>
      </c>
      <c r="Y68" s="1258">
        <f>IFERROR($W68/$V68, 0)</f>
        <v>0</v>
      </c>
      <c r="Z68" s="1502"/>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7">
        <v>75</v>
      </c>
      <c r="I69" s="372" t="s">
        <v>544</v>
      </c>
      <c r="J69" s="1066" t="s">
        <v>30</v>
      </c>
      <c r="K69" s="1498"/>
      <c r="L69" s="1424"/>
      <c r="M69" s="372" t="s">
        <v>110</v>
      </c>
      <c r="N69" s="997">
        <v>61026</v>
      </c>
      <c r="O69" s="372" t="s">
        <v>110</v>
      </c>
      <c r="P69" s="708" t="s">
        <v>32</v>
      </c>
      <c r="Q69" s="1499"/>
      <c r="R69" s="1499"/>
      <c r="S69" s="1499"/>
      <c r="T69" s="1499"/>
      <c r="U69" s="1499"/>
      <c r="V69" s="1500">
        <v>4683</v>
      </c>
      <c r="W69" s="1501"/>
      <c r="X69" s="1501">
        <f>SUM(V69-W69)</f>
        <v>4683</v>
      </c>
      <c r="Y69" s="1258">
        <f>IFERROR($W69/$V69, 0)</f>
        <v>0</v>
      </c>
      <c r="Z69" s="1502"/>
      <c r="AA69" s="698">
        <v>0</v>
      </c>
      <c r="AB69" s="698">
        <v>0</v>
      </c>
      <c r="AC69" s="1063">
        <v>0</v>
      </c>
      <c r="AD69" s="1259" t="s">
        <v>641</v>
      </c>
      <c r="AE69" s="728"/>
    </row>
    <row r="70" spans="1:31" ht="24.75" customHeight="1">
      <c r="A70" s="1427" t="s">
        <v>653</v>
      </c>
      <c r="B70" s="1070" t="s">
        <v>34</v>
      </c>
      <c r="C70" s="1425">
        <v>46191</v>
      </c>
      <c r="D70" s="1424"/>
      <c r="E70" s="1424"/>
      <c r="F70" s="1423"/>
      <c r="G70" s="1272"/>
      <c r="H70" s="1497">
        <v>65</v>
      </c>
      <c r="I70" s="372" t="s">
        <v>544</v>
      </c>
      <c r="J70" s="1066" t="s">
        <v>30</v>
      </c>
      <c r="K70" s="1498"/>
      <c r="L70" s="1424"/>
      <c r="M70" s="372" t="s">
        <v>110</v>
      </c>
      <c r="N70" s="997">
        <v>45252</v>
      </c>
      <c r="O70" s="372" t="s">
        <v>110</v>
      </c>
      <c r="P70" s="708" t="s">
        <v>32</v>
      </c>
      <c r="Q70" s="1499"/>
      <c r="R70" s="1499"/>
      <c r="S70" s="1499"/>
      <c r="T70" s="1499"/>
      <c r="U70" s="1499"/>
      <c r="V70" s="1500">
        <v>3360</v>
      </c>
      <c r="W70" s="1501"/>
      <c r="X70" s="1501">
        <f>SUM(V70-W70)</f>
        <v>3360</v>
      </c>
      <c r="Y70" s="1258">
        <f>IFERROR($W70/$V70, 0)</f>
        <v>0</v>
      </c>
      <c r="Z70" s="1502"/>
      <c r="AA70" s="698">
        <v>0</v>
      </c>
      <c r="AB70" s="698">
        <v>0</v>
      </c>
      <c r="AC70" s="1063">
        <v>0</v>
      </c>
      <c r="AD70" s="1259" t="s">
        <v>641</v>
      </c>
      <c r="AE70" s="728"/>
    </row>
    <row r="71" spans="1:31" ht="24.75" customHeight="1">
      <c r="A71" s="1439" t="s">
        <v>654</v>
      </c>
      <c r="B71" s="1070" t="s">
        <v>34</v>
      </c>
      <c r="C71" s="1425">
        <v>46191</v>
      </c>
      <c r="D71" s="1424"/>
      <c r="E71" s="1424"/>
      <c r="F71" s="1423"/>
      <c r="G71" s="1272"/>
      <c r="H71" s="1497">
        <v>21</v>
      </c>
      <c r="I71" s="372" t="s">
        <v>544</v>
      </c>
      <c r="J71" s="744" t="s">
        <v>33</v>
      </c>
      <c r="K71" s="744" t="s">
        <v>655</v>
      </c>
      <c r="L71" s="1424"/>
      <c r="M71" s="372" t="s">
        <v>238</v>
      </c>
      <c r="N71" s="997"/>
      <c r="O71" s="372" t="s">
        <v>110</v>
      </c>
      <c r="P71" s="708" t="s">
        <v>32</v>
      </c>
      <c r="Q71" s="1499"/>
      <c r="R71" s="1499"/>
      <c r="S71" s="1499"/>
      <c r="T71" s="1499"/>
      <c r="U71" s="1499"/>
      <c r="V71" s="1500">
        <v>3379</v>
      </c>
      <c r="W71" s="1501"/>
      <c r="X71" s="1501">
        <f>SUM(V71-W71)</f>
        <v>3379</v>
      </c>
      <c r="Y71" s="1258">
        <f>IFERROR($W71/$V71, 0)</f>
        <v>0</v>
      </c>
      <c r="Z71" s="1502"/>
      <c r="AA71" s="698">
        <v>0</v>
      </c>
      <c r="AB71" s="698">
        <v>0</v>
      </c>
      <c r="AC71" s="1063">
        <v>0</v>
      </c>
      <c r="AD71" s="1259" t="s">
        <v>656</v>
      </c>
      <c r="AE71" s="728"/>
    </row>
    <row r="72" spans="1:31" ht="24.75" customHeight="1">
      <c r="A72" s="1427" t="s">
        <v>657</v>
      </c>
      <c r="B72" s="1070" t="s">
        <v>34</v>
      </c>
      <c r="C72" s="1425">
        <v>46191</v>
      </c>
      <c r="D72" s="1424"/>
      <c r="E72" s="1424"/>
      <c r="F72" s="1423"/>
      <c r="G72" s="1272"/>
      <c r="H72" s="1497">
        <v>85</v>
      </c>
      <c r="I72" s="372" t="s">
        <v>544</v>
      </c>
      <c r="J72" s="1066" t="s">
        <v>30</v>
      </c>
      <c r="K72" s="1498"/>
      <c r="L72" s="1424"/>
      <c r="M72" s="372" t="s">
        <v>110</v>
      </c>
      <c r="N72" s="997">
        <v>56492</v>
      </c>
      <c r="O72" s="372" t="s">
        <v>110</v>
      </c>
      <c r="P72" s="708" t="s">
        <v>32</v>
      </c>
      <c r="Q72" s="1499"/>
      <c r="R72" s="1499"/>
      <c r="S72" s="1499"/>
      <c r="T72" s="1499"/>
      <c r="U72" s="1499"/>
      <c r="V72" s="1500">
        <v>4054</v>
      </c>
      <c r="W72" s="1501"/>
      <c r="X72" s="1501">
        <f>SUM(V72-W72)</f>
        <v>4054</v>
      </c>
      <c r="Y72" s="1258">
        <f>IFERROR($W72/$V72, 0)</f>
        <v>0</v>
      </c>
      <c r="Z72" s="1502"/>
      <c r="AA72" s="698">
        <v>0</v>
      </c>
      <c r="AB72" s="698">
        <v>0</v>
      </c>
      <c r="AC72" s="1063">
        <v>0</v>
      </c>
      <c r="AD72" s="1259" t="s">
        <v>641</v>
      </c>
      <c r="AE72" s="728"/>
    </row>
    <row r="73" spans="1:31" ht="24.75" customHeight="1">
      <c r="A73" s="1427" t="s">
        <v>658</v>
      </c>
      <c r="B73" s="1070" t="s">
        <v>34</v>
      </c>
      <c r="C73" s="1425">
        <v>46191</v>
      </c>
      <c r="D73" s="1424"/>
      <c r="E73" s="1424"/>
      <c r="F73" s="1423"/>
      <c r="G73" s="1272"/>
      <c r="H73" s="1497">
        <v>87</v>
      </c>
      <c r="I73" s="372" t="s">
        <v>544</v>
      </c>
      <c r="J73" s="1066" t="s">
        <v>30</v>
      </c>
      <c r="K73" s="1498"/>
      <c r="L73" s="1424"/>
      <c r="M73" s="372" t="s">
        <v>110</v>
      </c>
      <c r="N73" s="997">
        <v>59286</v>
      </c>
      <c r="O73" s="372" t="s">
        <v>110</v>
      </c>
      <c r="P73" s="708" t="s">
        <v>32</v>
      </c>
      <c r="Q73" s="1499"/>
      <c r="R73" s="1499"/>
      <c r="S73" s="1499"/>
      <c r="T73" s="1499"/>
      <c r="U73" s="1499"/>
      <c r="V73" s="1500">
        <v>4413</v>
      </c>
      <c r="W73" s="1501"/>
      <c r="X73" s="1501">
        <f>SUM(V73-W73)</f>
        <v>4413</v>
      </c>
      <c r="Y73" s="1258">
        <f>IFERROR($W73/$V73, 0)</f>
        <v>0</v>
      </c>
      <c r="Z73" s="1502"/>
      <c r="AA73" s="698">
        <v>0</v>
      </c>
      <c r="AB73" s="698">
        <v>0</v>
      </c>
      <c r="AC73" s="1063">
        <v>0</v>
      </c>
      <c r="AD73" s="1259" t="s">
        <v>641</v>
      </c>
      <c r="AE73" s="728"/>
    </row>
    <row r="74" spans="1:31" ht="24.75" customHeight="1">
      <c r="A74" s="1427" t="s">
        <v>659</v>
      </c>
      <c r="B74" s="1070" t="s">
        <v>34</v>
      </c>
      <c r="C74" s="1425">
        <v>46191</v>
      </c>
      <c r="D74" s="1424"/>
      <c r="E74" s="1424"/>
      <c r="F74" s="1423"/>
      <c r="G74" s="1272"/>
      <c r="H74" s="1497">
        <v>83</v>
      </c>
      <c r="I74" s="372" t="s">
        <v>544</v>
      </c>
      <c r="J74" s="1066" t="s">
        <v>30</v>
      </c>
      <c r="K74" s="1498"/>
      <c r="L74" s="1424"/>
      <c r="M74" s="372" t="s">
        <v>110</v>
      </c>
      <c r="N74" s="997">
        <v>58914</v>
      </c>
      <c r="O74" s="372" t="s">
        <v>110</v>
      </c>
      <c r="P74" s="708" t="s">
        <v>32</v>
      </c>
      <c r="Q74" s="1499"/>
      <c r="R74" s="1499"/>
      <c r="S74" s="1499"/>
      <c r="T74" s="1499"/>
      <c r="U74" s="1499"/>
      <c r="V74" s="1500">
        <v>4343</v>
      </c>
      <c r="W74" s="1501"/>
      <c r="X74" s="1501">
        <f>SUM(V74-W74)</f>
        <v>4343</v>
      </c>
      <c r="Y74" s="1258">
        <f>IFERROR($W74/$V74, 0)</f>
        <v>0</v>
      </c>
      <c r="Z74" s="1502"/>
      <c r="AA74" s="698">
        <v>0</v>
      </c>
      <c r="AB74" s="698">
        <v>0</v>
      </c>
      <c r="AC74" s="1063">
        <v>0</v>
      </c>
      <c r="AD74" s="1259" t="s">
        <v>641</v>
      </c>
      <c r="AE74" s="728"/>
    </row>
    <row r="75" spans="1:31" ht="24.75" customHeight="1">
      <c r="A75" s="1427" t="s">
        <v>660</v>
      </c>
      <c r="B75" s="1070" t="s">
        <v>34</v>
      </c>
      <c r="C75" s="1425">
        <v>46191</v>
      </c>
      <c r="D75" s="1424"/>
      <c r="E75" s="1424"/>
      <c r="F75" s="1423"/>
      <c r="G75" s="1272"/>
      <c r="H75" s="1497">
        <v>56</v>
      </c>
      <c r="I75" s="372" t="s">
        <v>544</v>
      </c>
      <c r="J75" s="1066" t="s">
        <v>30</v>
      </c>
      <c r="K75" s="1498"/>
      <c r="L75" s="1424"/>
      <c r="M75" s="372" t="s">
        <v>110</v>
      </c>
      <c r="N75" s="997">
        <v>42220</v>
      </c>
      <c r="O75" s="372" t="s">
        <v>110</v>
      </c>
      <c r="P75" s="708" t="s">
        <v>32</v>
      </c>
      <c r="Q75" s="1499"/>
      <c r="R75" s="1499"/>
      <c r="S75" s="1499"/>
      <c r="T75" s="1499"/>
      <c r="U75" s="1499"/>
      <c r="V75" s="1500">
        <v>3090</v>
      </c>
      <c r="W75" s="1501"/>
      <c r="X75" s="1501">
        <f>SUM(V75-W75)</f>
        <v>3090</v>
      </c>
      <c r="Y75" s="1258">
        <f>IFERROR($W75/$V75, 0)</f>
        <v>0</v>
      </c>
      <c r="Z75" s="1502"/>
      <c r="AA75" s="698">
        <v>0</v>
      </c>
      <c r="AB75" s="698">
        <v>0</v>
      </c>
      <c r="AC75" s="1063">
        <v>0</v>
      </c>
      <c r="AD75" s="1259" t="s">
        <v>641</v>
      </c>
      <c r="AE75" s="728"/>
    </row>
    <row r="76" spans="1:31" ht="24.75" customHeight="1">
      <c r="A76" s="1427" t="s">
        <v>661</v>
      </c>
      <c r="B76" s="1070" t="s">
        <v>34</v>
      </c>
      <c r="C76" s="1425">
        <v>46191</v>
      </c>
      <c r="D76" s="1424"/>
      <c r="E76" s="1424"/>
      <c r="F76" s="1423"/>
      <c r="G76" s="1272"/>
      <c r="H76" s="1497">
        <v>77</v>
      </c>
      <c r="I76" s="372" t="s">
        <v>544</v>
      </c>
      <c r="J76" s="1066" t="s">
        <v>30</v>
      </c>
      <c r="K76" s="1498"/>
      <c r="L76" s="1424"/>
      <c r="M76" s="372" t="s">
        <v>110</v>
      </c>
      <c r="N76" s="997">
        <v>52948</v>
      </c>
      <c r="O76" s="372" t="s">
        <v>110</v>
      </c>
      <c r="P76" s="708" t="s">
        <v>32</v>
      </c>
      <c r="Q76" s="1499"/>
      <c r="R76" s="1499"/>
      <c r="S76" s="1499"/>
      <c r="T76" s="1499"/>
      <c r="U76" s="1499"/>
      <c r="V76" s="1500">
        <v>3957</v>
      </c>
      <c r="W76" s="1501"/>
      <c r="X76" s="1501">
        <f>SUM(V76-W76)</f>
        <v>3957</v>
      </c>
      <c r="Y76" s="1258">
        <f>IFERROR($W76/$V76, 0)</f>
        <v>0</v>
      </c>
      <c r="Z76" s="1502"/>
      <c r="AA76" s="698">
        <v>0</v>
      </c>
      <c r="AB76" s="698">
        <v>0</v>
      </c>
      <c r="AC76" s="1063">
        <v>0</v>
      </c>
      <c r="AD76" s="1259" t="s">
        <v>641</v>
      </c>
      <c r="AE76" s="728"/>
    </row>
    <row r="77" spans="1:31" ht="24.75" customHeight="1">
      <c r="A77" s="1439" t="s">
        <v>662</v>
      </c>
      <c r="B77" s="1070" t="s">
        <v>34</v>
      </c>
      <c r="C77" s="1425">
        <v>46191</v>
      </c>
      <c r="D77" s="1424"/>
      <c r="E77" s="1424"/>
      <c r="F77" s="1423"/>
      <c r="G77" s="1272"/>
      <c r="H77" s="1497">
        <v>74</v>
      </c>
      <c r="I77" s="372" t="s">
        <v>544</v>
      </c>
      <c r="J77" s="744" t="s">
        <v>33</v>
      </c>
      <c r="K77" s="744" t="s">
        <v>655</v>
      </c>
      <c r="L77" s="1424"/>
      <c r="M77" s="372" t="s">
        <v>238</v>
      </c>
      <c r="N77" s="997"/>
      <c r="O77" s="372" t="s">
        <v>110</v>
      </c>
      <c r="P77" s="708" t="s">
        <v>32</v>
      </c>
      <c r="Q77" s="1499"/>
      <c r="R77" s="1499"/>
      <c r="S77" s="1499"/>
      <c r="T77" s="1499"/>
      <c r="U77" s="1499"/>
      <c r="V77" s="1500">
        <v>3826</v>
      </c>
      <c r="W77" s="1501"/>
      <c r="X77" s="1501">
        <f>SUM(V77-W77)</f>
        <v>3826</v>
      </c>
      <c r="Y77" s="1258">
        <f>IFERROR($W77/$V77, 0)</f>
        <v>0</v>
      </c>
      <c r="Z77" s="1502"/>
      <c r="AA77" s="698">
        <v>0</v>
      </c>
      <c r="AB77" s="698">
        <v>0</v>
      </c>
      <c r="AC77" s="1063">
        <v>0</v>
      </c>
      <c r="AD77" s="1259" t="s">
        <v>656</v>
      </c>
      <c r="AE77" s="728"/>
    </row>
    <row r="78" spans="1:31" ht="24.75" customHeight="1">
      <c r="A78" s="1427" t="s">
        <v>663</v>
      </c>
      <c r="B78" s="1070" t="s">
        <v>34</v>
      </c>
      <c r="C78" s="1425">
        <v>46191</v>
      </c>
      <c r="D78" s="1424"/>
      <c r="E78" s="1424"/>
      <c r="F78" s="1423"/>
      <c r="G78" s="1272"/>
      <c r="H78" s="1497">
        <v>73</v>
      </c>
      <c r="I78" s="372" t="s">
        <v>544</v>
      </c>
      <c r="J78" s="1066" t="s">
        <v>30</v>
      </c>
      <c r="K78" s="1498"/>
      <c r="L78" s="1424"/>
      <c r="M78" s="372" t="s">
        <v>110</v>
      </c>
      <c r="N78" s="997">
        <v>61225.25</v>
      </c>
      <c r="O78" s="372" t="s">
        <v>110</v>
      </c>
      <c r="P78" s="708" t="s">
        <v>32</v>
      </c>
      <c r="Q78" s="1499"/>
      <c r="R78" s="1499"/>
      <c r="S78" s="1499"/>
      <c r="T78" s="1499"/>
      <c r="U78" s="1499"/>
      <c r="V78" s="1500">
        <v>4654</v>
      </c>
      <c r="W78" s="1501"/>
      <c r="X78" s="1501">
        <f>SUM(V78-W78)</f>
        <v>4654</v>
      </c>
      <c r="Y78" s="1258">
        <f>IFERROR($W78/$V78, 0)</f>
        <v>0</v>
      </c>
      <c r="Z78" s="1502"/>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8"/>
      <c r="L81" s="1424"/>
      <c r="M81" s="702" t="s">
        <v>110</v>
      </c>
      <c r="N81" s="706">
        <v>6580.6</v>
      </c>
      <c r="O81" s="702" t="s">
        <v>110</v>
      </c>
      <c r="P81" s="708" t="s">
        <v>32</v>
      </c>
      <c r="Q81" s="1499"/>
      <c r="R81" s="1499"/>
      <c r="S81" s="1499"/>
      <c r="T81" s="1499"/>
      <c r="U81" s="1499"/>
      <c r="V81" s="1500">
        <v>466</v>
      </c>
      <c r="W81" s="1501"/>
      <c r="X81" s="1501">
        <f>SUM(V81-W81)</f>
        <v>466</v>
      </c>
      <c r="Y81" s="1258">
        <f>IFERROR($W81/$V81, 0)</f>
        <v>0</v>
      </c>
      <c r="Z81" s="1502"/>
      <c r="AA81" s="698">
        <v>0</v>
      </c>
      <c r="AB81" s="698">
        <v>0</v>
      </c>
      <c r="AC81" s="1063">
        <v>0</v>
      </c>
      <c r="AD81" s="1259" t="s">
        <v>644</v>
      </c>
      <c r="AE81" s="728"/>
    </row>
    <row r="82" spans="1:31" ht="24.75" customHeight="1">
      <c r="A82" s="689" t="s">
        <v>670</v>
      </c>
      <c r="B82" s="377" t="s">
        <v>34</v>
      </c>
      <c r="C82" s="1425">
        <v>46181</v>
      </c>
      <c r="D82" s="1423"/>
      <c r="E82" s="1424"/>
      <c r="F82" s="1423"/>
      <c r="G82" s="1272"/>
      <c r="H82" s="1497">
        <v>47</v>
      </c>
      <c r="I82" s="372" t="s">
        <v>544</v>
      </c>
      <c r="J82" s="702" t="s">
        <v>30</v>
      </c>
      <c r="K82" s="1498"/>
      <c r="L82" s="1424"/>
      <c r="M82" s="702" t="s">
        <v>110</v>
      </c>
      <c r="N82" s="706">
        <v>36936</v>
      </c>
      <c r="O82" s="702" t="s">
        <v>110</v>
      </c>
      <c r="P82" s="708" t="s">
        <v>32</v>
      </c>
      <c r="Q82" s="1499"/>
      <c r="R82" s="1499"/>
      <c r="S82" s="1499"/>
      <c r="T82" s="1499"/>
      <c r="U82" s="1499"/>
      <c r="V82" s="1500">
        <v>2724</v>
      </c>
      <c r="W82" s="1501"/>
      <c r="X82" s="1501">
        <f>SUM(V82-W82)</f>
        <v>2724</v>
      </c>
      <c r="Y82" s="1258">
        <f>IFERROR($W82/$V82, 0)</f>
        <v>0</v>
      </c>
      <c r="Z82" s="1502"/>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8"/>
      <c r="L87" s="1424"/>
      <c r="M87" s="702" t="s">
        <v>110</v>
      </c>
      <c r="N87" s="706">
        <v>3443</v>
      </c>
      <c r="O87" s="702" t="s">
        <v>110</v>
      </c>
      <c r="P87" s="694" t="s">
        <v>32</v>
      </c>
      <c r="Q87" s="1499"/>
      <c r="R87" s="1499"/>
      <c r="S87" s="1499"/>
      <c r="T87" s="1499"/>
      <c r="U87" s="1499"/>
      <c r="V87" s="1501">
        <v>224</v>
      </c>
      <c r="W87" s="1501"/>
      <c r="X87" s="1501">
        <f>SUM(V87-W87)</f>
        <v>224</v>
      </c>
      <c r="Y87" s="1258">
        <f>IFERROR($W87/$V87, 0)</f>
        <v>0</v>
      </c>
      <c r="Z87" s="1499"/>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7">
        <v>53</v>
      </c>
      <c r="I94" s="1280" t="s">
        <v>544</v>
      </c>
      <c r="J94" s="1283" t="s">
        <v>30</v>
      </c>
      <c r="K94" s="1402"/>
      <c r="L94" s="1256"/>
      <c r="M94" s="1189" t="s">
        <v>110</v>
      </c>
      <c r="N94" s="1403">
        <v>56455</v>
      </c>
      <c r="O94" s="1190" t="s">
        <v>110</v>
      </c>
      <c r="P94" s="1368" t="s">
        <v>32</v>
      </c>
      <c r="Q94" s="1499"/>
      <c r="R94" s="1499"/>
      <c r="S94" s="1499"/>
      <c r="T94" s="1499"/>
      <c r="U94" s="1499"/>
      <c r="V94" s="1500">
        <v>4814</v>
      </c>
      <c r="W94" s="1501"/>
      <c r="X94" s="1501">
        <f>SUM(V94-W94)</f>
        <v>4814</v>
      </c>
      <c r="Y94" s="1258">
        <f>IFERROR($W94/$V94, 0)</f>
        <v>0</v>
      </c>
      <c r="Z94" s="1499"/>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7">
        <v>76</v>
      </c>
      <c r="I97" s="1280" t="s">
        <v>544</v>
      </c>
      <c r="J97" s="1283" t="s">
        <v>30</v>
      </c>
      <c r="K97" s="1402"/>
      <c r="L97" s="1256"/>
      <c r="M97" s="1189" t="s">
        <v>110</v>
      </c>
      <c r="N97" s="1403">
        <v>72914</v>
      </c>
      <c r="O97" s="1190" t="s">
        <v>110</v>
      </c>
      <c r="P97" s="1368" t="s">
        <v>32</v>
      </c>
      <c r="Q97" s="1499"/>
      <c r="R97" s="1499"/>
      <c r="S97" s="1499"/>
      <c r="T97" s="1499"/>
      <c r="U97" s="1499"/>
      <c r="V97" s="1500">
        <v>6115</v>
      </c>
      <c r="W97" s="1501"/>
      <c r="X97" s="1501">
        <f>SUM(V97-W97)</f>
        <v>6115</v>
      </c>
      <c r="Y97" s="1258">
        <f>IFERROR($W97/$V97, 0)</f>
        <v>0</v>
      </c>
      <c r="Z97" s="1499"/>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7">
        <v>74</v>
      </c>
      <c r="I98" s="1280" t="s">
        <v>544</v>
      </c>
      <c r="J98" s="1283" t="s">
        <v>30</v>
      </c>
      <c r="K98" s="1498"/>
      <c r="L98" s="1424"/>
      <c r="M98" s="1189" t="s">
        <v>110</v>
      </c>
      <c r="N98" s="1403">
        <v>92274</v>
      </c>
      <c r="O98" s="1190" t="s">
        <v>110</v>
      </c>
      <c r="P98" s="1368" t="s">
        <v>32</v>
      </c>
      <c r="Q98" s="1499"/>
      <c r="R98" s="1499"/>
      <c r="S98" s="1499"/>
      <c r="T98" s="1499"/>
      <c r="U98" s="1499"/>
      <c r="V98" s="1500">
        <v>8145</v>
      </c>
      <c r="W98" s="1501"/>
      <c r="X98" s="1501">
        <f>SUM(V98-W98)</f>
        <v>8145</v>
      </c>
      <c r="Y98" s="1258">
        <f>IFERROR($W98/$V98, 0)</f>
        <v>0</v>
      </c>
      <c r="Z98" s="1499"/>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7">
        <v>85</v>
      </c>
      <c r="I102" s="1280" t="s">
        <v>544</v>
      </c>
      <c r="J102" s="1283" t="s">
        <v>30</v>
      </c>
      <c r="K102" s="1402"/>
      <c r="L102" s="1256"/>
      <c r="M102" s="1189" t="s">
        <v>110</v>
      </c>
      <c r="N102" s="1403">
        <v>64590</v>
      </c>
      <c r="O102" s="1190" t="s">
        <v>110</v>
      </c>
      <c r="P102" s="1368" t="s">
        <v>32</v>
      </c>
      <c r="Q102" s="1499"/>
      <c r="R102" s="1499"/>
      <c r="S102" s="1499"/>
      <c r="T102" s="1499"/>
      <c r="U102" s="1499"/>
      <c r="V102" s="1500">
        <v>5218</v>
      </c>
      <c r="W102" s="1501"/>
      <c r="X102" s="1501">
        <f>SUM(V102-W102)</f>
        <v>5218</v>
      </c>
      <c r="Y102" s="1258">
        <f>IFERROR($W102/$V102, 0)</f>
        <v>0</v>
      </c>
      <c r="Z102" s="1499"/>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7">
        <v>56</v>
      </c>
      <c r="I103" s="1280" t="s">
        <v>544</v>
      </c>
      <c r="J103" s="748" t="s">
        <v>33</v>
      </c>
      <c r="K103" s="1402" t="s">
        <v>655</v>
      </c>
      <c r="L103" s="1256"/>
      <c r="M103" s="1189" t="s">
        <v>238</v>
      </c>
      <c r="N103" s="1403"/>
      <c r="O103" s="1190" t="s">
        <v>110</v>
      </c>
      <c r="P103" s="1368" t="s">
        <v>32</v>
      </c>
      <c r="Q103" s="1499"/>
      <c r="R103" s="1499"/>
      <c r="S103" s="1499"/>
      <c r="T103" s="1499"/>
      <c r="U103" s="1499"/>
      <c r="V103" s="1500">
        <v>4159</v>
      </c>
      <c r="W103" s="1501"/>
      <c r="X103" s="1501">
        <f>SUM(V103-W103)</f>
        <v>4159</v>
      </c>
      <c r="Y103" s="1258">
        <f>IFERROR($W103/$V103, 0)</f>
        <v>0</v>
      </c>
      <c r="Z103" s="1499"/>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7">
        <v>62</v>
      </c>
      <c r="I104" s="1280" t="s">
        <v>544</v>
      </c>
      <c r="J104" s="748" t="s">
        <v>33</v>
      </c>
      <c r="K104" s="1402" t="s">
        <v>655</v>
      </c>
      <c r="L104" s="1256"/>
      <c r="M104" s="1189" t="s">
        <v>238</v>
      </c>
      <c r="N104" s="1403"/>
      <c r="O104" s="1190" t="s">
        <v>110</v>
      </c>
      <c r="P104" s="1368" t="s">
        <v>32</v>
      </c>
      <c r="Q104" s="1499"/>
      <c r="R104" s="1499"/>
      <c r="S104" s="1499"/>
      <c r="T104" s="1499"/>
      <c r="U104" s="1499"/>
      <c r="V104" s="1500">
        <v>4009</v>
      </c>
      <c r="W104" s="1501"/>
      <c r="X104" s="1501">
        <f>SUM(V104-W104)</f>
        <v>4009</v>
      </c>
      <c r="Y104" s="1258">
        <f>IFERROR($W104/$V104, 0)</f>
        <v>0</v>
      </c>
      <c r="Z104" s="1499"/>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7">
        <v>79</v>
      </c>
      <c r="I107" s="304" t="s">
        <v>544</v>
      </c>
      <c r="J107" s="748" t="s">
        <v>30</v>
      </c>
      <c r="K107" s="1498"/>
      <c r="L107" s="1424"/>
      <c r="M107" s="1189" t="s">
        <v>110</v>
      </c>
      <c r="N107" s="1403">
        <v>73533</v>
      </c>
      <c r="O107" s="1190" t="s">
        <v>110</v>
      </c>
      <c r="P107" s="1368" t="s">
        <v>32</v>
      </c>
      <c r="Q107" s="1499"/>
      <c r="R107" s="1499"/>
      <c r="S107" s="1499"/>
      <c r="T107" s="1499"/>
      <c r="U107" s="1499"/>
      <c r="V107" s="1500">
        <v>5974</v>
      </c>
      <c r="W107" s="1501"/>
      <c r="X107" s="1501">
        <f>SUM(V107-W107)</f>
        <v>5974</v>
      </c>
      <c r="Y107" s="1258">
        <f>IFERROR($W107/$V107, 0)</f>
        <v>0</v>
      </c>
      <c r="Z107" s="1499"/>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tabSelected="1"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74ED4E3-F032-4F8E-B4AC-5837D355E4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2026-05-04T23:36:44Z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