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95" documentId="8_{E14B221E-02E2-46A3-8CEC-C736815F2DD5}" xr6:coauthVersionLast="47" xr6:coauthVersionMax="47" xr10:uidLastSave="{9A8D5EC0-061B-4DD4-9E83-9041C13BAE17}"/>
  <bookViews>
    <workbookView xWindow="57480" yWindow="-120" windowWidth="29040" windowHeight="15720" tabRatio="866" firstSheet="1" activeTab="2"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127" r:id="rId12"/>
    <pivotCache cacheId="2128" r:id="rId13"/>
    <pivotCache cacheId="2129" r:id="rId14"/>
    <pivotCache cacheId="213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5" i="30"/>
  <c r="U84" i="30"/>
  <c r="U86" i="30"/>
  <c r="U87" i="30"/>
  <c r="U88" i="30"/>
  <c r="U89" i="30"/>
  <c r="U90" i="30"/>
  <c r="U91" i="30"/>
  <c r="U92" i="30"/>
  <c r="U93" i="30"/>
  <c r="U94" i="30"/>
  <c r="U95" i="30"/>
  <c r="U96" i="30"/>
  <c r="U97" i="30"/>
  <c r="U98" i="30"/>
  <c r="U99" i="30"/>
  <c r="U100" i="30"/>
  <c r="U101" i="30"/>
  <c r="U102" i="30"/>
  <c r="U103" i="30"/>
  <c r="U104" i="30"/>
  <c r="U105" i="30"/>
  <c r="U106" i="30"/>
  <c r="U107" i="30"/>
  <c r="U108" i="30"/>
  <c r="U110" i="30"/>
  <c r="U111" i="30"/>
  <c r="U112" i="30"/>
  <c r="U113" i="30"/>
  <c r="U114" i="30"/>
  <c r="U115" i="30"/>
  <c r="U116" i="30"/>
  <c r="U117" i="30"/>
  <c r="U118" i="30"/>
  <c r="U119" i="30"/>
  <c r="U120" i="30"/>
  <c r="U121" i="30"/>
  <c r="U122" i="30"/>
  <c r="U109"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61"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2"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3"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4"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5"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6"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7"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8"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9"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2"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3"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4"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5"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6"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7"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1"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2"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10"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11"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7"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8"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9"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20"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21"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2"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3"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4"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5"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6"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7"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8"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9"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30"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31"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2"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3"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4"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5"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6"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7"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8"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9"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40"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41"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42"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43"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44"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45"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46"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47"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48"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49"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50"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51"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52"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5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6" authorId="15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7" authorId="155"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7" authorId="156"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7" authorId="157"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8" authorId="15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8" authorId="15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9" authorId="16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9" authorId="16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0" authorId="16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0" authorId="16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1" authorId="164"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1" authorId="165"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2" authorId="166"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2" authorId="167"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3" authorId="16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3" authorId="16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4" authorId="17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4" authorId="17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5" authorId="17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6" authorId="17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6" authorId="17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7" authorId="17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7" authorId="17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8" authorId="17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8" authorId="17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8" authorId="17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9" authorId="180"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9" authorId="181"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182"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183"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101" authorId="18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18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18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18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18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3" authorId="18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103" authorId="19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4" authorId="191"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4" authorId="192"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5" authorId="19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19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19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19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19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19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19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7" authorId="20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8" authorId="201"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8" authorId="202"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9" authorId="203"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9" authorId="204"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10" authorId="20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0" authorId="20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1" authorId="207"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1" authorId="208"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2" authorId="209"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2" authorId="210"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3" authorId="21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3" authorId="21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4" authorId="213"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4" authorId="214"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4" authorId="215"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4" authorId="216"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S115" authorId="21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1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1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6" authorId="22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7" authorId="22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7" authorId="22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8" authorId="22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8" authorId="22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9" authorId="22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9" authorId="22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0" authorId="22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2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0" authorId="23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1" authorId="23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1" authorId="23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P122" authorId="233"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4"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5"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<sst xmlns="http://schemas.openxmlformats.org/spreadsheetml/2006/main" count="12727" uniqueCount="1524">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</sst>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16" fillId="4" borderId="117" xfId="0" applyFont="1" applyFill="1"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0" fontId="0" fillId="19" borderId="121"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0" fillId="0" borderId="90" xfId="0"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0" fillId="0" borderId="99" xfId="0" applyBorder="1" applyAlignment="1">
      <alignment horizontal="left"/>
    </xf>
    <xf numFmtId="3" fontId="0" fillId="18" borderId="20" xfId="0" applyNumberFormat="1" applyFill="1" applyBorder="1" applyAlignment="1">
      <alignment horizontal="center"/>
    </xf>
    <xf numFmtId="0" fontId="0" fillId="18" borderId="20" xfId="0"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2" totalsRowShown="0" headerRowDxfId="32" dataDxfId="31" headerRowBorderDxfId="30">
  <autoFilter ref="A83:AA122" xr:uid="{3754D8CF-035B-4624-939E-6943FE283BFD}"/>
  <sortState xmlns:xlrd2="http://schemas.microsoft.com/office/spreadsheetml/2017/richdata2" ref="A84:AA122">
    <sortCondition ref="B83: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7-10T19:53:32.05" personId="{79160F3F-A2CD-4B5D-ACD4-80E02EA51DFF}" id="{8814AE65-EFB5-4EEF-8F47-1C8FD1B028C2}">
    <text xml:space="preserve">7-10-2025 Confirmed Actual Completed Footage. </text>
  </threadedComment>
  <threadedComment ref="U86" dT="2025-07-10T19:54:01.33" personId="{79160F3F-A2CD-4B5D-ACD4-80E02EA51DFF}" id="{0504E721-4CA0-426B-B3B9-FB07D02E9EEA}">
    <text>7-10-2025 Conduit Placement Confirmed Completed.</text>
  </threadedComment>
  <threadedComment ref="A87" dT="2025-08-20T12:29:15.44" personId="{79160F3F-A2CD-4B5D-ACD4-80E02EA51DFF}" id="{13BAE7E2-5330-4094-BE68-9EEC74349E59}">
    <text>8-20-2025 Pending SiteTracker Change By Tillman.</text>
  </threadedComment>
  <threadedComment ref="S87" dT="2025-07-09T12:46:05.12" personId="{79160F3F-A2CD-4B5D-ACD4-80E02EA51DFF}" id="{40B294D8-6434-46EC-A401-4A703E6E0D7B}">
    <text>7-9-2025 Confirmed Actual Completed Footage.</text>
  </threadedComment>
  <threadedComment ref="U87" dT="2025-07-09T12:46:34.67" personId="{79160F3F-A2CD-4B5D-ACD4-80E02EA51DFF}" id="{FE972BB2-5051-45E1-87A7-528E3A93A221}">
    <text>7-9-2025 Conduit Placement Confirmed Completed.</text>
  </threadedComment>
  <threadedComment ref="S88" dT="2025-08-08T17:57:58.72" personId="{79160F3F-A2CD-4B5D-ACD4-80E02EA51DFF}" id="{7735B41D-12AD-444B-BF8E-CCAECED49689}">
    <text>8-8-2025 Confirmed Actual Completed Footage.</text>
  </threadedComment>
  <threadedComment ref="U88" dT="2025-08-08T17:58:28.64" personId="{79160F3F-A2CD-4B5D-ACD4-80E02EA51DFF}" id="{E0F1108F-09F5-47ED-9E71-10CC09460312}">
    <text>8-8-2025 Conduit Placement Confirmed Completed.</text>
  </threadedComment>
  <threadedComment ref="S89" dT="2025-08-26T18:31:57.78" personId="{79160F3F-A2CD-4B5D-ACD4-80E02EA51DFF}" id="{B70F5AC2-CD81-4F95-92D6-9CDEB5BEACB0}">
    <text xml:space="preserve">8-26-2025 Confirmed Actual Completed Footage. </text>
  </threadedComment>
  <threadedComment ref="U89" dT="2025-08-26T18:33:13.22" personId="{79160F3F-A2CD-4B5D-ACD4-80E02EA51DFF}" id="{9EDE62DA-699D-4CD1-94A7-A1C2768E7722}">
    <text>8-26-2025 Conduit Placement Confirmed Completed.</text>
  </threadedComment>
  <threadedComment ref="S90" dT="2025-08-08T19:37:20.53" personId="{79160F3F-A2CD-4B5D-ACD4-80E02EA51DFF}" id="{E7287F8C-D13D-41E8-829A-2BD5E3383D5E}">
    <text>8-8-2025 Confirmed Actual Completed Footage.</text>
  </threadedComment>
  <threadedComment ref="U90" dT="2025-08-08T19:37:56.57" personId="{79160F3F-A2CD-4B5D-ACD4-80E02EA51DFF}" id="{5FE30336-24C9-48CF-BBDE-9B2944348457}">
    <text>8-8-2025 Conduit Placement Confirmed Completed.</text>
  </threadedComment>
  <threadedComment ref="S91" dT="2025-07-10T19:49:25.64" personId="{79160F3F-A2CD-4B5D-ACD4-80E02EA51DFF}" id="{C7DB8D17-B5D8-4D42-8E6A-5FF9DCAC9652}">
    <text>7-10-2025 Confirmed Actual Completed Footage.</text>
  </threadedComment>
  <threadedComment ref="S91" dT="2025-07-11T14:14:53.31" personId="{79160F3F-A2CD-4B5D-ACD4-80E02EA51DFF}" id="{6F075094-EC9A-46E6-A391-328398600D14}" parentId="{C7DB8D17-B5D8-4D42-8E6A-5FF9DCAC9652}">
    <text>7-11-2025 Design Change In Footage(909') As Some Of This Project Was Original On Project FB-HWP801.</text>
  </threadedComment>
  <threadedComment ref="U91" dT="2025-07-10T19:49:59.88" personId="{79160F3F-A2CD-4B5D-ACD4-80E02EA51DFF}" id="{09258722-2BDC-4D16-8EEB-BB71B1608C6B}">
    <text>7-10-2025 Conduit Placement Confirmed Completed.</text>
  </threadedComment>
  <threadedComment ref="S92" dT="2025-09-16T14:48:46.40" personId="{79160F3F-A2CD-4B5D-ACD4-80E02EA51DFF}" id="{3DA9037F-8BCC-4A07-AEED-CDDCD5A00805}">
    <text>9-16-2025 Confirmed Actual Completed Footage.</text>
  </threadedComment>
  <threadedComment ref="U92" dT="2025-09-16T14:49:22.12" personId="{79160F3F-A2CD-4B5D-ACD4-80E02EA51DFF}" id="{3204BB5C-B51C-4DDC-BAE4-E9573A8A85FF}">
    <text>9-16-2025 Conduit Placement Confirmed Completed.</text>
  </threadedComment>
  <threadedComment ref="S93" dT="2025-08-07T12:18:54.64" personId="{79160F3F-A2CD-4B5D-ACD4-80E02EA51DFF}" id="{FF3221B6-7635-4F2A-8708-0909B4EF8EE7}">
    <text>8-7-2025 Confirmed Actual Completed Footage.</text>
  </threadedComment>
  <threadedComment ref="U93" dT="2025-08-07T12:19:30.56" personId="{79160F3F-A2CD-4B5D-ACD4-80E02EA51DFF}" id="{A5782030-64EE-4D31-9D21-1D624FD53123}">
    <text>8-7-2025 Conduit Placement Confirmed Completed.</text>
  </threadedComment>
  <threadedComment ref="S94" dT="2025-06-24T13:55:37.50" personId="{79160F3F-A2CD-4B5D-ACD4-80E02EA51DFF}" id="{A24D899C-4C79-473D-BDB2-DB35BD35ADCC}">
    <text>6-24-2025 As Per Tom M Project Has Pre-Existing Piping On Part Of The Project.</text>
  </threadedComment>
  <threadedComment ref="S94" dT="2025-08-07T14:08:41.27" personId="{79160F3F-A2CD-4B5D-ACD4-80E02EA51DFF}" id="{C2477E93-EAD4-460C-89FB-A668AF361A09}" parentId="{A24D899C-4C79-473D-BDB2-DB35BD35ADCC}">
    <text>8-7-2025 Confirmed Actual Completed Footage.</text>
  </threadedComment>
  <threadedComment ref="U94" dT="2025-08-07T14:09:58.20" personId="{79160F3F-A2CD-4B5D-ACD4-80E02EA51DFF}" id="{EB2FFE04-6AB5-4E0F-A76A-607F92C62BEA}">
    <text>6-24-2025 As Per Tom M Project Has Pre-Existing Piping On Part Of The Project.</text>
  </threadedComment>
  <threadedComment ref="U94" dT="2025-08-07T14:11:06.38" personId="{79160F3F-A2CD-4B5D-ACD4-80E02EA51DFF}" id="{576D281D-C9ED-4BE6-B152-765B003BAFEC}" parentId="{EB2FFE04-6AB5-4E0F-A76A-607F92C62BEA}">
    <text>8-7-2025 Confirmed Actual Completed Footage.</text>
  </threadedComment>
  <threadedComment ref="A95" dT="2025-08-26T18:35:30.41" personId="{79160F3F-A2CD-4B5D-ACD4-80E02EA51DFF}" id="{4BF9FB6E-B690-4E73-B2E4-95505C9CE644}">
    <text xml:space="preserve">8-5-2025 Project Cancelled By Tillman After Lightspeed GPR Location. Lightspeed To Submit Invoice For GPR. </text>
  </threadedComment>
  <threadedComment ref="S96" dT="2025-09-05T18:04:20.64" personId="{79160F3F-A2CD-4B5D-ACD4-80E02EA51DFF}" id="{71648C94-AE5A-4CBE-8964-062D8765D93E}">
    <text>9-4-2025 Confirmed Actual Completed Footage.</text>
  </threadedComment>
  <threadedComment ref="U96" dT="2025-09-05T18:04:56.31" personId="{79160F3F-A2CD-4B5D-ACD4-80E02EA51DFF}" id="{B2DFEF0E-EB7A-40F1-8DB2-053C56B0287E}">
    <text>9-4-2025 Conduit Placement Confirmed Completed.</text>
  </threadedComment>
  <threadedComment ref="S97" dT="2025-08-26T18:32:04.75" personId="{79160F3F-A2CD-4B5D-ACD4-80E02EA51DFF}" id="{981631C4-3B47-4838-A660-2DD2FB5A5B15}">
    <text xml:space="preserve">8-26-2025 Confirmed Actual Completed Footage. </text>
  </threadedComment>
  <threadedComment ref="U97" dT="2025-08-26T18:32:46.53" personId="{79160F3F-A2CD-4B5D-ACD4-80E02EA51DFF}" id="{27317832-6007-4852-8120-ECDCB29C5C81}">
    <text>8-26-2025 Conduit Placement Confirmed Completed.</text>
  </threadedComment>
  <threadedComment ref="A98" dT="2025-08-29T14:54:16.45" personId="{79160F3F-A2CD-4B5D-ACD4-80E02EA51DFF}" id="{4A6D8137-EBD1-49D5-8E35-ED812842061C}">
    <text>8-29-2025 Fiber Splicing Completed.</text>
  </threadedComment>
  <threadedComment ref="S98" dT="2025-09-05T17:35:52.29" personId="{79160F3F-A2CD-4B5D-ACD4-80E02EA51DFF}" id="{5748F5F6-0F4D-4F37-B49C-64ED1C2679C3}">
    <text>9-4-2025 Confirmed Actual Completed Footage.</text>
  </threadedComment>
  <threadedComment ref="U98" dT="2025-09-05T17:38:14.87" personId="{79160F3F-A2CD-4B5D-ACD4-80E02EA51DFF}" id="{C91F0039-EE9E-4353-8BCE-086224178DD4}">
    <text>9-4-2025 Conduit Placement Confirmed Completed.</text>
  </threadedComment>
  <threadedComment ref="S99" dT="2025-09-08T16:57:51.38" personId="{79160F3F-A2CD-4B5D-ACD4-80E02EA51DFF}" id="{52117EF6-31E4-4888-A04E-4FEB13AA53F1}">
    <text>9-8-2025 Confirmed Actual Completed Footage.</text>
  </threadedComment>
  <threadedComment ref="U99" dT="2025-09-08T16:58:27.55" personId="{79160F3F-A2CD-4B5D-ACD4-80E02EA51DFF}" id="{3872CF74-48CD-43CE-8A6F-B150DFBDA571}">
    <text>9-8-2025 Conduit Placement Confirmed Completed.</text>
  </threadedComment>
  <threadedComment ref="S100" dT="2025-09-09T16:08:47.89" personId="{79160F3F-A2CD-4B5D-ACD4-80E02EA51DFF}" id="{D9FEC23C-448F-45E5-B8F6-92B82EA38714}">
    <text>9-9-2025 Confirmed Actual Completed Footage.</text>
  </threadedComment>
  <threadedComment ref="U100" dT="2025-09-09T16:09:22.77" personId="{79160F3F-A2CD-4B5D-ACD4-80E02EA51DFF}" id="{1443566E-0604-4985-A3E3-C10EBAA3ECD3}">
    <text>9-9-2025 Conduit Placement Confirmed Completed.</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S103" dT="2025-09-11T12:41:43.39" personId="{79160F3F-A2CD-4B5D-ACD4-80E02EA51DFF}" id="{978A7D16-1AC3-45AE-81AC-3FEB51E12DC6}">
    <text>9-11-2025 Confirmed Actual Completed Footage.</text>
  </threadedComment>
  <threadedComment ref="U103" dT="2025-09-11T12:42:10.74" personId="{79160F3F-A2CD-4B5D-ACD4-80E02EA51DFF}" id="{78A22408-080E-462B-ABFE-72F189E2975C}">
    <text>9-11-2025 Conduit Placement Confirmed Completed.</text>
  </threadedComment>
  <threadedComment ref="S104" dT="2025-09-11T12:35:50.15" personId="{79160F3F-A2CD-4B5D-ACD4-80E02EA51DFF}" id="{85FA81A4-25F9-40E3-B5CE-7B12B550C082}">
    <text>9-11-2025 Travis To Submit Change Order For The Additional Conduit Placement Required On This Project.</text>
  </threadedComment>
  <threadedComment ref="S104" dT="2025-09-23T12:43:01.44" personId="{79160F3F-A2CD-4B5D-ACD4-80E02EA51DFF}" id="{F513145E-4D69-418F-A9E7-E6FCA0DB33AC}" parentId="{85FA81A4-25F9-40E3-B5CE-7B12B550C082}">
    <text>9-23-2025 Confirmed Actual Completed Footage.</text>
  </threadedComment>
  <threadedComment ref="U104" dT="2025-09-23T12:43:35.77" personId="{79160F3F-A2CD-4B5D-ACD4-80E02EA51DFF}" id="{C56FE93D-C37F-4D25-B049-192E66D126AD}">
    <text>9-23-2025 Conduit Placement Confirmed Completed.</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17T17:53:40.58" personId="{79160F3F-A2CD-4B5D-ACD4-80E02EA51DFF}" id="{93B7186D-9E27-4279-8E29-BFF4CFBCA8E4}">
    <text>9-17-2025 Footage Changed Due To Adding Additional Conduit To Project BHZD-FWP-13-W.</text>
  </threadedComment>
  <threadedComment ref="S107" dT="2025-09-30T23:13:29.53" personId="{79160F3F-A2CD-4B5D-ACD4-80E02EA51DFF}" id="{1308E563-7F0B-4D35-89D9-96662C297BE3}" parentId="{93B7186D-9E27-4279-8E29-BFF4CFBCA8E4}">
    <text>9-30-2025 Confirmed Actual Completed Footage.</text>
  </threadedComment>
  <threadedComment ref="U107" dT="2025-09-30T23:12:28.65" personId="{79160F3F-A2CD-4B5D-ACD4-80E02EA51DFF}" id="{F6551809-F240-4B97-AABC-471215EF6CED}">
    <text>9-30-2025 Conduit Placement Confirmed Completed.</text>
  </threadedComment>
  <threadedComment ref="S108" dT="2025-10-04T19:31:25.41" personId="{79160F3F-A2CD-4B5D-ACD4-80E02EA51DFF}" id="{626A4E77-DD2A-46A9-BA2A-7183EDC5155D}">
    <text>10-3-2025 Confirmed Actual Completed Footage.</text>
  </threadedComment>
  <threadedComment ref="U108" dT="2025-10-04T19:32:00.19" personId="{79160F3F-A2CD-4B5D-ACD4-80E02EA51DFF}" id="{04D5ED52-C14E-49AB-A29E-CE7ABEE1C27A}">
    <text>10-3-2025 Conduit Placement Confirmed Completed.</text>
  </threadedComment>
  <threadedComment ref="S109" dT="2025-10-10T18:08:57.01" personId="{79160F3F-A2CD-4B5D-ACD4-80E02EA51DFF}" id="{D3B74EB7-D243-4614-A897-BEBC479AB5A6}">
    <text>10-10-2025 Confirmed Actual Completed Footage.</text>
  </threadedComment>
  <threadedComment ref="U109" dT="2025-10-10T18:09:19.55" personId="{79160F3F-A2CD-4B5D-ACD4-80E02EA51DFF}" id="{7D862C7B-DF3D-4930-AC55-9AD192A3C20C}">
    <text>10-10-2025 Conduit Placement Confirmed Completed.</text>
  </threadedComment>
  <threadedComment ref="S110" dT="2025-08-07T12:20:38.51" personId="{79160F3F-A2CD-4B5D-ACD4-80E02EA51DFF}" id="{C061FD84-E02D-45B6-AF21-A1A0E2E8FD13}">
    <text xml:space="preserve">8-7-2025 Confirmed Actual Completed Footage. </text>
  </threadedComment>
  <threadedComment ref="U110" dT="2025-08-07T12:21:29.42" personId="{79160F3F-A2CD-4B5D-ACD4-80E02EA51DFF}" id="{EF8ED614-73CC-4A76-924E-92D11278DBA1}">
    <text>8-7-2025 Conduit Placement Confirmed Completed.</text>
  </threadedComment>
  <threadedComment ref="S111" dT="2025-06-17T16:39:36.55" personId="{79160F3F-A2CD-4B5D-ACD4-80E02EA51DFF}" id="{D1852C84-14FD-4DC1-BC16-89890BB4781E}">
    <text xml:space="preserve">6-17-2025 Confirmed Actual Completed Footage. </text>
  </threadedComment>
  <threadedComment ref="U111" dT="2025-06-17T16:40:11.59" personId="{79160F3F-A2CD-4B5D-ACD4-80E02EA51DFF}" id="{3BBE86DA-5374-4D96-8579-A3B1FA92A2A9}">
    <text>6-17-2025 Conduit Placement Confirmed Completed.</text>
  </threadedComment>
  <threadedComment ref="S112" dT="2025-06-30T14:27:45.71" personId="{79160F3F-A2CD-4B5D-ACD4-80E02EA51DFF}" id="{2B1CC3E9-D854-4E25-8AA7-5D1C396C9C7C}">
    <text>6-30-2025 Confirmed Actual Completed Footage.</text>
  </threadedComment>
  <threadedComment ref="U112" dT="2025-06-30T14:28:13.22" personId="{79160F3F-A2CD-4B5D-ACD4-80E02EA51DFF}" id="{085773B8-9C7F-4780-9EC2-98053D0A9D6B}">
    <text>6-30-2025 Conduit Placement Confirmed Completed.</text>
  </threadedComment>
  <threadedComment ref="S113" dT="2025-06-24T17:02:44.45" personId="{79160F3F-A2CD-4B5D-ACD4-80E02EA51DFF}" id="{745D7727-40D7-47F6-A2B1-BA4AB1E0BB2E}">
    <text>6-24-2025 Confirmed Actual Completed Footage.</text>
  </threadedComment>
  <threadedComment ref="U113" dT="2025-06-24T17:03:14.57" personId="{79160F3F-A2CD-4B5D-ACD4-80E02EA51DFF}" id="{2F8020AC-CF79-42FC-93FF-5B7A2960DB7C}">
    <text>6-24-2025 Conduit Placement Confirmed Completed.</text>
  </threadedComment>
  <threadedComment ref="A114" dT="2025-08-14T19:57:08.85" personId="{79160F3F-A2CD-4B5D-ACD4-80E02EA51DFF}" id="{6AB5DE0D-3B51-4FD4-9A91-1598EDB71722}">
    <text>8-14-2025 Partial Build Project As Per Tillman Email On 2-10-2025.</text>
  </threadedComment>
  <threadedComment ref="P114" dT="2025-01-29T22:16:27.08" personId="{79160F3F-A2CD-4B5D-ACD4-80E02EA51DFF}" id="{33521AA2-0B39-4641-B599-8482897CB736}">
    <text>Assigned To Barlett Fiber Per Curtis On 1/29/2025.</text>
  </threadedComment>
  <threadedComment ref="P114" dT="2025-05-29T12:42:02.77" personId="{79160F3F-A2CD-4B5D-ACD4-80E02EA51DFF}" id="{6D81CF5B-AF97-42F8-ADE1-D52FAC478536}" parentId="{33521AA2-0B39-4641-B599-8482897CB736}">
    <text>Partial Build Project Per Tillman On 2-10-2025.</text>
  </threadedComment>
  <threadedComment ref="S114" dT="2025-05-29T12:41:16.60" personId="{79160F3F-A2CD-4B5D-ACD4-80E02EA51DFF}" id="{45665442-E3C8-4B10-A5C7-C77C21BFDB56}">
    <text>Per Tillman On 2-10-2025 SOW Shows The Whole Project, But This Is To Complete The 4100ft Left On The Project. Partial Build Project.</text>
  </threadedComment>
  <threadedComment ref="S114" dT="2025-08-14T19:52:09.67" personId="{79160F3F-A2CD-4B5D-ACD4-80E02EA51DFF}" id="{EABAAA62-3798-4AD3-8733-0B979639ABDE}" parentId="{45665442-E3C8-4B10-A5C7-C77C21BFDB56}">
    <text>8-14-2025 Confirmed Actual Completed Footage.</text>
  </threadedComment>
  <threadedComment ref="U114" dT="2025-08-14T19:53:25.30" personId="{79160F3F-A2CD-4B5D-ACD4-80E02EA51DFF}" id="{90997271-9650-4039-9458-321FFE3F47F6}">
    <text>8-14-2025 Partial Build Project--Conduit Placement Confirmed Completed.</text>
  </threadedComment>
  <threadedComment ref="S115" dT="2025-06-17T16:45:49.71" personId="{79160F3F-A2CD-4B5D-ACD4-80E02EA51DFF}" id="{12EBF934-4B1E-4D91-BBED-45665DC0066C}">
    <text xml:space="preserve">6-17-2025 Confirmed Actual Completed Footage. </text>
  </threadedComment>
  <threadedComment ref="U115" dT="2025-06-17T16:46:17.86" personId="{79160F3F-A2CD-4B5D-ACD4-80E02EA51DFF}" id="{043965F7-2AB8-4A4E-B0BA-97959612B9E9}">
    <text>6-17-2025 Conduit Placement Confirmed Completed.</text>
  </threadedComment>
  <threadedComment ref="S116" dT="2025-08-19T21:49:32.35" personId="{79160F3F-A2CD-4B5D-ACD4-80E02EA51DFF}" id="{FBDBFBEE-9172-4860-B2CA-35100608E520}">
    <text>8-19-2025 Confirmed Actual Completed Footage.</text>
  </threadedComment>
  <threadedComment ref="U116" dT="2025-08-19T21:50:07.34" personId="{79160F3F-A2CD-4B5D-ACD4-80E02EA51DFF}" id="{91D41E3C-AADF-41FE-B394-E973302EBC95}">
    <text>8-19-2025 Conduit Placement Confirmed Completed.</text>
  </threadedComment>
  <threadedComment ref="S117" dT="2025-05-21T19:23:41.43" personId="{79160F3F-A2CD-4B5D-ACD4-80E02EA51DFF}" id="{2A520938-25D8-4CB4-B48C-697CDEBBF6C3}">
    <text>6-10-2025 Confirmed Actual Completed Footage.</text>
  </threadedComment>
  <threadedComment ref="U117" dT="2025-05-21T19:24:22.50" personId="{79160F3F-A2CD-4B5D-ACD4-80E02EA51DFF}" id="{F8591CF4-A98E-4222-9E38-73F1B064B572}">
    <text>6-10-2025 Conduit Placement Confirmed Completed.</text>
  </threadedComment>
  <threadedComment ref="S118" dT="2025-08-21T14:12:49.82" personId="{79160F3F-A2CD-4B5D-ACD4-80E02EA51DFF}" id="{93624760-D0E6-4ABC-931D-45B09B550AD0}">
    <text>7-21-2025 Confirmed Actual Completed Footage.</text>
  </threadedComment>
  <threadedComment ref="U118" dT="2025-08-21T14:14:26.98" personId="{79160F3F-A2CD-4B5D-ACD4-80E02EA51DFF}" id="{64DD77A1-FDBA-417B-B29B-CD344648A6A2}">
    <text>7-21-2025 Conduit Placement Confirmed Completed.</text>
  </threadedComment>
  <threadedComment ref="P119" dT="2025-01-29T22:16:27.08" personId="{79160F3F-A2CD-4B5D-ACD4-80E02EA51DFF}" id="{E0656D9E-91FB-43EA-BA86-B9995DFABA33}">
    <text>Assigned To Barlett Fiber Per Curtis On 1/29/2025.</text>
  </threadedComment>
  <threadedComment ref="S119" dT="2025-08-28T18:47:07.25" personId="{79160F3F-A2CD-4B5D-ACD4-80E02EA51DFF}" id="{E93D87B3-3FBB-4ECE-A260-E3DA40656D32}">
    <text>8-28-2025 Confirmed Actual Completed Footage.</text>
  </threadedComment>
  <threadedComment ref="U119" dT="2025-08-28T18:48:13.27" personId="{79160F3F-A2CD-4B5D-ACD4-80E02EA51DFF}" id="{C0706972-4404-4AC2-9F60-7E1BECE80834}">
    <text>8-28-2025 Conduit Placement Confirmed Completed.</text>
  </threadedComment>
  <threadedComment ref="P120" dT="2025-01-29T22:16:27.08" personId="{79160F3F-A2CD-4B5D-ACD4-80E02EA51DFF}" id="{B97ED39A-CD0D-4492-92C2-D0381C57DD83}">
    <text>Assigned To Barlett Fiber Per Curtis On 1/29/2025.</text>
  </threadedComment>
  <threadedComment ref="S120" dT="2025-07-16T16:35:21.42" personId="{79160F3F-A2CD-4B5D-ACD4-80E02EA51DFF}" id="{BC08C34B-74CE-4481-AE4C-C38723197254}">
    <text>7-16-2025 Confirmed Actual Completed Footage.</text>
  </threadedComment>
  <threadedComment ref="U120" dT="2025-07-16T16:35:52.71" personId="{79160F3F-A2CD-4B5D-ACD4-80E02EA51DFF}" id="{5CD4C6DC-C33C-45D6-B6AA-40FFA50AB4E6}">
    <text>7-16-2025 Conduit Placement Confirmed Completed.</text>
  </threadedComment>
  <threadedComment ref="S121" dT="2025-08-27T18:49:17.58" personId="{79160F3F-A2CD-4B5D-ACD4-80E02EA51DFF}" id="{24B742A4-1CDA-4ECA-91C3-1197BE43FF62}">
    <text>8-27-2025 Confirmed Actual Completed Footage.</text>
  </threadedComment>
  <threadedComment ref="U121" dT="2025-08-27T18:49:51.28" personId="{79160F3F-A2CD-4B5D-ACD4-80E02EA51DFF}" id="{1B31B59A-2D5F-402A-925E-BB7C97DFA533}">
    <text>8-27-2025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opLeftCell="A98" zoomScale="80" zoomScaleNormal="80" workbookViewId="0">
      <pane xSplit="1" topLeftCell="U64" activePane="topRight" state="frozen"/>
      <selection pane="topRight" activeCell="A74" sqref="A7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4" t="s">
        <v>19</v>
      </c>
      <c r="B1" s="926" t="s">
        <v>20</v>
      </c>
      <c r="C1" s="926" t="s">
        <v>21</v>
      </c>
      <c r="D1" s="926" t="s">
        <v>22</v>
      </c>
      <c r="E1" s="926" t="s">
        <v>23</v>
      </c>
      <c r="F1" s="926" t="s">
        <v>24</v>
      </c>
      <c r="G1" s="926" t="s">
        <v>25</v>
      </c>
      <c r="H1" s="926" t="s">
        <v>26</v>
      </c>
      <c r="I1" s="926" t="s">
        <v>27</v>
      </c>
      <c r="J1" s="926" t="s">
        <v>28</v>
      </c>
      <c r="K1" s="926" t="s">
        <v>29</v>
      </c>
      <c r="L1" s="926" t="s">
        <v>30</v>
      </c>
      <c r="M1" s="926" t="s">
        <v>31</v>
      </c>
      <c r="N1" s="927" t="s">
        <v>32</v>
      </c>
      <c r="O1" s="926" t="s">
        <v>33</v>
      </c>
      <c r="P1" s="928" t="s">
        <v>34</v>
      </c>
      <c r="Q1" s="485" t="s">
        <v>35</v>
      </c>
      <c r="R1" s="485" t="s">
        <v>36</v>
      </c>
      <c r="S1" s="485" t="s">
        <v>37</v>
      </c>
      <c r="T1" s="485" t="s">
        <v>38</v>
      </c>
      <c r="U1" s="485" t="s">
        <v>39</v>
      </c>
      <c r="V1" s="485" t="s">
        <v>40</v>
      </c>
      <c r="W1" s="485" t="s">
        <v>41</v>
      </c>
      <c r="X1" s="989" t="s">
        <v>42</v>
      </c>
      <c r="Y1" s="989" t="s">
        <v>43</v>
      </c>
      <c r="Z1" s="829" t="s">
        <v>44</v>
      </c>
      <c r="AA1" s="486" t="s">
        <v>45</v>
      </c>
      <c r="AB1" s="485" t="s">
        <v>46</v>
      </c>
      <c r="AC1" s="485" t="s">
        <v>47</v>
      </c>
      <c r="AD1" s="929" t="s">
        <v>48</v>
      </c>
    </row>
    <row r="2" spans="1:121" s="90" customFormat="1" ht="24.75" customHeight="1">
      <c r="A2" s="995" t="s">
        <v>49</v>
      </c>
      <c r="B2" s="930"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5" t="s">
        <v>59</v>
      </c>
      <c r="B3" s="930" t="s">
        <v>50</v>
      </c>
      <c r="C3" s="489">
        <v>45991</v>
      </c>
      <c r="D3" s="497" t="s">
        <v>60</v>
      </c>
      <c r="E3" s="498">
        <v>45743</v>
      </c>
      <c r="F3" s="497" t="s">
        <v>61</v>
      </c>
      <c r="G3" s="931" t="s">
        <v>62</v>
      </c>
      <c r="H3" s="500">
        <v>69</v>
      </c>
      <c r="I3" s="714" t="s">
        <v>55</v>
      </c>
      <c r="J3" s="491" t="s">
        <v>63</v>
      </c>
      <c r="K3" s="932"/>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5" t="s">
        <v>65</v>
      </c>
      <c r="B4" s="930" t="s">
        <v>50</v>
      </c>
      <c r="C4" s="489">
        <v>45991</v>
      </c>
      <c r="D4" s="933" t="s">
        <v>66</v>
      </c>
      <c r="E4" s="498">
        <v>45734</v>
      </c>
      <c r="F4" s="497" t="s">
        <v>67</v>
      </c>
      <c r="G4" s="931" t="s">
        <v>68</v>
      </c>
      <c r="H4" s="500">
        <v>85</v>
      </c>
      <c r="I4" s="714" t="s">
        <v>55</v>
      </c>
      <c r="J4" s="500" t="s">
        <v>63</v>
      </c>
      <c r="K4" s="500"/>
      <c r="L4" s="498">
        <v>45735</v>
      </c>
      <c r="M4" s="500" t="s">
        <v>57</v>
      </c>
      <c r="N4" s="575">
        <v>72382.5</v>
      </c>
      <c r="O4" s="500" t="s">
        <v>57</v>
      </c>
      <c r="P4" s="934"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5" t="s">
        <v>70</v>
      </c>
      <c r="B5" s="930" t="s">
        <v>50</v>
      </c>
      <c r="C5" s="489">
        <v>45991</v>
      </c>
      <c r="D5" s="497" t="s">
        <v>71</v>
      </c>
      <c r="E5" s="498">
        <v>45743</v>
      </c>
      <c r="F5" s="497" t="s">
        <v>72</v>
      </c>
      <c r="G5" s="931" t="s">
        <v>73</v>
      </c>
      <c r="H5" s="500">
        <v>89</v>
      </c>
      <c r="I5" s="714" t="s">
        <v>55</v>
      </c>
      <c r="J5" s="491" t="s">
        <v>63</v>
      </c>
      <c r="K5" s="932"/>
      <c r="L5" s="498">
        <v>45741</v>
      </c>
      <c r="M5" s="491" t="s">
        <v>57</v>
      </c>
      <c r="N5" s="574">
        <v>72131.5</v>
      </c>
      <c r="O5" s="491" t="s">
        <v>57</v>
      </c>
      <c r="P5" s="934" t="s">
        <v>69</v>
      </c>
      <c r="Q5" s="501">
        <v>45748</v>
      </c>
      <c r="R5" s="501"/>
      <c r="S5" s="501"/>
      <c r="T5" s="501"/>
      <c r="U5" s="501"/>
      <c r="V5" s="41">
        <v>6182</v>
      </c>
      <c r="W5" s="494">
        <v>3167</v>
      </c>
      <c r="X5" s="108">
        <f t="shared" si="1"/>
        <v>3015</v>
      </c>
      <c r="Y5" s="710">
        <f t="shared" si="0"/>
        <v>0.51229375606599803</v>
      </c>
      <c r="Z5" s="990">
        <v>45891</v>
      </c>
      <c r="AA5" s="368">
        <v>0</v>
      </c>
      <c r="AB5" s="368">
        <v>0</v>
      </c>
      <c r="AC5" s="693">
        <v>0</v>
      </c>
      <c r="AD5" s="366"/>
      <c r="AE5" s="208"/>
      <c r="CX5" s="338"/>
      <c r="CY5" s="328"/>
      <c r="DD5" s="339"/>
      <c r="DL5" s="328"/>
    </row>
    <row r="6" spans="1:121" customFormat="1" ht="24.75" customHeight="1">
      <c r="A6" s="995" t="s">
        <v>74</v>
      </c>
      <c r="B6" s="930" t="s">
        <v>50</v>
      </c>
      <c r="C6" s="489">
        <v>45991</v>
      </c>
      <c r="D6" s="497" t="s">
        <v>60</v>
      </c>
      <c r="E6" s="498">
        <v>45743</v>
      </c>
      <c r="F6" s="497" t="s">
        <v>67</v>
      </c>
      <c r="G6" s="931" t="s">
        <v>75</v>
      </c>
      <c r="H6" s="500">
        <v>54</v>
      </c>
      <c r="I6" s="714" t="s">
        <v>55</v>
      </c>
      <c r="J6" s="491" t="s">
        <v>63</v>
      </c>
      <c r="K6" s="932"/>
      <c r="L6" s="498">
        <v>45741</v>
      </c>
      <c r="M6" s="491" t="s">
        <v>57</v>
      </c>
      <c r="N6" s="575">
        <v>48215.5</v>
      </c>
      <c r="O6" s="491" t="s">
        <v>57</v>
      </c>
      <c r="P6" s="934" t="s">
        <v>69</v>
      </c>
      <c r="Q6" s="501">
        <v>45744</v>
      </c>
      <c r="R6" s="501"/>
      <c r="S6" s="501"/>
      <c r="T6" s="501"/>
      <c r="U6" s="501"/>
      <c r="V6" s="506">
        <v>3796</v>
      </c>
      <c r="W6" s="505"/>
      <c r="X6" s="108">
        <f t="shared" si="1"/>
        <v>3796</v>
      </c>
      <c r="Y6" s="710">
        <f t="shared" si="0"/>
        <v>0</v>
      </c>
      <c r="Z6" s="991"/>
      <c r="AA6" s="368">
        <v>0</v>
      </c>
      <c r="AB6" s="368">
        <v>0</v>
      </c>
      <c r="AC6" s="693">
        <v>0</v>
      </c>
      <c r="AD6" s="366"/>
      <c r="CX6" s="338"/>
      <c r="CY6" s="328"/>
      <c r="DD6" s="339"/>
      <c r="DL6" s="328"/>
    </row>
    <row r="7" spans="1:121" customFormat="1" ht="24.75" customHeight="1">
      <c r="A7" s="995" t="s">
        <v>76</v>
      </c>
      <c r="B7" s="930" t="s">
        <v>50</v>
      </c>
      <c r="C7" s="489">
        <v>45991</v>
      </c>
      <c r="D7" s="489" t="s">
        <v>77</v>
      </c>
      <c r="E7" s="498">
        <v>45743</v>
      </c>
      <c r="F7" s="497" t="s">
        <v>78</v>
      </c>
      <c r="G7" s="931" t="s">
        <v>79</v>
      </c>
      <c r="H7" s="500">
        <v>85</v>
      </c>
      <c r="I7" s="714" t="s">
        <v>55</v>
      </c>
      <c r="J7" s="491" t="s">
        <v>63</v>
      </c>
      <c r="K7" s="932"/>
      <c r="L7" s="498">
        <v>45741</v>
      </c>
      <c r="M7" s="491" t="s">
        <v>57</v>
      </c>
      <c r="N7" s="575">
        <v>84226.5</v>
      </c>
      <c r="O7" s="491" t="s">
        <v>57</v>
      </c>
      <c r="P7" s="934" t="s">
        <v>69</v>
      </c>
      <c r="Q7" s="501">
        <v>45749</v>
      </c>
      <c r="R7" s="501"/>
      <c r="S7" s="501"/>
      <c r="T7" s="501"/>
      <c r="U7" s="501"/>
      <c r="V7" s="506">
        <v>7020</v>
      </c>
      <c r="W7" s="510">
        <v>386</v>
      </c>
      <c r="X7" s="108">
        <f t="shared" si="1"/>
        <v>6634</v>
      </c>
      <c r="Y7" s="710">
        <f t="shared" si="0"/>
        <v>5.4985754985754982E-2</v>
      </c>
      <c r="Z7" s="990">
        <v>45888</v>
      </c>
      <c r="AA7" s="368">
        <v>0</v>
      </c>
      <c r="AB7" s="368">
        <v>0</v>
      </c>
      <c r="AC7" s="693">
        <v>0</v>
      </c>
      <c r="AD7" s="366" t="s">
        <v>80</v>
      </c>
      <c r="AE7" s="208"/>
      <c r="CX7" s="338"/>
      <c r="CY7" s="328"/>
      <c r="DD7" s="339"/>
      <c r="DL7" s="328"/>
    </row>
    <row r="8" spans="1:121" ht="24.75" customHeight="1">
      <c r="A8" s="995" t="s">
        <v>81</v>
      </c>
      <c r="B8" s="930" t="s">
        <v>50</v>
      </c>
      <c r="C8" s="489">
        <v>45991</v>
      </c>
      <c r="D8" s="489" t="s">
        <v>82</v>
      </c>
      <c r="E8" s="498">
        <v>45700</v>
      </c>
      <c r="F8" s="933" t="s">
        <v>78</v>
      </c>
      <c r="G8" s="935" t="s">
        <v>83</v>
      </c>
      <c r="H8" s="500">
        <v>81</v>
      </c>
      <c r="I8" s="714" t="s">
        <v>55</v>
      </c>
      <c r="J8" s="500" t="s">
        <v>63</v>
      </c>
      <c r="K8" s="500"/>
      <c r="L8" s="498">
        <v>45702</v>
      </c>
      <c r="M8" s="936" t="s">
        <v>57</v>
      </c>
      <c r="N8" s="575">
        <v>70635</v>
      </c>
      <c r="O8" s="936"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3">
        <v>0</v>
      </c>
      <c r="AD8" s="151" t="s">
        <v>84</v>
      </c>
      <c r="AE8" s="123"/>
    </row>
    <row r="9" spans="1:121" ht="24.75" customHeight="1">
      <c r="A9" s="995" t="s">
        <v>85</v>
      </c>
      <c r="B9" s="930" t="s">
        <v>50</v>
      </c>
      <c r="C9" s="489">
        <v>45991</v>
      </c>
      <c r="D9" s="497" t="s">
        <v>77</v>
      </c>
      <c r="E9" s="498">
        <v>45743</v>
      </c>
      <c r="F9" s="497" t="s">
        <v>86</v>
      </c>
      <c r="G9" s="931" t="s">
        <v>87</v>
      </c>
      <c r="H9" s="500">
        <v>87</v>
      </c>
      <c r="I9" s="714" t="s">
        <v>55</v>
      </c>
      <c r="J9" s="491" t="s">
        <v>63</v>
      </c>
      <c r="K9" s="932"/>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5" t="s">
        <v>89</v>
      </c>
      <c r="B10" s="930" t="s">
        <v>50</v>
      </c>
      <c r="C10" s="489">
        <v>45991</v>
      </c>
      <c r="D10" s="489" t="s">
        <v>77</v>
      </c>
      <c r="E10" s="498">
        <v>45743</v>
      </c>
      <c r="F10" s="497" t="s">
        <v>86</v>
      </c>
      <c r="G10" s="931" t="s">
        <v>90</v>
      </c>
      <c r="H10" s="500">
        <v>70</v>
      </c>
      <c r="I10" s="714" t="s">
        <v>55</v>
      </c>
      <c r="J10" s="491" t="s">
        <v>63</v>
      </c>
      <c r="K10" s="932"/>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5" t="s">
        <v>92</v>
      </c>
      <c r="B11" s="930" t="s">
        <v>50</v>
      </c>
      <c r="C11" s="489">
        <v>45991</v>
      </c>
      <c r="D11" s="489" t="s">
        <v>82</v>
      </c>
      <c r="E11" s="498">
        <v>45735</v>
      </c>
      <c r="F11" s="497" t="s">
        <v>78</v>
      </c>
      <c r="G11" s="931"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5" t="s">
        <v>95</v>
      </c>
      <c r="B12" s="930" t="s">
        <v>50</v>
      </c>
      <c r="C12" s="498">
        <v>45930</v>
      </c>
      <c r="D12" s="497" t="s">
        <v>51</v>
      </c>
      <c r="E12" s="497" t="s">
        <v>52</v>
      </c>
      <c r="F12" s="497" t="s">
        <v>53</v>
      </c>
      <c r="G12" s="931" t="s">
        <v>96</v>
      </c>
      <c r="H12" s="500">
        <v>0</v>
      </c>
      <c r="I12" s="500" t="s">
        <v>55</v>
      </c>
      <c r="J12" s="500" t="s">
        <v>63</v>
      </c>
      <c r="K12" s="500"/>
      <c r="L12" s="937">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5" t="s">
        <v>97</v>
      </c>
      <c r="B13" s="930" t="s">
        <v>50</v>
      </c>
      <c r="C13" s="489">
        <v>45991</v>
      </c>
      <c r="D13" s="489" t="s">
        <v>71</v>
      </c>
      <c r="E13" s="498">
        <v>45748</v>
      </c>
      <c r="F13" s="497" t="s">
        <v>72</v>
      </c>
      <c r="G13" s="931"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5" t="s">
        <v>100</v>
      </c>
      <c r="B14" s="930" t="s">
        <v>50</v>
      </c>
      <c r="C14" s="489">
        <v>45991</v>
      </c>
      <c r="D14" s="489" t="s">
        <v>77</v>
      </c>
      <c r="E14" s="498">
        <v>45748</v>
      </c>
      <c r="F14" s="497" t="s">
        <v>78</v>
      </c>
      <c r="G14" s="931" t="s">
        <v>101</v>
      </c>
      <c r="H14" s="500">
        <v>0</v>
      </c>
      <c r="I14" s="500" t="s">
        <v>55</v>
      </c>
      <c r="J14" s="491" t="s">
        <v>63</v>
      </c>
      <c r="K14" s="932"/>
      <c r="L14" s="498">
        <v>45741</v>
      </c>
      <c r="M14" s="491" t="s">
        <v>57</v>
      </c>
      <c r="N14" s="575">
        <v>17203.45</v>
      </c>
      <c r="O14" s="491" t="s">
        <v>57</v>
      </c>
      <c r="P14" s="511" t="s">
        <v>64</v>
      </c>
      <c r="Q14" s="501">
        <v>45742</v>
      </c>
      <c r="R14" s="501"/>
      <c r="S14" s="501"/>
      <c r="T14" s="501"/>
      <c r="U14" s="501"/>
      <c r="V14" s="41">
        <v>1157</v>
      </c>
      <c r="W14" s="1037">
        <v>942</v>
      </c>
      <c r="X14" s="108">
        <f t="shared" si="1"/>
        <v>215</v>
      </c>
      <c r="Y14" s="710">
        <f t="shared" si="0"/>
        <v>0.81417458945548837</v>
      </c>
      <c r="Z14" s="731">
        <v>45925</v>
      </c>
      <c r="AA14" s="368">
        <v>0</v>
      </c>
      <c r="AB14" s="368">
        <v>0</v>
      </c>
      <c r="AC14" s="693">
        <v>0</v>
      </c>
      <c r="AD14" s="509" t="s">
        <v>102</v>
      </c>
      <c r="AE14" s="165"/>
    </row>
    <row r="15" spans="1:121" customFormat="1" ht="24.75" customHeight="1">
      <c r="A15" s="995" t="s">
        <v>103</v>
      </c>
      <c r="B15" s="930" t="s">
        <v>50</v>
      </c>
      <c r="C15" s="489">
        <v>45991</v>
      </c>
      <c r="D15" s="489" t="s">
        <v>77</v>
      </c>
      <c r="E15" s="498">
        <v>45748</v>
      </c>
      <c r="F15" s="497" t="s">
        <v>86</v>
      </c>
      <c r="G15" s="931" t="s">
        <v>104</v>
      </c>
      <c r="H15" s="500">
        <v>0</v>
      </c>
      <c r="I15" s="500" t="s">
        <v>55</v>
      </c>
      <c r="J15" s="491" t="s">
        <v>63</v>
      </c>
      <c r="K15" s="932"/>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5" t="s">
        <v>106</v>
      </c>
      <c r="B16" s="930" t="s">
        <v>50</v>
      </c>
      <c r="C16" s="489">
        <v>45991</v>
      </c>
      <c r="D16" s="489" t="s">
        <v>77</v>
      </c>
      <c r="E16" s="498">
        <v>45779</v>
      </c>
      <c r="F16" s="497" t="s">
        <v>86</v>
      </c>
      <c r="G16" s="931" t="s">
        <v>107</v>
      </c>
      <c r="H16" s="500">
        <v>0</v>
      </c>
      <c r="I16" s="500" t="s">
        <v>55</v>
      </c>
      <c r="J16" s="491" t="s">
        <v>63</v>
      </c>
      <c r="K16" s="932"/>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5" t="s">
        <v>108</v>
      </c>
      <c r="B17" s="930" t="s">
        <v>50</v>
      </c>
      <c r="C17" s="489">
        <v>45991</v>
      </c>
      <c r="D17" s="489" t="s">
        <v>77</v>
      </c>
      <c r="E17" s="498">
        <v>45700</v>
      </c>
      <c r="F17" s="498" t="s">
        <v>78</v>
      </c>
      <c r="G17" s="935"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3">
        <v>0</v>
      </c>
      <c r="AD17" s="151"/>
    </row>
    <row r="18" spans="1:31" ht="24.75" customHeight="1">
      <c r="A18" s="995" t="s">
        <v>110</v>
      </c>
      <c r="B18" s="930" t="s">
        <v>50</v>
      </c>
      <c r="C18" s="489">
        <v>45991</v>
      </c>
      <c r="D18" s="489" t="s">
        <v>77</v>
      </c>
      <c r="E18" s="498">
        <v>45748</v>
      </c>
      <c r="F18" s="497" t="s">
        <v>86</v>
      </c>
      <c r="G18" s="938"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5" t="s">
        <v>113</v>
      </c>
      <c r="B19" s="930" t="s">
        <v>50</v>
      </c>
      <c r="C19" s="489">
        <v>45960</v>
      </c>
      <c r="D19" s="489"/>
      <c r="E19" s="498"/>
      <c r="F19" s="497"/>
      <c r="G19" s="931"/>
      <c r="H19" s="500">
        <v>0</v>
      </c>
      <c r="I19" s="936"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5" t="s">
        <v>115</v>
      </c>
      <c r="B20" s="930" t="s">
        <v>50</v>
      </c>
      <c r="C20" s="489">
        <v>46008</v>
      </c>
      <c r="D20" s="489" t="s">
        <v>116</v>
      </c>
      <c r="E20" s="498">
        <v>45938</v>
      </c>
      <c r="F20" s="497" t="s">
        <v>117</v>
      </c>
      <c r="G20" s="931"/>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5" t="s">
        <v>118</v>
      </c>
      <c r="B21" s="930" t="s">
        <v>50</v>
      </c>
      <c r="C21" s="489">
        <v>46008</v>
      </c>
      <c r="D21" s="489"/>
      <c r="E21" s="498"/>
      <c r="F21" s="497"/>
      <c r="G21" s="931"/>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5" t="s">
        <v>120</v>
      </c>
      <c r="B22" s="930" t="s">
        <v>50</v>
      </c>
      <c r="C22" s="489">
        <v>46008</v>
      </c>
      <c r="D22" s="489"/>
      <c r="E22" s="498"/>
      <c r="F22" s="497"/>
      <c r="G22" s="931"/>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5" t="s">
        <v>121</v>
      </c>
      <c r="B23" s="487" t="s">
        <v>122</v>
      </c>
      <c r="C23" s="498">
        <v>45930</v>
      </c>
      <c r="D23" s="489" t="s">
        <v>77</v>
      </c>
      <c r="E23" s="498">
        <v>45918</v>
      </c>
      <c r="F23" s="487" t="s">
        <v>123</v>
      </c>
      <c r="G23" s="931"/>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6"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6"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6"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6"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39"/>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6"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6"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5"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5"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5"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5"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5"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5"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5"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6"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6"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6"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6"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6"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6"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6"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6"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5"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6"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6"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6"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6"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6"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6"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5"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6"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6"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6"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39"/>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6"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6"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6"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6"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6"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6"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6"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5"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6"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6"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5"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5" t="s">
        <v>209</v>
      </c>
      <c r="B67" s="940"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5" t="s">
        <v>213</v>
      </c>
      <c r="B68" s="940"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5" t="s">
        <v>216</v>
      </c>
      <c r="B69" s="940"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5" t="s">
        <v>218</v>
      </c>
      <c r="B70" s="940"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6" t="s">
        <v>220</v>
      </c>
      <c r="B71" s="940" t="s">
        <v>210</v>
      </c>
      <c r="C71" s="489">
        <v>45991</v>
      </c>
      <c r="D71" s="497"/>
      <c r="E71" s="498">
        <v>45716</v>
      </c>
      <c r="F71" s="497" t="s">
        <v>214</v>
      </c>
      <c r="G71" s="931" t="s">
        <v>221</v>
      </c>
      <c r="H71" s="500">
        <v>0</v>
      </c>
      <c r="I71" s="936"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5" t="s">
        <v>223</v>
      </c>
      <c r="B72" s="940"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5" t="s">
        <v>227</v>
      </c>
      <c r="B73" s="940"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5" t="s">
        <v>230</v>
      </c>
      <c r="B74" s="940" t="s">
        <v>210</v>
      </c>
      <c r="C74" s="489">
        <v>45991</v>
      </c>
      <c r="D74" s="497" t="s">
        <v>228</v>
      </c>
      <c r="E74" s="498">
        <v>45880</v>
      </c>
      <c r="F74" s="497" t="s">
        <v>214</v>
      </c>
      <c r="G74" s="931" t="s">
        <v>231</v>
      </c>
      <c r="H74" s="500">
        <v>57</v>
      </c>
      <c r="I74" s="936" t="s">
        <v>55</v>
      </c>
      <c r="J74" s="500" t="s">
        <v>63</v>
      </c>
      <c r="K74" s="513"/>
      <c r="L74" s="498">
        <v>45863</v>
      </c>
      <c r="M74" s="500" t="s">
        <v>57</v>
      </c>
      <c r="N74" s="575">
        <v>49223.7</v>
      </c>
      <c r="O74" s="500" t="s">
        <v>57</v>
      </c>
      <c r="P74" s="850" t="s">
        <v>64</v>
      </c>
      <c r="Q74" s="501">
        <v>45863</v>
      </c>
      <c r="R74" s="501"/>
      <c r="S74" s="501"/>
      <c r="T74" s="501"/>
      <c r="U74" s="501"/>
      <c r="V74" s="1036">
        <v>3394</v>
      </c>
      <c r="W74" s="516">
        <v>3394</v>
      </c>
      <c r="X74" s="108">
        <f t="shared" si="11"/>
        <v>0</v>
      </c>
      <c r="Y74" s="710">
        <f t="shared" si="9"/>
        <v>1</v>
      </c>
      <c r="Z74" s="731">
        <v>45916</v>
      </c>
      <c r="AA74" s="368">
        <v>0</v>
      </c>
      <c r="AB74" s="368">
        <v>0</v>
      </c>
      <c r="AC74" s="41">
        <v>0</v>
      </c>
      <c r="AD74" s="175" t="s">
        <v>232</v>
      </c>
      <c r="AE74" s="174"/>
    </row>
    <row r="75" spans="1:56" ht="24.75" customHeight="1">
      <c r="A75" s="995" t="s">
        <v>233</v>
      </c>
      <c r="B75" s="940" t="s">
        <v>210</v>
      </c>
      <c r="C75" s="489">
        <v>45991</v>
      </c>
      <c r="D75" s="497" t="s">
        <v>228</v>
      </c>
      <c r="E75" s="498">
        <v>45880</v>
      </c>
      <c r="F75" s="497" t="s">
        <v>214</v>
      </c>
      <c r="G75" s="931" t="s">
        <v>234</v>
      </c>
      <c r="H75" s="500">
        <v>75</v>
      </c>
      <c r="I75" s="936"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5" t="s">
        <v>235</v>
      </c>
      <c r="B76" s="940" t="s">
        <v>210</v>
      </c>
      <c r="C76" s="489">
        <v>45960</v>
      </c>
      <c r="D76" s="498" t="s">
        <v>236</v>
      </c>
      <c r="E76" s="498">
        <v>45936</v>
      </c>
      <c r="F76" s="497"/>
      <c r="G76" s="935"/>
      <c r="H76" s="941">
        <v>82</v>
      </c>
      <c r="I76" s="936" t="s">
        <v>55</v>
      </c>
      <c r="J76" s="941" t="s">
        <v>63</v>
      </c>
      <c r="K76" s="513"/>
      <c r="L76" s="498">
        <v>45902</v>
      </c>
      <c r="M76" s="936" t="s">
        <v>57</v>
      </c>
      <c r="N76" s="942">
        <v>87830</v>
      </c>
      <c r="O76" s="936"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5" t="s">
        <v>238</v>
      </c>
      <c r="B77" s="940" t="s">
        <v>210</v>
      </c>
      <c r="C77" s="489">
        <v>45960</v>
      </c>
      <c r="D77" s="498" t="s">
        <v>228</v>
      </c>
      <c r="E77" s="498">
        <v>45930</v>
      </c>
      <c r="F77" s="497" t="s">
        <v>214</v>
      </c>
      <c r="G77" s="935"/>
      <c r="H77" s="941">
        <v>80</v>
      </c>
      <c r="I77" s="936" t="s">
        <v>55</v>
      </c>
      <c r="J77" s="941" t="s">
        <v>63</v>
      </c>
      <c r="K77" s="936"/>
      <c r="L77" s="498">
        <v>45902</v>
      </c>
      <c r="M77" s="936" t="s">
        <v>57</v>
      </c>
      <c r="N77" s="942">
        <v>90173</v>
      </c>
      <c r="O77" s="936"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5" t="s">
        <v>239</v>
      </c>
      <c r="B78" s="940" t="s">
        <v>210</v>
      </c>
      <c r="C78" s="489">
        <v>45991</v>
      </c>
      <c r="D78" s="498"/>
      <c r="E78" s="498"/>
      <c r="F78" s="497"/>
      <c r="G78" s="935"/>
      <c r="H78" s="941">
        <v>69</v>
      </c>
      <c r="I78" s="491" t="s">
        <v>55</v>
      </c>
      <c r="J78" s="491" t="s">
        <v>63</v>
      </c>
      <c r="K78" s="491"/>
      <c r="L78" s="498">
        <v>45925</v>
      </c>
      <c r="M78" s="936" t="s">
        <v>57</v>
      </c>
      <c r="N78" s="942">
        <v>51632</v>
      </c>
      <c r="O78" s="936"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5" t="s">
        <v>241</v>
      </c>
      <c r="B79" s="940" t="s">
        <v>210</v>
      </c>
      <c r="C79" s="489">
        <v>45991</v>
      </c>
      <c r="D79" s="498"/>
      <c r="E79" s="498"/>
      <c r="F79" s="497"/>
      <c r="G79" s="935"/>
      <c r="H79" s="941">
        <v>74</v>
      </c>
      <c r="I79" s="491" t="s">
        <v>55</v>
      </c>
      <c r="J79" s="491" t="s">
        <v>63</v>
      </c>
      <c r="K79" s="491"/>
      <c r="L79" s="498"/>
      <c r="M79" s="936" t="s">
        <v>57</v>
      </c>
      <c r="N79" s="942">
        <v>47064</v>
      </c>
      <c r="O79" s="936"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5" t="s">
        <v>242</v>
      </c>
      <c r="B80" s="940" t="s">
        <v>210</v>
      </c>
      <c r="C80" s="489">
        <v>45991</v>
      </c>
      <c r="D80" s="498"/>
      <c r="E80" s="498"/>
      <c r="F80" s="497"/>
      <c r="G80" s="935"/>
      <c r="H80" s="941">
        <v>81</v>
      </c>
      <c r="I80" s="491" t="s">
        <v>55</v>
      </c>
      <c r="J80" s="491" t="s">
        <v>63</v>
      </c>
      <c r="K80" s="491"/>
      <c r="L80" s="498"/>
      <c r="M80" s="936" t="s">
        <v>57</v>
      </c>
      <c r="N80" s="942">
        <v>68962</v>
      </c>
      <c r="O80" s="936"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5" t="s">
        <v>243</v>
      </c>
      <c r="B81" s="940" t="s">
        <v>210</v>
      </c>
      <c r="C81" s="489">
        <v>45960</v>
      </c>
      <c r="D81" s="498"/>
      <c r="E81" s="498"/>
      <c r="F81" s="497"/>
      <c r="G81" s="935"/>
      <c r="H81" s="941">
        <v>80</v>
      </c>
      <c r="I81" s="936" t="s">
        <v>55</v>
      </c>
      <c r="J81" s="941" t="s">
        <v>63</v>
      </c>
      <c r="K81" s="936"/>
      <c r="L81" s="498">
        <v>45905</v>
      </c>
      <c r="M81" s="936" t="s">
        <v>57</v>
      </c>
      <c r="N81" s="942">
        <v>66674.3</v>
      </c>
      <c r="O81" s="936"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5" t="s">
        <v>245</v>
      </c>
      <c r="B82" s="940" t="s">
        <v>210</v>
      </c>
      <c r="C82" s="489">
        <v>45960</v>
      </c>
      <c r="D82" s="498" t="s">
        <v>246</v>
      </c>
      <c r="E82" s="498">
        <v>45937</v>
      </c>
      <c r="F82" s="497" t="s">
        <v>78</v>
      </c>
      <c r="G82" s="935"/>
      <c r="H82" s="941">
        <v>82</v>
      </c>
      <c r="I82" s="936" t="s">
        <v>55</v>
      </c>
      <c r="J82" s="941" t="s">
        <v>63</v>
      </c>
      <c r="K82" s="491"/>
      <c r="L82" s="498">
        <v>45903</v>
      </c>
      <c r="M82" s="936" t="s">
        <v>57</v>
      </c>
      <c r="N82" s="942">
        <v>93666.75</v>
      </c>
      <c r="O82" s="936"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97" t="s">
        <v>247</v>
      </c>
      <c r="B83" s="940" t="s">
        <v>210</v>
      </c>
      <c r="C83" s="489">
        <v>45991</v>
      </c>
      <c r="D83" s="498"/>
      <c r="E83" s="498"/>
      <c r="F83" s="497"/>
      <c r="G83" s="935"/>
      <c r="H83" s="941">
        <v>48</v>
      </c>
      <c r="I83" s="491" t="s">
        <v>55</v>
      </c>
      <c r="J83" s="491" t="s">
        <v>63</v>
      </c>
      <c r="K83" s="491"/>
      <c r="L83" s="498"/>
      <c r="M83" s="936" t="s">
        <v>57</v>
      </c>
      <c r="N83" s="942">
        <v>39064</v>
      </c>
      <c r="O83" s="936"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6" t="s">
        <v>249</v>
      </c>
      <c r="B84" s="940" t="s">
        <v>210</v>
      </c>
      <c r="C84" s="489">
        <v>46172</v>
      </c>
      <c r="D84" s="498"/>
      <c r="E84" s="498"/>
      <c r="F84" s="497"/>
      <c r="G84" s="935"/>
      <c r="H84" s="941">
        <v>70</v>
      </c>
      <c r="I84" s="936" t="s">
        <v>55</v>
      </c>
      <c r="J84" s="941" t="s">
        <v>63</v>
      </c>
      <c r="K84" s="491" t="s">
        <v>250</v>
      </c>
      <c r="L84" s="498"/>
      <c r="M84" s="936" t="s">
        <v>57</v>
      </c>
      <c r="N84" s="942">
        <v>80624</v>
      </c>
      <c r="O84" s="936"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6" t="s">
        <v>252</v>
      </c>
      <c r="B85" s="940" t="s">
        <v>210</v>
      </c>
      <c r="C85" s="489">
        <v>46172</v>
      </c>
      <c r="D85" s="498"/>
      <c r="E85" s="498"/>
      <c r="F85" s="497"/>
      <c r="G85" s="935"/>
      <c r="H85" s="941">
        <v>48</v>
      </c>
      <c r="I85" s="936" t="s">
        <v>55</v>
      </c>
      <c r="J85" s="941" t="s">
        <v>63</v>
      </c>
      <c r="K85" s="491" t="s">
        <v>250</v>
      </c>
      <c r="L85" s="498"/>
      <c r="M85" s="936" t="s">
        <v>57</v>
      </c>
      <c r="N85" s="942">
        <v>54814</v>
      </c>
      <c r="O85" s="936"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6" t="s">
        <v>254</v>
      </c>
      <c r="B86" s="940" t="s">
        <v>210</v>
      </c>
      <c r="C86" s="489">
        <v>46172</v>
      </c>
      <c r="D86" s="498"/>
      <c r="E86" s="498"/>
      <c r="F86" s="497"/>
      <c r="G86" s="935"/>
      <c r="H86" s="941">
        <v>60</v>
      </c>
      <c r="I86" s="936" t="s">
        <v>55</v>
      </c>
      <c r="J86" s="941" t="s">
        <v>63</v>
      </c>
      <c r="K86" s="491" t="s">
        <v>250</v>
      </c>
      <c r="L86" s="498"/>
      <c r="M86" s="936" t="s">
        <v>57</v>
      </c>
      <c r="N86" s="942">
        <v>76865.5</v>
      </c>
      <c r="O86" s="936"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6" t="s">
        <v>255</v>
      </c>
      <c r="B87" s="940" t="s">
        <v>210</v>
      </c>
      <c r="C87" s="489">
        <v>46172</v>
      </c>
      <c r="D87" s="498"/>
      <c r="E87" s="498"/>
      <c r="F87" s="497"/>
      <c r="G87" s="935"/>
      <c r="H87" s="941">
        <v>72</v>
      </c>
      <c r="I87" s="936" t="s">
        <v>55</v>
      </c>
      <c r="J87" s="941" t="s">
        <v>63</v>
      </c>
      <c r="K87" s="491" t="s">
        <v>250</v>
      </c>
      <c r="L87" s="498"/>
      <c r="M87" s="936" t="s">
        <v>57</v>
      </c>
      <c r="N87" s="942">
        <v>85035</v>
      </c>
      <c r="O87" s="936"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6" t="s">
        <v>256</v>
      </c>
      <c r="B88" s="940" t="s">
        <v>210</v>
      </c>
      <c r="C88" s="489">
        <v>46111</v>
      </c>
      <c r="D88" s="498"/>
      <c r="E88" s="498"/>
      <c r="F88" s="497"/>
      <c r="G88" s="935"/>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5" t="s">
        <v>258</v>
      </c>
      <c r="B89" s="940" t="s">
        <v>210</v>
      </c>
      <c r="C89" s="489">
        <v>45960</v>
      </c>
      <c r="D89" s="497"/>
      <c r="E89" s="498"/>
      <c r="F89" s="497"/>
      <c r="G89" s="931"/>
      <c r="H89" s="500">
        <v>0</v>
      </c>
      <c r="I89" s="936"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5" t="s">
        <v>260</v>
      </c>
      <c r="B90" s="940" t="s">
        <v>210</v>
      </c>
      <c r="C90" s="489">
        <v>46021</v>
      </c>
      <c r="D90" s="497"/>
      <c r="E90" s="498"/>
      <c r="F90" s="497"/>
      <c r="G90" s="931"/>
      <c r="H90" s="500">
        <v>0</v>
      </c>
      <c r="I90" s="936"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5" t="s">
        <v>262</v>
      </c>
      <c r="B91" s="940" t="s">
        <v>210</v>
      </c>
      <c r="C91" s="489" t="s">
        <v>263</v>
      </c>
      <c r="D91" s="497"/>
      <c r="E91" s="498"/>
      <c r="F91" s="497"/>
      <c r="G91" s="931"/>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5" t="s">
        <v>264</v>
      </c>
      <c r="B92" s="940" t="s">
        <v>210</v>
      </c>
      <c r="C92" s="489">
        <v>45960</v>
      </c>
      <c r="D92" s="497" t="s">
        <v>77</v>
      </c>
      <c r="E92" s="498">
        <v>45867</v>
      </c>
      <c r="F92" s="497" t="s">
        <v>214</v>
      </c>
      <c r="G92" s="931" t="s">
        <v>265</v>
      </c>
      <c r="H92" s="500">
        <v>0</v>
      </c>
      <c r="I92" s="936"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5" t="s">
        <v>266</v>
      </c>
      <c r="B93" s="940" t="s">
        <v>210</v>
      </c>
      <c r="C93" s="489">
        <v>45960</v>
      </c>
      <c r="D93" s="497" t="s">
        <v>246</v>
      </c>
      <c r="E93" s="498">
        <v>45923</v>
      </c>
      <c r="F93" s="497" t="s">
        <v>78</v>
      </c>
      <c r="G93" s="931"/>
      <c r="H93" s="500">
        <v>0</v>
      </c>
      <c r="I93" s="936"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5" t="s">
        <v>267</v>
      </c>
      <c r="B94" s="940" t="s">
        <v>210</v>
      </c>
      <c r="C94" s="489">
        <v>46172</v>
      </c>
      <c r="D94" s="497"/>
      <c r="E94" s="498"/>
      <c r="F94" s="497"/>
      <c r="G94" s="931"/>
      <c r="H94" s="500">
        <v>0</v>
      </c>
      <c r="I94" s="936"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998" t="s">
        <v>268</v>
      </c>
      <c r="B95" s="943" t="s">
        <v>210</v>
      </c>
      <c r="C95" s="944">
        <v>45955</v>
      </c>
      <c r="D95" s="945" t="s">
        <v>140</v>
      </c>
      <c r="E95" s="945">
        <v>45919</v>
      </c>
      <c r="F95" s="945" t="s">
        <v>52</v>
      </c>
      <c r="G95" s="946" t="s">
        <v>269</v>
      </c>
      <c r="H95" s="408">
        <v>0</v>
      </c>
      <c r="I95" s="947" t="s">
        <v>55</v>
      </c>
      <c r="J95" s="408" t="s">
        <v>63</v>
      </c>
      <c r="K95" s="408"/>
      <c r="L95" s="945" t="s">
        <v>52</v>
      </c>
      <c r="M95" s="408" t="s">
        <v>57</v>
      </c>
      <c r="N95" s="948">
        <v>4646.75</v>
      </c>
      <c r="O95" s="408" t="s">
        <v>114</v>
      </c>
      <c r="P95" s="949" t="s">
        <v>58</v>
      </c>
      <c r="Q95" s="636"/>
      <c r="R95" s="636"/>
      <c r="S95" s="636"/>
      <c r="T95" s="636"/>
      <c r="U95" s="636"/>
      <c r="V95" s="640">
        <v>238</v>
      </c>
      <c r="W95" s="640"/>
      <c r="X95" s="108">
        <f t="shared" si="11"/>
        <v>238</v>
      </c>
      <c r="Y95" s="710">
        <f t="shared" si="9"/>
        <v>0</v>
      </c>
      <c r="Z95" s="905"/>
      <c r="AA95" s="641">
        <v>0</v>
      </c>
      <c r="AB95" s="641">
        <v>0</v>
      </c>
      <c r="AC95" s="950">
        <v>0</v>
      </c>
      <c r="AD95" s="951"/>
      <c r="AE95" s="403"/>
    </row>
    <row r="96" spans="1:56" ht="24.75" customHeight="1">
      <c r="A96" s="999"/>
      <c r="B96" s="472"/>
      <c r="C96" s="389"/>
      <c r="D96" s="697"/>
      <c r="E96" s="389"/>
      <c r="F96" s="388"/>
      <c r="G96" s="683"/>
      <c r="H96" s="388"/>
      <c r="I96" s="391"/>
      <c r="J96" s="390"/>
      <c r="K96" s="698"/>
      <c r="L96" s="51"/>
      <c r="M96" s="388"/>
      <c r="N96" s="699"/>
      <c r="O96" s="52"/>
      <c r="P96" s="102"/>
      <c r="Q96" s="700"/>
      <c r="R96" s="701"/>
      <c r="S96" s="701"/>
      <c r="T96" s="701"/>
      <c r="U96" s="701"/>
      <c r="V96" s="702"/>
      <c r="W96" s="702"/>
      <c r="X96" s="992"/>
      <c r="Y96" s="993"/>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0"/>
      <c r="AK100" s="403"/>
    </row>
    <row r="101" spans="1:37" ht="24.75" customHeight="1">
      <c r="A101" s="952"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3">
        <v>0</v>
      </c>
      <c r="AD101" s="1001" t="s">
        <v>278</v>
      </c>
      <c r="AK101" s="403"/>
    </row>
    <row r="102" spans="1:37" ht="24.75" customHeight="1">
      <c r="A102" s="953"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3"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0"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2"/>
      <c r="AK104" s="403"/>
    </row>
    <row r="105" spans="1:37" ht="24.75" customHeight="1">
      <c r="A105" s="953"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3"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2"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3"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3"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3"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3"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2" t="s">
        <v>318</v>
      </c>
      <c r="AE116" s="403"/>
      <c r="AK116" s="403"/>
    </row>
    <row r="117" spans="1:37" ht="24.75" customHeight="1">
      <c r="A117" s="953"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2" t="s">
        <v>321</v>
      </c>
      <c r="AE117" s="403"/>
    </row>
    <row r="118" spans="1:37" ht="24.75" customHeight="1">
      <c r="A118" s="953"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2"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2"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0" t="s">
        <v>332</v>
      </c>
      <c r="AE121" s="403"/>
    </row>
    <row r="122" spans="1:37" ht="24.75" customHeight="1">
      <c r="A122" s="953"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3">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3">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3">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3">
        <v>0</v>
      </c>
      <c r="AD127" s="178" t="s">
        <v>353</v>
      </c>
      <c r="AE127" s="403"/>
    </row>
    <row r="128" spans="1:37" ht="24.75" customHeight="1">
      <c r="A128" s="953"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4" t="s">
        <v>357</v>
      </c>
      <c r="AE128" s="403"/>
    </row>
    <row r="129" spans="1:31" ht="24.75" customHeight="1">
      <c r="A129" s="1005"/>
      <c r="B129" s="169"/>
      <c r="C129" s="169"/>
      <c r="D129" s="169"/>
      <c r="E129" s="169"/>
      <c r="F129" s="1005"/>
      <c r="G129" s="1005"/>
      <c r="H129" s="169"/>
      <c r="I129" s="169"/>
      <c r="J129" s="169"/>
      <c r="K129" s="169"/>
      <c r="L129" s="1005"/>
      <c r="M129" s="169"/>
      <c r="N129" s="1006"/>
      <c r="O129" s="169"/>
      <c r="P129" s="169"/>
      <c r="Q129" s="169"/>
      <c r="R129" s="169"/>
      <c r="S129" s="169"/>
      <c r="T129" s="169"/>
      <c r="U129" s="1007"/>
      <c r="V129" s="169"/>
      <c r="W129" s="169"/>
      <c r="X129" s="1007"/>
      <c r="Y129" s="1007"/>
      <c r="Z129" s="1007"/>
      <c r="AA129" s="1007"/>
      <c r="AB129" s="1007"/>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08" t="s">
        <v>48</v>
      </c>
    </row>
    <row r="133" spans="1:31" ht="24.75" customHeight="1">
      <c r="A133" s="955" t="s">
        <v>359</v>
      </c>
      <c r="B133" s="940" t="s">
        <v>210</v>
      </c>
      <c r="C133" s="498">
        <v>45807</v>
      </c>
      <c r="D133" s="487" t="s">
        <v>60</v>
      </c>
      <c r="E133" s="497" t="s">
        <v>52</v>
      </c>
      <c r="F133" s="487" t="s">
        <v>347</v>
      </c>
      <c r="G133" s="931" t="s">
        <v>360</v>
      </c>
      <c r="H133" s="491">
        <v>84</v>
      </c>
      <c r="I133" s="936" t="s">
        <v>273</v>
      </c>
      <c r="J133" s="500" t="s">
        <v>63</v>
      </c>
      <c r="K133" s="956"/>
      <c r="L133" s="489">
        <v>45716</v>
      </c>
      <c r="M133" s="500" t="s">
        <v>57</v>
      </c>
      <c r="N133" s="574">
        <v>2812.95</v>
      </c>
      <c r="O133" s="500" t="s">
        <v>57</v>
      </c>
      <c r="P133" s="881" t="s">
        <v>274</v>
      </c>
      <c r="Q133" s="501">
        <v>45792</v>
      </c>
      <c r="R133" s="365"/>
      <c r="S133" s="365"/>
      <c r="T133" s="365"/>
      <c r="U133" s="510" t="s">
        <v>361</v>
      </c>
      <c r="V133" s="41">
        <v>285</v>
      </c>
      <c r="W133" s="957">
        <v>285</v>
      </c>
      <c r="X133" s="494">
        <f>SUM(V133-W133)</f>
        <v>0</v>
      </c>
      <c r="Y133" s="715">
        <f>IFERROR($W133/$V133, 0)</f>
        <v>1</v>
      </c>
      <c r="Z133" s="501">
        <v>45798</v>
      </c>
      <c r="AA133" s="715">
        <v>1</v>
      </c>
      <c r="AB133" s="715">
        <v>1</v>
      </c>
      <c r="AC133" s="494">
        <v>3451</v>
      </c>
      <c r="AD133" s="717"/>
    </row>
    <row r="134" spans="1:31" ht="24.75" customHeight="1">
      <c r="A134" s="958"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1"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5"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1"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58"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1"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3" t="s">
        <v>369</v>
      </c>
    </row>
    <row r="137" spans="1:31" ht="24.75" customHeight="1">
      <c r="A137" s="958"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1"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4">
        <v>0</v>
      </c>
      <c r="AD137" s="1002" t="s">
        <v>371</v>
      </c>
    </row>
    <row r="138" spans="1:31" ht="24.75" customHeight="1">
      <c r="A138" s="955"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1"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5" t="s">
        <v>374</v>
      </c>
      <c r="B139" s="966"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1" t="s">
        <v>274</v>
      </c>
      <c r="Q139" s="493">
        <v>45902</v>
      </c>
      <c r="R139" s="493"/>
      <c r="S139" s="493"/>
      <c r="T139" s="493"/>
      <c r="U139" s="510" t="s">
        <v>361</v>
      </c>
      <c r="V139" s="856">
        <v>1010</v>
      </c>
      <c r="W139" s="1021">
        <v>978</v>
      </c>
      <c r="X139" s="494">
        <f>SUM(V139-W139)</f>
        <v>32</v>
      </c>
      <c r="Y139" s="715">
        <f>IFERROR($W139/$V139, 0)</f>
        <v>0.96831683168316829</v>
      </c>
      <c r="Z139" s="501">
        <v>45911</v>
      </c>
      <c r="AA139" s="368">
        <v>1</v>
      </c>
      <c r="AB139" s="368">
        <v>1</v>
      </c>
      <c r="AC139" s="494">
        <v>0</v>
      </c>
      <c r="AD139" s="814" t="s">
        <v>375</v>
      </c>
    </row>
    <row r="140" spans="1:31" ht="24.75" customHeight="1">
      <c r="A140" s="955" t="s">
        <v>376</v>
      </c>
      <c r="B140" s="930" t="s">
        <v>50</v>
      </c>
      <c r="C140" s="689">
        <v>45838</v>
      </c>
      <c r="D140" s="497" t="s">
        <v>377</v>
      </c>
      <c r="E140" s="498">
        <v>45727</v>
      </c>
      <c r="F140" s="497" t="s">
        <v>378</v>
      </c>
      <c r="G140" s="959" t="s">
        <v>379</v>
      </c>
      <c r="H140" s="500">
        <v>71</v>
      </c>
      <c r="I140" s="936" t="s">
        <v>273</v>
      </c>
      <c r="J140" s="500" t="s">
        <v>63</v>
      </c>
      <c r="K140" s="513"/>
      <c r="L140" s="498">
        <v>45728</v>
      </c>
      <c r="M140" s="500" t="s">
        <v>57</v>
      </c>
      <c r="N140" s="575">
        <v>60843.5</v>
      </c>
      <c r="O140" s="500" t="s">
        <v>57</v>
      </c>
      <c r="P140" s="881" t="s">
        <v>274</v>
      </c>
      <c r="Q140" s="501">
        <v>45722</v>
      </c>
      <c r="R140" s="501">
        <v>45917</v>
      </c>
      <c r="S140" s="501">
        <v>45939</v>
      </c>
      <c r="T140" s="501"/>
      <c r="U140" s="510" t="s">
        <v>361</v>
      </c>
      <c r="V140" s="960">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1" t="s">
        <v>381</v>
      </c>
      <c r="B141" s="930" t="s">
        <v>50</v>
      </c>
      <c r="C141" s="498">
        <v>45772</v>
      </c>
      <c r="D141" s="498" t="s">
        <v>377</v>
      </c>
      <c r="E141" s="933">
        <v>45686</v>
      </c>
      <c r="F141" s="497" t="s">
        <v>378</v>
      </c>
      <c r="G141" s="962" t="s">
        <v>382</v>
      </c>
      <c r="H141" s="936">
        <v>77</v>
      </c>
      <c r="I141" s="714" t="s">
        <v>273</v>
      </c>
      <c r="J141" s="936" t="s">
        <v>63</v>
      </c>
      <c r="K141" s="936"/>
      <c r="L141" s="933">
        <v>45686</v>
      </c>
      <c r="M141" s="936" t="s">
        <v>57</v>
      </c>
      <c r="N141" s="963">
        <v>61924</v>
      </c>
      <c r="O141" s="936" t="s">
        <v>57</v>
      </c>
      <c r="P141" s="881" t="s">
        <v>274</v>
      </c>
      <c r="Q141" s="501">
        <v>45692</v>
      </c>
      <c r="R141" s="501">
        <v>45847</v>
      </c>
      <c r="S141" s="501">
        <v>45852</v>
      </c>
      <c r="T141" s="501"/>
      <c r="U141" s="510" t="s">
        <v>361</v>
      </c>
      <c r="V141" s="964">
        <v>5005</v>
      </c>
      <c r="W141" s="965">
        <v>4996</v>
      </c>
      <c r="X141" s="494">
        <f>SUM(V141-W141)</f>
        <v>9</v>
      </c>
      <c r="Y141" s="715">
        <f>IFERROR($W141/$V141, 0)</f>
        <v>0.99820179820179822</v>
      </c>
      <c r="Z141" s="501">
        <v>45708</v>
      </c>
      <c r="AA141" s="715">
        <v>1</v>
      </c>
      <c r="AB141" s="715">
        <v>1</v>
      </c>
      <c r="AC141" s="893">
        <v>0</v>
      </c>
      <c r="AD141" s="968" t="s">
        <v>383</v>
      </c>
    </row>
    <row r="142" spans="1:31" ht="24.75" customHeight="1">
      <c r="A142" s="961" t="s">
        <v>384</v>
      </c>
      <c r="B142" s="930" t="s">
        <v>50</v>
      </c>
      <c r="C142" s="498">
        <v>45772</v>
      </c>
      <c r="D142" s="933" t="s">
        <v>385</v>
      </c>
      <c r="E142" s="933">
        <v>45694</v>
      </c>
      <c r="F142" s="933" t="s">
        <v>378</v>
      </c>
      <c r="G142" s="962" t="s">
        <v>386</v>
      </c>
      <c r="H142" s="936">
        <v>84</v>
      </c>
      <c r="I142" s="714" t="s">
        <v>273</v>
      </c>
      <c r="J142" s="936" t="s">
        <v>63</v>
      </c>
      <c r="K142" s="936"/>
      <c r="L142" s="933">
        <v>45698</v>
      </c>
      <c r="M142" s="936" t="s">
        <v>57</v>
      </c>
      <c r="N142" s="963">
        <v>63402.5</v>
      </c>
      <c r="O142" s="936" t="s">
        <v>57</v>
      </c>
      <c r="P142" s="881" t="s">
        <v>274</v>
      </c>
      <c r="Q142" s="501">
        <v>45695</v>
      </c>
      <c r="R142" s="501">
        <v>45847</v>
      </c>
      <c r="S142" s="501">
        <v>45852</v>
      </c>
      <c r="T142" s="501"/>
      <c r="U142" s="510" t="s">
        <v>361</v>
      </c>
      <c r="V142" s="960">
        <v>4979</v>
      </c>
      <c r="W142" s="965">
        <v>4984</v>
      </c>
      <c r="X142" s="494">
        <f>SUM(V142-W142)</f>
        <v>-5</v>
      </c>
      <c r="Y142" s="715">
        <f>IFERROR($W142/$V142, 0)</f>
        <v>1.0010042177144005</v>
      </c>
      <c r="Z142" s="501">
        <v>45714</v>
      </c>
      <c r="AA142" s="715">
        <v>1</v>
      </c>
      <c r="AB142" s="715">
        <v>1</v>
      </c>
      <c r="AC142" s="893">
        <v>0</v>
      </c>
      <c r="AD142" s="151" t="s">
        <v>387</v>
      </c>
    </row>
    <row r="143" spans="1:31" ht="24.75" customHeight="1">
      <c r="A143" s="955" t="s">
        <v>388</v>
      </c>
      <c r="B143" s="966" t="s">
        <v>50</v>
      </c>
      <c r="C143" s="689">
        <v>45688</v>
      </c>
      <c r="D143" s="689" t="s">
        <v>66</v>
      </c>
      <c r="E143" s="689">
        <v>45695</v>
      </c>
      <c r="F143" s="489" t="s">
        <v>67</v>
      </c>
      <c r="G143" s="967" t="s">
        <v>389</v>
      </c>
      <c r="H143" s="491">
        <v>88</v>
      </c>
      <c r="I143" s="714" t="s">
        <v>349</v>
      </c>
      <c r="J143" s="491" t="s">
        <v>63</v>
      </c>
      <c r="K143" s="936"/>
      <c r="L143" s="487" t="s">
        <v>274</v>
      </c>
      <c r="M143" s="714" t="s">
        <v>57</v>
      </c>
      <c r="N143" s="574">
        <v>43130</v>
      </c>
      <c r="O143" s="714" t="s">
        <v>57</v>
      </c>
      <c r="P143" s="881"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25" t="s">
        <v>390</v>
      </c>
    </row>
    <row r="144" spans="1:31" ht="24.75" customHeight="1">
      <c r="A144" s="955" t="s">
        <v>391</v>
      </c>
      <c r="B144" s="930" t="s">
        <v>50</v>
      </c>
      <c r="C144" s="933">
        <v>45688</v>
      </c>
      <c r="D144" s="498" t="s">
        <v>77</v>
      </c>
      <c r="E144" s="933">
        <v>45686</v>
      </c>
      <c r="F144" s="933" t="s">
        <v>86</v>
      </c>
      <c r="G144" s="962" t="s">
        <v>392</v>
      </c>
      <c r="H144" s="500">
        <v>88</v>
      </c>
      <c r="I144" s="936" t="s">
        <v>349</v>
      </c>
      <c r="J144" s="500" t="s">
        <v>63</v>
      </c>
      <c r="K144" s="500"/>
      <c r="L144" s="937">
        <v>45706</v>
      </c>
      <c r="M144" s="936" t="s">
        <v>57</v>
      </c>
      <c r="N144" s="575">
        <v>69212.5</v>
      </c>
      <c r="O144" s="936" t="s">
        <v>57</v>
      </c>
      <c r="P144" s="881"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3">
        <v>0</v>
      </c>
      <c r="AD144" s="151" t="s">
        <v>393</v>
      </c>
      <c r="AE144" s="403"/>
    </row>
    <row r="145" spans="1:31" ht="24.75" customHeight="1">
      <c r="A145" s="955" t="s">
        <v>394</v>
      </c>
      <c r="B145" s="930" t="s">
        <v>50</v>
      </c>
      <c r="C145" s="498">
        <v>45772</v>
      </c>
      <c r="D145" s="497" t="s">
        <v>385</v>
      </c>
      <c r="E145" s="498">
        <v>45743</v>
      </c>
      <c r="F145" s="497" t="s">
        <v>378</v>
      </c>
      <c r="G145" s="931" t="s">
        <v>395</v>
      </c>
      <c r="H145" s="500">
        <v>57</v>
      </c>
      <c r="I145" s="936" t="s">
        <v>273</v>
      </c>
      <c r="J145" s="491" t="s">
        <v>63</v>
      </c>
      <c r="K145" s="932"/>
      <c r="L145" s="498">
        <v>45741</v>
      </c>
      <c r="M145" s="491" t="s">
        <v>57</v>
      </c>
      <c r="N145" s="575">
        <v>49071</v>
      </c>
      <c r="O145" s="491" t="s">
        <v>57</v>
      </c>
      <c r="P145" s="881"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4" t="s">
        <v>396</v>
      </c>
      <c r="AE145" s="403"/>
    </row>
    <row r="146" spans="1:31" ht="24.75" customHeight="1">
      <c r="A146" s="955" t="s">
        <v>397</v>
      </c>
      <c r="B146" s="930" t="s">
        <v>50</v>
      </c>
      <c r="C146" s="489">
        <v>45991</v>
      </c>
      <c r="D146" s="489" t="s">
        <v>82</v>
      </c>
      <c r="E146" s="498">
        <v>45743</v>
      </c>
      <c r="F146" s="497" t="s">
        <v>78</v>
      </c>
      <c r="G146" s="931" t="s">
        <v>398</v>
      </c>
      <c r="H146" s="500">
        <v>60</v>
      </c>
      <c r="I146" s="714" t="s">
        <v>273</v>
      </c>
      <c r="J146" s="491" t="s">
        <v>63</v>
      </c>
      <c r="K146" s="932"/>
      <c r="L146" s="498">
        <v>45741</v>
      </c>
      <c r="M146" s="491" t="s">
        <v>57</v>
      </c>
      <c r="N146" s="575">
        <v>47849</v>
      </c>
      <c r="O146" s="491" t="s">
        <v>57</v>
      </c>
      <c r="P146" s="881"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26" t="s">
        <v>399</v>
      </c>
    </row>
    <row r="147" spans="1:31" ht="24.75" customHeight="1">
      <c r="A147" s="1018" t="s">
        <v>400</v>
      </c>
      <c r="B147" s="930" t="s">
        <v>50</v>
      </c>
      <c r="C147" s="933">
        <v>45716</v>
      </c>
      <c r="D147" s="933" t="s">
        <v>77</v>
      </c>
      <c r="E147" s="933">
        <v>45701</v>
      </c>
      <c r="F147" s="497" t="s">
        <v>86</v>
      </c>
      <c r="G147" s="962" t="s">
        <v>277</v>
      </c>
      <c r="H147" s="936">
        <v>0</v>
      </c>
      <c r="I147" s="936" t="s">
        <v>274</v>
      </c>
      <c r="J147" s="936" t="s">
        <v>63</v>
      </c>
      <c r="K147" s="936"/>
      <c r="L147" s="933">
        <v>45705</v>
      </c>
      <c r="M147" s="936" t="s">
        <v>57</v>
      </c>
      <c r="N147" s="963">
        <v>1295</v>
      </c>
      <c r="O147" s="936" t="s">
        <v>57</v>
      </c>
      <c r="P147" s="881" t="s">
        <v>274</v>
      </c>
      <c r="Q147" s="543">
        <v>45706</v>
      </c>
      <c r="R147" s="543">
        <v>45826</v>
      </c>
      <c r="S147" s="543"/>
      <c r="T147" s="543"/>
      <c r="U147" s="510" t="s">
        <v>361</v>
      </c>
      <c r="V147" s="964">
        <v>153</v>
      </c>
      <c r="W147" s="798">
        <v>153</v>
      </c>
      <c r="X147" s="108">
        <f>SUM(V147-W147)</f>
        <v>0</v>
      </c>
      <c r="Y147" s="710">
        <f>IFERROR($W147/$V147, 0)</f>
        <v>1</v>
      </c>
      <c r="Z147" s="731">
        <v>45754</v>
      </c>
      <c r="AA147" s="495">
        <v>1</v>
      </c>
      <c r="AB147" s="495">
        <v>1</v>
      </c>
      <c r="AC147" s="893">
        <v>0</v>
      </c>
      <c r="AD147" s="178" t="s">
        <v>401</v>
      </c>
    </row>
    <row r="148" spans="1:31" ht="24.75" customHeight="1">
      <c r="A148" s="970" t="s">
        <v>402</v>
      </c>
      <c r="B148" s="1019" t="s">
        <v>50</v>
      </c>
      <c r="C148" s="972">
        <v>45924</v>
      </c>
      <c r="D148" s="971" t="s">
        <v>140</v>
      </c>
      <c r="E148" s="972">
        <v>45772</v>
      </c>
      <c r="F148" s="973" t="s">
        <v>86</v>
      </c>
      <c r="G148" s="973" t="s">
        <v>403</v>
      </c>
      <c r="H148" s="974">
        <v>0</v>
      </c>
      <c r="I148" s="974" t="s">
        <v>273</v>
      </c>
      <c r="J148" s="974" t="s">
        <v>63</v>
      </c>
      <c r="K148" s="973"/>
      <c r="L148" s="985" t="s">
        <v>52</v>
      </c>
      <c r="M148" s="974" t="s">
        <v>57</v>
      </c>
      <c r="N148" s="975">
        <v>4397.6499999999996</v>
      </c>
      <c r="O148" s="974" t="s">
        <v>57</v>
      </c>
      <c r="P148" s="976" t="s">
        <v>274</v>
      </c>
      <c r="Q148" s="520">
        <v>45852</v>
      </c>
      <c r="R148" s="1020"/>
      <c r="S148" s="1020"/>
      <c r="T148" s="1020"/>
      <c r="U148" s="334" t="s">
        <v>361</v>
      </c>
      <c r="V148" s="521">
        <v>129</v>
      </c>
      <c r="W148" s="1022">
        <v>129</v>
      </c>
      <c r="X148" s="521">
        <f>SUM(V148-W148)</f>
        <v>0</v>
      </c>
      <c r="Y148" s="977">
        <f>IFERROR($W148/$V148, 0)</f>
        <v>1</v>
      </c>
      <c r="Z148" s="370">
        <v>45856</v>
      </c>
      <c r="AA148" s="61">
        <v>0</v>
      </c>
      <c r="AB148" s="61">
        <v>0</v>
      </c>
      <c r="AC148" s="1023">
        <v>0</v>
      </c>
      <c r="AD148" s="152" t="s">
        <v>404</v>
      </c>
    </row>
    <row r="149" spans="1:31" ht="24.75" customHeight="1">
      <c r="A149" s="1009"/>
      <c r="B149" s="1007"/>
      <c r="C149" s="1007"/>
      <c r="D149" s="1007"/>
      <c r="E149" s="1007"/>
      <c r="F149" s="1009"/>
      <c r="G149" s="1009"/>
      <c r="H149" s="1007"/>
      <c r="I149" s="1007"/>
      <c r="J149" s="1007"/>
      <c r="K149" s="1007"/>
      <c r="L149" s="1009"/>
      <c r="M149" s="1007"/>
      <c r="N149" s="1010"/>
      <c r="O149" s="1007"/>
      <c r="P149" s="1007"/>
      <c r="Q149" s="1007"/>
      <c r="R149" s="1007"/>
      <c r="S149" s="1007"/>
      <c r="T149" s="1007"/>
      <c r="U149" s="1007"/>
      <c r="V149" s="1007"/>
      <c r="W149" s="1007"/>
      <c r="X149" s="1007"/>
      <c r="Y149" s="1007"/>
      <c r="Z149" s="1007"/>
      <c r="AA149" s="1007"/>
      <c r="AB149" s="1007"/>
      <c r="AC149" s="1007"/>
      <c r="AD149" s="1011"/>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08" t="s">
        <v>48</v>
      </c>
    </row>
    <row r="153" spans="1:31" ht="24.75" customHeight="1">
      <c r="A153" s="955" t="s">
        <v>406</v>
      </c>
      <c r="B153" s="940" t="s">
        <v>210</v>
      </c>
      <c r="C153" s="498">
        <v>45807</v>
      </c>
      <c r="D153" s="487" t="s">
        <v>51</v>
      </c>
      <c r="E153" s="497" t="s">
        <v>52</v>
      </c>
      <c r="F153" s="487" t="s">
        <v>347</v>
      </c>
      <c r="G153" s="736" t="s">
        <v>281</v>
      </c>
      <c r="H153" s="491">
        <v>60</v>
      </c>
      <c r="I153" s="936" t="s">
        <v>273</v>
      </c>
      <c r="J153" s="500" t="s">
        <v>56</v>
      </c>
      <c r="K153" s="956"/>
      <c r="L153" s="489">
        <v>45716</v>
      </c>
      <c r="M153" s="500" t="s">
        <v>57</v>
      </c>
      <c r="N153" s="574">
        <v>2075.6999999999998</v>
      </c>
      <c r="O153" s="500" t="s">
        <v>57</v>
      </c>
      <c r="P153" s="978" t="s">
        <v>274</v>
      </c>
      <c r="Q153" s="365" t="s">
        <v>56</v>
      </c>
      <c r="R153" s="365" t="s">
        <v>56</v>
      </c>
      <c r="S153" s="365" t="s">
        <v>56</v>
      </c>
      <c r="T153" s="365" t="s">
        <v>56</v>
      </c>
      <c r="U153" s="365" t="s">
        <v>56</v>
      </c>
      <c r="V153" s="41">
        <v>0</v>
      </c>
      <c r="W153" s="365">
        <v>0</v>
      </c>
      <c r="X153" s="494">
        <f t="shared" ref="X153:X167" si="22">SUM(V153-W153)</f>
        <v>0</v>
      </c>
      <c r="Y153" s="979">
        <f t="shared" ref="Y153:Y167" si="23">IFERROR($W153/$V153, 0)</f>
        <v>0</v>
      </c>
      <c r="Z153" s="501">
        <v>45744</v>
      </c>
      <c r="AA153" s="526">
        <v>1</v>
      </c>
      <c r="AB153" s="526">
        <v>1</v>
      </c>
      <c r="AC153" s="494">
        <v>2266</v>
      </c>
      <c r="AD153" s="717"/>
    </row>
    <row r="154" spans="1:31" ht="24.75" customHeight="1">
      <c r="A154" s="955" t="s">
        <v>407</v>
      </c>
      <c r="B154" s="940" t="s">
        <v>210</v>
      </c>
      <c r="C154" s="498">
        <v>45807</v>
      </c>
      <c r="D154" s="497" t="s">
        <v>51</v>
      </c>
      <c r="E154" s="497" t="s">
        <v>52</v>
      </c>
      <c r="F154" s="497" t="s">
        <v>347</v>
      </c>
      <c r="G154" s="931" t="s">
        <v>408</v>
      </c>
      <c r="H154" s="500">
        <v>79</v>
      </c>
      <c r="I154" s="936" t="s">
        <v>273</v>
      </c>
      <c r="J154" s="500" t="s">
        <v>56</v>
      </c>
      <c r="K154" s="513"/>
      <c r="L154" s="489">
        <v>45716</v>
      </c>
      <c r="M154" s="500" t="s">
        <v>57</v>
      </c>
      <c r="N154" s="575">
        <v>2947.5</v>
      </c>
      <c r="O154" s="500" t="s">
        <v>57</v>
      </c>
      <c r="P154" s="980" t="s">
        <v>274</v>
      </c>
      <c r="Q154" s="365" t="s">
        <v>56</v>
      </c>
      <c r="R154" s="365" t="s">
        <v>56</v>
      </c>
      <c r="S154" s="365" t="s">
        <v>56</v>
      </c>
      <c r="T154" s="365" t="s">
        <v>56</v>
      </c>
      <c r="U154" s="365" t="s">
        <v>56</v>
      </c>
      <c r="V154" s="41">
        <v>0</v>
      </c>
      <c r="W154" s="365">
        <v>0</v>
      </c>
      <c r="X154" s="494">
        <f t="shared" si="22"/>
        <v>0</v>
      </c>
      <c r="Y154" s="979">
        <f t="shared" si="23"/>
        <v>0</v>
      </c>
      <c r="Z154" s="501">
        <v>45744</v>
      </c>
      <c r="AA154" s="526">
        <v>1</v>
      </c>
      <c r="AB154" s="526">
        <v>1</v>
      </c>
      <c r="AC154" s="41">
        <v>3830</v>
      </c>
      <c r="AD154" s="717"/>
    </row>
    <row r="155" spans="1:31" ht="24.75" customHeight="1">
      <c r="A155" s="955" t="s">
        <v>409</v>
      </c>
      <c r="B155" s="940" t="s">
        <v>210</v>
      </c>
      <c r="C155" s="498">
        <v>45807</v>
      </c>
      <c r="D155" s="497" t="s">
        <v>51</v>
      </c>
      <c r="E155" s="497" t="s">
        <v>52</v>
      </c>
      <c r="F155" s="497" t="s">
        <v>347</v>
      </c>
      <c r="G155" s="931" t="s">
        <v>410</v>
      </c>
      <c r="H155" s="500">
        <v>83</v>
      </c>
      <c r="I155" s="936" t="s">
        <v>273</v>
      </c>
      <c r="J155" s="500" t="s">
        <v>56</v>
      </c>
      <c r="K155" s="513"/>
      <c r="L155" s="489">
        <v>45716</v>
      </c>
      <c r="M155" s="500" t="s">
        <v>57</v>
      </c>
      <c r="N155" s="575">
        <v>2908.95</v>
      </c>
      <c r="O155" s="500" t="s">
        <v>57</v>
      </c>
      <c r="P155" s="980" t="s">
        <v>274</v>
      </c>
      <c r="Q155" s="365" t="s">
        <v>56</v>
      </c>
      <c r="R155" s="365" t="s">
        <v>56</v>
      </c>
      <c r="S155" s="365" t="s">
        <v>56</v>
      </c>
      <c r="T155" s="365" t="s">
        <v>56</v>
      </c>
      <c r="U155" s="365" t="s">
        <v>56</v>
      </c>
      <c r="V155" s="41">
        <v>0</v>
      </c>
      <c r="W155" s="365">
        <v>0</v>
      </c>
      <c r="X155" s="494">
        <f t="shared" si="22"/>
        <v>0</v>
      </c>
      <c r="Y155" s="979">
        <f t="shared" si="23"/>
        <v>0</v>
      </c>
      <c r="Z155" s="501">
        <v>45744</v>
      </c>
      <c r="AA155" s="526">
        <v>1</v>
      </c>
      <c r="AB155" s="526">
        <v>1</v>
      </c>
      <c r="AC155" s="41">
        <v>3371</v>
      </c>
      <c r="AD155" s="717"/>
    </row>
    <row r="156" spans="1:31" ht="24.75" customHeight="1">
      <c r="A156" s="955" t="s">
        <v>411</v>
      </c>
      <c r="B156" s="930" t="s">
        <v>50</v>
      </c>
      <c r="C156" s="498">
        <v>45807</v>
      </c>
      <c r="D156" s="497" t="s">
        <v>51</v>
      </c>
      <c r="E156" s="497" t="s">
        <v>52</v>
      </c>
      <c r="F156" s="497" t="s">
        <v>53</v>
      </c>
      <c r="G156" s="931" t="s">
        <v>412</v>
      </c>
      <c r="H156" s="500">
        <v>68</v>
      </c>
      <c r="I156" s="500" t="s">
        <v>274</v>
      </c>
      <c r="J156" s="500" t="s">
        <v>56</v>
      </c>
      <c r="K156" s="500"/>
      <c r="L156" s="937">
        <v>45716</v>
      </c>
      <c r="M156" s="500" t="s">
        <v>57</v>
      </c>
      <c r="N156" s="575">
        <v>1134</v>
      </c>
      <c r="O156" s="500" t="s">
        <v>57</v>
      </c>
      <c r="P156" s="881" t="s">
        <v>274</v>
      </c>
      <c r="Q156" s="365" t="s">
        <v>56</v>
      </c>
      <c r="R156" s="365" t="s">
        <v>56</v>
      </c>
      <c r="S156" s="365" t="s">
        <v>56</v>
      </c>
      <c r="T156" s="365" t="s">
        <v>56</v>
      </c>
      <c r="U156" s="365" t="s">
        <v>56</v>
      </c>
      <c r="V156" s="41">
        <v>0</v>
      </c>
      <c r="W156" s="494">
        <v>0</v>
      </c>
      <c r="X156" s="494">
        <f t="shared" si="22"/>
        <v>0</v>
      </c>
      <c r="Y156" s="979">
        <f t="shared" si="23"/>
        <v>0</v>
      </c>
      <c r="Z156" s="365"/>
      <c r="AA156" s="715">
        <v>1</v>
      </c>
      <c r="AB156" s="715">
        <v>1</v>
      </c>
      <c r="AC156" s="960">
        <v>5569</v>
      </c>
      <c r="AD156" s="717"/>
    </row>
    <row r="157" spans="1:31" ht="24.75" customHeight="1">
      <c r="A157" s="955" t="s">
        <v>413</v>
      </c>
      <c r="B157" s="930" t="s">
        <v>50</v>
      </c>
      <c r="C157" s="498">
        <v>45772</v>
      </c>
      <c r="D157" s="497" t="s">
        <v>51</v>
      </c>
      <c r="E157" s="497" t="s">
        <v>52</v>
      </c>
      <c r="F157" s="497" t="s">
        <v>53</v>
      </c>
      <c r="G157" s="959" t="s">
        <v>414</v>
      </c>
      <c r="H157" s="500">
        <v>38</v>
      </c>
      <c r="I157" s="500" t="s">
        <v>274</v>
      </c>
      <c r="J157" s="500" t="s">
        <v>56</v>
      </c>
      <c r="K157" s="513"/>
      <c r="L157" s="489">
        <v>45716</v>
      </c>
      <c r="M157" s="500" t="s">
        <v>57</v>
      </c>
      <c r="N157" s="575">
        <v>870</v>
      </c>
      <c r="O157" s="500" t="s">
        <v>57</v>
      </c>
      <c r="P157" s="881" t="s">
        <v>274</v>
      </c>
      <c r="Q157" s="365" t="s">
        <v>56</v>
      </c>
      <c r="R157" s="365" t="s">
        <v>56</v>
      </c>
      <c r="S157" s="365" t="s">
        <v>56</v>
      </c>
      <c r="T157" s="365" t="s">
        <v>56</v>
      </c>
      <c r="U157" s="365" t="s">
        <v>56</v>
      </c>
      <c r="V157" s="41">
        <v>0</v>
      </c>
      <c r="W157" s="510">
        <v>0</v>
      </c>
      <c r="X157" s="494">
        <f t="shared" si="22"/>
        <v>0</v>
      </c>
      <c r="Y157" s="979">
        <f t="shared" si="23"/>
        <v>0</v>
      </c>
      <c r="Z157" s="501">
        <v>45742</v>
      </c>
      <c r="AA157" s="715">
        <v>1</v>
      </c>
      <c r="AB157" s="715">
        <v>1</v>
      </c>
      <c r="AC157" s="365">
        <v>145</v>
      </c>
      <c r="AD157" s="717"/>
    </row>
    <row r="158" spans="1:31" ht="24.75" customHeight="1">
      <c r="A158" s="955" t="s">
        <v>415</v>
      </c>
      <c r="B158" s="930" t="s">
        <v>50</v>
      </c>
      <c r="C158" s="498">
        <v>45705</v>
      </c>
      <c r="D158" s="497" t="s">
        <v>51</v>
      </c>
      <c r="E158" s="497" t="s">
        <v>52</v>
      </c>
      <c r="F158" s="497" t="s">
        <v>53</v>
      </c>
      <c r="G158" s="931" t="s">
        <v>416</v>
      </c>
      <c r="H158" s="513"/>
      <c r="I158" s="500" t="s">
        <v>274</v>
      </c>
      <c r="J158" s="500" t="s">
        <v>56</v>
      </c>
      <c r="K158" s="513"/>
      <c r="L158" s="497" t="s">
        <v>52</v>
      </c>
      <c r="M158" s="500" t="s">
        <v>57</v>
      </c>
      <c r="N158" s="575">
        <v>3283.2</v>
      </c>
      <c r="O158" s="500" t="s">
        <v>57</v>
      </c>
      <c r="P158" s="881" t="s">
        <v>274</v>
      </c>
      <c r="Q158" s="365" t="s">
        <v>56</v>
      </c>
      <c r="R158" s="365" t="s">
        <v>56</v>
      </c>
      <c r="S158" s="365" t="s">
        <v>56</v>
      </c>
      <c r="T158" s="365" t="s">
        <v>56</v>
      </c>
      <c r="U158" s="365" t="s">
        <v>56</v>
      </c>
      <c r="V158" s="41">
        <v>0</v>
      </c>
      <c r="W158" s="365">
        <v>0</v>
      </c>
      <c r="X158" s="494">
        <f t="shared" si="22"/>
        <v>0</v>
      </c>
      <c r="Y158" s="979">
        <f t="shared" si="23"/>
        <v>0</v>
      </c>
      <c r="Z158" s="365"/>
      <c r="AA158" s="368">
        <v>1</v>
      </c>
      <c r="AB158" s="368">
        <v>1</v>
      </c>
      <c r="AC158" s="41">
        <v>4696</v>
      </c>
      <c r="AD158" s="717"/>
    </row>
    <row r="159" spans="1:31" ht="24.75" customHeight="1">
      <c r="A159" s="955" t="s">
        <v>417</v>
      </c>
      <c r="B159" s="930" t="s">
        <v>50</v>
      </c>
      <c r="C159" s="498">
        <v>45705</v>
      </c>
      <c r="D159" s="497" t="s">
        <v>51</v>
      </c>
      <c r="E159" s="497" t="s">
        <v>52</v>
      </c>
      <c r="F159" s="497" t="s">
        <v>53</v>
      </c>
      <c r="G159" s="931" t="s">
        <v>418</v>
      </c>
      <c r="H159" s="500">
        <v>75</v>
      </c>
      <c r="I159" s="500" t="s">
        <v>274</v>
      </c>
      <c r="J159" s="500" t="s">
        <v>56</v>
      </c>
      <c r="K159" s="513"/>
      <c r="L159" s="497" t="s">
        <v>52</v>
      </c>
      <c r="M159" s="500" t="s">
        <v>57</v>
      </c>
      <c r="N159" s="981">
        <v>3150.75</v>
      </c>
      <c r="O159" s="500" t="s">
        <v>57</v>
      </c>
      <c r="P159" s="881" t="s">
        <v>274</v>
      </c>
      <c r="Q159" s="365" t="s">
        <v>56</v>
      </c>
      <c r="R159" s="365" t="s">
        <v>56</v>
      </c>
      <c r="S159" s="365" t="s">
        <v>56</v>
      </c>
      <c r="T159" s="365" t="s">
        <v>56</v>
      </c>
      <c r="U159" s="365" t="s">
        <v>56</v>
      </c>
      <c r="V159" s="41">
        <v>0</v>
      </c>
      <c r="W159" s="510">
        <v>0</v>
      </c>
      <c r="X159" s="494">
        <f t="shared" si="22"/>
        <v>0</v>
      </c>
      <c r="Y159" s="979">
        <f t="shared" si="23"/>
        <v>0</v>
      </c>
      <c r="Z159" s="501">
        <v>45716</v>
      </c>
      <c r="AA159" s="715">
        <v>1</v>
      </c>
      <c r="AB159" s="715">
        <v>1</v>
      </c>
      <c r="AC159" s="41">
        <v>4215</v>
      </c>
      <c r="AD159" s="717"/>
    </row>
    <row r="160" spans="1:31" ht="24.75" customHeight="1">
      <c r="A160" s="955" t="s">
        <v>419</v>
      </c>
      <c r="B160" s="930" t="s">
        <v>50</v>
      </c>
      <c r="C160" s="498">
        <v>45705</v>
      </c>
      <c r="D160" s="497" t="s">
        <v>51</v>
      </c>
      <c r="E160" s="497" t="s">
        <v>52</v>
      </c>
      <c r="F160" s="497" t="s">
        <v>53</v>
      </c>
      <c r="G160" s="931" t="s">
        <v>420</v>
      </c>
      <c r="H160" s="500">
        <v>80</v>
      </c>
      <c r="I160" s="500" t="s">
        <v>274</v>
      </c>
      <c r="J160" s="500" t="s">
        <v>56</v>
      </c>
      <c r="K160" s="513"/>
      <c r="L160" s="497" t="s">
        <v>52</v>
      </c>
      <c r="M160" s="500" t="s">
        <v>57</v>
      </c>
      <c r="N160" s="981">
        <v>3391.5</v>
      </c>
      <c r="O160" s="500" t="s">
        <v>57</v>
      </c>
      <c r="P160" s="881" t="s">
        <v>274</v>
      </c>
      <c r="Q160" s="365" t="s">
        <v>56</v>
      </c>
      <c r="R160" s="365" t="s">
        <v>56</v>
      </c>
      <c r="S160" s="365" t="s">
        <v>56</v>
      </c>
      <c r="T160" s="365" t="s">
        <v>56</v>
      </c>
      <c r="U160" s="365" t="s">
        <v>56</v>
      </c>
      <c r="V160" s="41">
        <v>0</v>
      </c>
      <c r="W160" s="510">
        <v>0</v>
      </c>
      <c r="X160" s="494">
        <f t="shared" si="22"/>
        <v>0</v>
      </c>
      <c r="Y160" s="979">
        <f t="shared" si="23"/>
        <v>0</v>
      </c>
      <c r="Z160" s="501">
        <v>45716</v>
      </c>
      <c r="AA160" s="715">
        <v>1</v>
      </c>
      <c r="AB160" s="368">
        <v>1</v>
      </c>
      <c r="AC160" s="41">
        <v>5030</v>
      </c>
      <c r="AD160" s="717"/>
    </row>
    <row r="161" spans="1:31" ht="24.75" customHeight="1">
      <c r="A161" s="955" t="s">
        <v>421</v>
      </c>
      <c r="B161" s="930" t="s">
        <v>50</v>
      </c>
      <c r="C161" s="498">
        <v>45772</v>
      </c>
      <c r="D161" s="933" t="s">
        <v>66</v>
      </c>
      <c r="E161" s="933">
        <v>45698</v>
      </c>
      <c r="F161" s="498" t="s">
        <v>67</v>
      </c>
      <c r="G161" s="935" t="s">
        <v>422</v>
      </c>
      <c r="H161" s="500">
        <v>82</v>
      </c>
      <c r="I161" s="500" t="s">
        <v>273</v>
      </c>
      <c r="J161" s="500" t="s">
        <v>63</v>
      </c>
      <c r="K161" s="500"/>
      <c r="L161" s="937">
        <v>45716</v>
      </c>
      <c r="M161" s="936" t="s">
        <v>57</v>
      </c>
      <c r="N161" s="575">
        <v>2025.6</v>
      </c>
      <c r="O161" s="936" t="s">
        <v>57</v>
      </c>
      <c r="P161" s="881" t="s">
        <v>274</v>
      </c>
      <c r="Q161" s="365" t="s">
        <v>56</v>
      </c>
      <c r="R161" s="365" t="s">
        <v>56</v>
      </c>
      <c r="S161" s="365" t="s">
        <v>56</v>
      </c>
      <c r="T161" s="365" t="s">
        <v>56</v>
      </c>
      <c r="U161" s="365" t="s">
        <v>56</v>
      </c>
      <c r="V161" s="41">
        <v>0</v>
      </c>
      <c r="W161" s="494">
        <v>0</v>
      </c>
      <c r="X161" s="494">
        <f t="shared" si="22"/>
        <v>0</v>
      </c>
      <c r="Y161" s="979">
        <f t="shared" si="23"/>
        <v>0</v>
      </c>
      <c r="Z161" s="501">
        <v>45716</v>
      </c>
      <c r="AA161" s="715">
        <v>1</v>
      </c>
      <c r="AB161" s="715">
        <v>1</v>
      </c>
      <c r="AC161" s="964">
        <v>1408</v>
      </c>
      <c r="AD161" s="117" t="s">
        <v>423</v>
      </c>
    </row>
    <row r="162" spans="1:31" ht="24.75" customHeight="1">
      <c r="A162" s="955" t="s">
        <v>424</v>
      </c>
      <c r="B162" s="930" t="s">
        <v>50</v>
      </c>
      <c r="C162" s="498">
        <v>45742</v>
      </c>
      <c r="D162" s="497" t="s">
        <v>51</v>
      </c>
      <c r="E162" s="498">
        <v>45715</v>
      </c>
      <c r="F162" s="497" t="s">
        <v>53</v>
      </c>
      <c r="G162" s="931" t="s">
        <v>425</v>
      </c>
      <c r="H162" s="500">
        <v>84</v>
      </c>
      <c r="I162" s="500" t="s">
        <v>274</v>
      </c>
      <c r="J162" s="500" t="s">
        <v>56</v>
      </c>
      <c r="K162" s="500"/>
      <c r="L162" s="498">
        <v>45715</v>
      </c>
      <c r="M162" s="500" t="s">
        <v>57</v>
      </c>
      <c r="N162" s="575">
        <v>3801.75</v>
      </c>
      <c r="O162" s="500" t="s">
        <v>57</v>
      </c>
      <c r="P162" s="881" t="s">
        <v>274</v>
      </c>
      <c r="Q162" s="365" t="s">
        <v>56</v>
      </c>
      <c r="R162" s="365" t="s">
        <v>56</v>
      </c>
      <c r="S162" s="365" t="s">
        <v>56</v>
      </c>
      <c r="T162" s="365" t="s">
        <v>56</v>
      </c>
      <c r="U162" s="365" t="s">
        <v>56</v>
      </c>
      <c r="V162" s="41">
        <v>0</v>
      </c>
      <c r="W162" s="365">
        <v>0</v>
      </c>
      <c r="X162" s="494">
        <f t="shared" si="22"/>
        <v>0</v>
      </c>
      <c r="Y162" s="979">
        <f t="shared" si="23"/>
        <v>0</v>
      </c>
      <c r="Z162" s="501">
        <v>45716</v>
      </c>
      <c r="AA162" s="715">
        <v>1</v>
      </c>
      <c r="AB162" s="715">
        <v>1</v>
      </c>
      <c r="AC162" s="41">
        <v>5915</v>
      </c>
      <c r="AD162" s="717"/>
    </row>
    <row r="163" spans="1:31" ht="24.75" customHeight="1">
      <c r="A163" s="955" t="s">
        <v>426</v>
      </c>
      <c r="B163" s="930" t="s">
        <v>50</v>
      </c>
      <c r="C163" s="498">
        <v>45742</v>
      </c>
      <c r="D163" s="497" t="s">
        <v>51</v>
      </c>
      <c r="E163" s="497" t="s">
        <v>52</v>
      </c>
      <c r="F163" s="497" t="s">
        <v>53</v>
      </c>
      <c r="G163" s="931" t="s">
        <v>427</v>
      </c>
      <c r="H163" s="500">
        <v>87</v>
      </c>
      <c r="I163" s="500" t="s">
        <v>274</v>
      </c>
      <c r="J163" s="500" t="s">
        <v>56</v>
      </c>
      <c r="K163" s="500"/>
      <c r="L163" s="937">
        <v>45716</v>
      </c>
      <c r="M163" s="500" t="s">
        <v>57</v>
      </c>
      <c r="N163" s="575">
        <v>4021.5</v>
      </c>
      <c r="O163" s="500" t="s">
        <v>57</v>
      </c>
      <c r="P163" s="881" t="s">
        <v>274</v>
      </c>
      <c r="Q163" s="365" t="s">
        <v>56</v>
      </c>
      <c r="R163" s="365" t="s">
        <v>56</v>
      </c>
      <c r="S163" s="365" t="s">
        <v>56</v>
      </c>
      <c r="T163" s="365" t="s">
        <v>56</v>
      </c>
      <c r="U163" s="365" t="s">
        <v>56</v>
      </c>
      <c r="V163" s="41">
        <v>0</v>
      </c>
      <c r="W163" s="365">
        <v>0</v>
      </c>
      <c r="X163" s="494">
        <f t="shared" si="22"/>
        <v>0</v>
      </c>
      <c r="Y163" s="979">
        <f t="shared" si="23"/>
        <v>0</v>
      </c>
      <c r="Z163" s="501">
        <v>45716</v>
      </c>
      <c r="AA163" s="715">
        <v>1</v>
      </c>
      <c r="AB163" s="715">
        <v>1</v>
      </c>
      <c r="AC163" s="41">
        <v>5750</v>
      </c>
      <c r="AD163" s="717"/>
    </row>
    <row r="164" spans="1:31" ht="24.75" customHeight="1">
      <c r="A164" s="955" t="s">
        <v>428</v>
      </c>
      <c r="B164" s="930" t="s">
        <v>50</v>
      </c>
      <c r="C164" s="498">
        <v>45705</v>
      </c>
      <c r="D164" s="497" t="s">
        <v>51</v>
      </c>
      <c r="E164" s="497" t="s">
        <v>52</v>
      </c>
      <c r="F164" s="497" t="s">
        <v>53</v>
      </c>
      <c r="G164" s="931" t="s">
        <v>429</v>
      </c>
      <c r="H164" s="500">
        <v>90</v>
      </c>
      <c r="I164" s="500" t="s">
        <v>274</v>
      </c>
      <c r="J164" s="500" t="s">
        <v>56</v>
      </c>
      <c r="K164" s="513"/>
      <c r="L164" s="487" t="s">
        <v>274</v>
      </c>
      <c r="M164" s="500" t="s">
        <v>57</v>
      </c>
      <c r="N164" s="981">
        <v>4490.25</v>
      </c>
      <c r="O164" s="500" t="s">
        <v>57</v>
      </c>
      <c r="P164" s="881" t="s">
        <v>274</v>
      </c>
      <c r="Q164" s="365" t="s">
        <v>56</v>
      </c>
      <c r="R164" s="365" t="s">
        <v>56</v>
      </c>
      <c r="S164" s="365" t="s">
        <v>56</v>
      </c>
      <c r="T164" s="365" t="s">
        <v>56</v>
      </c>
      <c r="U164" s="365" t="s">
        <v>56</v>
      </c>
      <c r="V164" s="41">
        <v>0</v>
      </c>
      <c r="W164" s="365">
        <v>0</v>
      </c>
      <c r="X164" s="494">
        <f t="shared" si="22"/>
        <v>0</v>
      </c>
      <c r="Y164" s="979">
        <f t="shared" si="23"/>
        <v>0</v>
      </c>
      <c r="Z164" s="501">
        <v>45716</v>
      </c>
      <c r="AA164" s="715">
        <v>1</v>
      </c>
      <c r="AB164" s="368">
        <v>1</v>
      </c>
      <c r="AC164" s="41">
        <v>6485</v>
      </c>
      <c r="AD164" s="717"/>
    </row>
    <row r="165" spans="1:31" ht="24.75" customHeight="1">
      <c r="A165" s="955" t="s">
        <v>430</v>
      </c>
      <c r="B165" s="930" t="s">
        <v>50</v>
      </c>
      <c r="C165" s="498">
        <v>45742</v>
      </c>
      <c r="D165" s="497" t="s">
        <v>51</v>
      </c>
      <c r="E165" s="497" t="s">
        <v>52</v>
      </c>
      <c r="F165" s="497" t="s">
        <v>53</v>
      </c>
      <c r="G165" s="931" t="s">
        <v>431</v>
      </c>
      <c r="H165" s="500">
        <v>87</v>
      </c>
      <c r="I165" s="500" t="s">
        <v>274</v>
      </c>
      <c r="J165" s="500" t="s">
        <v>56</v>
      </c>
      <c r="K165" s="500"/>
      <c r="L165" s="937">
        <v>45716</v>
      </c>
      <c r="M165" s="500" t="s">
        <v>57</v>
      </c>
      <c r="N165" s="575">
        <v>4056.9</v>
      </c>
      <c r="O165" s="500" t="s">
        <v>57</v>
      </c>
      <c r="P165" s="881" t="s">
        <v>274</v>
      </c>
      <c r="Q165" s="365" t="s">
        <v>56</v>
      </c>
      <c r="R165" s="365" t="s">
        <v>56</v>
      </c>
      <c r="S165" s="365" t="s">
        <v>56</v>
      </c>
      <c r="T165" s="365" t="s">
        <v>56</v>
      </c>
      <c r="U165" s="365" t="s">
        <v>56</v>
      </c>
      <c r="V165" s="41">
        <v>0</v>
      </c>
      <c r="W165" s="365">
        <v>0</v>
      </c>
      <c r="X165" s="494">
        <f t="shared" si="22"/>
        <v>0</v>
      </c>
      <c r="Y165" s="979">
        <f t="shared" si="23"/>
        <v>0</v>
      </c>
      <c r="Z165" s="501">
        <v>45716</v>
      </c>
      <c r="AA165" s="715">
        <v>1</v>
      </c>
      <c r="AB165" s="715">
        <v>1</v>
      </c>
      <c r="AC165" s="41">
        <v>5842</v>
      </c>
      <c r="AD165" s="717"/>
    </row>
    <row r="166" spans="1:31" ht="24.75" customHeight="1">
      <c r="A166" s="955" t="s">
        <v>432</v>
      </c>
      <c r="B166" s="487" t="s">
        <v>122</v>
      </c>
      <c r="C166" s="982"/>
      <c r="D166" s="489" t="s">
        <v>77</v>
      </c>
      <c r="E166" s="489">
        <v>45768</v>
      </c>
      <c r="F166" s="689" t="s">
        <v>141</v>
      </c>
      <c r="G166" s="487"/>
      <c r="H166" s="491">
        <v>0</v>
      </c>
      <c r="I166" s="714" t="s">
        <v>274</v>
      </c>
      <c r="J166" s="491" t="s">
        <v>56</v>
      </c>
      <c r="K166" s="982"/>
      <c r="L166" s="497" t="s">
        <v>56</v>
      </c>
      <c r="M166" s="491" t="s">
        <v>114</v>
      </c>
      <c r="N166" s="574">
        <v>0</v>
      </c>
      <c r="O166" s="491" t="s">
        <v>114</v>
      </c>
      <c r="P166" s="881" t="s">
        <v>274</v>
      </c>
      <c r="Q166" s="365" t="s">
        <v>56</v>
      </c>
      <c r="R166" s="510" t="s">
        <v>433</v>
      </c>
      <c r="S166" s="510" t="s">
        <v>433</v>
      </c>
      <c r="T166" s="510" t="s">
        <v>433</v>
      </c>
      <c r="U166" s="365"/>
      <c r="V166" s="510">
        <v>3</v>
      </c>
      <c r="W166" s="510">
        <v>3</v>
      </c>
      <c r="X166" s="494">
        <f t="shared" si="22"/>
        <v>0</v>
      </c>
      <c r="Y166" s="979">
        <f t="shared" si="23"/>
        <v>1</v>
      </c>
      <c r="Z166" s="501">
        <v>45768</v>
      </c>
      <c r="AA166" s="368">
        <v>0</v>
      </c>
      <c r="AB166" s="368">
        <v>0</v>
      </c>
      <c r="AC166" s="893">
        <v>0</v>
      </c>
      <c r="AD166" s="969" t="s">
        <v>434</v>
      </c>
      <c r="AE166" s="403"/>
    </row>
    <row r="167" spans="1:31" ht="24.75" customHeight="1">
      <c r="A167" s="970" t="s">
        <v>435</v>
      </c>
      <c r="B167" s="973" t="s">
        <v>122</v>
      </c>
      <c r="C167" s="983"/>
      <c r="D167" s="972" t="s">
        <v>77</v>
      </c>
      <c r="E167" s="972">
        <v>45768</v>
      </c>
      <c r="F167" s="971" t="s">
        <v>141</v>
      </c>
      <c r="G167" s="973"/>
      <c r="H167" s="974">
        <v>0</v>
      </c>
      <c r="I167" s="984" t="s">
        <v>274</v>
      </c>
      <c r="J167" s="974" t="s">
        <v>56</v>
      </c>
      <c r="K167" s="983"/>
      <c r="L167" s="985" t="s">
        <v>56</v>
      </c>
      <c r="M167" s="974" t="s">
        <v>114</v>
      </c>
      <c r="N167" s="975">
        <v>0</v>
      </c>
      <c r="O167" s="974" t="s">
        <v>114</v>
      </c>
      <c r="P167" s="976" t="s">
        <v>274</v>
      </c>
      <c r="Q167" s="79" t="s">
        <v>56</v>
      </c>
      <c r="R167" s="334" t="s">
        <v>433</v>
      </c>
      <c r="S167" s="334" t="s">
        <v>433</v>
      </c>
      <c r="T167" s="334" t="s">
        <v>433</v>
      </c>
      <c r="U167" s="79"/>
      <c r="V167" s="334">
        <v>3</v>
      </c>
      <c r="W167" s="334">
        <v>3</v>
      </c>
      <c r="X167" s="521">
        <f t="shared" si="22"/>
        <v>0</v>
      </c>
      <c r="Y167" s="987">
        <f t="shared" si="23"/>
        <v>1</v>
      </c>
      <c r="Z167" s="370">
        <v>45768</v>
      </c>
      <c r="AA167" s="61">
        <v>0</v>
      </c>
      <c r="AB167" s="61">
        <v>0</v>
      </c>
      <c r="AC167" s="986">
        <v>0</v>
      </c>
      <c r="AD167" s="988" t="s">
        <v>436</v>
      </c>
      <c r="AE167" s="403"/>
    </row>
    <row r="168" spans="1:31" ht="24.75" customHeight="1">
      <c r="A168" s="1009"/>
      <c r="B168" s="1007"/>
      <c r="C168" s="1007"/>
      <c r="D168" s="1007"/>
      <c r="E168" s="1007"/>
      <c r="F168" s="1009"/>
      <c r="G168" s="1009"/>
      <c r="H168" s="1007"/>
      <c r="I168" s="1007"/>
      <c r="J168" s="1007"/>
      <c r="K168" s="1007"/>
      <c r="L168" s="1009"/>
      <c r="M168" s="1007"/>
      <c r="N168" s="1010"/>
      <c r="O168" s="1007"/>
      <c r="P168" s="1007"/>
      <c r="Q168" s="1007"/>
      <c r="R168" s="1007"/>
      <c r="S168" s="1007"/>
      <c r="T168" s="1007"/>
      <c r="U168" s="1007"/>
      <c r="V168" s="1007"/>
      <c r="W168" s="1007"/>
      <c r="X168" s="1007"/>
      <c r="Y168" s="1007"/>
      <c r="Z168" s="1007"/>
      <c r="AA168" s="1007"/>
      <c r="AB168" s="1007"/>
      <c r="AC168" s="1007"/>
      <c r="AD168" s="1011"/>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tabSelected="1" workbookViewId="0">
      <pane xSplit="1" topLeftCell="Q1" activePane="topRight" state="frozen"/>
      <selection pane="topRight" activeCell="S4" sqref="S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3">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4">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5"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0">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2">
        <v>7262</v>
      </c>
      <c r="O29" s="531" t="s">
        <v>57</v>
      </c>
      <c r="P29" s="889"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3">
        <v>0</v>
      </c>
      <c r="U35" s="715">
        <f>IFERROR(Table4[[#This Row],[Actual Redline Completed Footage UG]]/Table4[[#This Row],[Footage UG]], 0)</f>
        <v>0.99509503372164321</v>
      </c>
      <c r="V35" s="54">
        <v>45740</v>
      </c>
      <c r="W35" s="34">
        <v>1</v>
      </c>
      <c r="X35" s="34">
        <v>1</v>
      </c>
      <c r="Y35" s="34">
        <v>1</v>
      </c>
      <c r="Z35" s="54">
        <v>45916</v>
      </c>
      <c r="AA35" s="914"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0"/>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0"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2">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6">
        <v>45756</v>
      </c>
      <c r="R54" s="891">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899">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899">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7">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8">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5" t="s">
        <v>274</v>
      </c>
      <c r="Q68" s="54">
        <v>45696</v>
      </c>
      <c r="R68" s="31">
        <v>5239</v>
      </c>
      <c r="S68" s="637">
        <v>5205</v>
      </c>
      <c r="T68" s="644">
        <v>0</v>
      </c>
      <c r="U68" s="715">
        <f>IFERROR(Table4[[#This Row],[Actual Redline Completed Footage UG]]/Table4[[#This Row],[Footage UG]], 0)</f>
        <v>0.99351021187249478</v>
      </c>
      <c r="V68" s="54">
        <v>45716</v>
      </c>
      <c r="W68" s="912">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1">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2">
        <v>40484</v>
      </c>
      <c r="O71" s="837" t="s">
        <v>57</v>
      </c>
      <c r="P71" s="860" t="s">
        <v>274</v>
      </c>
      <c r="Q71" s="501">
        <v>45736</v>
      </c>
      <c r="R71" s="41">
        <v>3415</v>
      </c>
      <c r="S71" s="910">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5" t="s">
        <v>605</v>
      </c>
      <c r="B72" s="901" t="s">
        <v>50</v>
      </c>
      <c r="C72" s="77">
        <v>45742</v>
      </c>
      <c r="D72" s="886" t="s">
        <v>211</v>
      </c>
      <c r="E72" s="77">
        <v>45707</v>
      </c>
      <c r="F72" s="886" t="s">
        <v>86</v>
      </c>
      <c r="G72" s="903" t="s">
        <v>606</v>
      </c>
      <c r="H72" s="76">
        <v>0</v>
      </c>
      <c r="I72" s="76" t="s">
        <v>349</v>
      </c>
      <c r="J72" s="76" t="s">
        <v>63</v>
      </c>
      <c r="K72" s="904">
        <v>45716</v>
      </c>
      <c r="L72" s="76" t="s">
        <v>57</v>
      </c>
      <c r="M72" s="887">
        <v>21944.6</v>
      </c>
      <c r="N72" s="888">
        <v>26564</v>
      </c>
      <c r="O72" s="76" t="s">
        <v>57</v>
      </c>
      <c r="P72" s="107" t="s">
        <v>274</v>
      </c>
      <c r="Q72" s="907">
        <v>45716</v>
      </c>
      <c r="R72" s="908">
        <v>1695</v>
      </c>
      <c r="S72" s="909">
        <v>1634</v>
      </c>
      <c r="T72" s="883">
        <v>0</v>
      </c>
      <c r="U72" s="715">
        <f>IFERROR(Table4[[#This Row],[Actual Redline Completed Footage UG]]/Table4[[#This Row],[Footage UG]], 0)</f>
        <v>0.96401179941002946</v>
      </c>
      <c r="V72" s="170">
        <v>45734</v>
      </c>
      <c r="W72" s="884">
        <v>1</v>
      </c>
      <c r="X72" s="884">
        <v>1</v>
      </c>
      <c r="Y72" s="884">
        <v>1</v>
      </c>
      <c r="Z72" s="501">
        <v>45849</v>
      </c>
      <c r="AA72" s="913" t="s">
        <v>607</v>
      </c>
    </row>
    <row r="73" spans="1:27" ht="39.75" customHeight="1">
      <c r="A73" s="916" t="s">
        <v>608</v>
      </c>
      <c r="B73" s="901" t="s">
        <v>50</v>
      </c>
      <c r="C73" s="77">
        <v>45711</v>
      </c>
      <c r="D73" s="77" t="s">
        <v>377</v>
      </c>
      <c r="E73" s="77">
        <v>45695</v>
      </c>
      <c r="F73" s="886" t="s">
        <v>378</v>
      </c>
      <c r="G73" s="902" t="s">
        <v>609</v>
      </c>
      <c r="H73" s="76">
        <v>0</v>
      </c>
      <c r="I73" s="896" t="s">
        <v>349</v>
      </c>
      <c r="J73" s="76" t="s">
        <v>63</v>
      </c>
      <c r="K73" s="77">
        <v>45695</v>
      </c>
      <c r="L73" s="896" t="s">
        <v>57</v>
      </c>
      <c r="M73" s="887">
        <v>20939.75</v>
      </c>
      <c r="N73" s="888">
        <v>13575.75</v>
      </c>
      <c r="O73" s="896"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826" t="s">
        <v>610</v>
      </c>
      <c r="B74" s="832" t="s">
        <v>50</v>
      </c>
      <c r="C74" s="1038">
        <v>45868</v>
      </c>
      <c r="D74" s="833" t="s">
        <v>611</v>
      </c>
      <c r="E74" s="57">
        <v>45719</v>
      </c>
      <c r="F74" s="833" t="s">
        <v>72</v>
      </c>
      <c r="G74" s="1039" t="s">
        <v>612</v>
      </c>
      <c r="H74" s="837">
        <v>60</v>
      </c>
      <c r="I74" s="837" t="s">
        <v>273</v>
      </c>
      <c r="J74" s="837" t="s">
        <v>63</v>
      </c>
      <c r="K74" s="57">
        <v>45716</v>
      </c>
      <c r="L74" s="837" t="s">
        <v>57</v>
      </c>
      <c r="M74" s="686">
        <v>64727</v>
      </c>
      <c r="N74" s="882">
        <v>68203</v>
      </c>
      <c r="O74" s="837" t="s">
        <v>57</v>
      </c>
      <c r="P74" s="860" t="s">
        <v>274</v>
      </c>
      <c r="Q74" s="501">
        <v>45719</v>
      </c>
      <c r="R74" s="921">
        <v>5853</v>
      </c>
      <c r="S74" s="494">
        <v>5975</v>
      </c>
      <c r="T74" s="1040">
        <v>0</v>
      </c>
      <c r="U74" s="1012">
        <v>1.02</v>
      </c>
      <c r="V74" s="170">
        <v>45741</v>
      </c>
      <c r="W74" s="356">
        <v>1</v>
      </c>
      <c r="X74" s="356">
        <v>1</v>
      </c>
      <c r="Y74" s="356">
        <v>1</v>
      </c>
      <c r="Z74" s="493">
        <v>45868</v>
      </c>
      <c r="AA74" s="117"/>
    </row>
    <row r="75" spans="1:27" ht="39.75" customHeight="1">
      <c r="A75" s="1041" t="s">
        <v>613</v>
      </c>
      <c r="B75" s="832" t="s">
        <v>50</v>
      </c>
      <c r="C75" s="57">
        <v>45772</v>
      </c>
      <c r="D75" s="57" t="s">
        <v>140</v>
      </c>
      <c r="E75" s="834">
        <v>45685</v>
      </c>
      <c r="F75" s="833" t="s">
        <v>86</v>
      </c>
      <c r="G75" s="879" t="s">
        <v>614</v>
      </c>
      <c r="H75" s="846">
        <v>81</v>
      </c>
      <c r="I75" s="876" t="s">
        <v>273</v>
      </c>
      <c r="J75" s="846" t="s">
        <v>63</v>
      </c>
      <c r="K75" s="834">
        <v>45699</v>
      </c>
      <c r="L75" s="846" t="s">
        <v>57</v>
      </c>
      <c r="M75" s="1042">
        <v>73583.5</v>
      </c>
      <c r="N75" s="882">
        <v>84066</v>
      </c>
      <c r="O75" s="1043" t="s">
        <v>57</v>
      </c>
      <c r="P75" s="860" t="s">
        <v>274</v>
      </c>
      <c r="Q75" s="501">
        <v>45691</v>
      </c>
      <c r="R75" s="519">
        <v>6205</v>
      </c>
      <c r="S75" s="516">
        <v>6180</v>
      </c>
      <c r="T75" s="883">
        <v>0</v>
      </c>
      <c r="U75" s="1028">
        <v>1</v>
      </c>
      <c r="V75" s="170">
        <v>45699</v>
      </c>
      <c r="W75" s="356">
        <v>1</v>
      </c>
      <c r="X75" s="356">
        <v>1</v>
      </c>
      <c r="Y75" s="356">
        <v>1</v>
      </c>
      <c r="Z75" s="501">
        <v>45916</v>
      </c>
      <c r="AA75" s="175" t="s">
        <v>615</v>
      </c>
    </row>
    <row r="76" spans="1:27" ht="39.75" customHeight="1">
      <c r="A76" s="826" t="s">
        <v>616</v>
      </c>
      <c r="B76" s="832" t="s">
        <v>50</v>
      </c>
      <c r="C76" s="57">
        <v>45772</v>
      </c>
      <c r="D76" s="57" t="s">
        <v>617</v>
      </c>
      <c r="E76" s="57">
        <v>45694</v>
      </c>
      <c r="F76" s="834" t="s">
        <v>78</v>
      </c>
      <c r="G76" s="844" t="s">
        <v>618</v>
      </c>
      <c r="H76" s="837">
        <v>64</v>
      </c>
      <c r="I76" s="846" t="s">
        <v>273</v>
      </c>
      <c r="J76" s="837" t="s">
        <v>63</v>
      </c>
      <c r="K76" s="57">
        <v>45701</v>
      </c>
      <c r="L76" s="846" t="s">
        <v>57</v>
      </c>
      <c r="M76" s="686">
        <v>48609</v>
      </c>
      <c r="N76" s="882">
        <v>48682.5</v>
      </c>
      <c r="O76" s="1043" t="s">
        <v>57</v>
      </c>
      <c r="P76" s="860" t="s">
        <v>274</v>
      </c>
      <c r="Q76" s="170">
        <v>45698</v>
      </c>
      <c r="R76" s="42">
        <v>4035</v>
      </c>
      <c r="S76" s="694">
        <v>4045</v>
      </c>
      <c r="T76" s="883">
        <v>0</v>
      </c>
      <c r="U76" s="1028">
        <v>1</v>
      </c>
      <c r="V76" s="170">
        <v>45709</v>
      </c>
      <c r="W76" s="356">
        <v>1</v>
      </c>
      <c r="X76" s="356">
        <v>1</v>
      </c>
      <c r="Y76" s="356">
        <v>1</v>
      </c>
      <c r="Z76" s="501">
        <v>45894</v>
      </c>
      <c r="AA76" s="117" t="s">
        <v>619</v>
      </c>
    </row>
    <row r="77" spans="1:27" ht="39.75" customHeight="1">
      <c r="A77" s="1041" t="s">
        <v>620</v>
      </c>
      <c r="B77" s="832" t="s">
        <v>50</v>
      </c>
      <c r="C77" s="57">
        <v>45833</v>
      </c>
      <c r="D77" s="834" t="s">
        <v>621</v>
      </c>
      <c r="E77" s="834" t="s">
        <v>52</v>
      </c>
      <c r="F77" s="834" t="s">
        <v>622</v>
      </c>
      <c r="G77" s="879" t="s">
        <v>623</v>
      </c>
      <c r="H77" s="846">
        <v>0</v>
      </c>
      <c r="I77" s="846" t="s">
        <v>273</v>
      </c>
      <c r="J77" s="846" t="s">
        <v>63</v>
      </c>
      <c r="K77" s="1044" t="s">
        <v>274</v>
      </c>
      <c r="L77" s="846" t="s">
        <v>57</v>
      </c>
      <c r="M77" s="1042">
        <v>289634.75</v>
      </c>
      <c r="N77" s="882">
        <v>296306.83</v>
      </c>
      <c r="O77" s="1043" t="s">
        <v>57</v>
      </c>
      <c r="P77" s="860" t="s">
        <v>274</v>
      </c>
      <c r="Q77" s="501">
        <v>45693</v>
      </c>
      <c r="R77" s="519">
        <v>22725</v>
      </c>
      <c r="S77" s="516">
        <v>22085</v>
      </c>
      <c r="T77" s="883">
        <v>0</v>
      </c>
      <c r="U77" s="1028">
        <v>1</v>
      </c>
      <c r="V77" s="170">
        <v>45674</v>
      </c>
      <c r="W77" s="356">
        <v>1</v>
      </c>
      <c r="X77" s="356">
        <v>1</v>
      </c>
      <c r="Y77" s="356">
        <v>1</v>
      </c>
      <c r="Z77" s="501">
        <v>45882</v>
      </c>
      <c r="AA77" s="175" t="s">
        <v>624</v>
      </c>
    </row>
    <row r="78" spans="1:27" ht="39.75" customHeight="1">
      <c r="A78" s="915"/>
      <c r="B78" s="593"/>
      <c r="C78" s="594"/>
      <c r="D78" s="594"/>
      <c r="E78" s="594"/>
      <c r="F78" s="655"/>
      <c r="G78" s="595"/>
      <c r="H78" s="121"/>
      <c r="I78" s="656"/>
      <c r="J78" s="121"/>
      <c r="K78" s="593"/>
      <c r="L78" s="121"/>
      <c r="M78" s="596"/>
      <c r="N78" s="597"/>
      <c r="O78" s="121"/>
      <c r="P78" s="121"/>
      <c r="Q78" s="572"/>
      <c r="R78" s="598"/>
      <c r="S78" s="598"/>
      <c r="T78" s="656"/>
      <c r="U78" s="454"/>
      <c r="V78" s="572"/>
      <c r="W78" s="455"/>
      <c r="X78" s="455"/>
      <c r="Y78" s="455"/>
      <c r="Z78" s="572"/>
    </row>
    <row r="79" spans="1:27" ht="39.75" customHeight="1">
      <c r="A79" s="917" t="s">
        <v>625</v>
      </c>
      <c r="B79" s="593"/>
      <c r="C79" s="594"/>
      <c r="D79" s="594"/>
      <c r="E79" s="594"/>
      <c r="F79" s="655"/>
      <c r="G79" s="595"/>
      <c r="H79" s="121"/>
      <c r="I79" s="656"/>
      <c r="J79" s="121"/>
      <c r="K79" s="593"/>
      <c r="L79" s="121"/>
      <c r="M79" s="596"/>
      <c r="N79" s="597">
        <v>31333</v>
      </c>
      <c r="O79" s="121"/>
      <c r="P79" s="121"/>
      <c r="Q79" s="572"/>
      <c r="R79" s="598"/>
      <c r="S79" s="598"/>
      <c r="T79" s="656"/>
      <c r="U79" s="454"/>
      <c r="V79" s="572"/>
      <c r="W79" s="455"/>
      <c r="X79" s="455"/>
      <c r="Y79" s="455"/>
      <c r="Z79" s="572"/>
    </row>
    <row r="80" spans="1:27" ht="39.75" customHeight="1">
      <c r="A80" s="614"/>
      <c r="B80" s="593"/>
      <c r="C80" s="594"/>
      <c r="D80" s="594"/>
      <c r="E80" s="594"/>
      <c r="F80" s="655"/>
      <c r="G80" s="595"/>
      <c r="H80" s="121"/>
      <c r="I80" s="656"/>
      <c r="J80" s="121"/>
      <c r="K80" s="593"/>
      <c r="L80" s="121"/>
      <c r="M80" s="596">
        <v>4680778.09</v>
      </c>
      <c r="N80" s="597">
        <v>4961703.82</v>
      </c>
      <c r="O80" s="121"/>
      <c r="P80" s="121"/>
      <c r="Q80" s="572"/>
      <c r="R80" s="598"/>
      <c r="S80" s="598"/>
      <c r="T80" s="656"/>
      <c r="U80" s="454"/>
      <c r="V80" s="572"/>
      <c r="W80" s="455"/>
      <c r="X80" s="455"/>
      <c r="Y80" s="455"/>
      <c r="Z80" s="572"/>
    </row>
    <row r="81" spans="1:27" ht="39.75" customHeight="1">
      <c r="A81" s="262"/>
      <c r="Q81" s="98"/>
    </row>
    <row r="82" spans="1:27" ht="39.75" customHeight="1">
      <c r="A82" s="599" t="s">
        <v>626</v>
      </c>
      <c r="B82" s="600"/>
    </row>
    <row r="83" spans="1:27" ht="39.75" customHeight="1">
      <c r="A83" s="445" t="s">
        <v>19</v>
      </c>
      <c r="B83" s="602" t="s">
        <v>20</v>
      </c>
      <c r="C83" s="611" t="s">
        <v>21</v>
      </c>
      <c r="D83" s="602" t="s">
        <v>22</v>
      </c>
      <c r="E83" s="602" t="s">
        <v>23</v>
      </c>
      <c r="F83" s="602" t="s">
        <v>24</v>
      </c>
      <c r="G83" s="602" t="s">
        <v>25</v>
      </c>
      <c r="H83" s="602" t="s">
        <v>26</v>
      </c>
      <c r="I83" s="602" t="s">
        <v>27</v>
      </c>
      <c r="J83" s="602" t="s">
        <v>28</v>
      </c>
      <c r="K83" s="602" t="s">
        <v>30</v>
      </c>
      <c r="L83" s="602" t="s">
        <v>31</v>
      </c>
      <c r="M83" s="612" t="s">
        <v>32</v>
      </c>
      <c r="N83" s="612" t="s">
        <v>437</v>
      </c>
      <c r="O83" s="602" t="s">
        <v>33</v>
      </c>
      <c r="P83" s="602" t="s">
        <v>34</v>
      </c>
      <c r="Q83" s="602" t="s">
        <v>35</v>
      </c>
      <c r="R83" s="602" t="s">
        <v>40</v>
      </c>
      <c r="S83" s="602" t="s">
        <v>41</v>
      </c>
      <c r="T83" s="602" t="s">
        <v>47</v>
      </c>
      <c r="U83" s="602" t="s">
        <v>43</v>
      </c>
      <c r="V83" s="602" t="s">
        <v>44</v>
      </c>
      <c r="W83" s="613" t="s">
        <v>45</v>
      </c>
      <c r="X83" s="602" t="s">
        <v>46</v>
      </c>
      <c r="Y83" s="602" t="s">
        <v>438</v>
      </c>
      <c r="Z83" s="485" t="s">
        <v>39</v>
      </c>
      <c r="AA83" s="621" t="s">
        <v>627</v>
      </c>
    </row>
    <row r="84" spans="1:27" ht="39.75" customHeight="1">
      <c r="A84" s="387" t="s">
        <v>628</v>
      </c>
      <c r="B84" s="405" t="s">
        <v>210</v>
      </c>
      <c r="C84" s="51">
        <v>45711</v>
      </c>
      <c r="D84" s="50" t="s">
        <v>140</v>
      </c>
      <c r="E84" s="51">
        <v>45707</v>
      </c>
      <c r="F84" s="50" t="s">
        <v>629</v>
      </c>
      <c r="G84" s="393" t="s">
        <v>630</v>
      </c>
      <c r="H84" s="52">
        <v>0</v>
      </c>
      <c r="I84" s="394" t="s">
        <v>273</v>
      </c>
      <c r="J84" s="52" t="s">
        <v>63</v>
      </c>
      <c r="K84" s="51">
        <v>45701</v>
      </c>
      <c r="L84" s="52" t="s">
        <v>57</v>
      </c>
      <c r="M84" s="446">
        <v>111163</v>
      </c>
      <c r="N84" s="791"/>
      <c r="O84" s="52" t="s">
        <v>57</v>
      </c>
      <c r="P84" s="622" t="s">
        <v>274</v>
      </c>
      <c r="Q84" s="501">
        <v>45718</v>
      </c>
      <c r="R84" s="41">
        <v>7805</v>
      </c>
      <c r="S84" s="532">
        <v>7969</v>
      </c>
      <c r="T84" s="83">
        <v>0</v>
      </c>
      <c r="U84" s="71">
        <f>IFERROR(Table5[[#This Row],[Actual Redline Completed Footage UG]]/Table5[[#This Row],[Footage UG]], 0)</f>
        <v>1.0210121716848175</v>
      </c>
      <c r="V84" s="731">
        <v>45740</v>
      </c>
      <c r="W84" s="525">
        <v>1</v>
      </c>
      <c r="X84" s="368">
        <v>1</v>
      </c>
      <c r="Y84" s="368">
        <v>1</v>
      </c>
      <c r="Z84" s="501">
        <v>45854</v>
      </c>
      <c r="AA84" s="43"/>
    </row>
    <row r="85" spans="1:27" ht="39.75" customHeight="1">
      <c r="A85" s="387" t="s">
        <v>631</v>
      </c>
      <c r="B85" s="405" t="s">
        <v>210</v>
      </c>
      <c r="C85" s="389">
        <v>45991</v>
      </c>
      <c r="D85" s="50" t="s">
        <v>632</v>
      </c>
      <c r="E85" s="51">
        <v>45735</v>
      </c>
      <c r="F85" s="50" t="s">
        <v>214</v>
      </c>
      <c r="G85" s="393" t="s">
        <v>633</v>
      </c>
      <c r="H85" s="52">
        <v>0</v>
      </c>
      <c r="I85" s="52" t="s">
        <v>273</v>
      </c>
      <c r="J85" s="52" t="s">
        <v>63</v>
      </c>
      <c r="K85" s="654">
        <v>45718</v>
      </c>
      <c r="L85" s="52" t="s">
        <v>57</v>
      </c>
      <c r="M85" s="446">
        <v>200394.1</v>
      </c>
      <c r="N85" s="98"/>
      <c r="O85" s="52" t="s">
        <v>57</v>
      </c>
      <c r="P85" s="623" t="s">
        <v>274</v>
      </c>
      <c r="Q85" s="501">
        <v>45716</v>
      </c>
      <c r="R85" s="41">
        <v>15386</v>
      </c>
      <c r="S85" s="524">
        <v>15339</v>
      </c>
      <c r="T85" s="30">
        <v>0</v>
      </c>
      <c r="U85" s="1012">
        <f>IFERROR(Table5[[#This Row],[Actual Redline Completed Footage UG]]/Table5[[#This Row],[Footage UG]], 0)</f>
        <v>0.99694527492525675</v>
      </c>
      <c r="V85" s="731">
        <v>45747</v>
      </c>
      <c r="W85" s="368">
        <v>1</v>
      </c>
      <c r="X85" s="368">
        <v>1</v>
      </c>
      <c r="Y85" s="368">
        <v>1</v>
      </c>
      <c r="Z85" s="501">
        <v>45926</v>
      </c>
      <c r="AA85" s="43"/>
    </row>
    <row r="86" spans="1:27" ht="39.75" customHeight="1">
      <c r="A86" s="387" t="s">
        <v>634</v>
      </c>
      <c r="B86" s="388" t="s">
        <v>122</v>
      </c>
      <c r="C86" s="389">
        <v>45868</v>
      </c>
      <c r="D86" s="625" t="s">
        <v>140</v>
      </c>
      <c r="E86" s="389">
        <v>45813</v>
      </c>
      <c r="F86" s="625" t="s">
        <v>141</v>
      </c>
      <c r="G86" s="609" t="s">
        <v>635</v>
      </c>
      <c r="H86" s="390">
        <v>0</v>
      </c>
      <c r="I86" s="391" t="s">
        <v>273</v>
      </c>
      <c r="J86" s="390" t="s">
        <v>63</v>
      </c>
      <c r="K86" s="389">
        <v>45793</v>
      </c>
      <c r="L86" s="390" t="s">
        <v>57</v>
      </c>
      <c r="M86" s="449">
        <v>104070.8</v>
      </c>
      <c r="N86" s="791"/>
      <c r="O86" s="390" t="s">
        <v>57</v>
      </c>
      <c r="P86" s="623" t="s">
        <v>274</v>
      </c>
      <c r="Q86" s="493">
        <v>45793</v>
      </c>
      <c r="R86" s="494">
        <v>7848</v>
      </c>
      <c r="S86" s="524">
        <v>7859</v>
      </c>
      <c r="T86" s="149">
        <v>0</v>
      </c>
      <c r="U86" s="1012">
        <f>IFERROR(Table5[[#This Row],[Actual Redline Completed Footage UG]]/Table5[[#This Row],[Footage UG]], 0)</f>
        <v>1.001401630988787</v>
      </c>
      <c r="V86" s="705">
        <v>45825</v>
      </c>
      <c r="W86" s="368">
        <v>1</v>
      </c>
      <c r="X86" s="368">
        <v>1</v>
      </c>
      <c r="Y86" s="368">
        <v>1</v>
      </c>
      <c r="Z86" s="501">
        <v>45897</v>
      </c>
      <c r="AA86" s="685" t="s">
        <v>636</v>
      </c>
    </row>
    <row r="87" spans="1:27" ht="39.75" customHeight="1">
      <c r="A87" s="387" t="s">
        <v>637</v>
      </c>
      <c r="B87" s="388" t="s">
        <v>122</v>
      </c>
      <c r="C87" s="51">
        <v>45868</v>
      </c>
      <c r="D87" s="625" t="s">
        <v>140</v>
      </c>
      <c r="E87" s="389">
        <v>45796</v>
      </c>
      <c r="F87" s="625" t="s">
        <v>141</v>
      </c>
      <c r="G87" s="388" t="s">
        <v>638</v>
      </c>
      <c r="H87" s="390">
        <v>58</v>
      </c>
      <c r="I87" s="390" t="s">
        <v>273</v>
      </c>
      <c r="J87" s="390" t="s">
        <v>63</v>
      </c>
      <c r="K87" s="389">
        <v>45797</v>
      </c>
      <c r="L87" s="390" t="s">
        <v>57</v>
      </c>
      <c r="M87" s="449">
        <v>43097.65</v>
      </c>
      <c r="N87" s="791"/>
      <c r="O87" s="390" t="s">
        <v>57</v>
      </c>
      <c r="P87" s="623" t="s">
        <v>274</v>
      </c>
      <c r="Q87" s="493">
        <v>45810</v>
      </c>
      <c r="R87" s="494">
        <v>3309</v>
      </c>
      <c r="S87" s="524">
        <v>3194</v>
      </c>
      <c r="T87" s="30">
        <v>0</v>
      </c>
      <c r="U87" s="1012">
        <f>IFERROR(Table5[[#This Row],[Actual Redline Completed Footage UG]]/Table5[[#This Row],[Footage UG]], 0)</f>
        <v>0.9652462979752191</v>
      </c>
      <c r="V87" s="731">
        <v>45832</v>
      </c>
      <c r="W87" s="368">
        <v>1</v>
      </c>
      <c r="X87" s="368">
        <v>1</v>
      </c>
      <c r="Y87" s="368">
        <v>1</v>
      </c>
      <c r="Z87" s="501">
        <v>45898</v>
      </c>
      <c r="AA87" s="152" t="s">
        <v>639</v>
      </c>
    </row>
    <row r="88" spans="1:27" ht="39.75" customHeight="1">
      <c r="A88" s="387" t="s">
        <v>640</v>
      </c>
      <c r="B88" s="388" t="s">
        <v>122</v>
      </c>
      <c r="C88" s="51">
        <v>45868</v>
      </c>
      <c r="D88" s="625" t="s">
        <v>140</v>
      </c>
      <c r="E88" s="625">
        <v>45839</v>
      </c>
      <c r="F88" s="388" t="s">
        <v>123</v>
      </c>
      <c r="G88" s="388" t="s">
        <v>641</v>
      </c>
      <c r="H88" s="390">
        <v>77</v>
      </c>
      <c r="I88" s="390" t="s">
        <v>273</v>
      </c>
      <c r="J88" s="390" t="s">
        <v>63</v>
      </c>
      <c r="K88" s="389">
        <v>45840</v>
      </c>
      <c r="L88" s="390" t="s">
        <v>57</v>
      </c>
      <c r="M88" s="449">
        <v>10430.549999999999</v>
      </c>
      <c r="N88" s="791"/>
      <c r="O88" s="390" t="s">
        <v>57</v>
      </c>
      <c r="P88" s="623" t="s">
        <v>274</v>
      </c>
      <c r="Q88" s="493">
        <v>45840</v>
      </c>
      <c r="R88" s="494">
        <v>2773</v>
      </c>
      <c r="S88" s="524">
        <v>2659</v>
      </c>
      <c r="T88" s="149">
        <v>0</v>
      </c>
      <c r="U88" s="1012">
        <f>IFERROR(Table5[[#This Row],[Actual Redline Completed Footage UG]]/Table5[[#This Row],[Footage UG]], 0)</f>
        <v>0.95888928957807429</v>
      </c>
      <c r="V88" s="731">
        <v>45859</v>
      </c>
      <c r="W88" s="368">
        <v>1</v>
      </c>
      <c r="X88" s="368">
        <v>1</v>
      </c>
      <c r="Y88" s="368">
        <v>1</v>
      </c>
      <c r="Z88" s="493">
        <v>45875</v>
      </c>
      <c r="AA88" s="152" t="s">
        <v>184</v>
      </c>
    </row>
    <row r="89" spans="1:27" ht="39.75" customHeight="1">
      <c r="A89" s="387" t="s">
        <v>642</v>
      </c>
      <c r="B89" s="388" t="s">
        <v>122</v>
      </c>
      <c r="C89" s="51">
        <v>45868</v>
      </c>
      <c r="D89" s="625" t="s">
        <v>140</v>
      </c>
      <c r="E89" s="625">
        <v>45840</v>
      </c>
      <c r="F89" s="389" t="s">
        <v>123</v>
      </c>
      <c r="G89" s="388" t="s">
        <v>363</v>
      </c>
      <c r="H89" s="390">
        <v>81</v>
      </c>
      <c r="I89" s="390" t="s">
        <v>273</v>
      </c>
      <c r="J89" s="390" t="s">
        <v>63</v>
      </c>
      <c r="K89" s="389">
        <v>45847</v>
      </c>
      <c r="L89" s="390" t="s">
        <v>57</v>
      </c>
      <c r="M89" s="449">
        <v>71310.899999999994</v>
      </c>
      <c r="N89" s="791"/>
      <c r="O89" s="390" t="s">
        <v>57</v>
      </c>
      <c r="P89" s="796" t="s">
        <v>274</v>
      </c>
      <c r="Q89" s="126">
        <v>45847</v>
      </c>
      <c r="R89" s="108">
        <v>4940</v>
      </c>
      <c r="S89" s="675">
        <v>4818</v>
      </c>
      <c r="T89" s="83">
        <v>0</v>
      </c>
      <c r="U89" s="1012">
        <f>IFERROR(Table5[[#This Row],[Actual Redline Completed Footage UG]]/Table5[[#This Row],[Footage UG]], 0)</f>
        <v>0.97530364372469636</v>
      </c>
      <c r="V89" s="1016">
        <v>45854</v>
      </c>
      <c r="W89" s="641">
        <v>1</v>
      </c>
      <c r="X89" s="641">
        <v>1</v>
      </c>
      <c r="Y89" s="641">
        <v>1</v>
      </c>
      <c r="Z89" s="636">
        <v>45875</v>
      </c>
      <c r="AA89" s="643" t="s">
        <v>643</v>
      </c>
    </row>
    <row r="90" spans="1:27" ht="39.75" customHeight="1">
      <c r="A90" s="387" t="s">
        <v>644</v>
      </c>
      <c r="B90" s="388" t="s">
        <v>122</v>
      </c>
      <c r="C90" s="51">
        <v>45868</v>
      </c>
      <c r="D90" s="625" t="s">
        <v>140</v>
      </c>
      <c r="E90" s="625">
        <v>45839</v>
      </c>
      <c r="F90" s="388" t="s">
        <v>123</v>
      </c>
      <c r="G90" s="388" t="s">
        <v>645</v>
      </c>
      <c r="H90" s="390">
        <v>86</v>
      </c>
      <c r="I90" s="390" t="s">
        <v>273</v>
      </c>
      <c r="J90" s="390" t="s">
        <v>63</v>
      </c>
      <c r="K90" s="389">
        <v>45840</v>
      </c>
      <c r="L90" s="390" t="s">
        <v>57</v>
      </c>
      <c r="M90" s="449">
        <v>53605.2</v>
      </c>
      <c r="N90" s="791"/>
      <c r="O90" s="390" t="s">
        <v>57</v>
      </c>
      <c r="P90" s="796" t="s">
        <v>274</v>
      </c>
      <c r="Q90" s="126">
        <v>45840</v>
      </c>
      <c r="R90" s="108">
        <v>4009</v>
      </c>
      <c r="S90" s="675">
        <v>4039</v>
      </c>
      <c r="T90" s="149">
        <v>0</v>
      </c>
      <c r="U90" s="1012">
        <f>IFERROR(Table5[[#This Row],[Actual Redline Completed Footage UG]]/Table5[[#This Row],[Footage UG]], 0)</f>
        <v>1.0074831628835121</v>
      </c>
      <c r="V90" s="1016">
        <v>45862</v>
      </c>
      <c r="W90" s="641">
        <v>1</v>
      </c>
      <c r="X90" s="641">
        <v>1</v>
      </c>
      <c r="Y90" s="641">
        <v>1</v>
      </c>
      <c r="Z90" s="636">
        <v>45875</v>
      </c>
      <c r="AA90" s="643" t="s">
        <v>646</v>
      </c>
    </row>
    <row r="91" spans="1:27" ht="39.75" customHeight="1">
      <c r="A91" s="387" t="s">
        <v>647</v>
      </c>
      <c r="B91" s="388" t="s">
        <v>122</v>
      </c>
      <c r="C91" s="51">
        <v>45868</v>
      </c>
      <c r="D91" s="625" t="s">
        <v>140</v>
      </c>
      <c r="E91" s="625">
        <v>45833</v>
      </c>
      <c r="F91" s="388" t="s">
        <v>141</v>
      </c>
      <c r="G91" s="388" t="s">
        <v>648</v>
      </c>
      <c r="H91" s="390">
        <v>66</v>
      </c>
      <c r="I91" s="390" t="s">
        <v>273</v>
      </c>
      <c r="J91" s="390" t="s">
        <v>63</v>
      </c>
      <c r="K91" s="389">
        <v>45833</v>
      </c>
      <c r="L91" s="390" t="s">
        <v>57</v>
      </c>
      <c r="M91" s="449">
        <v>32940.449999999997</v>
      </c>
      <c r="N91" s="791"/>
      <c r="O91" s="390" t="s">
        <v>57</v>
      </c>
      <c r="P91" s="796" t="s">
        <v>274</v>
      </c>
      <c r="Q91" s="126">
        <v>45833</v>
      </c>
      <c r="R91" s="108">
        <v>2067</v>
      </c>
      <c r="S91" s="675">
        <v>2937</v>
      </c>
      <c r="T91" s="149">
        <v>0</v>
      </c>
      <c r="U91" s="1012">
        <f>IFERROR(Table5[[#This Row],[Actual Redline Completed Footage UG]]/Table5[[#This Row],[Footage UG]], 0)</f>
        <v>1.420899854862119</v>
      </c>
      <c r="V91" s="1016">
        <v>45840</v>
      </c>
      <c r="W91" s="641">
        <v>1</v>
      </c>
      <c r="X91" s="641">
        <v>1</v>
      </c>
      <c r="Y91" s="641">
        <v>1</v>
      </c>
      <c r="Z91" s="638">
        <v>45897</v>
      </c>
      <c r="AA91" s="643" t="s">
        <v>649</v>
      </c>
    </row>
    <row r="92" spans="1:27" ht="39.75" customHeight="1">
      <c r="A92" s="387" t="s">
        <v>650</v>
      </c>
      <c r="B92" s="388" t="s">
        <v>122</v>
      </c>
      <c r="C92" s="51">
        <v>45868</v>
      </c>
      <c r="D92" s="625" t="s">
        <v>140</v>
      </c>
      <c r="E92" s="625">
        <v>45839</v>
      </c>
      <c r="F92" s="389" t="s">
        <v>123</v>
      </c>
      <c r="G92" s="388" t="s">
        <v>651</v>
      </c>
      <c r="H92" s="390">
        <v>43</v>
      </c>
      <c r="I92" s="390" t="s">
        <v>273</v>
      </c>
      <c r="J92" s="390" t="s">
        <v>63</v>
      </c>
      <c r="K92" s="389">
        <v>45840</v>
      </c>
      <c r="L92" s="390" t="s">
        <v>57</v>
      </c>
      <c r="M92" s="449">
        <v>23404.75</v>
      </c>
      <c r="N92" s="791"/>
      <c r="O92" s="390" t="s">
        <v>57</v>
      </c>
      <c r="P92" s="796" t="s">
        <v>274</v>
      </c>
      <c r="Q92" s="126">
        <v>45840</v>
      </c>
      <c r="R92" s="108">
        <v>1667</v>
      </c>
      <c r="S92" s="675">
        <v>1661</v>
      </c>
      <c r="T92" s="30">
        <v>0</v>
      </c>
      <c r="U92" s="1012">
        <f>IFERROR(Table5[[#This Row],[Actual Redline Completed Footage UG]]/Table5[[#This Row],[Footage UG]], 0)</f>
        <v>0.99640071985602885</v>
      </c>
      <c r="V92" s="1016">
        <v>45853</v>
      </c>
      <c r="W92" s="641">
        <v>1</v>
      </c>
      <c r="X92" s="641">
        <v>1</v>
      </c>
      <c r="Y92" s="641">
        <v>1</v>
      </c>
      <c r="Z92" s="638">
        <v>45916</v>
      </c>
      <c r="AA92" s="643" t="s">
        <v>652</v>
      </c>
    </row>
    <row r="93" spans="1:27" ht="39.75" customHeight="1">
      <c r="A93" s="387" t="s">
        <v>653</v>
      </c>
      <c r="B93" s="388" t="s">
        <v>122</v>
      </c>
      <c r="C93" s="51">
        <v>45868</v>
      </c>
      <c r="D93" s="389" t="s">
        <v>77</v>
      </c>
      <c r="E93" s="389">
        <v>45849</v>
      </c>
      <c r="F93" s="625" t="s">
        <v>123</v>
      </c>
      <c r="G93" s="683" t="s">
        <v>654</v>
      </c>
      <c r="H93" s="390">
        <v>0</v>
      </c>
      <c r="I93" s="390" t="s">
        <v>273</v>
      </c>
      <c r="J93" s="390" t="s">
        <v>63</v>
      </c>
      <c r="K93" s="389">
        <v>45848</v>
      </c>
      <c r="L93" s="390" t="s">
        <v>57</v>
      </c>
      <c r="M93" s="449">
        <v>1206</v>
      </c>
      <c r="N93" s="791"/>
      <c r="O93" s="390" t="s">
        <v>57</v>
      </c>
      <c r="P93" s="623" t="s">
        <v>274</v>
      </c>
      <c r="Q93" s="688">
        <v>45848</v>
      </c>
      <c r="R93" s="922">
        <v>90</v>
      </c>
      <c r="S93" s="532">
        <v>90</v>
      </c>
      <c r="T93" s="30">
        <v>0</v>
      </c>
      <c r="U93" s="1012">
        <f>IFERROR(Table5[[#This Row],[Actual Redline Completed Footage UG]]/Table5[[#This Row],[Footage UG]], 0)</f>
        <v>1</v>
      </c>
      <c r="V93" s="201">
        <v>45854</v>
      </c>
      <c r="W93" s="356">
        <v>1</v>
      </c>
      <c r="X93" s="356">
        <v>1</v>
      </c>
      <c r="Y93" s="356">
        <v>1</v>
      </c>
      <c r="Z93" s="170">
        <v>45898</v>
      </c>
      <c r="AA93" s="410" t="s">
        <v>655</v>
      </c>
    </row>
    <row r="94" spans="1:27" ht="39.75" customHeight="1">
      <c r="A94" s="387" t="s">
        <v>656</v>
      </c>
      <c r="B94" s="388" t="s">
        <v>122</v>
      </c>
      <c r="C94" s="389">
        <v>45838</v>
      </c>
      <c r="D94" s="625" t="s">
        <v>140</v>
      </c>
      <c r="E94" s="389">
        <v>45817</v>
      </c>
      <c r="F94" s="625" t="s">
        <v>123</v>
      </c>
      <c r="G94" s="398" t="s">
        <v>657</v>
      </c>
      <c r="H94" s="390">
        <v>0</v>
      </c>
      <c r="I94" s="391" t="s">
        <v>273</v>
      </c>
      <c r="J94" s="390" t="s">
        <v>63</v>
      </c>
      <c r="K94" s="397">
        <v>45821</v>
      </c>
      <c r="L94" s="391" t="s">
        <v>57</v>
      </c>
      <c r="M94" s="449">
        <v>23436.55</v>
      </c>
      <c r="N94" s="791"/>
      <c r="O94" s="391" t="s">
        <v>57</v>
      </c>
      <c r="P94" s="632" t="s">
        <v>274</v>
      </c>
      <c r="Q94" s="198">
        <v>45817</v>
      </c>
      <c r="R94" s="108">
        <v>1769</v>
      </c>
      <c r="S94" s="1013">
        <v>1044</v>
      </c>
      <c r="T94" s="83">
        <v>0</v>
      </c>
      <c r="U94" s="1012">
        <f>IFERROR(Table5[[#This Row],[Actual Redline Completed Footage UG]]/Table5[[#This Row],[Footage UG]], 0)</f>
        <v>0.5901639344262295</v>
      </c>
      <c r="V94" s="201">
        <v>45831</v>
      </c>
      <c r="W94" s="460">
        <v>1</v>
      </c>
      <c r="X94" s="356">
        <v>1</v>
      </c>
      <c r="Y94" s="356">
        <v>1</v>
      </c>
      <c r="Z94" s="170">
        <v>45897</v>
      </c>
      <c r="AA94" s="685" t="s">
        <v>658</v>
      </c>
    </row>
    <row r="95" spans="1:27" ht="39.75" customHeight="1">
      <c r="A95" s="387" t="s">
        <v>659</v>
      </c>
      <c r="B95" s="472" t="s">
        <v>122</v>
      </c>
      <c r="C95" s="51">
        <v>45899</v>
      </c>
      <c r="D95" s="50" t="s">
        <v>557</v>
      </c>
      <c r="E95" s="389">
        <v>45876</v>
      </c>
      <c r="F95" s="395" t="s">
        <v>141</v>
      </c>
      <c r="G95" s="683"/>
      <c r="H95" s="390">
        <v>0</v>
      </c>
      <c r="I95" s="391" t="s">
        <v>660</v>
      </c>
      <c r="J95" s="390" t="s">
        <v>63</v>
      </c>
      <c r="K95" s="51" t="s">
        <v>52</v>
      </c>
      <c r="L95" s="390" t="s">
        <v>57</v>
      </c>
      <c r="M95" s="449">
        <v>1343</v>
      </c>
      <c r="N95" s="791"/>
      <c r="O95" s="390" t="s">
        <v>57</v>
      </c>
      <c r="P95" s="797" t="s">
        <v>660</v>
      </c>
      <c r="Q95" s="126" t="s">
        <v>56</v>
      </c>
      <c r="R95" s="545">
        <v>74</v>
      </c>
      <c r="S95" s="1014">
        <v>0</v>
      </c>
      <c r="T95" s="108">
        <v>0</v>
      </c>
      <c r="U95" s="1012">
        <f>IFERROR(Table5[[#This Row],[Actual Redline Completed Footage UG]]/Table5[[#This Row],[Footage UG]], 0)</f>
        <v>0</v>
      </c>
      <c r="V95" s="198" t="s">
        <v>56</v>
      </c>
      <c r="W95" s="34">
        <v>0</v>
      </c>
      <c r="X95" s="34">
        <v>0</v>
      </c>
      <c r="Y95" s="34">
        <v>0</v>
      </c>
      <c r="Z95" s="126" t="s">
        <v>56</v>
      </c>
      <c r="AA95" s="925" t="s">
        <v>661</v>
      </c>
    </row>
    <row r="96" spans="1:27" ht="39.75" customHeight="1">
      <c r="A96" s="387" t="s">
        <v>662</v>
      </c>
      <c r="B96" s="388" t="s">
        <v>122</v>
      </c>
      <c r="C96" s="51">
        <v>45868</v>
      </c>
      <c r="D96" s="50" t="s">
        <v>77</v>
      </c>
      <c r="E96" s="389">
        <v>45853</v>
      </c>
      <c r="F96" s="697" t="s">
        <v>123</v>
      </c>
      <c r="G96" s="609" t="s">
        <v>663</v>
      </c>
      <c r="H96" s="390">
        <v>0</v>
      </c>
      <c r="I96" s="390" t="s">
        <v>273</v>
      </c>
      <c r="J96" s="390" t="s">
        <v>63</v>
      </c>
      <c r="K96" s="389">
        <v>45853</v>
      </c>
      <c r="L96" s="390" t="s">
        <v>57</v>
      </c>
      <c r="M96" s="449">
        <v>68216.5</v>
      </c>
      <c r="N96" s="791"/>
      <c r="O96" s="390" t="s">
        <v>57</v>
      </c>
      <c r="P96" s="796" t="s">
        <v>274</v>
      </c>
      <c r="Q96" s="126">
        <v>45853</v>
      </c>
      <c r="R96" s="790">
        <v>581</v>
      </c>
      <c r="S96" s="1015">
        <v>581</v>
      </c>
      <c r="T96" s="30">
        <v>0</v>
      </c>
      <c r="U96" s="1012">
        <f>IFERROR(Table5[[#This Row],[Actual Redline Completed Footage UG]]/Table5[[#This Row],[Footage UG]], 0)</f>
        <v>1</v>
      </c>
      <c r="V96" s="1016">
        <v>45868</v>
      </c>
      <c r="W96" s="641">
        <v>1</v>
      </c>
      <c r="X96" s="641">
        <v>1</v>
      </c>
      <c r="Y96" s="641">
        <v>1</v>
      </c>
      <c r="Z96" s="54">
        <v>45916</v>
      </c>
      <c r="AA96" s="924" t="s">
        <v>664</v>
      </c>
    </row>
    <row r="97" spans="1:27" ht="39.75" customHeight="1">
      <c r="A97" s="387" t="s">
        <v>665</v>
      </c>
      <c r="B97" s="388" t="s">
        <v>122</v>
      </c>
      <c r="C97" s="51">
        <v>45868</v>
      </c>
      <c r="D97" s="389" t="s">
        <v>77</v>
      </c>
      <c r="E97" s="625">
        <v>45839</v>
      </c>
      <c r="F97" s="389" t="s">
        <v>123</v>
      </c>
      <c r="G97" s="393" t="s">
        <v>666</v>
      </c>
      <c r="H97" s="52">
        <v>0</v>
      </c>
      <c r="I97" s="52" t="s">
        <v>273</v>
      </c>
      <c r="J97" s="52" t="s">
        <v>63</v>
      </c>
      <c r="K97" s="654">
        <v>45838</v>
      </c>
      <c r="L97" s="52" t="s">
        <v>57</v>
      </c>
      <c r="M97" s="446">
        <v>72566</v>
      </c>
      <c r="N97" s="791"/>
      <c r="O97" s="52" t="s">
        <v>57</v>
      </c>
      <c r="P97" s="623" t="s">
        <v>274</v>
      </c>
      <c r="Q97" s="170">
        <v>45838</v>
      </c>
      <c r="R97" s="42">
        <v>765</v>
      </c>
      <c r="S97" s="524">
        <v>786</v>
      </c>
      <c r="T97" s="30">
        <v>0</v>
      </c>
      <c r="U97" s="1012">
        <f>IFERROR(Table5[[#This Row],[Actual Redline Completed Footage UG]]/Table5[[#This Row],[Footage UG]], 0)</f>
        <v>1.0274509803921568</v>
      </c>
      <c r="V97" s="731">
        <v>45845</v>
      </c>
      <c r="W97" s="368">
        <v>1</v>
      </c>
      <c r="X97" s="368">
        <v>1</v>
      </c>
      <c r="Y97" s="368">
        <v>1</v>
      </c>
      <c r="Z97" s="170">
        <v>45916</v>
      </c>
      <c r="AA97" s="175" t="s">
        <v>667</v>
      </c>
    </row>
    <row r="98" spans="1:27" ht="39.75" customHeight="1">
      <c r="A98" s="387" t="s">
        <v>668</v>
      </c>
      <c r="B98" s="831" t="s">
        <v>122</v>
      </c>
      <c r="C98" s="51">
        <v>45899</v>
      </c>
      <c r="D98" s="389" t="s">
        <v>77</v>
      </c>
      <c r="E98" s="389">
        <v>45876</v>
      </c>
      <c r="F98" s="389" t="s">
        <v>123</v>
      </c>
      <c r="G98" s="724"/>
      <c r="H98" s="390">
        <v>0</v>
      </c>
      <c r="I98" s="720" t="s">
        <v>273</v>
      </c>
      <c r="J98" s="390" t="s">
        <v>63</v>
      </c>
      <c r="K98" s="389">
        <v>45876</v>
      </c>
      <c r="L98" s="390" t="s">
        <v>57</v>
      </c>
      <c r="M98" s="449">
        <v>1462.85</v>
      </c>
      <c r="N98" s="98"/>
      <c r="O98" s="390" t="s">
        <v>57</v>
      </c>
      <c r="P98" s="623" t="s">
        <v>274</v>
      </c>
      <c r="Q98" s="360">
        <v>45876</v>
      </c>
      <c r="R98" s="848">
        <v>116</v>
      </c>
      <c r="S98" s="825">
        <v>130</v>
      </c>
      <c r="T98" s="30">
        <v>0</v>
      </c>
      <c r="U98" s="1012">
        <f>IFERROR(Table5[[#This Row],[Actual Redline Completed Footage UG]]/Table5[[#This Row],[Footage UG]], 0)</f>
        <v>1.1206896551724137</v>
      </c>
      <c r="V98" s="731">
        <v>45896</v>
      </c>
      <c r="W98" s="715">
        <v>1</v>
      </c>
      <c r="X98" s="715">
        <v>1</v>
      </c>
      <c r="Y98" s="715">
        <v>1</v>
      </c>
      <c r="Z98" s="493">
        <v>45926</v>
      </c>
      <c r="AA98" s="869" t="s">
        <v>669</v>
      </c>
    </row>
    <row r="99" spans="1:27" ht="39.75" customHeight="1">
      <c r="A99" s="387" t="s">
        <v>670</v>
      </c>
      <c r="B99" s="388" t="s">
        <v>122</v>
      </c>
      <c r="C99" s="51">
        <v>45899</v>
      </c>
      <c r="D99" s="389" t="s">
        <v>140</v>
      </c>
      <c r="E99" s="389">
        <v>45882</v>
      </c>
      <c r="F99" s="625" t="s">
        <v>141</v>
      </c>
      <c r="G99" s="683"/>
      <c r="H99" s="390">
        <v>0</v>
      </c>
      <c r="I99" s="391" t="s">
        <v>273</v>
      </c>
      <c r="J99" s="390" t="s">
        <v>63</v>
      </c>
      <c r="K99" s="389">
        <v>45882</v>
      </c>
      <c r="L99" s="390" t="s">
        <v>57</v>
      </c>
      <c r="M99" s="449">
        <v>13056.5</v>
      </c>
      <c r="N99" s="98"/>
      <c r="O99" s="390" t="s">
        <v>57</v>
      </c>
      <c r="P99" s="622" t="s">
        <v>274</v>
      </c>
      <c r="Q99" s="360">
        <v>45882</v>
      </c>
      <c r="R99" s="843">
        <v>1100</v>
      </c>
      <c r="S99" s="825">
        <v>1110</v>
      </c>
      <c r="T99" s="30">
        <v>0</v>
      </c>
      <c r="U99" s="1012">
        <f>IFERROR(Table5[[#This Row],[Actual Redline Completed Footage UG]]/Table5[[#This Row],[Footage UG]], 0)</f>
        <v>1.009090909090909</v>
      </c>
      <c r="V99" s="731">
        <v>45887</v>
      </c>
      <c r="W99" s="368">
        <v>1</v>
      </c>
      <c r="X99" s="368">
        <v>1</v>
      </c>
      <c r="Y99" s="368">
        <v>1</v>
      </c>
      <c r="Z99" s="126">
        <v>45926</v>
      </c>
      <c r="AA99" s="547" t="s">
        <v>671</v>
      </c>
    </row>
    <row r="100" spans="1:27" ht="39.75" customHeight="1">
      <c r="A100" s="387" t="s">
        <v>672</v>
      </c>
      <c r="B100" s="388" t="s">
        <v>122</v>
      </c>
      <c r="C100" s="51">
        <v>45930</v>
      </c>
      <c r="D100" s="50" t="s">
        <v>77</v>
      </c>
      <c r="E100" s="389">
        <v>45868</v>
      </c>
      <c r="F100" s="388" t="s">
        <v>123</v>
      </c>
      <c r="G100" s="683" t="s">
        <v>673</v>
      </c>
      <c r="H100" s="390">
        <v>0</v>
      </c>
      <c r="I100" s="390" t="s">
        <v>273</v>
      </c>
      <c r="J100" s="390" t="s">
        <v>63</v>
      </c>
      <c r="K100" s="389">
        <v>45868</v>
      </c>
      <c r="L100" s="390" t="s">
        <v>57</v>
      </c>
      <c r="M100" s="449">
        <v>14179.65</v>
      </c>
      <c r="N100" s="98"/>
      <c r="O100" s="390" t="s">
        <v>57</v>
      </c>
      <c r="P100" s="796" t="s">
        <v>274</v>
      </c>
      <c r="Q100" s="126">
        <v>45868</v>
      </c>
      <c r="R100" s="109">
        <v>973</v>
      </c>
      <c r="S100" s="684">
        <v>1060</v>
      </c>
      <c r="T100" s="30">
        <v>0</v>
      </c>
      <c r="U100" s="1012">
        <f>IFERROR(Table5[[#This Row],[Actual Redline Completed Footage UG]]/Table5[[#This Row],[Footage UG]], 0)</f>
        <v>1.0894141829393629</v>
      </c>
      <c r="V100" s="1016">
        <v>45880</v>
      </c>
      <c r="W100" s="641">
        <v>1</v>
      </c>
      <c r="X100" s="641">
        <v>1</v>
      </c>
      <c r="Y100" s="641">
        <v>1</v>
      </c>
      <c r="Z100" s="126">
        <v>45926</v>
      </c>
      <c r="AA100" s="795" t="s">
        <v>674</v>
      </c>
    </row>
    <row r="101" spans="1:27" ht="39.75" customHeight="1">
      <c r="A101" s="387" t="s">
        <v>675</v>
      </c>
      <c r="B101" s="388" t="s">
        <v>122</v>
      </c>
      <c r="C101" s="51">
        <v>45899</v>
      </c>
      <c r="D101" s="625" t="s">
        <v>77</v>
      </c>
      <c r="E101" s="625">
        <v>45882</v>
      </c>
      <c r="F101" s="388" t="s">
        <v>123</v>
      </c>
      <c r="G101" s="827" t="s">
        <v>676</v>
      </c>
      <c r="H101" s="390">
        <v>0</v>
      </c>
      <c r="I101" s="391" t="s">
        <v>273</v>
      </c>
      <c r="J101" s="390" t="s">
        <v>63</v>
      </c>
      <c r="K101" s="389" t="s">
        <v>52</v>
      </c>
      <c r="L101" s="390" t="s">
        <v>57</v>
      </c>
      <c r="M101" s="449">
        <v>18903.7</v>
      </c>
      <c r="N101" s="98"/>
      <c r="O101" s="390" t="s">
        <v>57</v>
      </c>
      <c r="P101" s="796" t="s">
        <v>274</v>
      </c>
      <c r="Q101" s="126">
        <v>45882</v>
      </c>
      <c r="R101" s="108">
        <v>575</v>
      </c>
      <c r="S101" s="675">
        <v>575</v>
      </c>
      <c r="T101" s="30">
        <v>0</v>
      </c>
      <c r="U101" s="1012">
        <f>IFERROR(Table5[[#This Row],[Actual Redline Completed Footage UG]]/Table5[[#This Row],[Footage UG]], 0)</f>
        <v>1</v>
      </c>
      <c r="V101" s="1016">
        <v>45887</v>
      </c>
      <c r="W101" s="641">
        <v>1</v>
      </c>
      <c r="X101" s="641">
        <v>1</v>
      </c>
      <c r="Y101" s="641">
        <v>1</v>
      </c>
      <c r="Z101" s="126">
        <v>45926</v>
      </c>
      <c r="AA101" s="642" t="s">
        <v>677</v>
      </c>
    </row>
    <row r="102" spans="1:27" ht="39.75" customHeight="1">
      <c r="A102" s="387" t="s">
        <v>678</v>
      </c>
      <c r="B102" s="388" t="s">
        <v>122</v>
      </c>
      <c r="C102" s="51">
        <v>45899</v>
      </c>
      <c r="D102" s="389" t="s">
        <v>77</v>
      </c>
      <c r="E102" s="51">
        <v>45806</v>
      </c>
      <c r="F102" s="388" t="s">
        <v>123</v>
      </c>
      <c r="G102" s="835" t="s">
        <v>679</v>
      </c>
      <c r="H102" s="390">
        <v>0</v>
      </c>
      <c r="I102" s="720" t="s">
        <v>273</v>
      </c>
      <c r="J102" s="390" t="s">
        <v>63</v>
      </c>
      <c r="K102" s="389" t="s">
        <v>680</v>
      </c>
      <c r="L102" s="390" t="s">
        <v>57</v>
      </c>
      <c r="M102" s="449">
        <v>21888.65</v>
      </c>
      <c r="N102" s="98"/>
      <c r="O102" s="390" t="s">
        <v>57</v>
      </c>
      <c r="P102" s="622" t="s">
        <v>274</v>
      </c>
      <c r="Q102" s="493">
        <v>45824</v>
      </c>
      <c r="R102" s="494">
        <v>1669</v>
      </c>
      <c r="S102" s="524">
        <v>1701</v>
      </c>
      <c r="T102" s="30">
        <v>0</v>
      </c>
      <c r="U102" s="1012">
        <f>IFERROR(Table5[[#This Row],[Actual Redline Completed Footage UG]]/Table5[[#This Row],[Footage UG]], 0)</f>
        <v>1.0191731575793888</v>
      </c>
      <c r="V102" s="731">
        <v>45833</v>
      </c>
      <c r="W102" s="368">
        <v>1</v>
      </c>
      <c r="X102" s="368">
        <v>1</v>
      </c>
      <c r="Y102" s="368">
        <v>1</v>
      </c>
      <c r="Z102" s="126">
        <v>45926</v>
      </c>
      <c r="AA102" s="546" t="s">
        <v>681</v>
      </c>
    </row>
    <row r="103" spans="1:27" ht="39.75" customHeight="1">
      <c r="A103" s="387" t="s">
        <v>682</v>
      </c>
      <c r="B103" s="388" t="s">
        <v>122</v>
      </c>
      <c r="C103" s="51">
        <v>45899</v>
      </c>
      <c r="D103" s="389" t="s">
        <v>140</v>
      </c>
      <c r="E103" s="389">
        <v>45873</v>
      </c>
      <c r="F103" s="625" t="s">
        <v>141</v>
      </c>
      <c r="G103" s="683"/>
      <c r="H103" s="390">
        <v>50</v>
      </c>
      <c r="I103" s="391" t="s">
        <v>273</v>
      </c>
      <c r="J103" s="390" t="s">
        <v>56</v>
      </c>
      <c r="K103" s="389">
        <v>45874</v>
      </c>
      <c r="L103" s="390" t="s">
        <v>57</v>
      </c>
      <c r="M103" s="449">
        <v>11894.25</v>
      </c>
      <c r="N103" s="98"/>
      <c r="O103" s="390" t="s">
        <v>57</v>
      </c>
      <c r="P103" s="623" t="s">
        <v>274</v>
      </c>
      <c r="Q103" s="493">
        <v>45873</v>
      </c>
      <c r="R103" s="436">
        <v>1471</v>
      </c>
      <c r="S103" s="805">
        <v>1437</v>
      </c>
      <c r="T103" s="30">
        <v>0</v>
      </c>
      <c r="U103" s="1012">
        <f>IFERROR(Table5[[#This Row],[Actual Redline Completed Footage UG]]/Table5[[#This Row],[Footage UG]], 0)</f>
        <v>0.97688647178789934</v>
      </c>
      <c r="V103" s="731">
        <v>45881</v>
      </c>
      <c r="W103" s="368">
        <v>1</v>
      </c>
      <c r="X103" s="368">
        <v>1</v>
      </c>
      <c r="Y103" s="368">
        <v>1</v>
      </c>
      <c r="Z103" s="126">
        <v>45926</v>
      </c>
      <c r="AA103" s="547"/>
    </row>
    <row r="104" spans="1:27" ht="39.75" customHeight="1">
      <c r="A104" s="387" t="s">
        <v>683</v>
      </c>
      <c r="B104" s="50" t="s">
        <v>122</v>
      </c>
      <c r="C104" s="51">
        <v>45930</v>
      </c>
      <c r="D104" s="395" t="s">
        <v>77</v>
      </c>
      <c r="E104" s="51">
        <v>45902</v>
      </c>
      <c r="F104" s="50" t="s">
        <v>123</v>
      </c>
      <c r="G104" s="393"/>
      <c r="H104" s="52">
        <v>0</v>
      </c>
      <c r="I104" s="52" t="s">
        <v>273</v>
      </c>
      <c r="J104" s="52" t="s">
        <v>63</v>
      </c>
      <c r="K104" s="389">
        <v>45902</v>
      </c>
      <c r="L104" s="390" t="s">
        <v>57</v>
      </c>
      <c r="M104" s="449">
        <v>3067.9</v>
      </c>
      <c r="N104" s="98"/>
      <c r="O104" s="390" t="s">
        <v>57</v>
      </c>
      <c r="P104" s="623" t="s">
        <v>274</v>
      </c>
      <c r="Q104" s="126">
        <v>45902</v>
      </c>
      <c r="R104" s="109">
        <v>662</v>
      </c>
      <c r="S104" s="825">
        <v>662</v>
      </c>
      <c r="T104" s="30">
        <v>0</v>
      </c>
      <c r="U104" s="1012">
        <f>IFERROR(Table5[[#This Row],[Actual Redline Completed Footage UG]]/Table5[[#This Row],[Footage UG]], 0)</f>
        <v>1</v>
      </c>
      <c r="V104" s="731">
        <v>45909</v>
      </c>
      <c r="W104" s="495">
        <v>1</v>
      </c>
      <c r="X104" s="495">
        <v>1</v>
      </c>
      <c r="Y104" s="495">
        <v>1</v>
      </c>
      <c r="Z104" s="126">
        <v>45926</v>
      </c>
      <c r="AA104" s="456" t="s">
        <v>684</v>
      </c>
    </row>
    <row r="105" spans="1:27" ht="39.75" customHeight="1">
      <c r="A105" s="387" t="s">
        <v>685</v>
      </c>
      <c r="B105" s="388" t="s">
        <v>122</v>
      </c>
      <c r="C105" s="51">
        <v>45899</v>
      </c>
      <c r="D105" s="389" t="s">
        <v>140</v>
      </c>
      <c r="E105" s="389">
        <v>45870</v>
      </c>
      <c r="F105" s="625" t="s">
        <v>141</v>
      </c>
      <c r="G105" s="683" t="s">
        <v>686</v>
      </c>
      <c r="H105" s="390">
        <v>0</v>
      </c>
      <c r="I105" s="390" t="s">
        <v>273</v>
      </c>
      <c r="J105" s="390" t="s">
        <v>63</v>
      </c>
      <c r="K105" s="389">
        <v>45870</v>
      </c>
      <c r="L105" s="390" t="s">
        <v>57</v>
      </c>
      <c r="M105" s="449">
        <v>49307.5</v>
      </c>
      <c r="N105" s="98"/>
      <c r="O105" s="390" t="s">
        <v>57</v>
      </c>
      <c r="P105" s="796" t="s">
        <v>274</v>
      </c>
      <c r="Q105" s="360">
        <v>45870</v>
      </c>
      <c r="R105" s="842">
        <v>3914</v>
      </c>
      <c r="S105" s="684">
        <v>3675</v>
      </c>
      <c r="T105" s="108">
        <v>0</v>
      </c>
      <c r="U105" s="1012">
        <f>IFERROR(Table5[[#This Row],[Actual Redline Completed Footage UG]]/Table5[[#This Row],[Footage UG]], 0)</f>
        <v>0.93893714869698519</v>
      </c>
      <c r="V105" s="1016">
        <v>45873</v>
      </c>
      <c r="W105" s="641">
        <v>1</v>
      </c>
      <c r="X105" s="641">
        <v>1</v>
      </c>
      <c r="Y105" s="641">
        <v>1</v>
      </c>
      <c r="Z105" s="54">
        <v>45916</v>
      </c>
      <c r="AA105" s="795" t="s">
        <v>687</v>
      </c>
    </row>
    <row r="106" spans="1:27" ht="39.75" customHeight="1">
      <c r="A106" s="387" t="s">
        <v>688</v>
      </c>
      <c r="B106" s="388" t="s">
        <v>122</v>
      </c>
      <c r="C106" s="51">
        <v>45899</v>
      </c>
      <c r="D106" s="389" t="s">
        <v>140</v>
      </c>
      <c r="E106" s="389">
        <v>45870</v>
      </c>
      <c r="F106" s="625" t="s">
        <v>141</v>
      </c>
      <c r="G106" s="683" t="s">
        <v>689</v>
      </c>
      <c r="H106" s="390">
        <v>0</v>
      </c>
      <c r="I106" s="390" t="s">
        <v>273</v>
      </c>
      <c r="J106" s="390" t="s">
        <v>63</v>
      </c>
      <c r="K106" s="389">
        <v>45870</v>
      </c>
      <c r="L106" s="390" t="s">
        <v>57</v>
      </c>
      <c r="M106" s="449">
        <v>12886.4</v>
      </c>
      <c r="N106" s="98"/>
      <c r="O106" s="390" t="s">
        <v>57</v>
      </c>
      <c r="P106" s="796" t="s">
        <v>274</v>
      </c>
      <c r="Q106" s="126">
        <v>45870</v>
      </c>
      <c r="R106" s="109">
        <v>884</v>
      </c>
      <c r="S106" s="684">
        <v>797</v>
      </c>
      <c r="T106" s="108">
        <v>0</v>
      </c>
      <c r="U106" s="1012">
        <f>IFERROR(Table5[[#This Row],[Actual Redline Completed Footage UG]]/Table5[[#This Row],[Footage UG]], 0)</f>
        <v>0.90158371040723984</v>
      </c>
      <c r="V106" s="1016">
        <v>45876</v>
      </c>
      <c r="W106" s="641">
        <v>1</v>
      </c>
      <c r="X106" s="641">
        <v>1</v>
      </c>
      <c r="Y106" s="641">
        <v>1</v>
      </c>
      <c r="Z106" s="54">
        <v>45916</v>
      </c>
      <c r="AA106" s="795" t="s">
        <v>690</v>
      </c>
    </row>
    <row r="107" spans="1:27" ht="39.75" customHeight="1">
      <c r="A107" s="387" t="s">
        <v>691</v>
      </c>
      <c r="B107" s="50" t="s">
        <v>122</v>
      </c>
      <c r="C107" s="51">
        <v>45930</v>
      </c>
      <c r="D107" s="51" t="s">
        <v>140</v>
      </c>
      <c r="E107" s="51">
        <v>45884</v>
      </c>
      <c r="F107" s="50" t="s">
        <v>141</v>
      </c>
      <c r="G107" s="393"/>
      <c r="H107" s="52">
        <v>69</v>
      </c>
      <c r="I107" s="394" t="s">
        <v>273</v>
      </c>
      <c r="J107" s="52" t="s">
        <v>63</v>
      </c>
      <c r="K107" s="389">
        <v>45884</v>
      </c>
      <c r="L107" s="390" t="s">
        <v>57</v>
      </c>
      <c r="M107" s="449">
        <v>67441</v>
      </c>
      <c r="N107" s="98"/>
      <c r="O107" s="390" t="s">
        <v>57</v>
      </c>
      <c r="P107" s="796" t="s">
        <v>274</v>
      </c>
      <c r="Q107" s="126">
        <v>45884</v>
      </c>
      <c r="R107" s="108">
        <v>4348</v>
      </c>
      <c r="S107" s="675">
        <v>4122</v>
      </c>
      <c r="T107" s="149">
        <v>0</v>
      </c>
      <c r="U107" s="1012">
        <f>IFERROR(Table5[[#This Row],[Actual Redline Completed Footage UG]]/Table5[[#This Row],[Footage UG]], 0)</f>
        <v>0.94802207911683534</v>
      </c>
      <c r="V107" s="1016">
        <v>45895</v>
      </c>
      <c r="W107" s="641">
        <v>1</v>
      </c>
      <c r="X107" s="641">
        <v>1</v>
      </c>
      <c r="Y107" s="641">
        <v>1</v>
      </c>
      <c r="Z107" s="54">
        <v>45917</v>
      </c>
      <c r="AA107" s="456" t="s">
        <v>692</v>
      </c>
    </row>
    <row r="108" spans="1:27" ht="39.75" customHeight="1">
      <c r="A108" s="387" t="s">
        <v>693</v>
      </c>
      <c r="B108" s="50" t="s">
        <v>122</v>
      </c>
      <c r="C108" s="51">
        <v>45868</v>
      </c>
      <c r="D108" s="395" t="s">
        <v>140</v>
      </c>
      <c r="E108" s="51">
        <v>45828</v>
      </c>
      <c r="F108" s="395" t="s">
        <v>141</v>
      </c>
      <c r="G108" s="393" t="s">
        <v>694</v>
      </c>
      <c r="H108" s="52">
        <v>0</v>
      </c>
      <c r="I108" s="394" t="s">
        <v>273</v>
      </c>
      <c r="J108" s="52" t="s">
        <v>63</v>
      </c>
      <c r="K108" s="389">
        <v>45826</v>
      </c>
      <c r="L108" s="390" t="s">
        <v>57</v>
      </c>
      <c r="M108" s="449">
        <v>144886</v>
      </c>
      <c r="N108" s="98"/>
      <c r="O108" s="390" t="s">
        <v>57</v>
      </c>
      <c r="P108" s="796" t="s">
        <v>274</v>
      </c>
      <c r="Q108" s="877">
        <v>45840</v>
      </c>
      <c r="R108" s="109">
        <v>11054</v>
      </c>
      <c r="S108" s="684">
        <v>11092</v>
      </c>
      <c r="T108" s="31">
        <v>0</v>
      </c>
      <c r="U108" s="1012">
        <f>IFERROR(Table5[[#This Row],[Actual Redline Completed Footage UG]]/Table5[[#This Row],[Footage UG]], 0)</f>
        <v>1.0034376696218563</v>
      </c>
      <c r="V108" s="1017">
        <v>45845</v>
      </c>
      <c r="W108" s="641">
        <v>1</v>
      </c>
      <c r="X108" s="641">
        <v>1</v>
      </c>
      <c r="Y108" s="641">
        <v>1</v>
      </c>
      <c r="Z108" s="126">
        <v>45917</v>
      </c>
      <c r="AA108" s="643" t="s">
        <v>695</v>
      </c>
    </row>
    <row r="109" spans="1:27" ht="39.75" customHeight="1">
      <c r="A109" s="387" t="s">
        <v>696</v>
      </c>
      <c r="B109" s="388" t="s">
        <v>122</v>
      </c>
      <c r="C109" s="51">
        <v>45899</v>
      </c>
      <c r="D109" s="389" t="s">
        <v>140</v>
      </c>
      <c r="E109" s="389">
        <v>45887</v>
      </c>
      <c r="F109" s="625" t="s">
        <v>141</v>
      </c>
      <c r="G109" s="683" t="s">
        <v>697</v>
      </c>
      <c r="H109" s="390">
        <v>73</v>
      </c>
      <c r="I109" s="391" t="s">
        <v>273</v>
      </c>
      <c r="J109" s="390" t="s">
        <v>63</v>
      </c>
      <c r="K109" s="389">
        <v>45887</v>
      </c>
      <c r="L109" s="390" t="s">
        <v>57</v>
      </c>
      <c r="M109" s="449">
        <v>37930</v>
      </c>
      <c r="N109" s="98"/>
      <c r="O109" s="390" t="s">
        <v>57</v>
      </c>
      <c r="P109" s="796" t="s">
        <v>274</v>
      </c>
      <c r="Q109" s="126">
        <v>45887</v>
      </c>
      <c r="R109" s="108">
        <v>2649</v>
      </c>
      <c r="S109" s="675">
        <v>2678</v>
      </c>
      <c r="T109" s="30">
        <v>0</v>
      </c>
      <c r="U109" s="1012">
        <f>IFERROR(Table5[[#This Row],[Actual Redline Completed Footage UG]]/Table5[[#This Row],[Footage UG]], 0)</f>
        <v>1.0109475273688184</v>
      </c>
      <c r="V109" s="1016">
        <v>45895</v>
      </c>
      <c r="W109" s="641">
        <v>1</v>
      </c>
      <c r="X109" s="641">
        <v>1</v>
      </c>
      <c r="Y109" s="1033">
        <v>1</v>
      </c>
      <c r="Z109" s="54">
        <v>45917</v>
      </c>
      <c r="AA109" s="1034" t="s">
        <v>698</v>
      </c>
    </row>
    <row r="110" spans="1:27" ht="39.75" customHeight="1">
      <c r="A110" s="804" t="s">
        <v>699</v>
      </c>
      <c r="B110" s="488" t="s">
        <v>50</v>
      </c>
      <c r="C110" s="489">
        <v>45838</v>
      </c>
      <c r="D110" s="489" t="s">
        <v>71</v>
      </c>
      <c r="E110" s="489">
        <v>45818</v>
      </c>
      <c r="F110" s="487" t="s">
        <v>72</v>
      </c>
      <c r="G110" s="487" t="s">
        <v>700</v>
      </c>
      <c r="H110" s="491">
        <v>56</v>
      </c>
      <c r="I110" s="491" t="s">
        <v>273</v>
      </c>
      <c r="J110" s="491" t="s">
        <v>63</v>
      </c>
      <c r="K110" s="389">
        <v>45817</v>
      </c>
      <c r="L110" s="390" t="s">
        <v>57</v>
      </c>
      <c r="M110" s="449">
        <v>75953</v>
      </c>
      <c r="N110" s="449"/>
      <c r="O110" s="390" t="s">
        <v>57</v>
      </c>
      <c r="P110" s="623" t="s">
        <v>274</v>
      </c>
      <c r="Q110" s="493">
        <v>45817</v>
      </c>
      <c r="R110" s="494">
        <v>6005</v>
      </c>
      <c r="S110" s="524">
        <v>6044</v>
      </c>
      <c r="T110" s="31">
        <v>0</v>
      </c>
      <c r="U110" s="1012">
        <f>IFERROR(Table5[[#This Row],[Actual Redline Completed Footage UG]]/Table5[[#This Row],[Footage UG]], 0)</f>
        <v>1.0064945878434637</v>
      </c>
      <c r="V110" s="705">
        <v>45824</v>
      </c>
      <c r="W110" s="368">
        <v>1</v>
      </c>
      <c r="X110" s="368">
        <v>1</v>
      </c>
      <c r="Y110" s="368">
        <v>1</v>
      </c>
      <c r="Z110" s="126">
        <v>45868</v>
      </c>
      <c r="AA110" s="117"/>
    </row>
    <row r="111" spans="1:27" ht="39.75" customHeight="1">
      <c r="A111" s="527" t="s">
        <v>701</v>
      </c>
      <c r="B111" s="540" t="s">
        <v>50</v>
      </c>
      <c r="C111" s="523">
        <v>45772</v>
      </c>
      <c r="D111" s="528" t="s">
        <v>377</v>
      </c>
      <c r="E111" s="523">
        <v>45716</v>
      </c>
      <c r="F111" s="528" t="s">
        <v>378</v>
      </c>
      <c r="G111" s="919" t="s">
        <v>702</v>
      </c>
      <c r="H111" s="118">
        <v>56</v>
      </c>
      <c r="I111" s="118" t="s">
        <v>273</v>
      </c>
      <c r="J111" s="118" t="s">
        <v>63</v>
      </c>
      <c r="K111" s="530">
        <v>45716</v>
      </c>
      <c r="L111" s="118" t="s">
        <v>57</v>
      </c>
      <c r="M111" s="838">
        <v>45321.5</v>
      </c>
      <c r="N111" s="98"/>
      <c r="O111" s="118" t="s">
        <v>57</v>
      </c>
      <c r="P111" s="823" t="s">
        <v>274</v>
      </c>
      <c r="Q111" s="501">
        <v>45722</v>
      </c>
      <c r="R111" s="41">
        <v>3642</v>
      </c>
      <c r="S111" s="524">
        <v>3666</v>
      </c>
      <c r="T111" s="31">
        <v>0</v>
      </c>
      <c r="U111" s="1012">
        <f>IFERROR(Table5[[#This Row],[Actual Redline Completed Footage UG]]/Table5[[#This Row],[Footage UG]], 0)</f>
        <v>1.0065897858319606</v>
      </c>
      <c r="V111" s="731">
        <v>45734</v>
      </c>
      <c r="W111" s="495">
        <v>1</v>
      </c>
      <c r="X111" s="495">
        <v>1</v>
      </c>
      <c r="Y111" s="495">
        <v>1</v>
      </c>
      <c r="Z111" s="54">
        <v>45917</v>
      </c>
      <c r="AA111" s="206"/>
    </row>
    <row r="112" spans="1:27" ht="39.75" customHeight="1">
      <c r="A112" s="804" t="s">
        <v>703</v>
      </c>
      <c r="B112" s="488" t="s">
        <v>50</v>
      </c>
      <c r="C112" s="489">
        <v>45831</v>
      </c>
      <c r="D112" s="487" t="s">
        <v>377</v>
      </c>
      <c r="E112" s="498">
        <v>45807</v>
      </c>
      <c r="F112" s="487" t="s">
        <v>378</v>
      </c>
      <c r="G112" s="487" t="s">
        <v>704</v>
      </c>
      <c r="H112" s="491">
        <v>87</v>
      </c>
      <c r="I112" s="491" t="s">
        <v>273</v>
      </c>
      <c r="J112" s="491" t="s">
        <v>63</v>
      </c>
      <c r="K112" s="489">
        <v>45757</v>
      </c>
      <c r="L112" s="491" t="s">
        <v>57</v>
      </c>
      <c r="M112" s="920">
        <v>78331</v>
      </c>
      <c r="N112" s="98"/>
      <c r="O112" s="491" t="s">
        <v>57</v>
      </c>
      <c r="P112" s="806" t="s">
        <v>274</v>
      </c>
      <c r="Q112" s="493">
        <v>45757</v>
      </c>
      <c r="R112" s="494">
        <v>6334</v>
      </c>
      <c r="S112" s="524">
        <v>6228</v>
      </c>
      <c r="T112" s="31">
        <v>0</v>
      </c>
      <c r="U112" s="1012">
        <f>IFERROR(Table5[[#This Row],[Actual Redline Completed Footage UG]]/Table5[[#This Row],[Footage UG]], 0)</f>
        <v>0.98326491948215977</v>
      </c>
      <c r="V112" s="731">
        <v>45769</v>
      </c>
      <c r="W112" s="368">
        <v>0</v>
      </c>
      <c r="X112" s="368">
        <v>0</v>
      </c>
      <c r="Y112" s="368">
        <v>0</v>
      </c>
      <c r="Z112" s="54">
        <v>45917</v>
      </c>
      <c r="AA112" s="179" t="s">
        <v>443</v>
      </c>
    </row>
    <row r="113" spans="1:27" ht="39.75" customHeight="1">
      <c r="A113" s="527" t="s">
        <v>705</v>
      </c>
      <c r="B113" s="540" t="s">
        <v>50</v>
      </c>
      <c r="C113" s="523">
        <v>45772</v>
      </c>
      <c r="D113" s="528" t="s">
        <v>385</v>
      </c>
      <c r="E113" s="523">
        <v>45743</v>
      </c>
      <c r="F113" s="528" t="s">
        <v>378</v>
      </c>
      <c r="G113" s="1031" t="s">
        <v>706</v>
      </c>
      <c r="H113" s="118">
        <v>63</v>
      </c>
      <c r="I113" s="531" t="s">
        <v>273</v>
      </c>
      <c r="J113" s="529" t="s">
        <v>63</v>
      </c>
      <c r="K113" s="523">
        <v>45741</v>
      </c>
      <c r="L113" s="529" t="s">
        <v>57</v>
      </c>
      <c r="M113" s="838">
        <v>41813</v>
      </c>
      <c r="N113" s="98"/>
      <c r="O113" s="529" t="s">
        <v>57</v>
      </c>
      <c r="P113" s="823" t="s">
        <v>274</v>
      </c>
      <c r="Q113" s="54">
        <v>45745</v>
      </c>
      <c r="R113" s="31">
        <v>3243</v>
      </c>
      <c r="S113" s="674">
        <v>3290</v>
      </c>
      <c r="T113" s="31">
        <v>0</v>
      </c>
      <c r="U113" s="1012">
        <f>IFERROR(Table5[[#This Row],[Actual Redline Completed Footage UG]]/Table5[[#This Row],[Footage UG]], 0)</f>
        <v>1.0144927536231885</v>
      </c>
      <c r="V113" s="731">
        <v>45761</v>
      </c>
      <c r="W113" s="495">
        <v>1</v>
      </c>
      <c r="X113" s="495">
        <v>1</v>
      </c>
      <c r="Y113" s="495">
        <v>1</v>
      </c>
      <c r="Z113" s="54">
        <v>45917</v>
      </c>
      <c r="AA113" s="1004" t="s">
        <v>707</v>
      </c>
    </row>
    <row r="114" spans="1:27" ht="39.75" customHeight="1">
      <c r="A114" s="822" t="s">
        <v>708</v>
      </c>
      <c r="B114" s="646" t="s">
        <v>50</v>
      </c>
      <c r="C114" s="635">
        <v>45772</v>
      </c>
      <c r="D114" s="875" t="s">
        <v>71</v>
      </c>
      <c r="E114" s="635">
        <v>45708</v>
      </c>
      <c r="F114" s="875" t="s">
        <v>72</v>
      </c>
      <c r="G114" s="918" t="s">
        <v>709</v>
      </c>
      <c r="H114" s="639">
        <v>82</v>
      </c>
      <c r="I114" s="870" t="s">
        <v>273</v>
      </c>
      <c r="J114" s="639" t="s">
        <v>63</v>
      </c>
      <c r="K114" s="635">
        <v>45698</v>
      </c>
      <c r="L114" s="870" t="s">
        <v>57</v>
      </c>
      <c r="M114" s="840">
        <v>71979</v>
      </c>
      <c r="N114" s="791"/>
      <c r="O114" s="870" t="s">
        <v>57</v>
      </c>
      <c r="P114" s="824" t="s">
        <v>274</v>
      </c>
      <c r="Q114" s="360">
        <v>45694</v>
      </c>
      <c r="R114" s="42">
        <v>5628</v>
      </c>
      <c r="S114" s="675">
        <v>3692</v>
      </c>
      <c r="T114" s="30">
        <v>0</v>
      </c>
      <c r="U114" s="1012">
        <f>IFERROR(Table5[[#This Row],[Actual Redline Completed Footage UG]]/Table5[[#This Row],[Footage UG]], 0)</f>
        <v>0.65600568585643215</v>
      </c>
      <c r="V114" s="1016">
        <v>45742</v>
      </c>
      <c r="W114" s="645">
        <v>1</v>
      </c>
      <c r="X114" s="645">
        <v>1</v>
      </c>
      <c r="Y114" s="645">
        <v>1</v>
      </c>
      <c r="Z114" s="136">
        <v>45894</v>
      </c>
      <c r="AA114" s="631"/>
    </row>
    <row r="115" spans="1:27" ht="39.75" customHeight="1">
      <c r="A115" s="826" t="s">
        <v>710</v>
      </c>
      <c r="B115" s="832" t="s">
        <v>50</v>
      </c>
      <c r="C115" s="57">
        <v>45772</v>
      </c>
      <c r="D115" s="57" t="s">
        <v>377</v>
      </c>
      <c r="E115" s="834">
        <v>45686</v>
      </c>
      <c r="F115" s="833" t="s">
        <v>378</v>
      </c>
      <c r="G115" s="879" t="s">
        <v>711</v>
      </c>
      <c r="H115" s="837">
        <v>85</v>
      </c>
      <c r="I115" s="876" t="s">
        <v>273</v>
      </c>
      <c r="J115" s="837" t="s">
        <v>63</v>
      </c>
      <c r="K115" s="51">
        <v>45698</v>
      </c>
      <c r="L115" s="394" t="s">
        <v>57</v>
      </c>
      <c r="M115" s="446">
        <v>67892.5</v>
      </c>
      <c r="N115" s="852"/>
      <c r="O115" s="394" t="s">
        <v>57</v>
      </c>
      <c r="P115" s="796" t="s">
        <v>274</v>
      </c>
      <c r="Q115" s="54">
        <v>45709</v>
      </c>
      <c r="R115" s="31">
        <v>5494</v>
      </c>
      <c r="S115" s="675">
        <v>5431</v>
      </c>
      <c r="T115" s="31">
        <v>0</v>
      </c>
      <c r="U115" s="1012">
        <f>IFERROR(Table5[[#This Row],[Actual Redline Completed Footage UG]]/Table5[[#This Row],[Footage UG]], 0)</f>
        <v>0.9885329450309428</v>
      </c>
      <c r="V115" s="1016">
        <v>45722</v>
      </c>
      <c r="W115" s="645">
        <v>1</v>
      </c>
      <c r="X115" s="645">
        <v>1</v>
      </c>
      <c r="Y115" s="645">
        <v>1</v>
      </c>
      <c r="Z115" s="54">
        <v>45917</v>
      </c>
      <c r="AA115" s="1035" t="s">
        <v>712</v>
      </c>
    </row>
    <row r="116" spans="1:27" ht="39.75" customHeight="1">
      <c r="A116" s="387" t="s">
        <v>713</v>
      </c>
      <c r="B116" s="540" t="s">
        <v>50</v>
      </c>
      <c r="C116" s="530">
        <v>45862</v>
      </c>
      <c r="D116" s="528" t="s">
        <v>71</v>
      </c>
      <c r="E116" s="523">
        <v>45743</v>
      </c>
      <c r="F116" s="528" t="s">
        <v>72</v>
      </c>
      <c r="G116" s="1031" t="s">
        <v>714</v>
      </c>
      <c r="H116" s="118">
        <v>88</v>
      </c>
      <c r="I116" s="534" t="s">
        <v>273</v>
      </c>
      <c r="J116" s="529" t="s">
        <v>63</v>
      </c>
      <c r="K116" s="523">
        <v>45741</v>
      </c>
      <c r="L116" s="529" t="s">
        <v>57</v>
      </c>
      <c r="M116" s="838">
        <v>75396.5</v>
      </c>
      <c r="N116" s="791"/>
      <c r="O116" s="529" t="s">
        <v>57</v>
      </c>
      <c r="P116" s="851" t="s">
        <v>274</v>
      </c>
      <c r="Q116" s="501">
        <v>45749</v>
      </c>
      <c r="R116" s="41">
        <v>6061</v>
      </c>
      <c r="S116" s="524">
        <v>6217</v>
      </c>
      <c r="T116" s="149">
        <v>0</v>
      </c>
      <c r="U116" s="1012">
        <f>IFERROR(Table5[[#This Row],[Actual Redline Completed Footage UG]]/Table5[[#This Row],[Footage UG]], 0)</f>
        <v>1.0257383270087443</v>
      </c>
      <c r="V116" s="731">
        <v>45785</v>
      </c>
      <c r="W116" s="368">
        <v>0</v>
      </c>
      <c r="X116" s="368">
        <v>0</v>
      </c>
      <c r="Y116" s="368">
        <v>0</v>
      </c>
      <c r="Z116" s="54">
        <v>45887</v>
      </c>
      <c r="AA116" s="206"/>
    </row>
    <row r="117" spans="1:27" ht="39.75" customHeight="1">
      <c r="A117" s="826" t="s">
        <v>715</v>
      </c>
      <c r="B117" s="540" t="s">
        <v>50</v>
      </c>
      <c r="C117" s="530">
        <v>45862</v>
      </c>
      <c r="D117" s="523" t="s">
        <v>617</v>
      </c>
      <c r="E117" s="523">
        <v>45694</v>
      </c>
      <c r="F117" s="528" t="s">
        <v>78</v>
      </c>
      <c r="G117" s="845" t="s">
        <v>716</v>
      </c>
      <c r="H117" s="118">
        <v>90</v>
      </c>
      <c r="I117" s="534" t="s">
        <v>273</v>
      </c>
      <c r="J117" s="118" t="s">
        <v>63</v>
      </c>
      <c r="K117" s="523">
        <v>45698</v>
      </c>
      <c r="L117" s="531" t="s">
        <v>57</v>
      </c>
      <c r="M117" s="838">
        <v>68216.5</v>
      </c>
      <c r="N117" s="852"/>
      <c r="O117" s="531" t="s">
        <v>57</v>
      </c>
      <c r="P117" s="823" t="s">
        <v>274</v>
      </c>
      <c r="Q117" s="501">
        <v>45698</v>
      </c>
      <c r="R117" s="41">
        <v>5410</v>
      </c>
      <c r="S117" s="524">
        <v>5337</v>
      </c>
      <c r="T117" s="31">
        <v>0</v>
      </c>
      <c r="U117" s="1012">
        <f>IFERROR(Table5[[#This Row],[Actual Redline Completed Footage UG]]/Table5[[#This Row],[Footage UG]], 0)</f>
        <v>0.98650646950092424</v>
      </c>
      <c r="V117" s="731">
        <v>45719</v>
      </c>
      <c r="W117" s="368">
        <v>1</v>
      </c>
      <c r="X117" s="368">
        <v>1</v>
      </c>
      <c r="Y117" s="368">
        <v>1</v>
      </c>
      <c r="Z117" s="54">
        <v>45917</v>
      </c>
      <c r="AA117" s="206" t="s">
        <v>717</v>
      </c>
    </row>
    <row r="118" spans="1:27" ht="39.75" customHeight="1">
      <c r="A118" s="826" t="s">
        <v>718</v>
      </c>
      <c r="B118" s="832" t="s">
        <v>50</v>
      </c>
      <c r="C118" s="57">
        <v>45747</v>
      </c>
      <c r="D118" s="57" t="s">
        <v>140</v>
      </c>
      <c r="E118" s="834">
        <v>45698</v>
      </c>
      <c r="F118" s="834" t="s">
        <v>86</v>
      </c>
      <c r="G118" s="844" t="s">
        <v>719</v>
      </c>
      <c r="H118" s="837">
        <v>87</v>
      </c>
      <c r="I118" s="846" t="s">
        <v>274</v>
      </c>
      <c r="J118" s="837" t="s">
        <v>63</v>
      </c>
      <c r="K118" s="51">
        <v>45699</v>
      </c>
      <c r="L118" s="394" t="s">
        <v>57</v>
      </c>
      <c r="M118" s="446">
        <v>72566</v>
      </c>
      <c r="N118" s="852"/>
      <c r="O118" s="394" t="s">
        <v>57</v>
      </c>
      <c r="P118" s="623" t="s">
        <v>274</v>
      </c>
      <c r="Q118" s="543">
        <v>45699</v>
      </c>
      <c r="R118" s="41">
        <v>6133</v>
      </c>
      <c r="S118" s="524">
        <v>6133</v>
      </c>
      <c r="T118" s="31">
        <v>0</v>
      </c>
      <c r="U118" s="1012">
        <f>IFERROR(Table5[[#This Row],[Actual Redline Completed Footage UG]]/Table5[[#This Row],[Footage UG]], 0)</f>
        <v>1</v>
      </c>
      <c r="V118" s="731">
        <v>45721</v>
      </c>
      <c r="W118" s="526">
        <v>1</v>
      </c>
      <c r="X118" s="526">
        <v>1</v>
      </c>
      <c r="Y118" s="526">
        <v>1</v>
      </c>
      <c r="Z118" s="54">
        <v>45917</v>
      </c>
      <c r="AA118" s="913" t="s">
        <v>720</v>
      </c>
    </row>
    <row r="119" spans="1:27" ht="39.75" customHeight="1">
      <c r="A119" s="826" t="s">
        <v>721</v>
      </c>
      <c r="B119" s="832" t="s">
        <v>50</v>
      </c>
      <c r="C119" s="57">
        <v>45742</v>
      </c>
      <c r="D119" s="833" t="s">
        <v>71</v>
      </c>
      <c r="E119" s="57">
        <v>45708</v>
      </c>
      <c r="F119" s="834" t="s">
        <v>72</v>
      </c>
      <c r="G119" s="836" t="s">
        <v>722</v>
      </c>
      <c r="H119" s="837">
        <v>0</v>
      </c>
      <c r="I119" s="860" t="s">
        <v>274</v>
      </c>
      <c r="J119" s="837" t="s">
        <v>63</v>
      </c>
      <c r="K119" s="523">
        <v>45712</v>
      </c>
      <c r="L119" s="118" t="s">
        <v>57</v>
      </c>
      <c r="M119" s="838">
        <v>14262</v>
      </c>
      <c r="N119" s="841"/>
      <c r="O119" s="118" t="s">
        <v>57</v>
      </c>
      <c r="P119" s="851" t="s">
        <v>274</v>
      </c>
      <c r="Q119" s="501">
        <v>45712</v>
      </c>
      <c r="R119" s="519">
        <v>826</v>
      </c>
      <c r="S119" s="532">
        <v>810</v>
      </c>
      <c r="T119" s="30">
        <v>0</v>
      </c>
      <c r="U119" s="1012">
        <f>IFERROR(Table5[[#This Row],[Actual Redline Completed Footage UG]]/Table5[[#This Row],[Footage UG]], 0)</f>
        <v>0.98062953995157387</v>
      </c>
      <c r="V119" s="731">
        <v>45741</v>
      </c>
      <c r="W119" s="368">
        <v>1</v>
      </c>
      <c r="X119" s="368">
        <v>1</v>
      </c>
      <c r="Y119" s="368">
        <v>1</v>
      </c>
      <c r="Z119" s="501">
        <v>45867</v>
      </c>
      <c r="AA119" s="206"/>
    </row>
    <row r="120" spans="1:27" ht="39.75" customHeight="1">
      <c r="A120" s="826" t="s">
        <v>723</v>
      </c>
      <c r="B120" s="832" t="s">
        <v>50</v>
      </c>
      <c r="C120" s="57">
        <v>45838</v>
      </c>
      <c r="D120" s="833" t="s">
        <v>557</v>
      </c>
      <c r="E120" s="57">
        <v>45824</v>
      </c>
      <c r="F120" s="833" t="s">
        <v>86</v>
      </c>
      <c r="G120" s="844" t="s">
        <v>724</v>
      </c>
      <c r="H120" s="837">
        <v>0</v>
      </c>
      <c r="I120" s="846" t="s">
        <v>273</v>
      </c>
      <c r="J120" s="837" t="s">
        <v>63</v>
      </c>
      <c r="K120" s="498" t="s">
        <v>52</v>
      </c>
      <c r="L120" s="507" t="s">
        <v>57</v>
      </c>
      <c r="M120" s="839">
        <v>1594</v>
      </c>
      <c r="N120" s="841"/>
      <c r="O120" s="507" t="s">
        <v>57</v>
      </c>
      <c r="P120" s="806" t="s">
        <v>274</v>
      </c>
      <c r="Q120" s="501">
        <v>45818</v>
      </c>
      <c r="R120" s="41">
        <v>65</v>
      </c>
      <c r="S120" s="524">
        <v>65</v>
      </c>
      <c r="T120" s="149">
        <v>0</v>
      </c>
      <c r="U120" s="1012">
        <f>IFERROR(Table5[[#This Row],[Actual Redline Completed Footage UG]]/Table5[[#This Row],[Footage UG]], 0)</f>
        <v>1</v>
      </c>
      <c r="V120" s="731">
        <v>45831</v>
      </c>
      <c r="W120" s="368">
        <v>1</v>
      </c>
      <c r="X120" s="368">
        <v>1</v>
      </c>
      <c r="Y120" s="368">
        <v>1</v>
      </c>
      <c r="Z120" s="501">
        <v>45859</v>
      </c>
      <c r="AA120" s="923" t="s">
        <v>725</v>
      </c>
    </row>
    <row r="121" spans="1:27" ht="39.75" customHeight="1">
      <c r="A121" s="1030" t="s">
        <v>726</v>
      </c>
      <c r="B121" s="488" t="s">
        <v>50</v>
      </c>
      <c r="C121" s="498">
        <v>45742</v>
      </c>
      <c r="D121" s="497" t="s">
        <v>617</v>
      </c>
      <c r="E121" s="498">
        <v>45708</v>
      </c>
      <c r="F121" s="448" t="s">
        <v>78</v>
      </c>
      <c r="G121" s="499" t="s">
        <v>727</v>
      </c>
      <c r="H121" s="500">
        <v>0</v>
      </c>
      <c r="I121" s="500" t="s">
        <v>273</v>
      </c>
      <c r="J121" s="500" t="s">
        <v>63</v>
      </c>
      <c r="K121" s="523">
        <v>45714</v>
      </c>
      <c r="L121" s="1032" t="s">
        <v>57</v>
      </c>
      <c r="M121" s="839">
        <v>93462.85</v>
      </c>
      <c r="N121" s="791"/>
      <c r="O121" s="500" t="s">
        <v>57</v>
      </c>
      <c r="P121" s="806" t="s">
        <v>274</v>
      </c>
      <c r="Q121" s="543">
        <v>45709</v>
      </c>
      <c r="R121" s="519">
        <v>7497</v>
      </c>
      <c r="S121" s="532">
        <v>7251</v>
      </c>
      <c r="T121" s="30">
        <v>0</v>
      </c>
      <c r="U121" s="1012">
        <f>IFERROR(Table5[[#This Row],[Actual Redline Completed Footage UG]]/Table5[[#This Row],[Footage UG]], 0)</f>
        <v>0.96718687474989995</v>
      </c>
      <c r="V121" s="731">
        <v>45728</v>
      </c>
      <c r="W121" s="495">
        <v>1</v>
      </c>
      <c r="X121" s="495">
        <v>1</v>
      </c>
      <c r="Y121" s="495">
        <v>1</v>
      </c>
      <c r="Z121" s="501">
        <v>45916</v>
      </c>
      <c r="AA121" s="43"/>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28">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27"/>
      <c r="P123" s="1029"/>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27"/>
      <c r="P124" s="1029"/>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27"/>
      <c r="P125" s="1029"/>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27"/>
      <c r="P126" s="1029"/>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27"/>
      <c r="P127" s="1029"/>
      <c r="Q127" s="142"/>
      <c r="R127" s="1029"/>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27"/>
      <c r="P128" s="1029"/>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27"/>
      <c r="P129" s="1029"/>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27"/>
      <c r="P130" s="1029"/>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27"/>
      <c r="P131" s="1029"/>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27"/>
      <c r="P132" s="1029"/>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27"/>
      <c r="P133" s="1029"/>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27"/>
      <c r="P134" s="1029"/>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27"/>
      <c r="P135" s="1029"/>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27"/>
      <c r="P136" s="1029"/>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27"/>
      <c r="P137" s="1029"/>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27"/>
      <c r="P138" s="1029"/>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27"/>
      <c r="P139" s="1029"/>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27"/>
      <c r="P140" s="1029"/>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27"/>
      <c r="P141" s="1029"/>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27"/>
      <c r="P142" s="1029"/>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27"/>
      <c r="P143" s="1029"/>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27"/>
      <c r="P144" s="102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27"/>
      <c r="P145" s="102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27"/>
      <c r="P146" s="102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27"/>
      <c r="P147" s="102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27"/>
      <c r="P148" s="102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27"/>
      <c r="P149" s="102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27"/>
      <c r="P150" s="1029"/>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4 I87:I88 I91 I39 I4 I104 I107 I109 I115 I118 I122 I121 I73 I112 I75" xr:uid="{8EBE9BB6-6BD2-46C1-9207-22004A752DD6}">
      <formula1>"On Track, In Jeopardy, Completed on Track, Completed, Completed -Missed TSD, On Hold Per Tillman"</formula1>
    </dataValidation>
    <dataValidation type="list" allowBlank="1" showInputMessage="1" showErrorMessage="1" sqref="I1 I8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2 K118:K122" xr:uid="{69BA9396-C6BF-4BF7-ADE5-B0A99637D974}"/>
    <dataValidation type="list" allowBlank="1" showInputMessage="1" showErrorMessage="1" sqref="J2:J3 J5:J64 J67:J68 J95:J108 J84:J93 J70:J77 J110:J122"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xr:uid="{961FBB26-6236-46B9-BD22-4000D8D733CF}">
      <formula1>"On Track, In Jeopardy, Completed on Track, Completed, Completed -Missed TSD"</formula1>
    </dataValidation>
    <dataValidation type="list" allowBlank="1" showInputMessage="1" showErrorMessage="1" sqref="P1:P34 P36:P80 P83: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F4">
        <v>1049</v>
      </c>
      <c r="G4">
        <v>1049</v>
      </c>
      <c r="J4" s="44" t="s">
        <v>737</v>
      </c>
      <c r="K4" t="s">
        <v>738</v>
      </c>
      <c r="N4" s="44" t="s">
        <v>737</v>
      </c>
      <c r="O4" t="s">
        <v>739</v>
      </c>
      <c r="P4" t="s">
        <v>740</v>
      </c>
      <c r="Q4" t="s">
        <v>741</v>
      </c>
      <c r="R4" t="s">
        <v>735</v>
      </c>
    </row>
    <row r="5" spans="1:18">
      <c r="A5" t="s">
        <v>613</v>
      </c>
      <c r="D5">
        <v>1426</v>
      </c>
      <c r="E5">
        <v>1190</v>
      </c>
      <c r="F5">
        <v>23</v>
      </c>
      <c r="G5">
        <v>2639</v>
      </c>
      <c r="J5" t="s">
        <v>377</v>
      </c>
      <c r="K5">
        <v>6147</v>
      </c>
      <c r="N5" t="s">
        <v>377</v>
      </c>
      <c r="O5">
        <v>7120</v>
      </c>
      <c r="P5">
        <v>22896</v>
      </c>
      <c r="Q5">
        <v>7447</v>
      </c>
      <c r="R5">
        <v>37463</v>
      </c>
    </row>
    <row r="6" spans="1:18">
      <c r="A6" t="s">
        <v>345</v>
      </c>
      <c r="C6">
        <v>202</v>
      </c>
      <c r="G6">
        <v>202</v>
      </c>
      <c r="J6" t="s">
        <v>140</v>
      </c>
      <c r="K6">
        <v>22274</v>
      </c>
      <c r="N6" t="s">
        <v>140</v>
      </c>
      <c r="O6">
        <v>11735</v>
      </c>
      <c r="P6">
        <v>42799</v>
      </c>
      <c r="Q6">
        <v>33743</v>
      </c>
      <c r="R6">
        <v>88277</v>
      </c>
    </row>
    <row r="7" spans="1:18">
      <c r="A7" t="s">
        <v>533</v>
      </c>
      <c r="B7">
        <v>2677</v>
      </c>
      <c r="G7">
        <v>2677</v>
      </c>
      <c r="J7" t="s">
        <v>742</v>
      </c>
      <c r="K7">
        <v>0</v>
      </c>
      <c r="N7" t="s">
        <v>541</v>
      </c>
      <c r="O7">
        <v>3158</v>
      </c>
      <c r="P7">
        <v>21322</v>
      </c>
      <c r="Q7">
        <v>3629</v>
      </c>
      <c r="R7">
        <v>28109</v>
      </c>
    </row>
    <row r="8" spans="1:18">
      <c r="A8" t="s">
        <v>391</v>
      </c>
      <c r="C8">
        <v>241</v>
      </c>
      <c r="D8">
        <v>366</v>
      </c>
      <c r="E8">
        <v>202</v>
      </c>
      <c r="F8">
        <v>120</v>
      </c>
      <c r="G8">
        <v>929</v>
      </c>
      <c r="J8" t="s">
        <v>541</v>
      </c>
      <c r="K8">
        <v>3629</v>
      </c>
      <c r="N8" t="s">
        <v>211</v>
      </c>
      <c r="P8">
        <v>4135</v>
      </c>
      <c r="Q8">
        <v>7641</v>
      </c>
      <c r="R8">
        <v>11776</v>
      </c>
    </row>
    <row r="9" spans="1:18">
      <c r="A9" t="s">
        <v>470</v>
      </c>
      <c r="E9">
        <v>106</v>
      </c>
      <c r="G9">
        <v>106</v>
      </c>
      <c r="J9" t="s">
        <v>211</v>
      </c>
      <c r="K9">
        <v>0</v>
      </c>
      <c r="N9" t="s">
        <v>743</v>
      </c>
      <c r="P9">
        <v>2546</v>
      </c>
      <c r="Q9">
        <v>627</v>
      </c>
      <c r="R9">
        <v>3173</v>
      </c>
    </row>
    <row r="10" spans="1:18">
      <c r="A10" t="s">
        <v>474</v>
      </c>
      <c r="C10">
        <v>534</v>
      </c>
      <c r="D10">
        <v>460</v>
      </c>
      <c r="E10">
        <v>886</v>
      </c>
      <c r="F10">
        <v>202</v>
      </c>
      <c r="G10">
        <v>2082</v>
      </c>
      <c r="J10" t="s">
        <v>617</v>
      </c>
      <c r="K10">
        <v>933</v>
      </c>
      <c r="N10" t="s">
        <v>744</v>
      </c>
      <c r="O10">
        <v>3226</v>
      </c>
      <c r="P10">
        <v>17340</v>
      </c>
      <c r="Q10">
        <v>7593</v>
      </c>
      <c r="R10">
        <v>28159</v>
      </c>
    </row>
    <row r="11" spans="1:18">
      <c r="A11" t="s">
        <v>620</v>
      </c>
      <c r="C11">
        <v>1990</v>
      </c>
      <c r="D11">
        <v>1045</v>
      </c>
      <c r="G11">
        <v>3035</v>
      </c>
      <c r="J11" t="s">
        <v>743</v>
      </c>
      <c r="K11">
        <v>627</v>
      </c>
      <c r="N11" t="s">
        <v>71</v>
      </c>
      <c r="O11">
        <v>6056</v>
      </c>
      <c r="P11">
        <v>14625</v>
      </c>
      <c r="Q11">
        <v>17060</v>
      </c>
      <c r="R11">
        <v>37741</v>
      </c>
    </row>
    <row r="12" spans="1:18">
      <c r="A12" t="s">
        <v>735</v>
      </c>
      <c r="B12">
        <v>2677</v>
      </c>
      <c r="C12">
        <v>2967</v>
      </c>
      <c r="D12">
        <v>3297</v>
      </c>
      <c r="E12">
        <v>2384</v>
      </c>
      <c r="F12">
        <v>1394</v>
      </c>
      <c r="G12">
        <v>12719</v>
      </c>
      <c r="J12" t="s">
        <v>744</v>
      </c>
      <c r="K12">
        <v>3502</v>
      </c>
      <c r="N12" t="s">
        <v>441</v>
      </c>
      <c r="P12">
        <v>5968</v>
      </c>
      <c r="Q12">
        <v>20002</v>
      </c>
      <c r="R12">
        <v>25970</v>
      </c>
    </row>
    <row r="13" spans="1:18">
      <c r="J13" t="s">
        <v>71</v>
      </c>
      <c r="K13">
        <v>7128</v>
      </c>
      <c r="N13" t="s">
        <v>385</v>
      </c>
      <c r="O13">
        <v>2073</v>
      </c>
      <c r="P13">
        <v>6882</v>
      </c>
      <c r="Q13">
        <v>7027</v>
      </c>
      <c r="R13">
        <v>15982</v>
      </c>
    </row>
    <row r="14" spans="1:18">
      <c r="J14" t="s">
        <v>745</v>
      </c>
      <c r="K14">
        <v>2298</v>
      </c>
      <c r="N14" t="s">
        <v>735</v>
      </c>
      <c r="O14">
        <v>33368</v>
      </c>
      <c r="P14">
        <v>138513</v>
      </c>
      <c r="Q14">
        <v>104769</v>
      </c>
      <c r="R14">
        <v>276650</v>
      </c>
    </row>
    <row r="15" spans="1:18">
      <c r="A15" s="44" t="s">
        <v>733</v>
      </c>
      <c r="B15" s="44" t="s">
        <v>731</v>
      </c>
      <c r="J15" t="s">
        <v>441</v>
      </c>
      <c r="K15">
        <v>13034</v>
      </c>
    </row>
    <row r="16" spans="1:18">
      <c r="A16" s="44" t="s">
        <v>734</v>
      </c>
      <c r="B16" s="113">
        <v>45705</v>
      </c>
      <c r="C16" s="113">
        <v>45706</v>
      </c>
      <c r="D16" s="113">
        <v>45707</v>
      </c>
      <c r="E16" s="113">
        <v>45708</v>
      </c>
      <c r="F16" s="113">
        <v>45709</v>
      </c>
      <c r="G16" t="s">
        <v>735</v>
      </c>
      <c r="J16" t="s">
        <v>66</v>
      </c>
      <c r="K16">
        <v>4828</v>
      </c>
    </row>
    <row r="17" spans="1:11">
      <c r="A17" t="s">
        <v>527</v>
      </c>
      <c r="E17">
        <v>547</v>
      </c>
      <c r="F17">
        <v>792</v>
      </c>
      <c r="G17">
        <v>1339</v>
      </c>
      <c r="J17" t="s">
        <v>385</v>
      </c>
      <c r="K17">
        <v>6718</v>
      </c>
    </row>
    <row r="18" spans="1:11">
      <c r="A18" t="s">
        <v>613</v>
      </c>
      <c r="F18">
        <v>823</v>
      </c>
      <c r="G18">
        <v>823</v>
      </c>
      <c r="J18" t="s">
        <v>60</v>
      </c>
    </row>
    <row r="19" spans="1:11">
      <c r="A19" t="s">
        <v>345</v>
      </c>
      <c r="E19">
        <v>23</v>
      </c>
      <c r="F19">
        <v>24</v>
      </c>
      <c r="G19">
        <v>47</v>
      </c>
      <c r="J19" t="s">
        <v>735</v>
      </c>
      <c r="K19">
        <v>71118</v>
      </c>
    </row>
    <row r="20" spans="1:11">
      <c r="A20" t="s">
        <v>533</v>
      </c>
      <c r="D20">
        <v>1319</v>
      </c>
      <c r="G20">
        <v>1319</v>
      </c>
    </row>
    <row r="21" spans="1:11">
      <c r="A21" t="s">
        <v>391</v>
      </c>
      <c r="B21">
        <v>283</v>
      </c>
      <c r="D21">
        <v>732</v>
      </c>
      <c r="E21">
        <v>309</v>
      </c>
      <c r="G21">
        <v>1324</v>
      </c>
    </row>
    <row r="22" spans="1:11">
      <c r="A22" t="s">
        <v>543</v>
      </c>
      <c r="C22">
        <v>1240</v>
      </c>
      <c r="D22">
        <v>1978</v>
      </c>
      <c r="E22">
        <v>851</v>
      </c>
      <c r="G22">
        <v>4069</v>
      </c>
    </row>
    <row r="23" spans="1:11" hidden="1">
      <c r="A23" t="s">
        <v>573</v>
      </c>
    </row>
    <row r="24" spans="1:11">
      <c r="A24" t="s">
        <v>582</v>
      </c>
      <c r="D24">
        <v>1606</v>
      </c>
      <c r="E24">
        <v>1334</v>
      </c>
      <c r="G24">
        <v>2940</v>
      </c>
    </row>
    <row r="25" spans="1:11">
      <c r="A25" t="s">
        <v>586</v>
      </c>
      <c r="C25">
        <v>300</v>
      </c>
      <c r="D25">
        <v>696</v>
      </c>
      <c r="E25">
        <v>227</v>
      </c>
      <c r="F25">
        <v>333</v>
      </c>
      <c r="G25">
        <v>1556</v>
      </c>
    </row>
    <row r="26" spans="1:11">
      <c r="A26" t="s">
        <v>470</v>
      </c>
      <c r="F26">
        <v>21</v>
      </c>
      <c r="G26">
        <v>21</v>
      </c>
    </row>
    <row r="27" spans="1:11">
      <c r="A27" t="s">
        <v>474</v>
      </c>
      <c r="B27">
        <v>383</v>
      </c>
      <c r="C27">
        <v>1017</v>
      </c>
      <c r="D27">
        <v>242</v>
      </c>
      <c r="E27">
        <v>424</v>
      </c>
      <c r="F27">
        <v>19</v>
      </c>
      <c r="G27">
        <v>2085</v>
      </c>
    </row>
    <row r="28" spans="1:11">
      <c r="A28" t="s">
        <v>491</v>
      </c>
      <c r="C28">
        <v>1050</v>
      </c>
      <c r="G28">
        <v>1050</v>
      </c>
    </row>
    <row r="29" spans="1:11">
      <c r="A29" t="s">
        <v>526</v>
      </c>
      <c r="E29">
        <v>1400</v>
      </c>
      <c r="F29">
        <v>1462</v>
      </c>
      <c r="G29">
        <v>2862</v>
      </c>
    </row>
    <row r="30" spans="1:11">
      <c r="A30" t="s">
        <v>381</v>
      </c>
      <c r="E30">
        <v>1806</v>
      </c>
      <c r="F30">
        <v>345</v>
      </c>
      <c r="G30">
        <v>2151</v>
      </c>
    </row>
    <row r="31" spans="1:11">
      <c r="A31" t="s">
        <v>455</v>
      </c>
      <c r="E31">
        <v>47</v>
      </c>
      <c r="F31">
        <v>1494</v>
      </c>
      <c r="G31">
        <v>1541</v>
      </c>
    </row>
    <row r="32" spans="1:11" hidden="1">
      <c r="A32" t="s">
        <v>350</v>
      </c>
    </row>
    <row r="33" spans="1:7">
      <c r="A33" t="s">
        <v>523</v>
      </c>
      <c r="F33">
        <v>1095</v>
      </c>
      <c r="G33">
        <v>1095</v>
      </c>
    </row>
    <row r="34" spans="1:7">
      <c r="A34" t="s">
        <v>342</v>
      </c>
      <c r="F34">
        <v>2989</v>
      </c>
      <c r="G34">
        <v>2989</v>
      </c>
    </row>
    <row r="35" spans="1:7">
      <c r="A35" t="s">
        <v>735</v>
      </c>
      <c r="B35">
        <v>666</v>
      </c>
      <c r="C35">
        <v>3607</v>
      </c>
      <c r="D35">
        <v>6573</v>
      </c>
      <c r="E35">
        <v>6968</v>
      </c>
      <c r="F35">
        <v>9397</v>
      </c>
      <c r="G35">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C40">
        <v>1277</v>
      </c>
      <c r="D40">
        <v>1721</v>
      </c>
      <c r="E40">
        <v>670</v>
      </c>
      <c r="F40">
        <v>0</v>
      </c>
      <c r="G40">
        <v>3668</v>
      </c>
    </row>
    <row r="41" spans="1:7">
      <c r="A41" t="s">
        <v>613</v>
      </c>
      <c r="E41">
        <v>1422</v>
      </c>
      <c r="F41">
        <v>946</v>
      </c>
      <c r="G41">
        <v>2368</v>
      </c>
    </row>
    <row r="42" spans="1:7">
      <c r="A42" t="s">
        <v>345</v>
      </c>
      <c r="F42">
        <v>9</v>
      </c>
      <c r="G42">
        <v>9</v>
      </c>
    </row>
    <row r="43" spans="1:7" hidden="1">
      <c r="A43" t="s">
        <v>533</v>
      </c>
      <c r="F43">
        <v>0</v>
      </c>
      <c r="G43">
        <v>0</v>
      </c>
    </row>
    <row r="44" spans="1:7">
      <c r="A44" t="s">
        <v>391</v>
      </c>
      <c r="B44">
        <v>73</v>
      </c>
      <c r="D44">
        <v>25</v>
      </c>
      <c r="G44">
        <v>98</v>
      </c>
    </row>
    <row r="45" spans="1:7">
      <c r="A45" t="s">
        <v>543</v>
      </c>
      <c r="F45">
        <v>54</v>
      </c>
      <c r="G45">
        <v>54</v>
      </c>
    </row>
    <row r="46" spans="1:7">
      <c r="A46" t="s">
        <v>573</v>
      </c>
      <c r="E46">
        <v>437</v>
      </c>
      <c r="F46">
        <v>0</v>
      </c>
      <c r="G46">
        <v>437</v>
      </c>
    </row>
    <row r="47" spans="1:7">
      <c r="A47" t="s">
        <v>582</v>
      </c>
      <c r="D47">
        <v>992</v>
      </c>
      <c r="E47">
        <v>513</v>
      </c>
      <c r="F47">
        <v>0</v>
      </c>
      <c r="G47">
        <v>1505</v>
      </c>
    </row>
    <row r="48" spans="1:7">
      <c r="A48" t="s">
        <v>586</v>
      </c>
      <c r="C48">
        <v>800</v>
      </c>
      <c r="D48">
        <v>208</v>
      </c>
      <c r="E48">
        <v>529</v>
      </c>
      <c r="F48">
        <v>327</v>
      </c>
      <c r="G48">
        <v>1864</v>
      </c>
    </row>
    <row r="49" spans="1:7">
      <c r="A49" t="s">
        <v>470</v>
      </c>
      <c r="F49">
        <v>3</v>
      </c>
      <c r="G49">
        <v>3</v>
      </c>
    </row>
    <row r="50" spans="1:7">
      <c r="A50" t="s">
        <v>474</v>
      </c>
      <c r="C50">
        <v>236</v>
      </c>
      <c r="F50">
        <v>0</v>
      </c>
      <c r="G50">
        <v>236</v>
      </c>
    </row>
    <row r="51" spans="1:7" hidden="1">
      <c r="A51" t="s">
        <v>491</v>
      </c>
      <c r="F51">
        <v>0</v>
      </c>
      <c r="G51">
        <v>0</v>
      </c>
    </row>
    <row r="52" spans="1:7">
      <c r="A52" t="s">
        <v>620</v>
      </c>
      <c r="C52">
        <v>74</v>
      </c>
      <c r="D52">
        <v>671</v>
      </c>
      <c r="F52">
        <v>0</v>
      </c>
      <c r="G52">
        <v>745</v>
      </c>
    </row>
    <row r="53" spans="1:7">
      <c r="A53" t="s">
        <v>526</v>
      </c>
      <c r="F53">
        <v>886</v>
      </c>
      <c r="G53">
        <v>886</v>
      </c>
    </row>
    <row r="54" spans="1:7">
      <c r="A54" t="s">
        <v>381</v>
      </c>
      <c r="D54">
        <v>400</v>
      </c>
      <c r="F54">
        <v>384</v>
      </c>
      <c r="G54">
        <v>784</v>
      </c>
    </row>
    <row r="55" spans="1:7">
      <c r="A55" t="s">
        <v>455</v>
      </c>
      <c r="B55">
        <v>2087</v>
      </c>
      <c r="F55">
        <v>0</v>
      </c>
      <c r="G55">
        <v>2087</v>
      </c>
    </row>
    <row r="56" spans="1:7" hidden="1">
      <c r="A56" t="s">
        <v>350</v>
      </c>
      <c r="F56">
        <v>0</v>
      </c>
      <c r="G56">
        <v>0</v>
      </c>
    </row>
    <row r="57" spans="1:7">
      <c r="A57" t="s">
        <v>523</v>
      </c>
      <c r="C57">
        <v>860</v>
      </c>
      <c r="D57">
        <v>1540</v>
      </c>
      <c r="E57">
        <v>1360</v>
      </c>
      <c r="F57">
        <v>0</v>
      </c>
      <c r="G57">
        <v>3760</v>
      </c>
    </row>
    <row r="58" spans="1:7">
      <c r="A58" t="s">
        <v>342</v>
      </c>
      <c r="C58">
        <v>967</v>
      </c>
      <c r="D58">
        <v>1708</v>
      </c>
      <c r="F58">
        <v>229</v>
      </c>
      <c r="G58">
        <v>2904</v>
      </c>
    </row>
    <row r="59" spans="1:7">
      <c r="A59" t="s">
        <v>616</v>
      </c>
      <c r="B59">
        <v>555</v>
      </c>
      <c r="E59">
        <v>577</v>
      </c>
      <c r="F59">
        <v>239</v>
      </c>
      <c r="G59">
        <v>1371</v>
      </c>
    </row>
    <row r="60" spans="1:7" hidden="1">
      <c r="A60" t="s">
        <v>512</v>
      </c>
      <c r="F60">
        <v>0</v>
      </c>
      <c r="G60">
        <v>0</v>
      </c>
    </row>
    <row r="61" spans="1:7" hidden="1">
      <c r="A61" t="s">
        <v>467</v>
      </c>
      <c r="F61">
        <v>0</v>
      </c>
      <c r="G61">
        <v>0</v>
      </c>
    </row>
    <row r="62" spans="1:7" hidden="1">
      <c r="A62" t="s">
        <v>472</v>
      </c>
      <c r="F62">
        <v>0</v>
      </c>
      <c r="G62">
        <v>0</v>
      </c>
    </row>
    <row r="63" spans="1:7" hidden="1">
      <c r="A63" t="s">
        <v>477</v>
      </c>
      <c r="F63">
        <v>0</v>
      </c>
      <c r="G63">
        <v>0</v>
      </c>
    </row>
    <row r="64" spans="1:7">
      <c r="A64" t="s">
        <v>502</v>
      </c>
      <c r="C64">
        <v>214</v>
      </c>
      <c r="F64">
        <v>0</v>
      </c>
      <c r="G64">
        <v>214</v>
      </c>
    </row>
    <row r="65" spans="1:7">
      <c r="A65" t="s">
        <v>339</v>
      </c>
      <c r="C65">
        <v>956</v>
      </c>
      <c r="E65">
        <v>1168</v>
      </c>
      <c r="F65">
        <v>0</v>
      </c>
      <c r="G65">
        <v>2124</v>
      </c>
    </row>
    <row r="66" spans="1:7" hidden="1">
      <c r="A66" t="s">
        <v>746</v>
      </c>
      <c r="F66">
        <v>0</v>
      </c>
      <c r="G66">
        <v>0</v>
      </c>
    </row>
    <row r="67" spans="1:7">
      <c r="A67" t="s">
        <v>384</v>
      </c>
      <c r="D67">
        <v>1090</v>
      </c>
      <c r="E67">
        <v>840</v>
      </c>
      <c r="F67">
        <v>530</v>
      </c>
      <c r="G67">
        <v>2460</v>
      </c>
    </row>
    <row r="68" spans="1:7">
      <c r="A68" t="s">
        <v>747</v>
      </c>
      <c r="D68">
        <v>120</v>
      </c>
      <c r="G68">
        <v>120</v>
      </c>
    </row>
    <row r="69" spans="1:7">
      <c r="A69" t="s">
        <v>577</v>
      </c>
      <c r="D69">
        <v>399</v>
      </c>
      <c r="E69">
        <v>335</v>
      </c>
      <c r="F69">
        <v>1339</v>
      </c>
      <c r="G69">
        <v>2073</v>
      </c>
    </row>
    <row r="70" spans="1:7">
      <c r="A70" t="s">
        <v>599</v>
      </c>
      <c r="D70">
        <v>891</v>
      </c>
      <c r="E70">
        <v>1213</v>
      </c>
      <c r="F70">
        <v>1054</v>
      </c>
      <c r="G70">
        <v>3158</v>
      </c>
    </row>
    <row r="71" spans="1:7" hidden="1">
      <c r="A71" t="s">
        <v>748</v>
      </c>
      <c r="F71">
        <v>0</v>
      </c>
      <c r="G71">
        <v>0</v>
      </c>
    </row>
    <row r="72" spans="1:7">
      <c r="A72" t="s">
        <v>735</v>
      </c>
      <c r="B72">
        <v>2715</v>
      </c>
      <c r="C72">
        <v>5384</v>
      </c>
      <c r="D72">
        <v>9765</v>
      </c>
      <c r="E72">
        <v>9064</v>
      </c>
      <c r="F72">
        <v>6000</v>
      </c>
      <c r="G72">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v>0</v>
      </c>
      <c r="D76">
        <v>0</v>
      </c>
      <c r="E76">
        <v>0</v>
      </c>
      <c r="F76">
        <v>0</v>
      </c>
      <c r="G76">
        <v>0</v>
      </c>
    </row>
    <row r="77" spans="1:7">
      <c r="A77" t="s">
        <v>613</v>
      </c>
      <c r="B77">
        <v>0</v>
      </c>
      <c r="D77">
        <v>0</v>
      </c>
      <c r="E77">
        <v>0</v>
      </c>
      <c r="F77">
        <v>0</v>
      </c>
      <c r="G77">
        <v>0</v>
      </c>
    </row>
    <row r="78" spans="1:7">
      <c r="A78" t="s">
        <v>345</v>
      </c>
      <c r="B78">
        <v>0</v>
      </c>
      <c r="C78">
        <v>0</v>
      </c>
      <c r="D78">
        <v>0</v>
      </c>
      <c r="E78">
        <v>0</v>
      </c>
      <c r="F78">
        <v>0</v>
      </c>
      <c r="G78">
        <v>0</v>
      </c>
    </row>
    <row r="79" spans="1:7">
      <c r="A79" t="s">
        <v>533</v>
      </c>
      <c r="B79">
        <v>0</v>
      </c>
      <c r="D79">
        <v>0</v>
      </c>
      <c r="E79">
        <v>0</v>
      </c>
      <c r="F79">
        <v>0</v>
      </c>
      <c r="G79">
        <v>0</v>
      </c>
    </row>
    <row r="80" spans="1:7">
      <c r="A80" t="s">
        <v>391</v>
      </c>
      <c r="B80">
        <v>0</v>
      </c>
      <c r="C80">
        <v>414</v>
      </c>
      <c r="D80">
        <v>367</v>
      </c>
      <c r="E80">
        <v>245</v>
      </c>
      <c r="F80">
        <v>0</v>
      </c>
      <c r="G80">
        <v>1026</v>
      </c>
    </row>
    <row r="81" spans="1:7">
      <c r="A81" t="s">
        <v>543</v>
      </c>
      <c r="B81">
        <v>0</v>
      </c>
      <c r="D81">
        <v>0</v>
      </c>
      <c r="E81">
        <v>0</v>
      </c>
      <c r="F81">
        <v>0</v>
      </c>
      <c r="G81">
        <v>0</v>
      </c>
    </row>
    <row r="82" spans="1:7">
      <c r="A82" t="s">
        <v>573</v>
      </c>
      <c r="B82">
        <v>0</v>
      </c>
      <c r="D82">
        <v>0</v>
      </c>
      <c r="E82">
        <v>0</v>
      </c>
      <c r="F82">
        <v>0</v>
      </c>
      <c r="G82">
        <v>0</v>
      </c>
    </row>
    <row r="83" spans="1:7">
      <c r="A83" t="s">
        <v>582</v>
      </c>
      <c r="B83">
        <v>0</v>
      </c>
      <c r="D83">
        <v>0</v>
      </c>
      <c r="E83">
        <v>0</v>
      </c>
      <c r="F83">
        <v>201</v>
      </c>
      <c r="G83">
        <v>201</v>
      </c>
    </row>
    <row r="84" spans="1:7">
      <c r="A84" t="s">
        <v>586</v>
      </c>
      <c r="B84">
        <v>286</v>
      </c>
      <c r="C84">
        <v>358</v>
      </c>
      <c r="D84">
        <v>0</v>
      </c>
      <c r="E84">
        <v>32</v>
      </c>
      <c r="F84">
        <v>9</v>
      </c>
      <c r="G84">
        <v>685</v>
      </c>
    </row>
    <row r="85" spans="1:7">
      <c r="A85" t="s">
        <v>470</v>
      </c>
      <c r="B85">
        <v>0</v>
      </c>
      <c r="D85">
        <v>0</v>
      </c>
      <c r="E85">
        <v>0</v>
      </c>
      <c r="F85">
        <v>0</v>
      </c>
      <c r="G85">
        <v>0</v>
      </c>
    </row>
    <row r="86" spans="1:7">
      <c r="A86" t="s">
        <v>474</v>
      </c>
      <c r="B86">
        <v>0</v>
      </c>
      <c r="D86">
        <v>0</v>
      </c>
      <c r="E86">
        <v>0</v>
      </c>
      <c r="F86">
        <v>0</v>
      </c>
      <c r="G86">
        <v>0</v>
      </c>
    </row>
    <row r="87" spans="1:7">
      <c r="A87" t="s">
        <v>491</v>
      </c>
      <c r="B87">
        <v>0</v>
      </c>
      <c r="D87">
        <v>0</v>
      </c>
      <c r="E87">
        <v>0</v>
      </c>
      <c r="F87">
        <v>0</v>
      </c>
      <c r="G87">
        <v>0</v>
      </c>
    </row>
    <row r="88" spans="1:7">
      <c r="A88" t="s">
        <v>620</v>
      </c>
      <c r="B88">
        <v>363</v>
      </c>
      <c r="C88">
        <v>171</v>
      </c>
      <c r="D88">
        <v>0</v>
      </c>
      <c r="E88">
        <v>397</v>
      </c>
      <c r="F88">
        <v>88</v>
      </c>
      <c r="G88">
        <v>1019</v>
      </c>
    </row>
    <row r="89" spans="1:7">
      <c r="A89" t="s">
        <v>526</v>
      </c>
      <c r="B89">
        <v>134</v>
      </c>
      <c r="C89">
        <v>408</v>
      </c>
      <c r="D89">
        <v>452</v>
      </c>
      <c r="E89">
        <v>0</v>
      </c>
      <c r="F89">
        <v>875</v>
      </c>
      <c r="G89">
        <v>1869</v>
      </c>
    </row>
    <row r="90" spans="1:7">
      <c r="A90" t="s">
        <v>381</v>
      </c>
      <c r="C90">
        <v>840</v>
      </c>
      <c r="D90">
        <v>0</v>
      </c>
      <c r="E90">
        <v>0</v>
      </c>
      <c r="F90">
        <v>0</v>
      </c>
      <c r="G90">
        <v>840</v>
      </c>
    </row>
    <row r="91" spans="1:7">
      <c r="A91" t="s">
        <v>455</v>
      </c>
      <c r="B91">
        <v>0</v>
      </c>
      <c r="D91">
        <v>0</v>
      </c>
      <c r="E91">
        <v>0</v>
      </c>
      <c r="F91">
        <v>0</v>
      </c>
      <c r="G91">
        <v>0</v>
      </c>
    </row>
    <row r="92" spans="1:7">
      <c r="A92" t="s">
        <v>350</v>
      </c>
      <c r="B92">
        <v>0</v>
      </c>
      <c r="D92">
        <v>0</v>
      </c>
      <c r="E92">
        <v>0</v>
      </c>
      <c r="F92">
        <v>0</v>
      </c>
      <c r="G92">
        <v>0</v>
      </c>
    </row>
    <row r="93" spans="1:7">
      <c r="A93" t="s">
        <v>523</v>
      </c>
      <c r="B93">
        <v>1460</v>
      </c>
      <c r="C93">
        <v>970</v>
      </c>
      <c r="D93">
        <v>430</v>
      </c>
      <c r="E93">
        <v>0</v>
      </c>
      <c r="F93">
        <v>0</v>
      </c>
      <c r="G93">
        <v>2860</v>
      </c>
    </row>
    <row r="94" spans="1:7">
      <c r="A94" t="s">
        <v>342</v>
      </c>
      <c r="B94">
        <v>182</v>
      </c>
      <c r="D94">
        <v>0</v>
      </c>
      <c r="E94">
        <v>0</v>
      </c>
      <c r="F94">
        <v>0</v>
      </c>
      <c r="G94">
        <v>182</v>
      </c>
    </row>
    <row r="95" spans="1:7">
      <c r="A95" t="s">
        <v>616</v>
      </c>
      <c r="B95">
        <v>0</v>
      </c>
      <c r="D95">
        <v>0</v>
      </c>
      <c r="E95">
        <v>0</v>
      </c>
      <c r="F95">
        <v>0</v>
      </c>
      <c r="G95">
        <v>0</v>
      </c>
    </row>
    <row r="96" spans="1:7">
      <c r="A96" t="s">
        <v>512</v>
      </c>
      <c r="B96">
        <v>0</v>
      </c>
      <c r="D96">
        <v>0</v>
      </c>
      <c r="F96">
        <v>0</v>
      </c>
      <c r="G96">
        <v>0</v>
      </c>
    </row>
    <row r="97" spans="1:7">
      <c r="A97" t="s">
        <v>467</v>
      </c>
      <c r="B97">
        <v>0</v>
      </c>
      <c r="D97">
        <v>0</v>
      </c>
      <c r="E97">
        <v>0</v>
      </c>
      <c r="F97">
        <v>0</v>
      </c>
      <c r="G97">
        <v>0</v>
      </c>
    </row>
    <row r="98" spans="1:7">
      <c r="A98" t="s">
        <v>472</v>
      </c>
      <c r="B98">
        <v>0</v>
      </c>
      <c r="D98">
        <v>0</v>
      </c>
      <c r="E98">
        <v>35</v>
      </c>
      <c r="F98">
        <v>0</v>
      </c>
      <c r="G98">
        <v>35</v>
      </c>
    </row>
    <row r="99" spans="1:7">
      <c r="A99" t="s">
        <v>477</v>
      </c>
      <c r="B99">
        <v>0</v>
      </c>
      <c r="D99">
        <v>0</v>
      </c>
      <c r="E99">
        <v>0</v>
      </c>
      <c r="F99">
        <v>0</v>
      </c>
      <c r="G99">
        <v>0</v>
      </c>
    </row>
    <row r="100" spans="1:7">
      <c r="A100" t="s">
        <v>502</v>
      </c>
      <c r="B100">
        <v>0</v>
      </c>
      <c r="D100">
        <v>32</v>
      </c>
      <c r="E100">
        <v>85</v>
      </c>
      <c r="F100">
        <v>0</v>
      </c>
      <c r="G100">
        <v>117</v>
      </c>
    </row>
    <row r="101" spans="1:7">
      <c r="A101" t="s">
        <v>339</v>
      </c>
      <c r="B101">
        <v>0</v>
      </c>
      <c r="D101">
        <v>0</v>
      </c>
      <c r="E101">
        <v>0</v>
      </c>
      <c r="F101">
        <v>0</v>
      </c>
      <c r="G101">
        <v>0</v>
      </c>
    </row>
    <row r="102" spans="1:7">
      <c r="A102" t="s">
        <v>746</v>
      </c>
      <c r="B102">
        <v>0</v>
      </c>
      <c r="D102">
        <v>0</v>
      </c>
      <c r="E102">
        <v>0</v>
      </c>
      <c r="F102">
        <v>0</v>
      </c>
      <c r="G102">
        <v>0</v>
      </c>
    </row>
    <row r="103" spans="1:7">
      <c r="A103" t="s">
        <v>384</v>
      </c>
      <c r="B103">
        <v>0</v>
      </c>
      <c r="D103">
        <v>372</v>
      </c>
      <c r="E103">
        <v>0</v>
      </c>
      <c r="F103">
        <v>0</v>
      </c>
      <c r="G103">
        <v>372</v>
      </c>
    </row>
    <row r="104" spans="1:7">
      <c r="A104" t="s">
        <v>747</v>
      </c>
      <c r="B104">
        <v>0</v>
      </c>
      <c r="D104">
        <v>0</v>
      </c>
      <c r="E104">
        <v>0</v>
      </c>
      <c r="F104">
        <v>0</v>
      </c>
      <c r="G104">
        <v>0</v>
      </c>
    </row>
    <row r="105" spans="1:7">
      <c r="A105" t="s">
        <v>577</v>
      </c>
      <c r="B105">
        <v>1292</v>
      </c>
      <c r="C105">
        <v>1022</v>
      </c>
      <c r="D105">
        <v>1246</v>
      </c>
      <c r="E105">
        <v>0</v>
      </c>
      <c r="F105">
        <v>288</v>
      </c>
      <c r="G105">
        <v>3848</v>
      </c>
    </row>
    <row r="106" spans="1:7">
      <c r="A106" t="s">
        <v>599</v>
      </c>
      <c r="B106">
        <v>0</v>
      </c>
      <c r="C106">
        <v>0</v>
      </c>
      <c r="D106">
        <v>0</v>
      </c>
      <c r="E106">
        <v>0</v>
      </c>
      <c r="F106">
        <v>0</v>
      </c>
      <c r="G106">
        <v>0</v>
      </c>
    </row>
    <row r="107" spans="1:7">
      <c r="A107" t="s">
        <v>597</v>
      </c>
      <c r="B107">
        <v>0</v>
      </c>
      <c r="C107">
        <v>1570</v>
      </c>
      <c r="D107">
        <v>461</v>
      </c>
      <c r="E107">
        <v>1109</v>
      </c>
      <c r="F107">
        <v>980</v>
      </c>
      <c r="G107">
        <v>4120</v>
      </c>
    </row>
    <row r="108" spans="1:7">
      <c r="A108" t="s">
        <v>459</v>
      </c>
      <c r="B108">
        <v>1454</v>
      </c>
      <c r="C108">
        <v>1360</v>
      </c>
      <c r="D108">
        <v>1263</v>
      </c>
      <c r="E108">
        <v>0</v>
      </c>
      <c r="F108">
        <v>0</v>
      </c>
      <c r="G108">
        <v>4077</v>
      </c>
    </row>
    <row r="109" spans="1:7">
      <c r="A109" t="s">
        <v>715</v>
      </c>
      <c r="B109">
        <v>2215</v>
      </c>
      <c r="C109">
        <v>0</v>
      </c>
      <c r="D109">
        <v>0</v>
      </c>
      <c r="E109">
        <v>0</v>
      </c>
      <c r="F109">
        <v>0</v>
      </c>
      <c r="G109">
        <v>2215</v>
      </c>
    </row>
    <row r="110" spans="1:7">
      <c r="A110" t="s">
        <v>749</v>
      </c>
      <c r="C110">
        <v>285</v>
      </c>
      <c r="G110">
        <v>285</v>
      </c>
    </row>
    <row r="111" spans="1:7">
      <c r="A111" t="s">
        <v>444</v>
      </c>
      <c r="D111">
        <v>617</v>
      </c>
      <c r="E111">
        <v>286</v>
      </c>
      <c r="F111">
        <v>0</v>
      </c>
      <c r="G111">
        <v>903</v>
      </c>
    </row>
    <row r="112" spans="1:7">
      <c r="A112" t="s">
        <v>718</v>
      </c>
      <c r="D112">
        <v>700</v>
      </c>
      <c r="E112">
        <v>1590</v>
      </c>
      <c r="F112">
        <v>1370</v>
      </c>
      <c r="G112">
        <v>3660</v>
      </c>
    </row>
    <row r="113" spans="1:7">
      <c r="A113" t="s">
        <v>505</v>
      </c>
      <c r="D113">
        <v>200</v>
      </c>
      <c r="E113">
        <v>489</v>
      </c>
      <c r="F113">
        <v>0</v>
      </c>
      <c r="G113">
        <v>689</v>
      </c>
    </row>
    <row r="114" spans="1:7">
      <c r="A114" t="s">
        <v>710</v>
      </c>
      <c r="E114">
        <v>884</v>
      </c>
      <c r="F114">
        <v>738</v>
      </c>
      <c r="G114">
        <v>1622</v>
      </c>
    </row>
    <row r="115" spans="1:7">
      <c r="A115" t="s">
        <v>457</v>
      </c>
      <c r="E115">
        <v>1357</v>
      </c>
      <c r="F115">
        <v>0</v>
      </c>
      <c r="G115">
        <v>1357</v>
      </c>
    </row>
    <row r="116" spans="1:7">
      <c r="A116" t="s">
        <v>546</v>
      </c>
      <c r="E116">
        <v>874</v>
      </c>
      <c r="F116">
        <v>1602</v>
      </c>
      <c r="G116">
        <v>2476</v>
      </c>
    </row>
    <row r="117" spans="1:7">
      <c r="A117" t="s">
        <v>508</v>
      </c>
      <c r="F117">
        <v>20</v>
      </c>
      <c r="G117">
        <v>20</v>
      </c>
    </row>
    <row r="118" spans="1:7">
      <c r="A118" t="s">
        <v>479</v>
      </c>
      <c r="E118">
        <v>0</v>
      </c>
      <c r="G118">
        <v>0</v>
      </c>
    </row>
    <row r="119" spans="1:7">
      <c r="A119" t="s">
        <v>735</v>
      </c>
      <c r="B119">
        <v>7386</v>
      </c>
      <c r="C119">
        <v>7398</v>
      </c>
      <c r="D119">
        <v>6140</v>
      </c>
      <c r="E119">
        <v>7383</v>
      </c>
      <c r="F119">
        <v>6171</v>
      </c>
      <c r="G119">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v>0</v>
      </c>
      <c r="C123">
        <v>0</v>
      </c>
      <c r="D123">
        <v>0</v>
      </c>
      <c r="G123">
        <v>0</v>
      </c>
    </row>
    <row r="124" spans="1:7">
      <c r="A124" t="s">
        <v>613</v>
      </c>
      <c r="B124">
        <v>0</v>
      </c>
      <c r="C124">
        <v>0</v>
      </c>
      <c r="D124">
        <v>0</v>
      </c>
      <c r="G124">
        <v>0</v>
      </c>
    </row>
    <row r="125" spans="1:7">
      <c r="A125" t="s">
        <v>345</v>
      </c>
      <c r="B125">
        <v>0</v>
      </c>
      <c r="C125">
        <v>3</v>
      </c>
      <c r="G125">
        <v>3</v>
      </c>
    </row>
    <row r="126" spans="1:7">
      <c r="A126" t="s">
        <v>533</v>
      </c>
      <c r="B126">
        <v>0</v>
      </c>
      <c r="C126">
        <v>0</v>
      </c>
      <c r="G126">
        <v>0</v>
      </c>
    </row>
    <row r="127" spans="1:7">
      <c r="A127" t="s">
        <v>391</v>
      </c>
      <c r="B127">
        <v>0</v>
      </c>
      <c r="C127">
        <v>0</v>
      </c>
      <c r="G127">
        <v>0</v>
      </c>
    </row>
    <row r="128" spans="1:7">
      <c r="A128" t="s">
        <v>543</v>
      </c>
      <c r="B128">
        <v>0</v>
      </c>
      <c r="C128">
        <v>0</v>
      </c>
      <c r="D128">
        <v>0</v>
      </c>
      <c r="E128">
        <v>0</v>
      </c>
      <c r="G128">
        <v>0</v>
      </c>
    </row>
    <row r="129" spans="1:7">
      <c r="A129" t="s">
        <v>573</v>
      </c>
      <c r="B129">
        <v>0</v>
      </c>
      <c r="C129">
        <v>0</v>
      </c>
      <c r="D129">
        <v>0</v>
      </c>
      <c r="G129">
        <v>0</v>
      </c>
    </row>
    <row r="130" spans="1:7">
      <c r="A130" t="s">
        <v>582</v>
      </c>
      <c r="B130">
        <v>0</v>
      </c>
      <c r="C130">
        <v>0</v>
      </c>
      <c r="D130">
        <v>0</v>
      </c>
      <c r="E130">
        <v>0</v>
      </c>
      <c r="G130">
        <v>0</v>
      </c>
    </row>
    <row r="131" spans="1:7">
      <c r="A131" t="s">
        <v>586</v>
      </c>
      <c r="B131">
        <v>0</v>
      </c>
      <c r="C131">
        <v>12</v>
      </c>
      <c r="D131">
        <v>9</v>
      </c>
      <c r="G131">
        <v>21</v>
      </c>
    </row>
    <row r="132" spans="1:7">
      <c r="A132" t="s">
        <v>470</v>
      </c>
      <c r="B132">
        <v>0</v>
      </c>
      <c r="C132">
        <v>0</v>
      </c>
      <c r="D132">
        <v>0</v>
      </c>
      <c r="G132">
        <v>0</v>
      </c>
    </row>
    <row r="133" spans="1:7">
      <c r="A133" t="s">
        <v>474</v>
      </c>
      <c r="B133">
        <v>0</v>
      </c>
      <c r="C133">
        <v>0</v>
      </c>
      <c r="D133">
        <v>0</v>
      </c>
      <c r="G133">
        <v>0</v>
      </c>
    </row>
    <row r="134" spans="1:7">
      <c r="A134" t="s">
        <v>491</v>
      </c>
      <c r="B134">
        <v>0</v>
      </c>
      <c r="C134">
        <v>0</v>
      </c>
      <c r="D134">
        <v>0</v>
      </c>
      <c r="E134">
        <v>0</v>
      </c>
      <c r="G134">
        <v>0</v>
      </c>
    </row>
    <row r="135" spans="1:7">
      <c r="A135" t="s">
        <v>620</v>
      </c>
      <c r="B135">
        <v>0</v>
      </c>
      <c r="C135">
        <v>0</v>
      </c>
      <c r="D135">
        <v>0</v>
      </c>
      <c r="G135">
        <v>0</v>
      </c>
    </row>
    <row r="136" spans="1:7">
      <c r="A136" t="s">
        <v>526</v>
      </c>
      <c r="B136">
        <v>0</v>
      </c>
      <c r="C136">
        <v>199</v>
      </c>
      <c r="D136">
        <v>0</v>
      </c>
      <c r="E136">
        <v>0</v>
      </c>
      <c r="G136">
        <v>199</v>
      </c>
    </row>
    <row r="137" spans="1:7">
      <c r="A137" t="s">
        <v>381</v>
      </c>
      <c r="B137">
        <v>0</v>
      </c>
      <c r="C137">
        <v>0</v>
      </c>
      <c r="D137">
        <v>0</v>
      </c>
      <c r="E137">
        <v>0</v>
      </c>
      <c r="G137">
        <v>0</v>
      </c>
    </row>
    <row r="138" spans="1:7">
      <c r="A138" t="s">
        <v>455</v>
      </c>
      <c r="B138">
        <v>0</v>
      </c>
      <c r="C138">
        <v>0</v>
      </c>
      <c r="D138">
        <v>0</v>
      </c>
      <c r="E138">
        <v>0</v>
      </c>
      <c r="G138">
        <v>0</v>
      </c>
    </row>
    <row r="139" spans="1:7">
      <c r="A139" t="s">
        <v>350</v>
      </c>
      <c r="B139">
        <v>0</v>
      </c>
      <c r="C139">
        <v>0</v>
      </c>
      <c r="D139">
        <v>0</v>
      </c>
      <c r="G139">
        <v>0</v>
      </c>
    </row>
    <row r="140" spans="1:7">
      <c r="A140" t="s">
        <v>523</v>
      </c>
      <c r="B140">
        <v>0</v>
      </c>
      <c r="C140">
        <v>0</v>
      </c>
      <c r="D140">
        <v>0</v>
      </c>
      <c r="E140">
        <v>0</v>
      </c>
      <c r="F140">
        <v>0</v>
      </c>
      <c r="G140">
        <v>0</v>
      </c>
    </row>
    <row r="141" spans="1:7">
      <c r="A141" t="s">
        <v>342</v>
      </c>
      <c r="B141">
        <v>0</v>
      </c>
      <c r="C141">
        <v>0</v>
      </c>
      <c r="D141">
        <v>0</v>
      </c>
      <c r="E141">
        <v>0</v>
      </c>
      <c r="F141">
        <v>0</v>
      </c>
      <c r="G141">
        <v>0</v>
      </c>
    </row>
    <row r="142" spans="1:7">
      <c r="A142" t="s">
        <v>616</v>
      </c>
      <c r="B142">
        <v>0</v>
      </c>
      <c r="C142">
        <v>0</v>
      </c>
      <c r="D142">
        <v>0</v>
      </c>
      <c r="E142">
        <v>0</v>
      </c>
      <c r="F142">
        <v>0</v>
      </c>
      <c r="G142">
        <v>0</v>
      </c>
    </row>
    <row r="143" spans="1:7">
      <c r="A143" t="s">
        <v>512</v>
      </c>
      <c r="B143">
        <v>0</v>
      </c>
      <c r="C143">
        <v>0</v>
      </c>
      <c r="D143">
        <v>0</v>
      </c>
      <c r="G143">
        <v>0</v>
      </c>
    </row>
    <row r="144" spans="1:7">
      <c r="A144" t="s">
        <v>467</v>
      </c>
      <c r="B144">
        <v>0</v>
      </c>
      <c r="C144">
        <v>0</v>
      </c>
      <c r="D144">
        <v>0</v>
      </c>
      <c r="G144">
        <v>0</v>
      </c>
    </row>
    <row r="145" spans="1:7">
      <c r="A145" t="s">
        <v>472</v>
      </c>
      <c r="B145">
        <v>0</v>
      </c>
      <c r="C145">
        <v>0</v>
      </c>
      <c r="D145">
        <v>0</v>
      </c>
      <c r="G145">
        <v>0</v>
      </c>
    </row>
    <row r="146" spans="1:7">
      <c r="A146" t="s">
        <v>477</v>
      </c>
      <c r="B146">
        <v>0</v>
      </c>
      <c r="C146">
        <v>0</v>
      </c>
      <c r="D146">
        <v>0</v>
      </c>
      <c r="G146">
        <v>0</v>
      </c>
    </row>
    <row r="147" spans="1:7">
      <c r="A147" t="s">
        <v>502</v>
      </c>
      <c r="B147">
        <v>0</v>
      </c>
      <c r="C147">
        <v>0</v>
      </c>
      <c r="D147">
        <v>0</v>
      </c>
      <c r="G147">
        <v>0</v>
      </c>
    </row>
    <row r="148" spans="1:7">
      <c r="A148" t="s">
        <v>339</v>
      </c>
      <c r="B148">
        <v>0</v>
      </c>
      <c r="C148">
        <v>0</v>
      </c>
      <c r="D148">
        <v>201</v>
      </c>
      <c r="E148">
        <v>1207</v>
      </c>
      <c r="F148">
        <v>220</v>
      </c>
      <c r="G148">
        <v>1628</v>
      </c>
    </row>
    <row r="149" spans="1:7">
      <c r="A149" t="s">
        <v>746</v>
      </c>
      <c r="B149">
        <v>0</v>
      </c>
      <c r="C149">
        <v>106</v>
      </c>
      <c r="D149">
        <v>0</v>
      </c>
      <c r="E149">
        <v>0</v>
      </c>
      <c r="F149">
        <v>0</v>
      </c>
      <c r="G149">
        <v>106</v>
      </c>
    </row>
    <row r="150" spans="1:7">
      <c r="A150" t="s">
        <v>384</v>
      </c>
      <c r="B150">
        <v>649</v>
      </c>
      <c r="C150">
        <v>528</v>
      </c>
      <c r="D150">
        <v>489</v>
      </c>
      <c r="E150">
        <v>534</v>
      </c>
      <c r="G150">
        <v>2200</v>
      </c>
    </row>
    <row r="151" spans="1:7">
      <c r="A151" t="s">
        <v>747</v>
      </c>
      <c r="B151">
        <v>0</v>
      </c>
      <c r="C151">
        <v>0</v>
      </c>
      <c r="D151">
        <v>0</v>
      </c>
      <c r="G151">
        <v>0</v>
      </c>
    </row>
    <row r="152" spans="1:7">
      <c r="A152" t="s">
        <v>577</v>
      </c>
      <c r="B152">
        <v>0</v>
      </c>
      <c r="C152">
        <v>0</v>
      </c>
      <c r="D152">
        <v>0</v>
      </c>
      <c r="E152">
        <v>0</v>
      </c>
      <c r="F152">
        <v>0</v>
      </c>
      <c r="G152">
        <v>0</v>
      </c>
    </row>
    <row r="153" spans="1:7">
      <c r="A153" t="s">
        <v>599</v>
      </c>
      <c r="B153">
        <v>0</v>
      </c>
      <c r="C153">
        <v>0</v>
      </c>
      <c r="D153">
        <v>0</v>
      </c>
      <c r="E153">
        <v>0</v>
      </c>
      <c r="F153">
        <v>0</v>
      </c>
      <c r="G153">
        <v>0</v>
      </c>
    </row>
    <row r="154" spans="1:7">
      <c r="A154" t="s">
        <v>748</v>
      </c>
      <c r="E154">
        <v>0</v>
      </c>
      <c r="F154">
        <v>0</v>
      </c>
      <c r="G154">
        <v>0</v>
      </c>
    </row>
    <row r="155" spans="1:7">
      <c r="A155" t="s">
        <v>597</v>
      </c>
      <c r="B155">
        <v>0</v>
      </c>
      <c r="C155">
        <v>0</v>
      </c>
      <c r="D155">
        <v>0</v>
      </c>
      <c r="E155">
        <v>0</v>
      </c>
      <c r="F155">
        <v>0</v>
      </c>
      <c r="G155">
        <v>0</v>
      </c>
    </row>
    <row r="156" spans="1:7">
      <c r="A156" t="s">
        <v>459</v>
      </c>
      <c r="B156">
        <v>0</v>
      </c>
      <c r="C156">
        <v>0</v>
      </c>
      <c r="D156">
        <v>0</v>
      </c>
      <c r="E156">
        <v>0</v>
      </c>
      <c r="F156">
        <v>0</v>
      </c>
      <c r="G156">
        <v>0</v>
      </c>
    </row>
    <row r="157" spans="1:7">
      <c r="A157" t="s">
        <v>715</v>
      </c>
      <c r="B157">
        <v>0</v>
      </c>
      <c r="C157">
        <v>0</v>
      </c>
      <c r="D157">
        <v>0</v>
      </c>
      <c r="E157">
        <v>0</v>
      </c>
      <c r="F157">
        <v>0</v>
      </c>
      <c r="G157">
        <v>0</v>
      </c>
    </row>
    <row r="158" spans="1:7">
      <c r="A158" t="s">
        <v>444</v>
      </c>
      <c r="B158">
        <v>0</v>
      </c>
      <c r="C158">
        <v>491</v>
      </c>
      <c r="D158">
        <v>291</v>
      </c>
      <c r="E158">
        <v>571</v>
      </c>
      <c r="F158">
        <v>0</v>
      </c>
      <c r="G158">
        <v>1353</v>
      </c>
    </row>
    <row r="159" spans="1:7">
      <c r="A159" t="s">
        <v>718</v>
      </c>
      <c r="B159">
        <v>0</v>
      </c>
      <c r="C159">
        <v>0</v>
      </c>
      <c r="D159">
        <v>0</v>
      </c>
      <c r="E159">
        <v>1170</v>
      </c>
      <c r="F159">
        <v>0</v>
      </c>
      <c r="G159">
        <v>1170</v>
      </c>
    </row>
    <row r="160" spans="1:7">
      <c r="A160" t="s">
        <v>505</v>
      </c>
      <c r="B160">
        <v>921</v>
      </c>
      <c r="C160">
        <v>614</v>
      </c>
      <c r="D160">
        <v>1004</v>
      </c>
      <c r="E160">
        <v>0</v>
      </c>
      <c r="G160">
        <v>2539</v>
      </c>
    </row>
    <row r="161" spans="1:7">
      <c r="A161" t="s">
        <v>710</v>
      </c>
      <c r="B161">
        <v>0</v>
      </c>
      <c r="C161">
        <v>0</v>
      </c>
      <c r="D161">
        <v>961</v>
      </c>
      <c r="E161">
        <v>914</v>
      </c>
      <c r="F161">
        <v>1903</v>
      </c>
      <c r="G161">
        <v>3778</v>
      </c>
    </row>
    <row r="162" spans="1:7">
      <c r="A162" t="s">
        <v>457</v>
      </c>
      <c r="B162">
        <v>1288</v>
      </c>
      <c r="C162">
        <v>685</v>
      </c>
      <c r="D162">
        <v>0</v>
      </c>
      <c r="E162">
        <v>0</v>
      </c>
      <c r="F162">
        <v>0</v>
      </c>
      <c r="G162">
        <v>1973</v>
      </c>
    </row>
    <row r="163" spans="1:7">
      <c r="A163" t="s">
        <v>546</v>
      </c>
      <c r="B163">
        <v>834</v>
      </c>
      <c r="C163">
        <v>1081</v>
      </c>
      <c r="D163">
        <v>688</v>
      </c>
      <c r="E163">
        <v>0</v>
      </c>
      <c r="F163">
        <v>0</v>
      </c>
      <c r="G163">
        <v>2603</v>
      </c>
    </row>
    <row r="164" spans="1:7">
      <c r="A164" t="s">
        <v>508</v>
      </c>
      <c r="B164">
        <v>0</v>
      </c>
      <c r="C164">
        <v>0</v>
      </c>
      <c r="D164">
        <v>0</v>
      </c>
      <c r="E164">
        <v>0</v>
      </c>
      <c r="F164">
        <v>0</v>
      </c>
      <c r="G164">
        <v>0</v>
      </c>
    </row>
    <row r="165" spans="1:7">
      <c r="A165" t="s">
        <v>485</v>
      </c>
      <c r="C165">
        <v>1710</v>
      </c>
      <c r="D165">
        <v>1700</v>
      </c>
      <c r="E165">
        <v>0</v>
      </c>
      <c r="F165">
        <v>0</v>
      </c>
      <c r="G165">
        <v>3410</v>
      </c>
    </row>
    <row r="166" spans="1:7">
      <c r="A166" t="s">
        <v>608</v>
      </c>
      <c r="C166">
        <v>304</v>
      </c>
      <c r="D166">
        <v>205</v>
      </c>
      <c r="E166">
        <v>451</v>
      </c>
      <c r="F166">
        <v>0</v>
      </c>
      <c r="G166">
        <v>960</v>
      </c>
    </row>
    <row r="167" spans="1:7">
      <c r="A167" t="s">
        <v>750</v>
      </c>
      <c r="C167">
        <v>1617</v>
      </c>
      <c r="D167">
        <v>0</v>
      </c>
      <c r="E167">
        <v>101</v>
      </c>
      <c r="F167">
        <v>0</v>
      </c>
      <c r="G167">
        <v>1718</v>
      </c>
    </row>
    <row r="168" spans="1:7">
      <c r="A168" t="s">
        <v>601</v>
      </c>
      <c r="C168">
        <v>228</v>
      </c>
      <c r="D168">
        <v>0</v>
      </c>
      <c r="E168">
        <v>0</v>
      </c>
      <c r="F168">
        <v>0</v>
      </c>
      <c r="G168">
        <v>228</v>
      </c>
    </row>
    <row r="169" spans="1:7">
      <c r="A169" t="s">
        <v>589</v>
      </c>
      <c r="C169">
        <v>1257</v>
      </c>
      <c r="D169">
        <v>2121</v>
      </c>
      <c r="E169">
        <v>2742</v>
      </c>
      <c r="F169">
        <v>75</v>
      </c>
      <c r="G169">
        <v>6195</v>
      </c>
    </row>
    <row r="170" spans="1:7">
      <c r="A170" t="s">
        <v>575</v>
      </c>
      <c r="D170">
        <v>984</v>
      </c>
      <c r="E170">
        <v>1078</v>
      </c>
      <c r="F170">
        <v>2048</v>
      </c>
      <c r="G170">
        <v>4110</v>
      </c>
    </row>
    <row r="171" spans="1:7">
      <c r="A171" t="s">
        <v>726</v>
      </c>
      <c r="D171">
        <v>2760</v>
      </c>
      <c r="E171">
        <v>945</v>
      </c>
      <c r="F171">
        <v>1073</v>
      </c>
      <c r="G171">
        <v>4778</v>
      </c>
    </row>
    <row r="172" spans="1:7">
      <c r="A172" t="s">
        <v>580</v>
      </c>
      <c r="D172">
        <v>1246</v>
      </c>
      <c r="E172">
        <v>664</v>
      </c>
      <c r="F172">
        <v>834</v>
      </c>
      <c r="G172">
        <v>2744</v>
      </c>
    </row>
    <row r="173" spans="1:7">
      <c r="A173" t="s">
        <v>479</v>
      </c>
      <c r="D173">
        <v>1353</v>
      </c>
      <c r="E173">
        <v>1123</v>
      </c>
      <c r="F173">
        <v>0</v>
      </c>
      <c r="G173">
        <v>2476</v>
      </c>
    </row>
    <row r="174" spans="1:7">
      <c r="A174" t="s">
        <v>530</v>
      </c>
      <c r="E174">
        <v>338</v>
      </c>
      <c r="F174">
        <v>0</v>
      </c>
      <c r="G174">
        <v>338</v>
      </c>
    </row>
    <row r="175" spans="1:7">
      <c r="A175" t="s">
        <v>735</v>
      </c>
      <c r="B175">
        <v>3692</v>
      </c>
      <c r="C175">
        <v>8835</v>
      </c>
      <c r="D175">
        <v>14012</v>
      </c>
      <c r="E175">
        <v>11838</v>
      </c>
      <c r="F175">
        <v>6153</v>
      </c>
      <c r="G175">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613</v>
      </c>
    </row>
    <row r="180" spans="1:7">
      <c r="A180" t="s">
        <v>345</v>
      </c>
    </row>
    <row r="181" spans="1:7">
      <c r="A181" t="s">
        <v>391</v>
      </c>
    </row>
    <row r="182" spans="1:7">
      <c r="A182" t="s">
        <v>543</v>
      </c>
    </row>
    <row r="183" spans="1:7">
      <c r="A183" t="s">
        <v>582</v>
      </c>
    </row>
    <row r="184" spans="1:7">
      <c r="A184" t="s">
        <v>586</v>
      </c>
    </row>
    <row r="185" spans="1:7">
      <c r="A185" t="s">
        <v>620</v>
      </c>
    </row>
    <row r="186" spans="1:7">
      <c r="A186" t="s">
        <v>526</v>
      </c>
    </row>
    <row r="187" spans="1:7">
      <c r="A187" t="s">
        <v>455</v>
      </c>
    </row>
    <row r="188" spans="1:7">
      <c r="A188" t="s">
        <v>350</v>
      </c>
    </row>
    <row r="189" spans="1:7">
      <c r="A189" t="s">
        <v>502</v>
      </c>
    </row>
    <row r="190" spans="1:7">
      <c r="A190" t="s">
        <v>339</v>
      </c>
      <c r="B190">
        <v>195</v>
      </c>
      <c r="D190">
        <v>187</v>
      </c>
      <c r="E190">
        <v>340</v>
      </c>
      <c r="F190">
        <v>270</v>
      </c>
      <c r="G190">
        <v>992</v>
      </c>
    </row>
    <row r="191" spans="1:7">
      <c r="A191" t="s">
        <v>746</v>
      </c>
    </row>
    <row r="192" spans="1:7">
      <c r="A192" t="s">
        <v>599</v>
      </c>
      <c r="D192">
        <v>1409</v>
      </c>
      <c r="E192">
        <v>1016</v>
      </c>
      <c r="G192">
        <v>2425</v>
      </c>
    </row>
    <row r="193" spans="1:7">
      <c r="A193" t="s">
        <v>748</v>
      </c>
    </row>
    <row r="194" spans="1:7">
      <c r="A194" t="s">
        <v>597</v>
      </c>
      <c r="C194">
        <v>1342</v>
      </c>
      <c r="G194">
        <v>1342</v>
      </c>
    </row>
    <row r="195" spans="1:7">
      <c r="A195" t="s">
        <v>459</v>
      </c>
    </row>
    <row r="196" spans="1:7">
      <c r="A196" t="s">
        <v>715</v>
      </c>
    </row>
    <row r="197" spans="1:7">
      <c r="A197" t="s">
        <v>444</v>
      </c>
      <c r="B197">
        <v>436</v>
      </c>
      <c r="E197">
        <v>6275</v>
      </c>
      <c r="G197">
        <v>6711</v>
      </c>
    </row>
    <row r="198" spans="1:7">
      <c r="A198" t="s">
        <v>718</v>
      </c>
      <c r="C198">
        <v>315</v>
      </c>
      <c r="G198">
        <v>315</v>
      </c>
    </row>
    <row r="199" spans="1:7">
      <c r="A199" t="s">
        <v>505</v>
      </c>
      <c r="C199">
        <v>1230</v>
      </c>
      <c r="D199">
        <v>200</v>
      </c>
      <c r="G199">
        <v>1430</v>
      </c>
    </row>
    <row r="200" spans="1:7">
      <c r="A200" t="s">
        <v>457</v>
      </c>
    </row>
    <row r="201" spans="1:7">
      <c r="A201" t="s">
        <v>546</v>
      </c>
      <c r="B201">
        <v>15</v>
      </c>
      <c r="G201">
        <v>15</v>
      </c>
    </row>
    <row r="202" spans="1:7">
      <c r="A202" t="s">
        <v>508</v>
      </c>
    </row>
    <row r="203" spans="1:7">
      <c r="A203" t="s">
        <v>485</v>
      </c>
    </row>
    <row r="204" spans="1:7">
      <c r="A204" t="s">
        <v>608</v>
      </c>
    </row>
    <row r="205" spans="1:7">
      <c r="A205" t="s">
        <v>750</v>
      </c>
    </row>
    <row r="206" spans="1:7">
      <c r="A206" t="s">
        <v>601</v>
      </c>
      <c r="D206">
        <v>1460</v>
      </c>
      <c r="E206">
        <v>0</v>
      </c>
      <c r="F206">
        <v>420</v>
      </c>
      <c r="G206">
        <v>1880</v>
      </c>
    </row>
    <row r="207" spans="1:7">
      <c r="A207" t="s">
        <v>575</v>
      </c>
      <c r="B207">
        <v>919</v>
      </c>
      <c r="E207">
        <v>1672</v>
      </c>
      <c r="F207">
        <v>0</v>
      </c>
      <c r="G207">
        <v>2591</v>
      </c>
    </row>
    <row r="208" spans="1:7">
      <c r="A208" t="s">
        <v>726</v>
      </c>
      <c r="B208">
        <v>2387</v>
      </c>
      <c r="C208">
        <v>841</v>
      </c>
      <c r="D208">
        <v>18</v>
      </c>
      <c r="E208">
        <v>0</v>
      </c>
      <c r="G208">
        <v>3246</v>
      </c>
    </row>
    <row r="209" spans="1:7">
      <c r="A209" t="s">
        <v>580</v>
      </c>
      <c r="B209">
        <v>1095</v>
      </c>
      <c r="C209">
        <v>65</v>
      </c>
      <c r="G209">
        <v>1160</v>
      </c>
    </row>
    <row r="210" spans="1:7">
      <c r="A210" t="s">
        <v>479</v>
      </c>
      <c r="B210">
        <v>1105</v>
      </c>
      <c r="G210">
        <v>1105</v>
      </c>
    </row>
    <row r="211" spans="1:7">
      <c r="A211" t="s">
        <v>530</v>
      </c>
      <c r="F211">
        <v>360</v>
      </c>
      <c r="G211">
        <v>360</v>
      </c>
    </row>
    <row r="212" spans="1:7">
      <c r="A212" t="s">
        <v>453</v>
      </c>
      <c r="B212">
        <v>920</v>
      </c>
      <c r="G212">
        <v>920</v>
      </c>
    </row>
    <row r="213" spans="1:7">
      <c r="A213" t="s">
        <v>519</v>
      </c>
      <c r="B213">
        <v>656</v>
      </c>
      <c r="D213">
        <v>728</v>
      </c>
      <c r="E213">
        <v>1400</v>
      </c>
      <c r="F213">
        <v>709</v>
      </c>
      <c r="G213">
        <v>3493</v>
      </c>
    </row>
    <row r="214" spans="1:7">
      <c r="A214" t="s">
        <v>701</v>
      </c>
      <c r="C214">
        <v>977</v>
      </c>
      <c r="D214">
        <v>953</v>
      </c>
      <c r="E214">
        <v>2472</v>
      </c>
      <c r="F214">
        <v>399</v>
      </c>
      <c r="G214">
        <v>4801</v>
      </c>
    </row>
    <row r="215" spans="1:7">
      <c r="A215" t="s">
        <v>605</v>
      </c>
      <c r="C215">
        <v>803</v>
      </c>
      <c r="D215">
        <v>551</v>
      </c>
      <c r="E215">
        <v>0</v>
      </c>
      <c r="G215">
        <v>1354</v>
      </c>
    </row>
    <row r="216" spans="1:7">
      <c r="A216" t="s">
        <v>751</v>
      </c>
    </row>
    <row r="217" spans="1:7">
      <c r="A217" t="s">
        <v>584</v>
      </c>
      <c r="D217">
        <v>1373</v>
      </c>
      <c r="E217">
        <v>3928</v>
      </c>
      <c r="F217">
        <v>1528</v>
      </c>
      <c r="G217">
        <v>6829</v>
      </c>
    </row>
    <row r="218" spans="1:7">
      <c r="A218" t="s">
        <v>752</v>
      </c>
      <c r="E218">
        <v>1016</v>
      </c>
      <c r="G218">
        <v>1016</v>
      </c>
    </row>
    <row r="219" spans="1:7">
      <c r="A219" t="s">
        <v>108</v>
      </c>
      <c r="E219">
        <v>706</v>
      </c>
      <c r="G219">
        <v>706</v>
      </c>
    </row>
    <row r="220" spans="1:7">
      <c r="A220" t="s">
        <v>753</v>
      </c>
      <c r="F220">
        <v>583</v>
      </c>
      <c r="G220">
        <v>583</v>
      </c>
    </row>
    <row r="221" spans="1:7">
      <c r="A221" t="s">
        <v>735</v>
      </c>
      <c r="B221">
        <v>7728</v>
      </c>
      <c r="C221">
        <v>5573</v>
      </c>
      <c r="D221">
        <v>6879</v>
      </c>
      <c r="E221">
        <v>18825</v>
      </c>
      <c r="F221">
        <v>4269</v>
      </c>
      <c r="G22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row>
    <row r="227" spans="1:7">
      <c r="A227" t="s">
        <v>391</v>
      </c>
    </row>
    <row r="228" spans="1:7">
      <c r="A228" t="s">
        <v>586</v>
      </c>
    </row>
    <row r="229" spans="1:7">
      <c r="A229" t="s">
        <v>620</v>
      </c>
      <c r="B229">
        <v>762</v>
      </c>
      <c r="C229">
        <v>0</v>
      </c>
      <c r="D229">
        <v>0</v>
      </c>
      <c r="E229">
        <v>76</v>
      </c>
      <c r="G229">
        <v>838</v>
      </c>
    </row>
    <row r="230" spans="1:7">
      <c r="A230" t="s">
        <v>526</v>
      </c>
    </row>
    <row r="231" spans="1:7">
      <c r="A231" t="s">
        <v>381</v>
      </c>
    </row>
    <row r="232" spans="1:7">
      <c r="A232" t="s">
        <v>339</v>
      </c>
      <c r="B232">
        <v>58</v>
      </c>
      <c r="C232">
        <v>574</v>
      </c>
      <c r="D232">
        <v>704</v>
      </c>
      <c r="E232">
        <v>1009</v>
      </c>
      <c r="F232">
        <v>200</v>
      </c>
      <c r="G232">
        <v>2545</v>
      </c>
    </row>
    <row r="233" spans="1:7">
      <c r="A233" t="s">
        <v>444</v>
      </c>
      <c r="C233">
        <v>380</v>
      </c>
      <c r="D233">
        <v>300</v>
      </c>
      <c r="E233">
        <v>150</v>
      </c>
      <c r="G233">
        <v>830</v>
      </c>
    </row>
    <row r="234" spans="1:7">
      <c r="A234" t="s">
        <v>710</v>
      </c>
    </row>
    <row r="235" spans="1:7">
      <c r="A235" t="s">
        <v>546</v>
      </c>
      <c r="C235">
        <v>0</v>
      </c>
      <c r="D235">
        <v>0</v>
      </c>
      <c r="E235">
        <v>137</v>
      </c>
      <c r="G235">
        <v>137</v>
      </c>
    </row>
    <row r="236" spans="1:7">
      <c r="A236" t="s">
        <v>608</v>
      </c>
      <c r="E236">
        <v>310</v>
      </c>
      <c r="G236">
        <v>310</v>
      </c>
    </row>
    <row r="237" spans="1:7">
      <c r="A237" t="s">
        <v>601</v>
      </c>
      <c r="B237">
        <v>982</v>
      </c>
      <c r="C237">
        <v>749</v>
      </c>
      <c r="D237">
        <v>713</v>
      </c>
      <c r="G237">
        <v>2444</v>
      </c>
    </row>
    <row r="238" spans="1:7">
      <c r="A238" t="s">
        <v>726</v>
      </c>
      <c r="C238">
        <v>0</v>
      </c>
      <c r="D238">
        <v>0</v>
      </c>
      <c r="E238">
        <v>0</v>
      </c>
      <c r="G238">
        <v>0</v>
      </c>
    </row>
    <row r="239" spans="1:7">
      <c r="A239" t="s">
        <v>519</v>
      </c>
      <c r="B239">
        <v>905</v>
      </c>
      <c r="C239">
        <v>630</v>
      </c>
      <c r="D239">
        <v>894</v>
      </c>
      <c r="G239">
        <v>2429</v>
      </c>
    </row>
    <row r="240" spans="1:7">
      <c r="A240" t="s">
        <v>754</v>
      </c>
    </row>
    <row r="241" spans="1:7">
      <c r="A241" t="s">
        <v>514</v>
      </c>
      <c r="B241">
        <v>691</v>
      </c>
      <c r="G241">
        <v>691</v>
      </c>
    </row>
    <row r="242" spans="1:7">
      <c r="A242" t="s">
        <v>516</v>
      </c>
      <c r="B242">
        <v>1430</v>
      </c>
      <c r="C242">
        <v>1383</v>
      </c>
      <c r="D242">
        <v>1334</v>
      </c>
      <c r="E242">
        <v>1548</v>
      </c>
      <c r="G242">
        <v>5695</v>
      </c>
    </row>
    <row r="243" spans="1:7">
      <c r="A243" t="s">
        <v>521</v>
      </c>
      <c r="B243">
        <v>1460</v>
      </c>
      <c r="C243">
        <v>1350</v>
      </c>
      <c r="D243">
        <v>1507</v>
      </c>
      <c r="F243">
        <v>2287</v>
      </c>
      <c r="G243">
        <v>6604</v>
      </c>
    </row>
    <row r="244" spans="1:7">
      <c r="A244" t="s">
        <v>755</v>
      </c>
    </row>
    <row r="245" spans="1:7">
      <c r="A245" t="s">
        <v>756</v>
      </c>
    </row>
    <row r="246" spans="1:7">
      <c r="A246" t="s">
        <v>721</v>
      </c>
      <c r="C246">
        <v>575</v>
      </c>
      <c r="G246">
        <v>575</v>
      </c>
    </row>
    <row r="247" spans="1:7">
      <c r="A247" t="s">
        <v>376</v>
      </c>
      <c r="C247">
        <v>1065</v>
      </c>
      <c r="D247">
        <v>825</v>
      </c>
      <c r="E247">
        <v>705</v>
      </c>
      <c r="G247">
        <v>2595</v>
      </c>
    </row>
    <row r="248" spans="1:7">
      <c r="A248" t="s">
        <v>728</v>
      </c>
    </row>
    <row r="249" spans="1:7">
      <c r="A249" t="s">
        <v>610</v>
      </c>
      <c r="C249">
        <v>442</v>
      </c>
      <c r="D249">
        <v>854</v>
      </c>
      <c r="E249">
        <v>290</v>
      </c>
      <c r="F249">
        <v>673</v>
      </c>
      <c r="G249">
        <v>2259</v>
      </c>
    </row>
    <row r="250" spans="1:7">
      <c r="A250" t="s">
        <v>628</v>
      </c>
      <c r="C250">
        <v>1740</v>
      </c>
      <c r="D250">
        <v>2934</v>
      </c>
      <c r="F250">
        <v>161</v>
      </c>
      <c r="G250">
        <v>4835</v>
      </c>
    </row>
    <row r="251" spans="1:7">
      <c r="A251" t="s">
        <v>282</v>
      </c>
      <c r="C251">
        <v>483</v>
      </c>
      <c r="D251">
        <v>1799</v>
      </c>
      <c r="F251">
        <v>0</v>
      </c>
      <c r="G251">
        <v>2282</v>
      </c>
    </row>
    <row r="252" spans="1:7">
      <c r="A252" t="s">
        <v>440</v>
      </c>
      <c r="C252">
        <v>1333</v>
      </c>
      <c r="D252">
        <v>1701</v>
      </c>
      <c r="F252">
        <v>546</v>
      </c>
      <c r="G252">
        <v>3580</v>
      </c>
    </row>
    <row r="253" spans="1:7">
      <c r="A253" t="s">
        <v>708</v>
      </c>
      <c r="D253">
        <v>1972</v>
      </c>
      <c r="E253">
        <v>178</v>
      </c>
      <c r="F253">
        <v>266</v>
      </c>
      <c r="G253">
        <v>2416</v>
      </c>
    </row>
    <row r="254" spans="1:7">
      <c r="A254" t="s">
        <v>757</v>
      </c>
      <c r="E254">
        <v>0</v>
      </c>
      <c r="G254">
        <v>0</v>
      </c>
    </row>
    <row r="255" spans="1:7">
      <c r="A255" t="s">
        <v>446</v>
      </c>
      <c r="E255">
        <v>195</v>
      </c>
      <c r="G255">
        <v>195</v>
      </c>
    </row>
    <row r="256" spans="1:7">
      <c r="A256" t="s">
        <v>699</v>
      </c>
      <c r="F256">
        <v>0</v>
      </c>
      <c r="G256">
        <v>0</v>
      </c>
    </row>
    <row r="257" spans="1:7">
      <c r="A257" t="s">
        <v>758</v>
      </c>
    </row>
    <row r="258" spans="1:7">
      <c r="A258" t="s">
        <v>735</v>
      </c>
      <c r="B258">
        <v>6288</v>
      </c>
      <c r="C258">
        <v>10704</v>
      </c>
      <c r="D258">
        <v>15537</v>
      </c>
      <c r="E258">
        <v>4598</v>
      </c>
      <c r="F258">
        <v>4133</v>
      </c>
      <c r="G258">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620</v>
      </c>
      <c r="B263">
        <v>644</v>
      </c>
      <c r="G263">
        <v>644</v>
      </c>
    </row>
    <row r="264" spans="1:7">
      <c r="A264" t="s">
        <v>381</v>
      </c>
      <c r="B264">
        <v>0</v>
      </c>
      <c r="G264">
        <v>0</v>
      </c>
    </row>
    <row r="265" spans="1:7">
      <c r="A265" t="s">
        <v>523</v>
      </c>
      <c r="B265">
        <v>745</v>
      </c>
      <c r="G265">
        <v>745</v>
      </c>
    </row>
    <row r="266" spans="1:7">
      <c r="A266" t="s">
        <v>339</v>
      </c>
      <c r="B266">
        <v>265</v>
      </c>
      <c r="C266">
        <v>0</v>
      </c>
      <c r="D266">
        <v>0</v>
      </c>
      <c r="F266">
        <v>635</v>
      </c>
      <c r="G266">
        <v>900</v>
      </c>
    </row>
    <row r="267" spans="1:7">
      <c r="A267" t="s">
        <v>444</v>
      </c>
    </row>
    <row r="268" spans="1:7">
      <c r="A268" t="s">
        <v>710</v>
      </c>
      <c r="D268">
        <v>0</v>
      </c>
      <c r="G268">
        <v>0</v>
      </c>
    </row>
    <row r="269" spans="1:7">
      <c r="A269" t="s">
        <v>575</v>
      </c>
      <c r="B269">
        <v>0</v>
      </c>
      <c r="G269">
        <v>0</v>
      </c>
    </row>
    <row r="270" spans="1:7">
      <c r="A270" t="s">
        <v>530</v>
      </c>
    </row>
    <row r="271" spans="1:7">
      <c r="A271" t="s">
        <v>519</v>
      </c>
    </row>
    <row r="272" spans="1:7">
      <c r="A272" t="s">
        <v>701</v>
      </c>
      <c r="D272">
        <v>0</v>
      </c>
      <c r="G272">
        <v>0</v>
      </c>
    </row>
    <row r="273" spans="1:7">
      <c r="A273" t="s">
        <v>605</v>
      </c>
      <c r="E273">
        <v>192</v>
      </c>
      <c r="G273">
        <v>192</v>
      </c>
    </row>
    <row r="274" spans="1:7">
      <c r="A274" t="s">
        <v>514</v>
      </c>
      <c r="E274">
        <v>3867</v>
      </c>
      <c r="F274">
        <v>594</v>
      </c>
      <c r="G274">
        <v>4461</v>
      </c>
    </row>
    <row r="275" spans="1:7">
      <c r="A275" t="s">
        <v>521</v>
      </c>
      <c r="B275">
        <v>695</v>
      </c>
      <c r="G275">
        <v>695</v>
      </c>
    </row>
    <row r="276" spans="1:7">
      <c r="A276" t="s">
        <v>628</v>
      </c>
      <c r="B276">
        <v>418</v>
      </c>
      <c r="C276">
        <v>0</v>
      </c>
      <c r="D276">
        <v>0</v>
      </c>
      <c r="G276">
        <v>418</v>
      </c>
    </row>
    <row r="277" spans="1:7">
      <c r="A277" t="s">
        <v>282</v>
      </c>
      <c r="B277">
        <v>499</v>
      </c>
      <c r="C277">
        <v>0</v>
      </c>
      <c r="D277">
        <v>0</v>
      </c>
      <c r="G277">
        <v>499</v>
      </c>
    </row>
    <row r="278" spans="1:7">
      <c r="A278" t="s">
        <v>708</v>
      </c>
      <c r="B278">
        <v>1089</v>
      </c>
      <c r="C278">
        <v>0</v>
      </c>
      <c r="D278">
        <v>0</v>
      </c>
      <c r="G278">
        <v>1089</v>
      </c>
    </row>
    <row r="279" spans="1:7">
      <c r="A279" t="s">
        <v>446</v>
      </c>
      <c r="B279">
        <v>453</v>
      </c>
      <c r="C279">
        <v>166</v>
      </c>
      <c r="D279">
        <v>166</v>
      </c>
      <c r="E279">
        <v>302</v>
      </c>
      <c r="G279">
        <v>1087</v>
      </c>
    </row>
    <row r="280" spans="1:7">
      <c r="A280" t="s">
        <v>699</v>
      </c>
      <c r="B280">
        <v>1880</v>
      </c>
      <c r="C280">
        <v>0</v>
      </c>
      <c r="D280">
        <v>0</v>
      </c>
      <c r="G280">
        <v>1880</v>
      </c>
    </row>
    <row r="281" spans="1:7">
      <c r="A281" t="s">
        <v>759</v>
      </c>
      <c r="B281">
        <v>349</v>
      </c>
      <c r="C281">
        <v>952</v>
      </c>
      <c r="D281">
        <v>952</v>
      </c>
      <c r="E281">
        <v>1328</v>
      </c>
      <c r="F281">
        <v>397</v>
      </c>
      <c r="G281">
        <v>3978</v>
      </c>
    </row>
    <row r="282" spans="1:7">
      <c r="A282" t="s">
        <v>487</v>
      </c>
      <c r="B282">
        <v>1413</v>
      </c>
      <c r="C282">
        <v>0</v>
      </c>
      <c r="D282">
        <v>1394</v>
      </c>
      <c r="G282">
        <v>2807</v>
      </c>
    </row>
    <row r="283" spans="1:7">
      <c r="A283" t="s">
        <v>631</v>
      </c>
      <c r="B283">
        <v>1355</v>
      </c>
      <c r="D283">
        <v>0</v>
      </c>
      <c r="G283">
        <v>1355</v>
      </c>
    </row>
    <row r="284" spans="1:7">
      <c r="A284" t="s">
        <v>275</v>
      </c>
      <c r="B284">
        <v>2227</v>
      </c>
      <c r="G284">
        <v>2227</v>
      </c>
    </row>
    <row r="285" spans="1:7">
      <c r="A285" t="s">
        <v>388</v>
      </c>
      <c r="C285">
        <v>0</v>
      </c>
      <c r="D285">
        <v>0</v>
      </c>
      <c r="E285">
        <v>344</v>
      </c>
      <c r="G285">
        <v>344</v>
      </c>
    </row>
    <row r="286" spans="1:7">
      <c r="A286" t="s">
        <v>271</v>
      </c>
      <c r="C286">
        <v>1149</v>
      </c>
      <c r="D286">
        <v>1149</v>
      </c>
      <c r="G286">
        <v>2298</v>
      </c>
    </row>
    <row r="287" spans="1:7">
      <c r="A287" t="s">
        <v>603</v>
      </c>
      <c r="E287">
        <v>313</v>
      </c>
      <c r="G287">
        <v>313</v>
      </c>
    </row>
    <row r="288" spans="1:7">
      <c r="A288" t="s">
        <v>595</v>
      </c>
      <c r="E288">
        <v>1265</v>
      </c>
      <c r="G288">
        <v>1265</v>
      </c>
    </row>
    <row r="289" spans="1:7">
      <c r="A289" t="s">
        <v>489</v>
      </c>
      <c r="E289">
        <v>1334</v>
      </c>
      <c r="G289">
        <v>1334</v>
      </c>
    </row>
    <row r="290" spans="1:7">
      <c r="A290" t="s">
        <v>481</v>
      </c>
      <c r="E290">
        <v>1970</v>
      </c>
      <c r="G290">
        <v>1970</v>
      </c>
    </row>
    <row r="291" spans="1:7">
      <c r="A291" t="s">
        <v>279</v>
      </c>
    </row>
    <row r="292" spans="1:7">
      <c r="A292" t="s">
        <v>592</v>
      </c>
      <c r="F292">
        <v>2144</v>
      </c>
      <c r="G292">
        <v>2144</v>
      </c>
    </row>
    <row r="293" spans="1:7">
      <c r="A293" t="s">
        <v>735</v>
      </c>
      <c r="B293">
        <v>12032</v>
      </c>
      <c r="C293">
        <v>2267</v>
      </c>
      <c r="D293">
        <v>3661</v>
      </c>
      <c r="E293">
        <v>10915</v>
      </c>
      <c r="F293">
        <v>3770</v>
      </c>
      <c r="G293">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620</v>
      </c>
      <c r="B298">
        <v>550</v>
      </c>
      <c r="E298">
        <v>426</v>
      </c>
      <c r="G298">
        <v>976</v>
      </c>
    </row>
    <row r="299" spans="1:7">
      <c r="A299" t="s">
        <v>444</v>
      </c>
      <c r="C299">
        <v>45</v>
      </c>
      <c r="G299">
        <v>45</v>
      </c>
    </row>
    <row r="300" spans="1:7">
      <c r="A300" t="s">
        <v>505</v>
      </c>
      <c r="C300">
        <v>150</v>
      </c>
      <c r="D300">
        <v>295</v>
      </c>
      <c r="E300">
        <v>504</v>
      </c>
      <c r="G300">
        <v>949</v>
      </c>
    </row>
    <row r="301" spans="1:7">
      <c r="A301" t="s">
        <v>601</v>
      </c>
    </row>
    <row r="302" spans="1:7">
      <c r="A302" t="s">
        <v>726</v>
      </c>
    </row>
    <row r="303" spans="1:7">
      <c r="A303" t="s">
        <v>519</v>
      </c>
      <c r="B303">
        <v>132</v>
      </c>
      <c r="G303">
        <v>132</v>
      </c>
    </row>
    <row r="304" spans="1:7">
      <c r="A304" t="s">
        <v>514</v>
      </c>
      <c r="B304">
        <v>367</v>
      </c>
      <c r="G304">
        <v>367</v>
      </c>
    </row>
    <row r="305" spans="1:7">
      <c r="A305" t="s">
        <v>610</v>
      </c>
      <c r="F305">
        <v>314</v>
      </c>
      <c r="G305">
        <v>314</v>
      </c>
    </row>
    <row r="306" spans="1:7">
      <c r="A306" t="s">
        <v>628</v>
      </c>
    </row>
    <row r="307" spans="1:7">
      <c r="A307" t="s">
        <v>446</v>
      </c>
      <c r="B307">
        <v>43</v>
      </c>
      <c r="G307">
        <v>43</v>
      </c>
    </row>
    <row r="308" spans="1:7">
      <c r="A308" t="s">
        <v>631</v>
      </c>
    </row>
    <row r="309" spans="1:7">
      <c r="A309" t="s">
        <v>388</v>
      </c>
    </row>
    <row r="310" spans="1:7">
      <c r="A310" t="s">
        <v>271</v>
      </c>
    </row>
    <row r="311" spans="1:7">
      <c r="A311" t="s">
        <v>595</v>
      </c>
    </row>
    <row r="312" spans="1:7">
      <c r="A312" t="s">
        <v>489</v>
      </c>
      <c r="B312">
        <v>618</v>
      </c>
      <c r="C312">
        <v>700</v>
      </c>
      <c r="G312">
        <v>1318</v>
      </c>
    </row>
    <row r="313" spans="1:7">
      <c r="A313" t="s">
        <v>481</v>
      </c>
    </row>
    <row r="314" spans="1:7">
      <c r="A314" t="s">
        <v>279</v>
      </c>
    </row>
    <row r="315" spans="1:7">
      <c r="A315" t="s">
        <v>592</v>
      </c>
      <c r="B315">
        <v>990</v>
      </c>
      <c r="C315">
        <v>1871</v>
      </c>
      <c r="D315">
        <v>1307</v>
      </c>
      <c r="G315">
        <v>4168</v>
      </c>
    </row>
    <row r="316" spans="1:7">
      <c r="A316" t="s">
        <v>354</v>
      </c>
      <c r="B316">
        <v>590</v>
      </c>
      <c r="C316">
        <v>343</v>
      </c>
      <c r="G316">
        <v>933</v>
      </c>
    </row>
    <row r="317" spans="1:7">
      <c r="A317" t="s">
        <v>400</v>
      </c>
      <c r="B317">
        <v>198</v>
      </c>
      <c r="G317">
        <v>198</v>
      </c>
    </row>
    <row r="318" spans="1:7">
      <c r="A318" t="s">
        <v>483</v>
      </c>
      <c r="B318">
        <v>1840</v>
      </c>
      <c r="C318">
        <v>1520</v>
      </c>
      <c r="D318">
        <v>2060</v>
      </c>
      <c r="E318">
        <v>1330</v>
      </c>
      <c r="G318">
        <v>6750</v>
      </c>
    </row>
    <row r="319" spans="1:7">
      <c r="A319" t="s">
        <v>548</v>
      </c>
      <c r="D319">
        <v>1376</v>
      </c>
      <c r="E319">
        <v>875</v>
      </c>
      <c r="F319">
        <v>1301</v>
      </c>
      <c r="G319">
        <v>3552</v>
      </c>
    </row>
    <row r="320" spans="1:7">
      <c r="A320" t="s">
        <v>394</v>
      </c>
      <c r="D320">
        <v>617</v>
      </c>
      <c r="E320">
        <v>627</v>
      </c>
      <c r="F320">
        <v>431</v>
      </c>
      <c r="G320">
        <v>1675</v>
      </c>
    </row>
    <row r="321" spans="1:7">
      <c r="A321" t="s">
        <v>571</v>
      </c>
      <c r="E321">
        <v>711</v>
      </c>
      <c r="F321">
        <v>695</v>
      </c>
      <c r="G321">
        <v>1406</v>
      </c>
    </row>
    <row r="322" spans="1:7">
      <c r="A322" t="s">
        <v>735</v>
      </c>
      <c r="B322">
        <v>5328</v>
      </c>
      <c r="C322">
        <v>4629</v>
      </c>
      <c r="D322">
        <v>5655</v>
      </c>
      <c r="E322">
        <v>4473</v>
      </c>
      <c r="F322">
        <v>2741</v>
      </c>
      <c r="G322">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row>
    <row r="328" spans="1:7">
      <c r="A328" t="s">
        <v>582</v>
      </c>
    </row>
    <row r="329" spans="1:7">
      <c r="A329" t="s">
        <v>620</v>
      </c>
      <c r="C329">
        <v>561</v>
      </c>
      <c r="D329">
        <v>260</v>
      </c>
      <c r="E329">
        <v>40</v>
      </c>
      <c r="F329">
        <v>408</v>
      </c>
      <c r="G329">
        <v>1269</v>
      </c>
    </row>
    <row r="330" spans="1:7">
      <c r="A330" t="s">
        <v>444</v>
      </c>
      <c r="C330">
        <v>37</v>
      </c>
      <c r="D330">
        <v>115</v>
      </c>
      <c r="G330">
        <v>152</v>
      </c>
    </row>
    <row r="331" spans="1:7">
      <c r="A331" t="s">
        <v>601</v>
      </c>
    </row>
    <row r="332" spans="1:7">
      <c r="A332" t="s">
        <v>575</v>
      </c>
    </row>
    <row r="333" spans="1:7">
      <c r="A333" t="s">
        <v>580</v>
      </c>
    </row>
    <row r="334" spans="1:7">
      <c r="A334" t="s">
        <v>584</v>
      </c>
      <c r="D334">
        <v>173</v>
      </c>
      <c r="G334">
        <v>173</v>
      </c>
    </row>
    <row r="335" spans="1:7">
      <c r="A335" t="s">
        <v>514</v>
      </c>
    </row>
    <row r="336" spans="1:7">
      <c r="A336" t="s">
        <v>755</v>
      </c>
      <c r="E336">
        <v>96</v>
      </c>
      <c r="G336">
        <v>96</v>
      </c>
    </row>
    <row r="337" spans="1:7">
      <c r="A337" t="s">
        <v>708</v>
      </c>
      <c r="E337">
        <v>433</v>
      </c>
      <c r="G337">
        <v>433</v>
      </c>
    </row>
    <row r="338" spans="1:7">
      <c r="A338" t="s">
        <v>446</v>
      </c>
    </row>
    <row r="339" spans="1:7">
      <c r="A339" t="s">
        <v>548</v>
      </c>
      <c r="C339">
        <v>1018</v>
      </c>
      <c r="E339">
        <v>569</v>
      </c>
      <c r="G339">
        <v>1587</v>
      </c>
    </row>
    <row r="340" spans="1:7">
      <c r="A340" t="s">
        <v>394</v>
      </c>
      <c r="B340">
        <v>276</v>
      </c>
      <c r="C340">
        <v>779</v>
      </c>
      <c r="D340">
        <v>868</v>
      </c>
      <c r="E340">
        <v>338</v>
      </c>
      <c r="F340">
        <v>26</v>
      </c>
      <c r="G340">
        <v>2287</v>
      </c>
    </row>
    <row r="341" spans="1:7">
      <c r="A341" t="s">
        <v>571</v>
      </c>
      <c r="B341">
        <v>796</v>
      </c>
      <c r="C341">
        <v>1929</v>
      </c>
      <c r="D341">
        <v>876</v>
      </c>
      <c r="E341">
        <v>651</v>
      </c>
      <c r="G341">
        <v>4252</v>
      </c>
    </row>
    <row r="342" spans="1:7">
      <c r="A342" t="s">
        <v>552</v>
      </c>
      <c r="B342">
        <v>1335</v>
      </c>
      <c r="C342">
        <v>1133</v>
      </c>
      <c r="D342">
        <v>1624</v>
      </c>
      <c r="F342">
        <v>350</v>
      </c>
      <c r="G342">
        <v>4442</v>
      </c>
    </row>
    <row r="343" spans="1:7">
      <c r="A343" t="s">
        <v>569</v>
      </c>
      <c r="C343">
        <v>1526</v>
      </c>
      <c r="D343">
        <v>1503</v>
      </c>
      <c r="E343">
        <v>1590</v>
      </c>
      <c r="F343">
        <v>370</v>
      </c>
      <c r="G343">
        <v>4989</v>
      </c>
    </row>
    <row r="344" spans="1:7">
      <c r="A344" t="s">
        <v>705</v>
      </c>
      <c r="B344">
        <v>547</v>
      </c>
      <c r="C344">
        <v>845</v>
      </c>
      <c r="D344">
        <v>400</v>
      </c>
      <c r="E344">
        <v>906</v>
      </c>
      <c r="F344">
        <v>198</v>
      </c>
      <c r="G344">
        <v>2896</v>
      </c>
    </row>
    <row r="345" spans="1:7">
      <c r="A345" t="s">
        <v>463</v>
      </c>
      <c r="B345">
        <v>259</v>
      </c>
      <c r="C345">
        <v>243</v>
      </c>
      <c r="E345">
        <v>193</v>
      </c>
      <c r="G345">
        <v>695</v>
      </c>
    </row>
    <row r="346" spans="1:7">
      <c r="A346" t="s">
        <v>536</v>
      </c>
      <c r="C346">
        <v>1538</v>
      </c>
      <c r="D346">
        <v>2713</v>
      </c>
      <c r="E346">
        <v>862</v>
      </c>
      <c r="F346">
        <v>1507</v>
      </c>
      <c r="G346">
        <v>6620</v>
      </c>
    </row>
    <row r="347" spans="1:7">
      <c r="A347" t="s">
        <v>465</v>
      </c>
      <c r="E347">
        <v>647</v>
      </c>
      <c r="G347">
        <v>647</v>
      </c>
    </row>
    <row r="348" spans="1:7">
      <c r="A348" t="s">
        <v>550</v>
      </c>
      <c r="F348">
        <v>706</v>
      </c>
      <c r="G348">
        <v>706</v>
      </c>
    </row>
    <row r="349" spans="1:7">
      <c r="A349" t="s">
        <v>510</v>
      </c>
    </row>
    <row r="350" spans="1:7">
      <c r="A350" t="s">
        <v>735</v>
      </c>
      <c r="B350">
        <v>3213</v>
      </c>
      <c r="C350">
        <v>9609</v>
      </c>
      <c r="D350">
        <v>8532</v>
      </c>
      <c r="E350">
        <v>6325</v>
      </c>
      <c r="F350">
        <v>3565</v>
      </c>
      <c r="G350">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620</v>
      </c>
      <c r="C355">
        <v>205</v>
      </c>
      <c r="D355">
        <v>190</v>
      </c>
      <c r="E355">
        <v>48</v>
      </c>
      <c r="F355">
        <v>150</v>
      </c>
      <c r="G355">
        <v>593</v>
      </c>
    </row>
    <row r="356" spans="1:7">
      <c r="A356" t="s">
        <v>523</v>
      </c>
    </row>
    <row r="357" spans="1:7">
      <c r="A357" t="s">
        <v>444</v>
      </c>
    </row>
    <row r="358" spans="1:7">
      <c r="A358" t="s">
        <v>601</v>
      </c>
    </row>
    <row r="359" spans="1:7">
      <c r="A359" t="s">
        <v>575</v>
      </c>
    </row>
    <row r="360" spans="1:7">
      <c r="A360" t="s">
        <v>530</v>
      </c>
      <c r="D360">
        <v>113</v>
      </c>
      <c r="G360">
        <v>113</v>
      </c>
    </row>
    <row r="361" spans="1:7">
      <c r="A361" t="s">
        <v>584</v>
      </c>
    </row>
    <row r="362" spans="1:7">
      <c r="A362" t="s">
        <v>728</v>
      </c>
    </row>
    <row r="363" spans="1:7">
      <c r="A363" t="s">
        <v>394</v>
      </c>
    </row>
    <row r="364" spans="1:7">
      <c r="A364" t="s">
        <v>571</v>
      </c>
    </row>
    <row r="365" spans="1:7">
      <c r="A365" t="s">
        <v>552</v>
      </c>
      <c r="B365">
        <v>1050</v>
      </c>
      <c r="G365">
        <v>1050</v>
      </c>
    </row>
    <row r="366" spans="1:7">
      <c r="A366" t="s">
        <v>569</v>
      </c>
    </row>
    <row r="367" spans="1:7">
      <c r="A367" t="s">
        <v>705</v>
      </c>
      <c r="E367">
        <v>64</v>
      </c>
      <c r="F367">
        <v>21</v>
      </c>
      <c r="G367">
        <v>85</v>
      </c>
    </row>
    <row r="368" spans="1:7">
      <c r="A368" t="s">
        <v>463</v>
      </c>
      <c r="C368">
        <v>510</v>
      </c>
      <c r="D368">
        <v>275</v>
      </c>
      <c r="G368">
        <v>785</v>
      </c>
    </row>
    <row r="369" spans="1:7">
      <c r="A369" t="s">
        <v>465</v>
      </c>
      <c r="C369">
        <v>932</v>
      </c>
      <c r="D369">
        <v>1190</v>
      </c>
      <c r="E369">
        <v>909</v>
      </c>
      <c r="G369">
        <v>3031</v>
      </c>
    </row>
    <row r="370" spans="1:7">
      <c r="A370" t="s">
        <v>550</v>
      </c>
      <c r="C370">
        <v>1701</v>
      </c>
      <c r="D370">
        <v>314</v>
      </c>
      <c r="E370">
        <v>662</v>
      </c>
      <c r="F370">
        <v>728</v>
      </c>
      <c r="G370">
        <v>3405</v>
      </c>
    </row>
    <row r="371" spans="1:7">
      <c r="A371" t="s">
        <v>510</v>
      </c>
      <c r="C371">
        <v>23</v>
      </c>
      <c r="G371">
        <v>23</v>
      </c>
    </row>
    <row r="372" spans="1:7">
      <c r="A372" t="s">
        <v>540</v>
      </c>
      <c r="D372">
        <v>2348</v>
      </c>
      <c r="E372">
        <v>1378</v>
      </c>
      <c r="F372">
        <v>726</v>
      </c>
      <c r="G372">
        <v>4452</v>
      </c>
    </row>
    <row r="373" spans="1:7">
      <c r="A373" t="s">
        <v>565</v>
      </c>
      <c r="B373">
        <v>621</v>
      </c>
      <c r="C373">
        <v>464</v>
      </c>
      <c r="G373">
        <v>1085</v>
      </c>
    </row>
    <row r="374" spans="1:7">
      <c r="A374" t="s">
        <v>567</v>
      </c>
      <c r="B374">
        <v>1285</v>
      </c>
      <c r="C374">
        <v>951</v>
      </c>
      <c r="D374">
        <v>1598</v>
      </c>
      <c r="E374">
        <v>1671</v>
      </c>
      <c r="G374">
        <v>5505</v>
      </c>
    </row>
    <row r="375" spans="1:7">
      <c r="A375" t="s">
        <v>703</v>
      </c>
      <c r="C375">
        <v>1864</v>
      </c>
      <c r="D375">
        <v>1514</v>
      </c>
      <c r="E375">
        <v>1095</v>
      </c>
      <c r="G375">
        <v>4473</v>
      </c>
    </row>
    <row r="376" spans="1:7">
      <c r="A376" t="s">
        <v>556</v>
      </c>
      <c r="E376">
        <v>988</v>
      </c>
      <c r="G376">
        <v>988</v>
      </c>
    </row>
    <row r="377" spans="1:7">
      <c r="A377" t="s">
        <v>562</v>
      </c>
      <c r="E377">
        <v>588</v>
      </c>
      <c r="F377">
        <v>431</v>
      </c>
      <c r="G377">
        <v>1019</v>
      </c>
    </row>
    <row r="378" spans="1:7">
      <c r="A378" t="s">
        <v>554</v>
      </c>
      <c r="F378">
        <v>1108</v>
      </c>
      <c r="G378">
        <v>1108</v>
      </c>
    </row>
    <row r="379" spans="1:7">
      <c r="A379" t="s">
        <v>560</v>
      </c>
      <c r="F379">
        <v>385</v>
      </c>
      <c r="G379">
        <v>385</v>
      </c>
    </row>
    <row r="380" spans="1:7">
      <c r="A380" t="s">
        <v>735</v>
      </c>
      <c r="B380">
        <v>2956</v>
      </c>
      <c r="C380">
        <v>6650</v>
      </c>
      <c r="D380">
        <v>7542</v>
      </c>
      <c r="E380">
        <v>7403</v>
      </c>
      <c r="F380">
        <v>3549</v>
      </c>
      <c r="G380">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620</v>
      </c>
      <c r="B385">
        <v>423</v>
      </c>
      <c r="G385">
        <v>423</v>
      </c>
    </row>
    <row r="386" spans="1:7">
      <c r="A386" t="s">
        <v>444</v>
      </c>
    </row>
    <row r="387" spans="1:7">
      <c r="A387" t="s">
        <v>603</v>
      </c>
      <c r="F387">
        <v>1367</v>
      </c>
      <c r="G387">
        <v>1367</v>
      </c>
    </row>
    <row r="388" spans="1:7">
      <c r="A388" t="s">
        <v>548</v>
      </c>
    </row>
    <row r="389" spans="1:7">
      <c r="A389" t="s">
        <v>705</v>
      </c>
    </row>
    <row r="390" spans="1:7">
      <c r="A390" t="s">
        <v>463</v>
      </c>
      <c r="C390">
        <v>242</v>
      </c>
      <c r="D390">
        <v>310</v>
      </c>
      <c r="E390">
        <v>302</v>
      </c>
      <c r="G390">
        <v>854</v>
      </c>
    </row>
    <row r="391" spans="1:7">
      <c r="A391" t="s">
        <v>465</v>
      </c>
      <c r="C391">
        <v>470</v>
      </c>
      <c r="G391">
        <v>470</v>
      </c>
    </row>
    <row r="392" spans="1:7">
      <c r="A392" t="s">
        <v>550</v>
      </c>
      <c r="B392">
        <v>961</v>
      </c>
      <c r="C392">
        <v>370</v>
      </c>
      <c r="G392">
        <v>1331</v>
      </c>
    </row>
    <row r="393" spans="1:7">
      <c r="A393" t="s">
        <v>540</v>
      </c>
      <c r="B393">
        <v>1602</v>
      </c>
      <c r="G393">
        <v>1602</v>
      </c>
    </row>
    <row r="394" spans="1:7">
      <c r="A394" t="s">
        <v>703</v>
      </c>
      <c r="D394">
        <v>594</v>
      </c>
      <c r="G394">
        <v>594</v>
      </c>
    </row>
    <row r="395" spans="1:7">
      <c r="A395" t="s">
        <v>556</v>
      </c>
      <c r="C395">
        <v>608</v>
      </c>
      <c r="D395">
        <v>609</v>
      </c>
      <c r="E395">
        <v>614</v>
      </c>
      <c r="G395">
        <v>1831</v>
      </c>
    </row>
    <row r="396" spans="1:7">
      <c r="A396" t="s">
        <v>562</v>
      </c>
      <c r="B396">
        <v>1936</v>
      </c>
      <c r="C396">
        <v>2103</v>
      </c>
      <c r="D396">
        <v>1498</v>
      </c>
      <c r="E396">
        <v>229</v>
      </c>
      <c r="G396">
        <v>5766</v>
      </c>
    </row>
    <row r="397" spans="1:7">
      <c r="A397" t="s">
        <v>554</v>
      </c>
      <c r="C397">
        <v>440</v>
      </c>
      <c r="D397">
        <v>1175</v>
      </c>
      <c r="E397">
        <v>822</v>
      </c>
      <c r="F397">
        <v>1020</v>
      </c>
      <c r="G397">
        <v>3457</v>
      </c>
    </row>
    <row r="398" spans="1:7">
      <c r="A398" t="s">
        <v>560</v>
      </c>
      <c r="B398">
        <v>813</v>
      </c>
      <c r="C398">
        <v>1597</v>
      </c>
      <c r="D398">
        <v>1632</v>
      </c>
      <c r="E398">
        <v>692</v>
      </c>
      <c r="G398">
        <v>4734</v>
      </c>
    </row>
    <row r="399" spans="1:7">
      <c r="A399" t="s">
        <v>760</v>
      </c>
      <c r="B399">
        <v>1216</v>
      </c>
      <c r="G399">
        <v>1216</v>
      </c>
    </row>
    <row r="400" spans="1:7">
      <c r="A400" t="s">
        <v>461</v>
      </c>
      <c r="C400">
        <v>1520</v>
      </c>
      <c r="D400">
        <v>1216</v>
      </c>
      <c r="E400">
        <v>1098</v>
      </c>
      <c r="G400">
        <v>3834</v>
      </c>
    </row>
    <row r="401" spans="1:7">
      <c r="A401" t="s">
        <v>495</v>
      </c>
      <c r="C401">
        <v>1190</v>
      </c>
      <c r="D401">
        <v>1033</v>
      </c>
      <c r="E401">
        <v>1031</v>
      </c>
      <c r="G401">
        <v>3254</v>
      </c>
    </row>
    <row r="402" spans="1:7">
      <c r="A402" t="s">
        <v>735</v>
      </c>
      <c r="B402">
        <v>6951</v>
      </c>
      <c r="C402">
        <v>8540</v>
      </c>
      <c r="D402">
        <v>8067</v>
      </c>
      <c r="E402">
        <v>4788</v>
      </c>
      <c r="F402">
        <v>2387</v>
      </c>
      <c r="G402">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620</v>
      </c>
      <c r="C407">
        <v>320</v>
      </c>
      <c r="G407">
        <v>320</v>
      </c>
    </row>
    <row r="408" spans="1:7">
      <c r="A408" t="s">
        <v>339</v>
      </c>
      <c r="D408">
        <v>131</v>
      </c>
      <c r="G408">
        <v>131</v>
      </c>
    </row>
    <row r="409" spans="1:7">
      <c r="A409" t="s">
        <v>605</v>
      </c>
    </row>
    <row r="410" spans="1:7">
      <c r="A410" t="s">
        <v>603</v>
      </c>
      <c r="C410">
        <v>424</v>
      </c>
      <c r="G410">
        <v>424</v>
      </c>
    </row>
    <row r="411" spans="1:7">
      <c r="A411" t="s">
        <v>354</v>
      </c>
      <c r="E411">
        <v>468</v>
      </c>
      <c r="F411">
        <v>940</v>
      </c>
      <c r="G411">
        <v>1408</v>
      </c>
    </row>
    <row r="412" spans="1:7">
      <c r="A412" t="s">
        <v>548</v>
      </c>
    </row>
    <row r="413" spans="1:7">
      <c r="A413" t="s">
        <v>552</v>
      </c>
    </row>
    <row r="414" spans="1:7">
      <c r="A414" t="s">
        <v>463</v>
      </c>
      <c r="B414">
        <v>610</v>
      </c>
      <c r="C414">
        <v>451</v>
      </c>
      <c r="D414">
        <v>802</v>
      </c>
      <c r="E414">
        <v>75</v>
      </c>
      <c r="G414">
        <v>1938</v>
      </c>
    </row>
    <row r="415" spans="1:7">
      <c r="A415" t="s">
        <v>465</v>
      </c>
    </row>
    <row r="416" spans="1:7">
      <c r="A416" t="s">
        <v>540</v>
      </c>
    </row>
    <row r="417" spans="1:7">
      <c r="A417" t="s">
        <v>556</v>
      </c>
      <c r="B417">
        <v>404</v>
      </c>
      <c r="C417">
        <v>158</v>
      </c>
      <c r="D417">
        <v>353</v>
      </c>
      <c r="E417">
        <v>40</v>
      </c>
      <c r="F417">
        <v>153</v>
      </c>
      <c r="G417">
        <v>1108</v>
      </c>
    </row>
    <row r="418" spans="1:7">
      <c r="A418" t="s">
        <v>562</v>
      </c>
    </row>
    <row r="419" spans="1:7">
      <c r="A419" t="s">
        <v>495</v>
      </c>
      <c r="B419">
        <v>1053</v>
      </c>
      <c r="C419">
        <v>812</v>
      </c>
      <c r="G419">
        <v>1865</v>
      </c>
    </row>
    <row r="420" spans="1:7">
      <c r="A420" t="s">
        <v>92</v>
      </c>
      <c r="B420">
        <v>640</v>
      </c>
      <c r="C420">
        <v>490</v>
      </c>
      <c r="D420">
        <v>127</v>
      </c>
      <c r="G420">
        <v>1257</v>
      </c>
    </row>
    <row r="421" spans="1:7">
      <c r="A421" t="s">
        <v>100</v>
      </c>
    </row>
    <row r="422" spans="1:7">
      <c r="A422" t="s">
        <v>497</v>
      </c>
      <c r="B422">
        <v>575</v>
      </c>
      <c r="C422">
        <v>1847</v>
      </c>
      <c r="D422">
        <v>1052</v>
      </c>
      <c r="E422">
        <v>1846</v>
      </c>
      <c r="G422">
        <v>5320</v>
      </c>
    </row>
    <row r="423" spans="1:7">
      <c r="A423" t="s">
        <v>493</v>
      </c>
      <c r="C423">
        <v>565</v>
      </c>
      <c r="D423">
        <v>1935</v>
      </c>
      <c r="E423">
        <v>1483</v>
      </c>
      <c r="G423">
        <v>3983</v>
      </c>
    </row>
    <row r="424" spans="1:7">
      <c r="A424" t="s">
        <v>761</v>
      </c>
      <c r="D424">
        <v>592</v>
      </c>
      <c r="E424">
        <v>592</v>
      </c>
      <c r="F424">
        <v>730</v>
      </c>
      <c r="G424">
        <v>1914</v>
      </c>
    </row>
    <row r="425" spans="1:7">
      <c r="A425" t="s">
        <v>762</v>
      </c>
      <c r="D425">
        <v>645</v>
      </c>
      <c r="E425">
        <v>853</v>
      </c>
      <c r="G425">
        <v>1498</v>
      </c>
    </row>
    <row r="426" spans="1:7">
      <c r="A426" t="s">
        <v>763</v>
      </c>
      <c r="E426">
        <v>616</v>
      </c>
      <c r="F426">
        <v>900</v>
      </c>
      <c r="G426">
        <v>1516</v>
      </c>
    </row>
    <row r="427" spans="1:7">
      <c r="A427" t="s">
        <v>110</v>
      </c>
      <c r="E427">
        <v>225</v>
      </c>
      <c r="G427">
        <v>225</v>
      </c>
    </row>
    <row r="428" spans="1:7">
      <c r="A428" t="s">
        <v>735</v>
      </c>
      <c r="B428">
        <v>3282</v>
      </c>
      <c r="C428">
        <v>5067</v>
      </c>
      <c r="D428">
        <v>5637</v>
      </c>
      <c r="E428">
        <v>6198</v>
      </c>
      <c r="F428">
        <v>2723</v>
      </c>
      <c r="G428">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620</v>
      </c>
    </row>
    <row r="434" spans="1:7">
      <c r="A434" t="s">
        <v>764</v>
      </c>
    </row>
    <row r="435" spans="1:7">
      <c r="A435" t="s">
        <v>339</v>
      </c>
      <c r="C435">
        <v>55</v>
      </c>
      <c r="G435">
        <v>55</v>
      </c>
    </row>
    <row r="436" spans="1:7">
      <c r="A436" t="s">
        <v>505</v>
      </c>
      <c r="D436">
        <v>1190</v>
      </c>
      <c r="G436">
        <v>1190</v>
      </c>
    </row>
    <row r="437" spans="1:7">
      <c r="A437" t="s">
        <v>755</v>
      </c>
      <c r="C437">
        <v>30</v>
      </c>
      <c r="G437">
        <v>30</v>
      </c>
    </row>
    <row r="438" spans="1:7">
      <c r="A438" t="s">
        <v>376</v>
      </c>
      <c r="F438">
        <v>887</v>
      </c>
      <c r="G438">
        <v>887</v>
      </c>
    </row>
    <row r="439" spans="1:7">
      <c r="A439" t="s">
        <v>631</v>
      </c>
      <c r="C439">
        <v>385</v>
      </c>
      <c r="D439">
        <v>678</v>
      </c>
      <c r="E439">
        <v>381</v>
      </c>
      <c r="G439">
        <v>1444</v>
      </c>
    </row>
    <row r="440" spans="1:7">
      <c r="A440" t="s">
        <v>463</v>
      </c>
      <c r="C440">
        <v>251</v>
      </c>
      <c r="D440">
        <v>424</v>
      </c>
      <c r="E440">
        <v>497</v>
      </c>
      <c r="G440">
        <v>1172</v>
      </c>
    </row>
    <row r="441" spans="1:7">
      <c r="A441" t="s">
        <v>565</v>
      </c>
      <c r="E441">
        <v>1342</v>
      </c>
      <c r="F441">
        <v>1484</v>
      </c>
      <c r="G441">
        <v>2826</v>
      </c>
    </row>
    <row r="442" spans="1:7">
      <c r="A442" t="s">
        <v>703</v>
      </c>
      <c r="E442">
        <v>85</v>
      </c>
      <c r="G442">
        <v>85</v>
      </c>
    </row>
    <row r="443" spans="1:7">
      <c r="A443" t="s">
        <v>493</v>
      </c>
      <c r="C443">
        <v>933</v>
      </c>
      <c r="G443">
        <v>933</v>
      </c>
    </row>
    <row r="444" spans="1:7">
      <c r="A444" t="s">
        <v>762</v>
      </c>
    </row>
    <row r="445" spans="1:7">
      <c r="A445" t="s">
        <v>763</v>
      </c>
      <c r="C445">
        <v>212</v>
      </c>
      <c r="E445">
        <v>1316</v>
      </c>
      <c r="F445">
        <v>1232</v>
      </c>
      <c r="G445">
        <v>2760</v>
      </c>
    </row>
    <row r="446" spans="1:7">
      <c r="A446" t="s">
        <v>106</v>
      </c>
      <c r="D446">
        <v>153</v>
      </c>
      <c r="G446">
        <v>153</v>
      </c>
    </row>
    <row r="447" spans="1:7">
      <c r="A447" t="s">
        <v>765</v>
      </c>
    </row>
    <row r="448" spans="1:7">
      <c r="A448" t="s">
        <v>766</v>
      </c>
    </row>
    <row r="449" spans="1:7">
      <c r="A449" t="s">
        <v>767</v>
      </c>
      <c r="E449">
        <v>201</v>
      </c>
      <c r="F449">
        <v>30</v>
      </c>
      <c r="G449">
        <v>231</v>
      </c>
    </row>
    <row r="450" spans="1:7">
      <c r="A450" t="s">
        <v>450</v>
      </c>
      <c r="E450">
        <v>1580</v>
      </c>
      <c r="G450">
        <v>1580</v>
      </c>
    </row>
    <row r="451" spans="1:7">
      <c r="A451" t="s">
        <v>768</v>
      </c>
      <c r="F451">
        <v>151</v>
      </c>
      <c r="G451">
        <v>151</v>
      </c>
    </row>
    <row r="452" spans="1:7">
      <c r="A452" t="s">
        <v>735</v>
      </c>
      <c r="C452">
        <v>1866</v>
      </c>
      <c r="D452">
        <v>2445</v>
      </c>
      <c r="E452">
        <v>5402</v>
      </c>
      <c r="F452">
        <v>3784</v>
      </c>
      <c r="G452">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v>301</v>
      </c>
      <c r="C457">
        <v>191</v>
      </c>
      <c r="G457">
        <v>492</v>
      </c>
    </row>
    <row r="458" spans="1:7">
      <c r="A458" t="s">
        <v>339</v>
      </c>
      <c r="F458">
        <v>175</v>
      </c>
      <c r="G458">
        <v>175</v>
      </c>
    </row>
    <row r="459" spans="1:7">
      <c r="A459" t="s">
        <v>715</v>
      </c>
      <c r="B459">
        <v>54</v>
      </c>
      <c r="C459">
        <v>101</v>
      </c>
      <c r="G459">
        <v>155</v>
      </c>
    </row>
    <row r="460" spans="1:7">
      <c r="A460" t="s">
        <v>505</v>
      </c>
      <c r="D460">
        <v>678</v>
      </c>
      <c r="G460">
        <v>678</v>
      </c>
    </row>
    <row r="461" spans="1:7">
      <c r="A461" t="s">
        <v>376</v>
      </c>
      <c r="F461">
        <v>236</v>
      </c>
      <c r="G461">
        <v>236</v>
      </c>
    </row>
    <row r="462" spans="1:7">
      <c r="A462" t="s">
        <v>610</v>
      </c>
      <c r="D462">
        <v>999</v>
      </c>
      <c r="F462">
        <v>719</v>
      </c>
      <c r="G462">
        <v>1718</v>
      </c>
    </row>
    <row r="463" spans="1:7">
      <c r="A463" t="s">
        <v>631</v>
      </c>
      <c r="B463">
        <v>605</v>
      </c>
      <c r="D463">
        <v>600</v>
      </c>
      <c r="E463">
        <v>772</v>
      </c>
      <c r="G463">
        <v>1977</v>
      </c>
    </row>
    <row r="464" spans="1:7">
      <c r="A464" t="s">
        <v>463</v>
      </c>
      <c r="B464">
        <v>286</v>
      </c>
      <c r="C464">
        <v>226</v>
      </c>
      <c r="G464">
        <v>512</v>
      </c>
    </row>
    <row r="465" spans="1:7">
      <c r="A465" t="s">
        <v>565</v>
      </c>
      <c r="B465">
        <v>1280</v>
      </c>
      <c r="C465">
        <v>1029</v>
      </c>
      <c r="G465">
        <v>2309</v>
      </c>
    </row>
    <row r="466" spans="1:7">
      <c r="A466" t="s">
        <v>703</v>
      </c>
      <c r="D466">
        <v>181</v>
      </c>
      <c r="G466">
        <v>181</v>
      </c>
    </row>
    <row r="467" spans="1:7">
      <c r="A467" t="s">
        <v>560</v>
      </c>
    </row>
    <row r="468" spans="1:7">
      <c r="A468" t="s">
        <v>763</v>
      </c>
      <c r="B468">
        <v>1156</v>
      </c>
      <c r="C468">
        <v>947</v>
      </c>
      <c r="G468">
        <v>2103</v>
      </c>
    </row>
    <row r="469" spans="1:7">
      <c r="A469" t="s">
        <v>450</v>
      </c>
      <c r="B469">
        <v>270</v>
      </c>
      <c r="E469">
        <v>948</v>
      </c>
      <c r="G469">
        <v>1218</v>
      </c>
    </row>
    <row r="470" spans="1:7">
      <c r="A470" t="s">
        <v>327</v>
      </c>
      <c r="B470">
        <v>644</v>
      </c>
      <c r="C470">
        <v>1430</v>
      </c>
      <c r="D470">
        <v>970</v>
      </c>
      <c r="G470">
        <v>3044</v>
      </c>
    </row>
    <row r="471" spans="1:7">
      <c r="A471" t="s">
        <v>359</v>
      </c>
      <c r="F471">
        <v>285</v>
      </c>
      <c r="G471">
        <v>285</v>
      </c>
    </row>
    <row r="472" spans="1:7">
      <c r="A472" t="s">
        <v>769</v>
      </c>
      <c r="E472">
        <v>260</v>
      </c>
      <c r="F472">
        <v>129</v>
      </c>
      <c r="G472">
        <v>389</v>
      </c>
    </row>
    <row r="473" spans="1:7">
      <c r="A473" t="s">
        <v>770</v>
      </c>
    </row>
    <row r="474" spans="1:7">
      <c r="A474" t="s">
        <v>735</v>
      </c>
      <c r="B474">
        <v>4596</v>
      </c>
      <c r="C474">
        <v>3924</v>
      </c>
      <c r="D474">
        <v>3428</v>
      </c>
      <c r="E474">
        <v>1980</v>
      </c>
      <c r="F474">
        <v>1544</v>
      </c>
      <c r="G474">
        <v>15472</v>
      </c>
    </row>
    <row r="477" spans="1:7">
      <c r="A477" s="44" t="s">
        <v>733</v>
      </c>
      <c r="B477" s="44" t="s">
        <v>731</v>
      </c>
    </row>
    <row r="478" spans="1:7">
      <c r="A478" s="44" t="s">
        <v>734</v>
      </c>
      <c r="B478" s="113">
        <v>45804</v>
      </c>
      <c r="C478" s="113">
        <v>45805</v>
      </c>
      <c r="D478" s="113">
        <v>45806</v>
      </c>
      <c r="E478" s="113">
        <v>45807</v>
      </c>
      <c r="F478" t="s">
        <v>735</v>
      </c>
    </row>
    <row r="479" spans="1:7">
      <c r="A479" t="s">
        <v>620</v>
      </c>
      <c r="B479">
        <v>100</v>
      </c>
      <c r="F479">
        <v>100</v>
      </c>
    </row>
    <row r="480" spans="1:7">
      <c r="A480" t="s">
        <v>376</v>
      </c>
      <c r="B480">
        <v>224</v>
      </c>
      <c r="C480">
        <v>200</v>
      </c>
      <c r="F480">
        <v>424</v>
      </c>
    </row>
    <row r="481" spans="1:7">
      <c r="A481" t="s">
        <v>631</v>
      </c>
      <c r="B481">
        <v>757</v>
      </c>
      <c r="C481">
        <v>610</v>
      </c>
      <c r="D481">
        <v>959</v>
      </c>
      <c r="E481">
        <v>493</v>
      </c>
      <c r="F481">
        <v>2819</v>
      </c>
    </row>
    <row r="482" spans="1:7">
      <c r="A482" t="s">
        <v>603</v>
      </c>
      <c r="E482">
        <v>218</v>
      </c>
      <c r="F482">
        <v>218</v>
      </c>
    </row>
    <row r="483" spans="1:7">
      <c r="A483" t="s">
        <v>463</v>
      </c>
    </row>
    <row r="484" spans="1:7">
      <c r="A484" t="s">
        <v>450</v>
      </c>
      <c r="B484">
        <v>954</v>
      </c>
      <c r="C484">
        <v>2783</v>
      </c>
      <c r="D484">
        <v>2248</v>
      </c>
      <c r="F484">
        <v>5985</v>
      </c>
    </row>
    <row r="485" spans="1:7">
      <c r="A485" t="s">
        <v>327</v>
      </c>
      <c r="B485">
        <v>948</v>
      </c>
      <c r="D485">
        <v>736</v>
      </c>
      <c r="F485">
        <v>1684</v>
      </c>
    </row>
    <row r="486" spans="1:7">
      <c r="A486" t="s">
        <v>298</v>
      </c>
    </row>
    <row r="487" spans="1:7">
      <c r="A487" t="s">
        <v>771</v>
      </c>
    </row>
    <row r="488" spans="1:7">
      <c r="A488" t="s">
        <v>772</v>
      </c>
    </row>
    <row r="489" spans="1:7">
      <c r="A489" t="s">
        <v>773</v>
      </c>
    </row>
    <row r="490" spans="1:7">
      <c r="A490" t="s">
        <v>774</v>
      </c>
    </row>
    <row r="491" spans="1:7">
      <c r="A491" t="s">
        <v>775</v>
      </c>
    </row>
    <row r="492" spans="1:7">
      <c r="A492" t="s">
        <v>735</v>
      </c>
      <c r="B492">
        <v>2983</v>
      </c>
      <c r="C492">
        <v>3593</v>
      </c>
      <c r="D492">
        <v>3943</v>
      </c>
      <c r="E492">
        <v>711</v>
      </c>
      <c r="F492">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row>
    <row r="498" spans="1:7">
      <c r="A498" t="s">
        <v>479</v>
      </c>
    </row>
    <row r="499" spans="1:7">
      <c r="A499" t="s">
        <v>610</v>
      </c>
      <c r="C499">
        <v>1483</v>
      </c>
      <c r="D499">
        <v>83</v>
      </c>
      <c r="G499">
        <v>1566</v>
      </c>
    </row>
    <row r="500" spans="1:7">
      <c r="A500" t="s">
        <v>631</v>
      </c>
      <c r="B500">
        <v>720</v>
      </c>
      <c r="C500">
        <v>948</v>
      </c>
      <c r="E500">
        <v>1101</v>
      </c>
      <c r="F500">
        <v>437</v>
      </c>
      <c r="G500">
        <v>3206</v>
      </c>
    </row>
    <row r="501" spans="1:7">
      <c r="A501" t="s">
        <v>354</v>
      </c>
      <c r="E501">
        <v>341</v>
      </c>
      <c r="G501">
        <v>341</v>
      </c>
    </row>
    <row r="502" spans="1:7">
      <c r="A502" t="s">
        <v>768</v>
      </c>
    </row>
    <row r="503" spans="1:7">
      <c r="A503" t="s">
        <v>327</v>
      </c>
      <c r="B503">
        <v>1957</v>
      </c>
      <c r="G503">
        <v>1957</v>
      </c>
    </row>
    <row r="504" spans="1:7">
      <c r="A504" t="s">
        <v>298</v>
      </c>
      <c r="B504">
        <v>275</v>
      </c>
      <c r="C504">
        <v>280</v>
      </c>
      <c r="D504">
        <v>310</v>
      </c>
      <c r="G504">
        <v>865</v>
      </c>
    </row>
    <row r="505" spans="1:7">
      <c r="A505" t="s">
        <v>290</v>
      </c>
      <c r="B505">
        <v>800</v>
      </c>
      <c r="C505">
        <v>631</v>
      </c>
      <c r="D505">
        <v>1401</v>
      </c>
      <c r="G505">
        <v>2832</v>
      </c>
    </row>
    <row r="506" spans="1:7">
      <c r="A506" t="s">
        <v>776</v>
      </c>
      <c r="B506">
        <v>6</v>
      </c>
      <c r="G506">
        <v>6</v>
      </c>
    </row>
    <row r="507" spans="1:7">
      <c r="A507" t="s">
        <v>777</v>
      </c>
    </row>
    <row r="508" spans="1:7">
      <c r="A508" t="s">
        <v>778</v>
      </c>
    </row>
    <row r="509" spans="1:7">
      <c r="A509" t="s">
        <v>499</v>
      </c>
      <c r="D509">
        <v>610</v>
      </c>
      <c r="E509">
        <v>2523</v>
      </c>
      <c r="G509">
        <v>3133</v>
      </c>
    </row>
    <row r="510" spans="1:7">
      <c r="A510" t="s">
        <v>779</v>
      </c>
    </row>
    <row r="511" spans="1:7">
      <c r="A511" t="s">
        <v>735</v>
      </c>
      <c r="B511">
        <v>3758</v>
      </c>
      <c r="C511">
        <v>3342</v>
      </c>
      <c r="D511">
        <v>2404</v>
      </c>
      <c r="E511">
        <v>3965</v>
      </c>
      <c r="F511">
        <v>437</v>
      </c>
      <c r="G51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row>
    <row r="517" spans="1:7">
      <c r="A517" t="s">
        <v>631</v>
      </c>
      <c r="B517">
        <v>730</v>
      </c>
      <c r="C517">
        <v>583</v>
      </c>
      <c r="G517">
        <v>1313</v>
      </c>
    </row>
    <row r="518" spans="1:7">
      <c r="A518" t="s">
        <v>510</v>
      </c>
      <c r="B518">
        <v>115</v>
      </c>
      <c r="G518">
        <v>115</v>
      </c>
    </row>
    <row r="519" spans="1:7">
      <c r="A519" t="s">
        <v>450</v>
      </c>
      <c r="D519">
        <v>370</v>
      </c>
      <c r="G519">
        <v>370</v>
      </c>
    </row>
    <row r="520" spans="1:7">
      <c r="A520" t="s">
        <v>298</v>
      </c>
      <c r="B520">
        <v>263</v>
      </c>
      <c r="C520">
        <v>270</v>
      </c>
      <c r="E520">
        <v>395</v>
      </c>
      <c r="G520">
        <v>928</v>
      </c>
    </row>
    <row r="521" spans="1:7">
      <c r="A521" t="s">
        <v>290</v>
      </c>
      <c r="B521">
        <v>1100</v>
      </c>
      <c r="D521">
        <v>1975</v>
      </c>
      <c r="E521">
        <v>1395</v>
      </c>
      <c r="G521">
        <v>4470</v>
      </c>
    </row>
    <row r="522" spans="1:7">
      <c r="A522" t="s">
        <v>499</v>
      </c>
      <c r="C522">
        <v>1293</v>
      </c>
      <c r="G522">
        <v>1293</v>
      </c>
    </row>
    <row r="523" spans="1:7">
      <c r="A523" t="s">
        <v>780</v>
      </c>
      <c r="B523">
        <v>155</v>
      </c>
      <c r="G523">
        <v>155</v>
      </c>
    </row>
    <row r="524" spans="1:7">
      <c r="A524" t="s">
        <v>781</v>
      </c>
    </row>
    <row r="525" spans="1:7">
      <c r="A525" t="s">
        <v>735</v>
      </c>
      <c r="B525">
        <v>2363</v>
      </c>
      <c r="C525">
        <v>2146</v>
      </c>
      <c r="D525">
        <v>2345</v>
      </c>
      <c r="E525">
        <v>1790</v>
      </c>
      <c r="G525">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row>
    <row r="531" spans="1:7">
      <c r="A531" t="s">
        <v>708</v>
      </c>
    </row>
    <row r="532" spans="1:7">
      <c r="A532" t="s">
        <v>699</v>
      </c>
      <c r="B532">
        <v>1394</v>
      </c>
      <c r="C532">
        <v>1756</v>
      </c>
      <c r="D532">
        <v>846</v>
      </c>
      <c r="G532">
        <v>3996</v>
      </c>
    </row>
    <row r="533" spans="1:7">
      <c r="A533" t="s">
        <v>631</v>
      </c>
      <c r="B533">
        <v>465</v>
      </c>
      <c r="C533">
        <v>218</v>
      </c>
      <c r="D533">
        <v>729</v>
      </c>
      <c r="E533">
        <v>464</v>
      </c>
      <c r="G533">
        <v>1876</v>
      </c>
    </row>
    <row r="534" spans="1:7">
      <c r="A534" t="s">
        <v>271</v>
      </c>
      <c r="E534">
        <v>977</v>
      </c>
      <c r="G534">
        <v>977</v>
      </c>
    </row>
    <row r="535" spans="1:7">
      <c r="A535" t="s">
        <v>767</v>
      </c>
      <c r="D535">
        <v>81</v>
      </c>
      <c r="F535">
        <v>114</v>
      </c>
      <c r="G535">
        <v>195</v>
      </c>
    </row>
    <row r="536" spans="1:7">
      <c r="A536" t="s">
        <v>450</v>
      </c>
    </row>
    <row r="537" spans="1:7">
      <c r="A537" t="s">
        <v>327</v>
      </c>
    </row>
    <row r="538" spans="1:7">
      <c r="A538" t="s">
        <v>298</v>
      </c>
      <c r="B538">
        <v>280</v>
      </c>
      <c r="C538">
        <v>70</v>
      </c>
      <c r="D538">
        <v>594</v>
      </c>
      <c r="F538">
        <v>52</v>
      </c>
      <c r="G538">
        <v>996</v>
      </c>
    </row>
    <row r="539" spans="1:7">
      <c r="A539" t="s">
        <v>290</v>
      </c>
      <c r="B539">
        <v>450</v>
      </c>
      <c r="C539">
        <v>1246</v>
      </c>
      <c r="G539">
        <v>1696</v>
      </c>
    </row>
    <row r="540" spans="1:7">
      <c r="A540" t="s">
        <v>634</v>
      </c>
      <c r="C540">
        <v>1465</v>
      </c>
      <c r="D540">
        <v>1380</v>
      </c>
      <c r="G540">
        <v>2845</v>
      </c>
    </row>
    <row r="541" spans="1:7">
      <c r="A541" t="s">
        <v>735</v>
      </c>
      <c r="B541">
        <v>2589</v>
      </c>
      <c r="C541">
        <v>4755</v>
      </c>
      <c r="D541">
        <v>3630</v>
      </c>
      <c r="E541">
        <v>1441</v>
      </c>
      <c r="F541">
        <v>166</v>
      </c>
      <c r="G54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610</v>
      </c>
    </row>
    <row r="547" spans="1:7">
      <c r="A547" t="s">
        <v>699</v>
      </c>
      <c r="C547">
        <v>1946</v>
      </c>
      <c r="G547">
        <v>1946</v>
      </c>
    </row>
    <row r="548" spans="1:7">
      <c r="A548" t="s">
        <v>631</v>
      </c>
      <c r="E548">
        <v>112</v>
      </c>
      <c r="G548">
        <v>112</v>
      </c>
    </row>
    <row r="549" spans="1:7">
      <c r="A549" t="s">
        <v>271</v>
      </c>
      <c r="E549">
        <v>676</v>
      </c>
      <c r="F549">
        <v>430</v>
      </c>
      <c r="G549">
        <v>1106</v>
      </c>
    </row>
    <row r="550" spans="1:7">
      <c r="A550" t="s">
        <v>354</v>
      </c>
      <c r="D550">
        <v>649</v>
      </c>
      <c r="G550">
        <v>649</v>
      </c>
    </row>
    <row r="551" spans="1:7">
      <c r="A551" t="s">
        <v>767</v>
      </c>
      <c r="B551">
        <v>237</v>
      </c>
      <c r="C551">
        <v>322</v>
      </c>
      <c r="D551">
        <v>245</v>
      </c>
      <c r="E551">
        <v>1091</v>
      </c>
      <c r="F551">
        <v>303</v>
      </c>
      <c r="G551">
        <v>2198</v>
      </c>
    </row>
    <row r="552" spans="1:7">
      <c r="A552" t="s">
        <v>298</v>
      </c>
      <c r="B552">
        <v>68</v>
      </c>
      <c r="C552">
        <v>50</v>
      </c>
      <c r="G552">
        <v>118</v>
      </c>
    </row>
    <row r="553" spans="1:7">
      <c r="A553" t="s">
        <v>634</v>
      </c>
      <c r="B553">
        <v>1269</v>
      </c>
      <c r="C553">
        <v>1141</v>
      </c>
      <c r="D553">
        <v>1308</v>
      </c>
      <c r="E553">
        <v>1296</v>
      </c>
      <c r="G553">
        <v>5014</v>
      </c>
    </row>
    <row r="554" spans="1:7">
      <c r="A554" t="s">
        <v>723</v>
      </c>
      <c r="B554">
        <v>65</v>
      </c>
      <c r="G554">
        <v>65</v>
      </c>
    </row>
    <row r="555" spans="1:7">
      <c r="A555" t="s">
        <v>656</v>
      </c>
      <c r="B555">
        <v>924</v>
      </c>
      <c r="G555">
        <v>924</v>
      </c>
    </row>
    <row r="556" spans="1:7">
      <c r="A556" t="s">
        <v>637</v>
      </c>
      <c r="C556">
        <v>1044</v>
      </c>
      <c r="D556">
        <v>1100</v>
      </c>
      <c r="E556">
        <v>1050</v>
      </c>
      <c r="G556">
        <v>3194</v>
      </c>
    </row>
    <row r="557" spans="1:7">
      <c r="A557" t="s">
        <v>678</v>
      </c>
      <c r="D557">
        <v>335</v>
      </c>
      <c r="E557">
        <v>200</v>
      </c>
      <c r="G557">
        <v>535</v>
      </c>
    </row>
    <row r="558" spans="1:7">
      <c r="A558" t="s">
        <v>735</v>
      </c>
      <c r="B558">
        <v>2563</v>
      </c>
      <c r="C558">
        <v>4503</v>
      </c>
      <c r="D558">
        <v>3637</v>
      </c>
      <c r="E558">
        <v>4425</v>
      </c>
      <c r="F558">
        <v>733</v>
      </c>
      <c r="G558">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F563">
        <v>0</v>
      </c>
      <c r="G563">
        <v>0</v>
      </c>
    </row>
    <row r="564" spans="1:7">
      <c r="A564" t="s">
        <v>631</v>
      </c>
      <c r="C564">
        <v>282</v>
      </c>
      <c r="G564">
        <v>282</v>
      </c>
    </row>
    <row r="565" spans="1:7">
      <c r="A565" t="s">
        <v>271</v>
      </c>
      <c r="B565">
        <v>885</v>
      </c>
      <c r="C565">
        <v>478</v>
      </c>
      <c r="D565">
        <v>490</v>
      </c>
      <c r="E565">
        <v>372</v>
      </c>
      <c r="G565">
        <v>2225</v>
      </c>
    </row>
    <row r="566" spans="1:7">
      <c r="A566" t="s">
        <v>92</v>
      </c>
    </row>
    <row r="567" spans="1:7">
      <c r="A567" t="s">
        <v>767</v>
      </c>
      <c r="B567">
        <v>360</v>
      </c>
      <c r="G567">
        <v>360</v>
      </c>
    </row>
    <row r="568" spans="1:7">
      <c r="A568" t="s">
        <v>327</v>
      </c>
    </row>
    <row r="569" spans="1:7">
      <c r="A569" t="s">
        <v>634</v>
      </c>
    </row>
    <row r="570" spans="1:7">
      <c r="A570" t="s">
        <v>656</v>
      </c>
      <c r="B570">
        <v>120</v>
      </c>
      <c r="G570">
        <v>120</v>
      </c>
    </row>
    <row r="571" spans="1:7">
      <c r="A571" t="s">
        <v>678</v>
      </c>
      <c r="C571">
        <v>120</v>
      </c>
      <c r="D571">
        <v>71</v>
      </c>
      <c r="G571">
        <v>191</v>
      </c>
    </row>
    <row r="572" spans="1:7">
      <c r="A572" t="s">
        <v>647</v>
      </c>
      <c r="D572">
        <v>355</v>
      </c>
      <c r="G572">
        <v>355</v>
      </c>
    </row>
    <row r="573" spans="1:7">
      <c r="A573" t="s">
        <v>735</v>
      </c>
      <c r="B573">
        <v>1365</v>
      </c>
      <c r="C573">
        <v>880</v>
      </c>
      <c r="D573">
        <v>916</v>
      </c>
      <c r="E573">
        <v>372</v>
      </c>
      <c r="F573">
        <v>0</v>
      </c>
      <c r="G573">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F578">
        <v>198</v>
      </c>
      <c r="G578">
        <v>198</v>
      </c>
    </row>
    <row r="579" spans="1:7">
      <c r="A579" t="s">
        <v>271</v>
      </c>
    </row>
    <row r="580" spans="1:7">
      <c r="A580" t="s">
        <v>279</v>
      </c>
    </row>
    <row r="581" spans="1:7">
      <c r="A581" t="s">
        <v>762</v>
      </c>
      <c r="E581">
        <v>400</v>
      </c>
      <c r="G581">
        <v>400</v>
      </c>
    </row>
    <row r="582" spans="1:7">
      <c r="A582" t="s">
        <v>647</v>
      </c>
      <c r="B582">
        <v>846</v>
      </c>
      <c r="C582">
        <v>827</v>
      </c>
      <c r="G582">
        <v>1673</v>
      </c>
    </row>
    <row r="583" spans="1:7">
      <c r="A583" t="s">
        <v>665</v>
      </c>
      <c r="C583">
        <v>465</v>
      </c>
      <c r="D583">
        <v>321</v>
      </c>
      <c r="G583">
        <v>786</v>
      </c>
    </row>
    <row r="584" spans="1:7">
      <c r="A584" t="s">
        <v>693</v>
      </c>
      <c r="B584">
        <v>1644</v>
      </c>
      <c r="C584">
        <v>60</v>
      </c>
      <c r="G584">
        <v>1704</v>
      </c>
    </row>
    <row r="585" spans="1:7">
      <c r="A585" t="s">
        <v>735</v>
      </c>
      <c r="B585">
        <v>2490</v>
      </c>
      <c r="C585">
        <v>1352</v>
      </c>
      <c r="D585">
        <v>321</v>
      </c>
      <c r="E585">
        <v>400</v>
      </c>
      <c r="F585">
        <v>198</v>
      </c>
      <c r="G585">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C590">
        <v>403</v>
      </c>
      <c r="D590">
        <v>39</v>
      </c>
      <c r="G590">
        <v>442</v>
      </c>
    </row>
    <row r="591" spans="1:7">
      <c r="A591" t="s">
        <v>275</v>
      </c>
      <c r="B591">
        <v>862</v>
      </c>
      <c r="G591">
        <v>862</v>
      </c>
    </row>
    <row r="592" spans="1:7">
      <c r="A592" t="s">
        <v>762</v>
      </c>
      <c r="C592">
        <v>203</v>
      </c>
      <c r="D592">
        <v>170</v>
      </c>
      <c r="E592">
        <v>106</v>
      </c>
      <c r="G592">
        <v>479</v>
      </c>
    </row>
    <row r="593" spans="1:7">
      <c r="A593" t="s">
        <v>298</v>
      </c>
      <c r="D593">
        <v>280</v>
      </c>
      <c r="E593">
        <v>1972</v>
      </c>
      <c r="G593">
        <v>2252</v>
      </c>
    </row>
    <row r="594" spans="1:7">
      <c r="A594" t="s">
        <v>665</v>
      </c>
    </row>
    <row r="595" spans="1:7">
      <c r="A595" t="s">
        <v>650</v>
      </c>
      <c r="C595">
        <v>1210</v>
      </c>
      <c r="D595">
        <v>397</v>
      </c>
      <c r="G595">
        <v>1607</v>
      </c>
    </row>
    <row r="596" spans="1:7">
      <c r="A596" t="s">
        <v>653</v>
      </c>
      <c r="D596">
        <v>90</v>
      </c>
      <c r="G596">
        <v>90</v>
      </c>
    </row>
    <row r="597" spans="1:7">
      <c r="A597" t="s">
        <v>642</v>
      </c>
      <c r="D597">
        <v>426</v>
      </c>
      <c r="E597">
        <v>583</v>
      </c>
      <c r="G597">
        <v>1009</v>
      </c>
    </row>
    <row r="598" spans="1:7">
      <c r="A598" t="s">
        <v>402</v>
      </c>
      <c r="F598">
        <v>47</v>
      </c>
      <c r="G598">
        <v>47</v>
      </c>
    </row>
    <row r="599" spans="1:7">
      <c r="A599" t="s">
        <v>735</v>
      </c>
      <c r="B599">
        <v>862</v>
      </c>
      <c r="C599">
        <v>1816</v>
      </c>
      <c r="D599">
        <v>1402</v>
      </c>
      <c r="E599">
        <v>2661</v>
      </c>
      <c r="F599">
        <v>47</v>
      </c>
      <c r="G599">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C604">
        <v>318</v>
      </c>
      <c r="G604">
        <v>318</v>
      </c>
    </row>
    <row r="605" spans="1:7">
      <c r="A605" t="s">
        <v>275</v>
      </c>
      <c r="D605">
        <v>461</v>
      </c>
      <c r="E605">
        <v>880</v>
      </c>
      <c r="F605">
        <v>585</v>
      </c>
      <c r="G605">
        <v>1926</v>
      </c>
    </row>
    <row r="606" spans="1:7">
      <c r="A606" t="s">
        <v>279</v>
      </c>
      <c r="E606">
        <v>868</v>
      </c>
      <c r="G606">
        <v>868</v>
      </c>
    </row>
    <row r="607" spans="1:7">
      <c r="A607" t="s">
        <v>762</v>
      </c>
      <c r="D607">
        <v>272</v>
      </c>
      <c r="E607">
        <v>79</v>
      </c>
      <c r="G607">
        <v>351</v>
      </c>
    </row>
    <row r="608" spans="1:7">
      <c r="A608" t="s">
        <v>298</v>
      </c>
      <c r="B608">
        <v>936</v>
      </c>
      <c r="C608">
        <v>1723</v>
      </c>
      <c r="D608">
        <v>130</v>
      </c>
      <c r="E608">
        <v>420</v>
      </c>
      <c r="G608">
        <v>3209</v>
      </c>
    </row>
    <row r="609" spans="1:7">
      <c r="A609" t="s">
        <v>290</v>
      </c>
      <c r="D609">
        <v>853</v>
      </c>
      <c r="E609">
        <v>1279</v>
      </c>
      <c r="G609">
        <v>2132</v>
      </c>
    </row>
    <row r="610" spans="1:7">
      <c r="A610" t="s">
        <v>647</v>
      </c>
    </row>
    <row r="611" spans="1:7">
      <c r="A611" t="s">
        <v>693</v>
      </c>
      <c r="D611">
        <v>579</v>
      </c>
      <c r="E611">
        <v>619</v>
      </c>
      <c r="G611">
        <v>1198</v>
      </c>
    </row>
    <row r="612" spans="1:7">
      <c r="A612" t="s">
        <v>650</v>
      </c>
    </row>
    <row r="613" spans="1:7">
      <c r="A613" t="s">
        <v>642</v>
      </c>
      <c r="B613">
        <v>1843</v>
      </c>
      <c r="C613">
        <v>1714</v>
      </c>
      <c r="D613">
        <v>678</v>
      </c>
      <c r="G613">
        <v>4235</v>
      </c>
    </row>
    <row r="614" spans="1:7">
      <c r="A614" t="s">
        <v>640</v>
      </c>
      <c r="B614">
        <v>1070</v>
      </c>
      <c r="C614">
        <v>1224</v>
      </c>
      <c r="D614">
        <v>235</v>
      </c>
      <c r="G614">
        <v>2529</v>
      </c>
    </row>
    <row r="615" spans="1:7">
      <c r="A615" t="s">
        <v>782</v>
      </c>
      <c r="C615">
        <v>605</v>
      </c>
      <c r="G615">
        <v>605</v>
      </c>
    </row>
    <row r="616" spans="1:7">
      <c r="A616" t="s">
        <v>644</v>
      </c>
      <c r="D616">
        <v>363</v>
      </c>
      <c r="E616">
        <v>1077</v>
      </c>
      <c r="G616">
        <v>1440</v>
      </c>
    </row>
    <row r="617" spans="1:7">
      <c r="A617" t="s">
        <v>662</v>
      </c>
    </row>
    <row r="618" spans="1:7">
      <c r="A618" t="s">
        <v>735</v>
      </c>
      <c r="B618">
        <v>3849</v>
      </c>
      <c r="C618">
        <v>5584</v>
      </c>
      <c r="D618">
        <v>3571</v>
      </c>
      <c r="E618">
        <v>5222</v>
      </c>
      <c r="F618">
        <v>585</v>
      </c>
      <c r="G618">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F623">
        <v>318</v>
      </c>
      <c r="G623">
        <v>318</v>
      </c>
    </row>
    <row r="624" spans="1:7">
      <c r="A624" t="s">
        <v>381</v>
      </c>
      <c r="F624">
        <v>183</v>
      </c>
      <c r="G624">
        <v>183</v>
      </c>
    </row>
    <row r="625" spans="1:7">
      <c r="A625" t="s">
        <v>275</v>
      </c>
      <c r="B625">
        <v>345</v>
      </c>
      <c r="G625">
        <v>345</v>
      </c>
    </row>
    <row r="626" spans="1:7">
      <c r="A626" t="s">
        <v>298</v>
      </c>
      <c r="B626">
        <v>420</v>
      </c>
      <c r="G626">
        <v>420</v>
      </c>
    </row>
    <row r="627" spans="1:7">
      <c r="A627" t="s">
        <v>290</v>
      </c>
      <c r="B627">
        <v>817</v>
      </c>
      <c r="D627">
        <v>1385</v>
      </c>
      <c r="G627">
        <v>2202</v>
      </c>
    </row>
    <row r="628" spans="1:7">
      <c r="A628" t="s">
        <v>693</v>
      </c>
      <c r="B628">
        <v>1181</v>
      </c>
      <c r="C628">
        <v>1933</v>
      </c>
      <c r="D628">
        <v>2853</v>
      </c>
      <c r="E628">
        <v>1587</v>
      </c>
      <c r="G628">
        <v>7554</v>
      </c>
    </row>
    <row r="629" spans="1:7">
      <c r="A629" t="s">
        <v>642</v>
      </c>
    </row>
    <row r="630" spans="1:7">
      <c r="A630" t="s">
        <v>644</v>
      </c>
      <c r="B630">
        <v>1430</v>
      </c>
      <c r="C630">
        <v>1004</v>
      </c>
      <c r="G630">
        <v>2434</v>
      </c>
    </row>
    <row r="631" spans="1:7">
      <c r="A631" t="s">
        <v>662</v>
      </c>
      <c r="C631">
        <v>581</v>
      </c>
      <c r="G631">
        <v>581</v>
      </c>
    </row>
    <row r="632" spans="1:7">
      <c r="A632" t="s">
        <v>227</v>
      </c>
      <c r="D632">
        <v>314</v>
      </c>
      <c r="G632">
        <v>314</v>
      </c>
    </row>
    <row r="633" spans="1:7">
      <c r="A633" t="s">
        <v>286</v>
      </c>
      <c r="E633">
        <v>2390</v>
      </c>
      <c r="F633">
        <v>1377</v>
      </c>
      <c r="G633">
        <v>3767</v>
      </c>
    </row>
    <row r="634" spans="1:7">
      <c r="A634" t="s">
        <v>735</v>
      </c>
      <c r="B634">
        <v>4193</v>
      </c>
      <c r="C634">
        <v>3518</v>
      </c>
      <c r="D634">
        <v>4552</v>
      </c>
      <c r="E634">
        <v>3977</v>
      </c>
      <c r="F634">
        <v>1878</v>
      </c>
      <c r="G634">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row>
    <row r="640" spans="1:7">
      <c r="A640" t="s">
        <v>693</v>
      </c>
    </row>
    <row r="641" spans="1:7">
      <c r="A641" t="s">
        <v>227</v>
      </c>
    </row>
    <row r="642" spans="1:7">
      <c r="A642" t="s">
        <v>286</v>
      </c>
      <c r="C642">
        <v>190</v>
      </c>
      <c r="D642">
        <v>840</v>
      </c>
      <c r="E642">
        <v>531</v>
      </c>
      <c r="F642">
        <v>718</v>
      </c>
      <c r="G642">
        <v>2279</v>
      </c>
    </row>
    <row r="643" spans="1:7">
      <c r="A643" t="s">
        <v>685</v>
      </c>
      <c r="B643">
        <v>918</v>
      </c>
      <c r="G643">
        <v>918</v>
      </c>
    </row>
    <row r="644" spans="1:7">
      <c r="A644" t="s">
        <v>295</v>
      </c>
      <c r="C644">
        <v>2675</v>
      </c>
      <c r="D644">
        <v>1964</v>
      </c>
      <c r="E644">
        <v>377</v>
      </c>
      <c r="G644">
        <v>5016</v>
      </c>
    </row>
    <row r="645" spans="1:7">
      <c r="A645" t="s">
        <v>688</v>
      </c>
      <c r="E645">
        <v>674</v>
      </c>
      <c r="G645">
        <v>674</v>
      </c>
    </row>
    <row r="646" spans="1:7">
      <c r="A646" t="s">
        <v>735</v>
      </c>
      <c r="B646">
        <v>918</v>
      </c>
      <c r="C646">
        <v>2865</v>
      </c>
      <c r="D646">
        <v>2804</v>
      </c>
      <c r="E646">
        <v>1582</v>
      </c>
      <c r="F646">
        <v>718</v>
      </c>
      <c r="G646">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C651">
        <v>319</v>
      </c>
      <c r="G651">
        <v>319</v>
      </c>
    </row>
    <row r="652" spans="1:7">
      <c r="A652" t="s">
        <v>762</v>
      </c>
      <c r="B652">
        <v>376</v>
      </c>
      <c r="C652">
        <v>35</v>
      </c>
      <c r="D652">
        <v>48</v>
      </c>
      <c r="E652">
        <v>144</v>
      </c>
      <c r="F652">
        <v>64</v>
      </c>
      <c r="G652">
        <v>667</v>
      </c>
    </row>
    <row r="653" spans="1:7">
      <c r="A653" t="s">
        <v>286</v>
      </c>
      <c r="B653">
        <v>571</v>
      </c>
      <c r="C653">
        <v>1293</v>
      </c>
      <c r="D653">
        <v>540</v>
      </c>
      <c r="E653">
        <v>554</v>
      </c>
      <c r="F653">
        <v>89</v>
      </c>
      <c r="G653">
        <v>3047</v>
      </c>
    </row>
    <row r="654" spans="1:7">
      <c r="A654" t="s">
        <v>685</v>
      </c>
      <c r="B654">
        <v>1175</v>
      </c>
      <c r="C654">
        <v>1154</v>
      </c>
      <c r="D654">
        <v>428</v>
      </c>
      <c r="G654">
        <v>2757</v>
      </c>
    </row>
    <row r="655" spans="1:7">
      <c r="A655" t="s">
        <v>688</v>
      </c>
      <c r="C655">
        <v>111</v>
      </c>
      <c r="D655">
        <v>12</v>
      </c>
      <c r="G655">
        <v>123</v>
      </c>
    </row>
    <row r="656" spans="1:7">
      <c r="A656" t="s">
        <v>672</v>
      </c>
      <c r="B656">
        <v>288</v>
      </c>
      <c r="C656">
        <v>380</v>
      </c>
      <c r="D656">
        <v>229</v>
      </c>
      <c r="E656">
        <v>163</v>
      </c>
      <c r="G656">
        <v>1060</v>
      </c>
    </row>
    <row r="657" spans="1:7">
      <c r="A657" t="s">
        <v>682</v>
      </c>
      <c r="C657">
        <v>406</v>
      </c>
      <c r="D657">
        <v>1031</v>
      </c>
      <c r="G657">
        <v>1437</v>
      </c>
    </row>
    <row r="658" spans="1:7">
      <c r="A658" t="s">
        <v>783</v>
      </c>
    </row>
    <row r="659" spans="1:7">
      <c r="A659" t="s">
        <v>264</v>
      </c>
      <c r="F659">
        <v>391</v>
      </c>
      <c r="G659">
        <v>391</v>
      </c>
    </row>
    <row r="660" spans="1:7">
      <c r="A660" t="s">
        <v>735</v>
      </c>
      <c r="B660">
        <v>2410</v>
      </c>
      <c r="C660">
        <v>3698</v>
      </c>
      <c r="D660">
        <v>2288</v>
      </c>
      <c r="E660">
        <v>861</v>
      </c>
      <c r="F660">
        <v>544</v>
      </c>
      <c r="G660">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D665">
        <v>499</v>
      </c>
      <c r="E665">
        <v>231</v>
      </c>
      <c r="F665">
        <v>316</v>
      </c>
      <c r="G665">
        <v>1046</v>
      </c>
    </row>
    <row r="666" spans="1:7">
      <c r="A666" t="s">
        <v>354</v>
      </c>
    </row>
    <row r="667" spans="1:7">
      <c r="A667" t="s">
        <v>762</v>
      </c>
      <c r="B667">
        <v>141</v>
      </c>
      <c r="D667">
        <v>181</v>
      </c>
      <c r="E667">
        <v>82</v>
      </c>
      <c r="F667">
        <v>96</v>
      </c>
      <c r="G667">
        <v>500</v>
      </c>
    </row>
    <row r="668" spans="1:7">
      <c r="A668" t="s">
        <v>678</v>
      </c>
      <c r="B668">
        <v>343</v>
      </c>
      <c r="C668">
        <v>416</v>
      </c>
      <c r="D668">
        <v>216</v>
      </c>
      <c r="G668">
        <v>975</v>
      </c>
    </row>
    <row r="669" spans="1:7">
      <c r="A669" t="s">
        <v>227</v>
      </c>
      <c r="C669">
        <v>430</v>
      </c>
      <c r="G669">
        <v>430</v>
      </c>
    </row>
    <row r="670" spans="1:7">
      <c r="A670" t="s">
        <v>286</v>
      </c>
      <c r="B670">
        <v>377</v>
      </c>
      <c r="C670">
        <v>408</v>
      </c>
      <c r="D670">
        <v>607</v>
      </c>
      <c r="E670">
        <v>1022</v>
      </c>
      <c r="G670">
        <v>2414</v>
      </c>
    </row>
    <row r="671" spans="1:7">
      <c r="A671" t="s">
        <v>685</v>
      </c>
    </row>
    <row r="672" spans="1:7">
      <c r="A672" t="s">
        <v>688</v>
      </c>
    </row>
    <row r="673" spans="1:7">
      <c r="A673" t="s">
        <v>264</v>
      </c>
      <c r="B673">
        <v>396</v>
      </c>
      <c r="G673">
        <v>396</v>
      </c>
    </row>
    <row r="674" spans="1:7">
      <c r="A674" t="s">
        <v>670</v>
      </c>
      <c r="B674">
        <v>1109</v>
      </c>
      <c r="G674">
        <v>1109</v>
      </c>
    </row>
    <row r="675" spans="1:7">
      <c r="A675" t="s">
        <v>784</v>
      </c>
      <c r="C675">
        <v>205</v>
      </c>
      <c r="G675">
        <v>205</v>
      </c>
    </row>
    <row r="676" spans="1:7">
      <c r="A676" t="s">
        <v>785</v>
      </c>
      <c r="C676">
        <v>1456</v>
      </c>
      <c r="D676">
        <v>1420</v>
      </c>
      <c r="E676">
        <v>1170</v>
      </c>
      <c r="F676">
        <v>1081</v>
      </c>
      <c r="G676">
        <v>5127</v>
      </c>
    </row>
    <row r="677" spans="1:7">
      <c r="A677" t="s">
        <v>304</v>
      </c>
      <c r="C677">
        <v>1460</v>
      </c>
      <c r="D677">
        <v>1428</v>
      </c>
      <c r="E677">
        <v>1654</v>
      </c>
      <c r="G677">
        <v>4542</v>
      </c>
    </row>
    <row r="678" spans="1:7">
      <c r="A678" t="s">
        <v>786</v>
      </c>
      <c r="F678">
        <v>878</v>
      </c>
      <c r="G678">
        <v>878</v>
      </c>
    </row>
    <row r="679" spans="1:7">
      <c r="A679" t="s">
        <v>735</v>
      </c>
      <c r="B679">
        <v>2366</v>
      </c>
      <c r="C679">
        <v>4375</v>
      </c>
      <c r="D679">
        <v>4351</v>
      </c>
      <c r="E679">
        <v>4159</v>
      </c>
      <c r="F679">
        <v>2371</v>
      </c>
      <c r="G679">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D684">
        <v>358</v>
      </c>
      <c r="G684">
        <v>358</v>
      </c>
    </row>
    <row r="685" spans="1:7">
      <c r="A685" t="s">
        <v>275</v>
      </c>
      <c r="D685">
        <v>1241</v>
      </c>
      <c r="G685">
        <v>1241</v>
      </c>
    </row>
    <row r="686" spans="1:7">
      <c r="A686" t="s">
        <v>279</v>
      </c>
      <c r="B686">
        <v>503</v>
      </c>
      <c r="C686">
        <v>295</v>
      </c>
      <c r="F686">
        <v>6</v>
      </c>
      <c r="G686">
        <v>804</v>
      </c>
    </row>
    <row r="687" spans="1:7">
      <c r="A687" t="s">
        <v>354</v>
      </c>
      <c r="C687">
        <v>1009</v>
      </c>
      <c r="G687">
        <v>1009</v>
      </c>
    </row>
    <row r="688" spans="1:7">
      <c r="A688" t="s">
        <v>762</v>
      </c>
      <c r="B688">
        <v>20</v>
      </c>
      <c r="E688">
        <v>250</v>
      </c>
      <c r="F688">
        <v>177</v>
      </c>
      <c r="G688">
        <v>447</v>
      </c>
    </row>
    <row r="689" spans="1:7">
      <c r="A689" t="s">
        <v>286</v>
      </c>
      <c r="B689">
        <v>639</v>
      </c>
      <c r="G689">
        <v>639</v>
      </c>
    </row>
    <row r="690" spans="1:7">
      <c r="A690" t="s">
        <v>264</v>
      </c>
      <c r="D690">
        <v>400</v>
      </c>
      <c r="E690">
        <v>320</v>
      </c>
      <c r="G690">
        <v>720</v>
      </c>
    </row>
    <row r="691" spans="1:7">
      <c r="A691" t="s">
        <v>785</v>
      </c>
      <c r="B691">
        <v>809</v>
      </c>
      <c r="C691">
        <v>533</v>
      </c>
      <c r="G691">
        <v>1342</v>
      </c>
    </row>
    <row r="692" spans="1:7">
      <c r="A692" t="s">
        <v>786</v>
      </c>
      <c r="B692">
        <v>715</v>
      </c>
      <c r="F692">
        <v>1131</v>
      </c>
      <c r="G692">
        <v>1846</v>
      </c>
    </row>
    <row r="693" spans="1:7">
      <c r="A693" t="s">
        <v>668</v>
      </c>
      <c r="D693">
        <v>130</v>
      </c>
      <c r="G693">
        <v>130</v>
      </c>
    </row>
    <row r="694" spans="1:7">
      <c r="A694" t="s">
        <v>307</v>
      </c>
      <c r="B694">
        <v>735</v>
      </c>
      <c r="E694">
        <v>1453</v>
      </c>
      <c r="G694">
        <v>2188</v>
      </c>
    </row>
    <row r="695" spans="1:7">
      <c r="A695" t="s">
        <v>675</v>
      </c>
      <c r="C695">
        <v>260</v>
      </c>
      <c r="E695">
        <v>315</v>
      </c>
      <c r="G695">
        <v>575</v>
      </c>
    </row>
    <row r="696" spans="1:7">
      <c r="A696" t="s">
        <v>787</v>
      </c>
      <c r="C696">
        <v>390</v>
      </c>
      <c r="G696">
        <v>390</v>
      </c>
    </row>
    <row r="697" spans="1:7">
      <c r="A697" t="s">
        <v>322</v>
      </c>
      <c r="C697">
        <v>558</v>
      </c>
      <c r="D697">
        <v>1248</v>
      </c>
      <c r="E697">
        <v>1260</v>
      </c>
      <c r="G697">
        <v>3066</v>
      </c>
    </row>
    <row r="698" spans="1:7">
      <c r="A698" t="s">
        <v>696</v>
      </c>
      <c r="C698">
        <v>1224</v>
      </c>
      <c r="D698">
        <v>967</v>
      </c>
      <c r="G698">
        <v>2191</v>
      </c>
    </row>
    <row r="699" spans="1:7">
      <c r="A699" t="s">
        <v>319</v>
      </c>
      <c r="D699">
        <v>1017</v>
      </c>
      <c r="G699">
        <v>1017</v>
      </c>
    </row>
    <row r="700" spans="1:7">
      <c r="A700" t="s">
        <v>691</v>
      </c>
    </row>
    <row r="701" spans="1:7">
      <c r="A701" t="s">
        <v>735</v>
      </c>
      <c r="B701">
        <v>3421</v>
      </c>
      <c r="C701">
        <v>4269</v>
      </c>
      <c r="D701">
        <v>5361</v>
      </c>
      <c r="E701">
        <v>3598</v>
      </c>
      <c r="F701">
        <v>1314</v>
      </c>
      <c r="G70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row>
    <row r="706" spans="1:7">
      <c r="A706" t="s">
        <v>282</v>
      </c>
      <c r="E706">
        <v>99</v>
      </c>
      <c r="G706">
        <v>99</v>
      </c>
    </row>
    <row r="707" spans="1:7">
      <c r="A707" t="s">
        <v>275</v>
      </c>
    </row>
    <row r="708" spans="1:7">
      <c r="A708" t="s">
        <v>595</v>
      </c>
    </row>
    <row r="709" spans="1:7">
      <c r="A709" t="s">
        <v>279</v>
      </c>
      <c r="C709">
        <v>15</v>
      </c>
      <c r="D709">
        <v>65</v>
      </c>
      <c r="E709">
        <v>6</v>
      </c>
      <c r="G709">
        <v>86</v>
      </c>
    </row>
    <row r="710" spans="1:7">
      <c r="A710" t="s">
        <v>762</v>
      </c>
    </row>
    <row r="711" spans="1:7">
      <c r="A711" t="s">
        <v>767</v>
      </c>
      <c r="F711">
        <v>125</v>
      </c>
      <c r="G711">
        <v>125</v>
      </c>
    </row>
    <row r="712" spans="1:7">
      <c r="A712" t="s">
        <v>640</v>
      </c>
      <c r="D712">
        <v>130</v>
      </c>
      <c r="G712">
        <v>130</v>
      </c>
    </row>
    <row r="713" spans="1:7">
      <c r="A713" t="s">
        <v>304</v>
      </c>
      <c r="F713">
        <v>128</v>
      </c>
      <c r="G713">
        <v>128</v>
      </c>
    </row>
    <row r="714" spans="1:7">
      <c r="A714" t="s">
        <v>307</v>
      </c>
      <c r="D714">
        <v>2472</v>
      </c>
      <c r="G714">
        <v>2472</v>
      </c>
    </row>
    <row r="715" spans="1:7">
      <c r="A715" t="s">
        <v>322</v>
      </c>
      <c r="C715">
        <v>977</v>
      </c>
      <c r="G715">
        <v>977</v>
      </c>
    </row>
    <row r="716" spans="1:7">
      <c r="A716" t="s">
        <v>319</v>
      </c>
      <c r="D716">
        <v>2819</v>
      </c>
      <c r="G716">
        <v>2819</v>
      </c>
    </row>
    <row r="717" spans="1:7">
      <c r="A717" t="s">
        <v>691</v>
      </c>
      <c r="D717">
        <v>1491</v>
      </c>
      <c r="E717">
        <v>1549</v>
      </c>
      <c r="G717">
        <v>3040</v>
      </c>
    </row>
    <row r="718" spans="1:7">
      <c r="A718" t="s">
        <v>788</v>
      </c>
    </row>
    <row r="719" spans="1:7">
      <c r="A719" t="s">
        <v>302</v>
      </c>
      <c r="E719">
        <v>903</v>
      </c>
      <c r="G719">
        <v>903</v>
      </c>
    </row>
    <row r="720" spans="1:7">
      <c r="A720" t="s">
        <v>288</v>
      </c>
      <c r="F720">
        <v>285</v>
      </c>
      <c r="G720">
        <v>285</v>
      </c>
    </row>
    <row r="721" spans="1:7">
      <c r="A721" t="s">
        <v>735</v>
      </c>
      <c r="C721">
        <v>992</v>
      </c>
      <c r="D721">
        <v>6977</v>
      </c>
      <c r="E721">
        <v>2557</v>
      </c>
      <c r="F721">
        <v>538</v>
      </c>
      <c r="G72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E726">
        <v>279</v>
      </c>
      <c r="G726">
        <v>279</v>
      </c>
    </row>
    <row r="727" spans="1:7">
      <c r="A727" t="s">
        <v>767</v>
      </c>
      <c r="D727">
        <v>299</v>
      </c>
      <c r="E727">
        <v>302</v>
      </c>
      <c r="F727">
        <v>209</v>
      </c>
      <c r="G727">
        <v>810</v>
      </c>
    </row>
    <row r="728" spans="1:7">
      <c r="A728" t="s">
        <v>785</v>
      </c>
      <c r="B728">
        <v>2498</v>
      </c>
      <c r="C728">
        <v>1192</v>
      </c>
      <c r="D728">
        <v>1925</v>
      </c>
      <c r="G728">
        <v>5615</v>
      </c>
    </row>
    <row r="729" spans="1:7">
      <c r="A729" t="s">
        <v>786</v>
      </c>
      <c r="E729">
        <v>443</v>
      </c>
      <c r="G729">
        <v>443</v>
      </c>
    </row>
    <row r="730" spans="1:7">
      <c r="A730" t="s">
        <v>691</v>
      </c>
      <c r="B730">
        <v>918</v>
      </c>
      <c r="G730">
        <v>918</v>
      </c>
    </row>
    <row r="731" spans="1:7">
      <c r="A731" t="s">
        <v>302</v>
      </c>
      <c r="B731">
        <v>254</v>
      </c>
      <c r="C731">
        <v>1686</v>
      </c>
      <c r="D731">
        <v>611</v>
      </c>
      <c r="G731">
        <v>2551</v>
      </c>
    </row>
    <row r="732" spans="1:7">
      <c r="A732" t="s">
        <v>288</v>
      </c>
      <c r="E732">
        <v>82</v>
      </c>
      <c r="G732">
        <v>82</v>
      </c>
    </row>
    <row r="733" spans="1:7">
      <c r="A733" t="s">
        <v>683</v>
      </c>
      <c r="C733">
        <v>329</v>
      </c>
      <c r="D733">
        <v>333</v>
      </c>
      <c r="G733">
        <v>662</v>
      </c>
    </row>
    <row r="734" spans="1:7">
      <c r="A734" t="s">
        <v>370</v>
      </c>
      <c r="D734">
        <v>740</v>
      </c>
      <c r="G734">
        <v>740</v>
      </c>
    </row>
    <row r="735" spans="1:7">
      <c r="A735" t="s">
        <v>374</v>
      </c>
      <c r="E735">
        <v>267</v>
      </c>
      <c r="G735">
        <v>267</v>
      </c>
    </row>
    <row r="736" spans="1:7">
      <c r="A736" t="s">
        <v>223</v>
      </c>
      <c r="D736">
        <v>307</v>
      </c>
      <c r="E736">
        <v>920</v>
      </c>
      <c r="F736">
        <v>610</v>
      </c>
      <c r="G736">
        <v>1837</v>
      </c>
    </row>
    <row r="737" spans="1:7">
      <c r="A737" t="s">
        <v>735</v>
      </c>
      <c r="B737">
        <v>3670</v>
      </c>
      <c r="C737">
        <v>3207</v>
      </c>
      <c r="D737">
        <v>4215</v>
      </c>
      <c r="E737">
        <v>2293</v>
      </c>
      <c r="F737">
        <v>819</v>
      </c>
      <c r="G737">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row>
    <row r="743" spans="1:7">
      <c r="A743" t="s">
        <v>275</v>
      </c>
      <c r="D743">
        <v>139</v>
      </c>
      <c r="G743">
        <v>139</v>
      </c>
    </row>
    <row r="744" spans="1:7">
      <c r="A744" t="s">
        <v>279</v>
      </c>
    </row>
    <row r="745" spans="1:7">
      <c r="A745" t="s">
        <v>106</v>
      </c>
      <c r="E745">
        <v>97</v>
      </c>
      <c r="G745">
        <v>97</v>
      </c>
    </row>
    <row r="746" spans="1:7">
      <c r="A746" t="s">
        <v>767</v>
      </c>
      <c r="B746">
        <v>42</v>
      </c>
      <c r="C746">
        <v>219</v>
      </c>
      <c r="F746">
        <v>70</v>
      </c>
      <c r="G746">
        <v>331</v>
      </c>
    </row>
    <row r="747" spans="1:7">
      <c r="A747" t="s">
        <v>785</v>
      </c>
    </row>
    <row r="748" spans="1:7">
      <c r="A748" t="s">
        <v>302</v>
      </c>
      <c r="D748">
        <v>250</v>
      </c>
      <c r="G748">
        <v>250</v>
      </c>
    </row>
    <row r="749" spans="1:7">
      <c r="A749" t="s">
        <v>370</v>
      </c>
      <c r="B749">
        <v>1238</v>
      </c>
      <c r="C749">
        <v>1531</v>
      </c>
      <c r="D749">
        <v>1250</v>
      </c>
      <c r="E749">
        <v>361</v>
      </c>
      <c r="G749">
        <v>4380</v>
      </c>
    </row>
    <row r="750" spans="1:7">
      <c r="A750" t="s">
        <v>374</v>
      </c>
      <c r="B750">
        <v>711</v>
      </c>
      <c r="G750">
        <v>711</v>
      </c>
    </row>
    <row r="751" spans="1:7">
      <c r="A751" t="s">
        <v>789</v>
      </c>
      <c r="D751">
        <v>75</v>
      </c>
      <c r="G751">
        <v>75</v>
      </c>
    </row>
    <row r="752" spans="1:7">
      <c r="A752" t="s">
        <v>362</v>
      </c>
      <c r="C752">
        <v>1808</v>
      </c>
      <c r="E752">
        <v>1204</v>
      </c>
      <c r="G752">
        <v>3012</v>
      </c>
    </row>
    <row r="753" spans="1:7">
      <c r="A753" t="s">
        <v>230</v>
      </c>
      <c r="C753">
        <v>251</v>
      </c>
      <c r="D753">
        <v>253</v>
      </c>
      <c r="E753">
        <v>1076</v>
      </c>
      <c r="G753">
        <v>1580</v>
      </c>
    </row>
    <row r="754" spans="1:7">
      <c r="A754" t="s">
        <v>223</v>
      </c>
      <c r="B754">
        <v>829</v>
      </c>
      <c r="D754">
        <v>863</v>
      </c>
      <c r="E754">
        <v>499</v>
      </c>
      <c r="F754">
        <v>475</v>
      </c>
      <c r="G754">
        <v>2666</v>
      </c>
    </row>
    <row r="755" spans="1:7">
      <c r="A755" t="s">
        <v>368</v>
      </c>
      <c r="E755">
        <v>754</v>
      </c>
      <c r="G755">
        <v>754</v>
      </c>
    </row>
    <row r="756" spans="1:7">
      <c r="A756" t="s">
        <v>310</v>
      </c>
      <c r="E756">
        <v>562</v>
      </c>
      <c r="G756">
        <v>562</v>
      </c>
    </row>
    <row r="757" spans="1:7">
      <c r="A757" t="s">
        <v>735</v>
      </c>
      <c r="B757">
        <v>2820</v>
      </c>
      <c r="C757">
        <v>3809</v>
      </c>
      <c r="D757">
        <v>2830</v>
      </c>
      <c r="E757">
        <v>4553</v>
      </c>
      <c r="F757">
        <v>545</v>
      </c>
      <c r="G757">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row>
    <row r="763" spans="1:7">
      <c r="A763" t="s">
        <v>275</v>
      </c>
      <c r="B763">
        <v>60</v>
      </c>
      <c r="G763">
        <v>60</v>
      </c>
    </row>
    <row r="764" spans="1:7">
      <c r="A764" t="s">
        <v>100</v>
      </c>
      <c r="E764">
        <v>175</v>
      </c>
      <c r="G764">
        <v>175</v>
      </c>
    </row>
    <row r="765" spans="1:7">
      <c r="A765" t="s">
        <v>767</v>
      </c>
      <c r="C765">
        <v>224</v>
      </c>
      <c r="G765">
        <v>224</v>
      </c>
    </row>
    <row r="766" spans="1:7">
      <c r="A766" t="s">
        <v>227</v>
      </c>
      <c r="D766">
        <v>406</v>
      </c>
      <c r="G766">
        <v>406</v>
      </c>
    </row>
    <row r="767" spans="1:7">
      <c r="A767" t="s">
        <v>264</v>
      </c>
      <c r="D767">
        <v>362</v>
      </c>
      <c r="E767">
        <v>399</v>
      </c>
      <c r="G767">
        <v>761</v>
      </c>
    </row>
    <row r="768" spans="1:7">
      <c r="A768" t="s">
        <v>370</v>
      </c>
    </row>
    <row r="769" spans="1:7">
      <c r="A769" t="s">
        <v>362</v>
      </c>
    </row>
    <row r="770" spans="1:7">
      <c r="A770" t="s">
        <v>230</v>
      </c>
      <c r="C770">
        <v>120</v>
      </c>
      <c r="D770">
        <v>190</v>
      </c>
      <c r="G770">
        <v>310</v>
      </c>
    </row>
    <row r="771" spans="1:7">
      <c r="A771" t="s">
        <v>223</v>
      </c>
      <c r="B771">
        <v>839</v>
      </c>
      <c r="D771">
        <v>616</v>
      </c>
      <c r="E771">
        <v>969</v>
      </c>
      <c r="F771">
        <v>552</v>
      </c>
      <c r="G771">
        <v>2976</v>
      </c>
    </row>
    <row r="772" spans="1:7">
      <c r="A772" t="s">
        <v>368</v>
      </c>
      <c r="B772">
        <v>1285</v>
      </c>
      <c r="G772">
        <v>1285</v>
      </c>
    </row>
    <row r="773" spans="1:7">
      <c r="A773" t="s">
        <v>310</v>
      </c>
      <c r="B773">
        <v>978</v>
      </c>
      <c r="C773">
        <v>675</v>
      </c>
      <c r="D773">
        <v>170</v>
      </c>
      <c r="G773">
        <v>1823</v>
      </c>
    </row>
    <row r="774" spans="1:7">
      <c r="A774" t="s">
        <v>97</v>
      </c>
      <c r="B774">
        <v>153</v>
      </c>
      <c r="D774">
        <v>260</v>
      </c>
      <c r="G774">
        <v>413</v>
      </c>
    </row>
    <row r="775" spans="1:7">
      <c r="A775" t="s">
        <v>790</v>
      </c>
      <c r="B775">
        <v>329</v>
      </c>
      <c r="C775">
        <v>427</v>
      </c>
      <c r="D775">
        <v>537</v>
      </c>
      <c r="E775">
        <v>646</v>
      </c>
      <c r="F775">
        <v>793</v>
      </c>
      <c r="G775">
        <v>2732</v>
      </c>
    </row>
    <row r="776" spans="1:7">
      <c r="A776" t="s">
        <v>372</v>
      </c>
      <c r="B776">
        <v>335</v>
      </c>
      <c r="G776">
        <v>335</v>
      </c>
    </row>
    <row r="777" spans="1:7">
      <c r="A777" t="s">
        <v>791</v>
      </c>
      <c r="B777">
        <v>415</v>
      </c>
      <c r="C777">
        <v>291</v>
      </c>
      <c r="F777">
        <v>755</v>
      </c>
      <c r="G777">
        <v>1461</v>
      </c>
    </row>
    <row r="778" spans="1:7">
      <c r="A778" t="s">
        <v>313</v>
      </c>
      <c r="C778">
        <v>1231</v>
      </c>
      <c r="D778">
        <v>1538</v>
      </c>
      <c r="E778">
        <v>1377</v>
      </c>
      <c r="G778">
        <v>4146</v>
      </c>
    </row>
    <row r="779" spans="1:7">
      <c r="A779" t="s">
        <v>316</v>
      </c>
      <c r="D779">
        <v>1205</v>
      </c>
      <c r="E779">
        <v>1000</v>
      </c>
      <c r="G779">
        <v>2205</v>
      </c>
    </row>
    <row r="780" spans="1:7">
      <c r="A780" t="s">
        <v>293</v>
      </c>
      <c r="D780">
        <v>240</v>
      </c>
      <c r="E780">
        <v>504</v>
      </c>
      <c r="G780">
        <v>744</v>
      </c>
    </row>
    <row r="781" spans="1:7">
      <c r="A781" t="s">
        <v>792</v>
      </c>
      <c r="F781">
        <v>4135</v>
      </c>
      <c r="G781">
        <v>4135</v>
      </c>
    </row>
    <row r="782" spans="1:7">
      <c r="A782" t="s">
        <v>233</v>
      </c>
      <c r="F782">
        <v>551</v>
      </c>
      <c r="G782">
        <v>551</v>
      </c>
    </row>
    <row r="783" spans="1:7">
      <c r="A783" t="s">
        <v>793</v>
      </c>
    </row>
    <row r="784" spans="1:7">
      <c r="A784" t="s">
        <v>735</v>
      </c>
      <c r="B784">
        <v>4394</v>
      </c>
      <c r="C784">
        <v>2968</v>
      </c>
      <c r="D784">
        <v>5524</v>
      </c>
      <c r="E784">
        <v>5070</v>
      </c>
      <c r="F784">
        <v>6786</v>
      </c>
      <c r="G784">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row>
    <row r="790" spans="1:7">
      <c r="A790" t="s">
        <v>100</v>
      </c>
      <c r="B790">
        <v>229</v>
      </c>
      <c r="G790">
        <v>229</v>
      </c>
    </row>
    <row r="791" spans="1:7">
      <c r="A791" t="s">
        <v>106</v>
      </c>
      <c r="C791">
        <v>134</v>
      </c>
      <c r="E791">
        <v>450</v>
      </c>
      <c r="F791">
        <v>352</v>
      </c>
      <c r="G791">
        <v>936</v>
      </c>
    </row>
    <row r="792" spans="1:7">
      <c r="A792" t="s">
        <v>767</v>
      </c>
      <c r="D792">
        <v>201</v>
      </c>
      <c r="F792">
        <v>352</v>
      </c>
      <c r="G792">
        <v>553</v>
      </c>
    </row>
    <row r="793" spans="1:7">
      <c r="A793" t="s">
        <v>227</v>
      </c>
      <c r="C793">
        <v>665</v>
      </c>
      <c r="D793">
        <v>753</v>
      </c>
      <c r="E793">
        <v>305</v>
      </c>
      <c r="G793">
        <v>1723</v>
      </c>
    </row>
    <row r="794" spans="1:7">
      <c r="A794" t="s">
        <v>230</v>
      </c>
      <c r="B794">
        <v>479</v>
      </c>
      <c r="E794">
        <v>170</v>
      </c>
      <c r="G794">
        <v>649</v>
      </c>
    </row>
    <row r="795" spans="1:7">
      <c r="A795" t="s">
        <v>223</v>
      </c>
      <c r="B795">
        <v>1375</v>
      </c>
      <c r="C795">
        <v>1016</v>
      </c>
      <c r="D795">
        <v>312</v>
      </c>
      <c r="E795">
        <v>1304</v>
      </c>
      <c r="F795">
        <v>617</v>
      </c>
      <c r="G795">
        <v>4624</v>
      </c>
    </row>
    <row r="796" spans="1:7">
      <c r="A796" t="s">
        <v>368</v>
      </c>
    </row>
    <row r="797" spans="1:7">
      <c r="A797" t="s">
        <v>791</v>
      </c>
      <c r="B797">
        <v>1418</v>
      </c>
      <c r="C797">
        <v>701</v>
      </c>
      <c r="E797">
        <v>614</v>
      </c>
      <c r="F797">
        <v>486</v>
      </c>
      <c r="G797">
        <v>3219</v>
      </c>
    </row>
    <row r="798" spans="1:7">
      <c r="A798" t="s">
        <v>313</v>
      </c>
      <c r="B798">
        <v>600</v>
      </c>
      <c r="G798">
        <v>600</v>
      </c>
    </row>
    <row r="799" spans="1:7">
      <c r="A799" t="s">
        <v>316</v>
      </c>
      <c r="B799">
        <v>1002</v>
      </c>
      <c r="C799">
        <v>268</v>
      </c>
      <c r="G799">
        <v>1270</v>
      </c>
    </row>
    <row r="800" spans="1:7">
      <c r="A800" t="s">
        <v>293</v>
      </c>
      <c r="B800">
        <v>80</v>
      </c>
      <c r="G800">
        <v>80</v>
      </c>
    </row>
    <row r="801" spans="1:7">
      <c r="A801" t="s">
        <v>792</v>
      </c>
      <c r="B801">
        <v>2251</v>
      </c>
      <c r="C801">
        <v>2014</v>
      </c>
      <c r="D801">
        <v>1868</v>
      </c>
      <c r="E801">
        <v>2157</v>
      </c>
      <c r="F801">
        <v>2953</v>
      </c>
      <c r="G801">
        <v>11243</v>
      </c>
    </row>
    <row r="802" spans="1:7">
      <c r="A802" t="s">
        <v>233</v>
      </c>
      <c r="B802">
        <v>454</v>
      </c>
      <c r="C802">
        <v>251</v>
      </c>
      <c r="D802">
        <v>224</v>
      </c>
      <c r="E802">
        <v>789</v>
      </c>
      <c r="G802">
        <v>1718</v>
      </c>
    </row>
    <row r="803" spans="1:7">
      <c r="A803" t="s">
        <v>284</v>
      </c>
      <c r="C803">
        <v>1253</v>
      </c>
      <c r="D803">
        <v>1351</v>
      </c>
      <c r="E803">
        <v>443</v>
      </c>
      <c r="G803">
        <v>3047</v>
      </c>
    </row>
    <row r="804" spans="1:7">
      <c r="A804" t="s">
        <v>365</v>
      </c>
      <c r="C804">
        <v>1850</v>
      </c>
      <c r="D804">
        <v>1276</v>
      </c>
      <c r="E804">
        <v>1479</v>
      </c>
      <c r="G804">
        <v>4605</v>
      </c>
    </row>
    <row r="805" spans="1:7">
      <c r="A805" t="s">
        <v>325</v>
      </c>
      <c r="D805">
        <v>1118</v>
      </c>
      <c r="E805">
        <v>1472</v>
      </c>
      <c r="G805">
        <v>2590</v>
      </c>
    </row>
    <row r="806" spans="1:7">
      <c r="A806" t="s">
        <v>139</v>
      </c>
      <c r="E806">
        <v>1393</v>
      </c>
      <c r="G806">
        <v>1393</v>
      </c>
    </row>
    <row r="807" spans="1:7">
      <c r="A807" t="s">
        <v>735</v>
      </c>
      <c r="B807">
        <v>7888</v>
      </c>
      <c r="C807">
        <v>8152</v>
      </c>
      <c r="D807">
        <v>7103</v>
      </c>
      <c r="E807">
        <v>10576</v>
      </c>
      <c r="F807">
        <v>4760</v>
      </c>
      <c r="G807">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E813">
        <v>270</v>
      </c>
      <c r="F813">
        <v>268</v>
      </c>
      <c r="G813">
        <v>538</v>
      </c>
    </row>
    <row r="814" spans="1:7">
      <c r="A814" t="s">
        <v>761</v>
      </c>
      <c r="D814">
        <v>126</v>
      </c>
      <c r="E814">
        <v>229</v>
      </c>
      <c r="G814">
        <v>355</v>
      </c>
    </row>
    <row r="815" spans="1:7">
      <c r="A815" t="s">
        <v>106</v>
      </c>
      <c r="B815">
        <v>175</v>
      </c>
      <c r="C815">
        <v>270</v>
      </c>
      <c r="G815">
        <v>445</v>
      </c>
    </row>
    <row r="816" spans="1:7">
      <c r="A816" t="s">
        <v>767</v>
      </c>
      <c r="B816">
        <v>65</v>
      </c>
      <c r="C816">
        <v>55</v>
      </c>
      <c r="G816">
        <v>120</v>
      </c>
    </row>
    <row r="817" spans="1:7">
      <c r="A817" t="s">
        <v>227</v>
      </c>
    </row>
    <row r="818" spans="1:7">
      <c r="A818" t="s">
        <v>230</v>
      </c>
      <c r="E818">
        <v>725</v>
      </c>
      <c r="G818">
        <v>725</v>
      </c>
    </row>
    <row r="819" spans="1:7">
      <c r="A819" t="s">
        <v>223</v>
      </c>
      <c r="B819">
        <v>768</v>
      </c>
      <c r="C819">
        <v>1014</v>
      </c>
      <c r="G819">
        <v>1782</v>
      </c>
    </row>
    <row r="820" spans="1:7">
      <c r="A820" t="s">
        <v>791</v>
      </c>
      <c r="B820">
        <v>225</v>
      </c>
      <c r="C820">
        <v>1287</v>
      </c>
      <c r="D820">
        <v>1185</v>
      </c>
      <c r="E820">
        <v>508</v>
      </c>
      <c r="G820">
        <v>3205</v>
      </c>
    </row>
    <row r="821" spans="1:7">
      <c r="A821" t="s">
        <v>316</v>
      </c>
      <c r="D821">
        <v>334</v>
      </c>
      <c r="G821">
        <v>334</v>
      </c>
    </row>
    <row r="822" spans="1:7">
      <c r="A822" t="s">
        <v>792</v>
      </c>
      <c r="C822">
        <v>216</v>
      </c>
      <c r="G822">
        <v>216</v>
      </c>
    </row>
    <row r="823" spans="1:7">
      <c r="A823" t="s">
        <v>233</v>
      </c>
      <c r="B823">
        <v>1088</v>
      </c>
      <c r="C823">
        <v>557</v>
      </c>
      <c r="D823">
        <v>512</v>
      </c>
      <c r="E823">
        <v>369</v>
      </c>
      <c r="G823">
        <v>2526</v>
      </c>
    </row>
    <row r="824" spans="1:7">
      <c r="A824" t="s">
        <v>284</v>
      </c>
      <c r="B824">
        <v>192</v>
      </c>
      <c r="G824">
        <v>192</v>
      </c>
    </row>
    <row r="825" spans="1:7">
      <c r="A825" t="s">
        <v>325</v>
      </c>
      <c r="B825">
        <v>1174</v>
      </c>
      <c r="C825">
        <v>1597</v>
      </c>
      <c r="D825">
        <v>308</v>
      </c>
      <c r="G825">
        <v>3079</v>
      </c>
    </row>
    <row r="826" spans="1:7">
      <c r="A826" t="s">
        <v>139</v>
      </c>
      <c r="B826">
        <v>1545</v>
      </c>
      <c r="C826">
        <v>995</v>
      </c>
      <c r="G826">
        <v>2540</v>
      </c>
    </row>
    <row r="827" spans="1:7">
      <c r="A827" t="s">
        <v>121</v>
      </c>
      <c r="D827">
        <v>333</v>
      </c>
      <c r="G827">
        <v>333</v>
      </c>
    </row>
    <row r="828" spans="1:7">
      <c r="A828" t="s">
        <v>794</v>
      </c>
      <c r="D828">
        <v>160</v>
      </c>
      <c r="G828">
        <v>160</v>
      </c>
    </row>
    <row r="829" spans="1:7">
      <c r="A829" t="s">
        <v>178</v>
      </c>
      <c r="D829">
        <v>1282</v>
      </c>
      <c r="E829">
        <v>980</v>
      </c>
      <c r="G829">
        <v>2262</v>
      </c>
    </row>
    <row r="830" spans="1:7">
      <c r="A830" t="s">
        <v>209</v>
      </c>
    </row>
    <row r="831" spans="1:7">
      <c r="A831" t="s">
        <v>735</v>
      </c>
      <c r="B831">
        <v>5232</v>
      </c>
      <c r="C831">
        <v>5991</v>
      </c>
      <c r="D831">
        <v>4240</v>
      </c>
      <c r="E831">
        <v>3081</v>
      </c>
      <c r="F831">
        <v>268</v>
      </c>
      <c r="G831">
        <v>18812</v>
      </c>
    </row>
    <row r="834" spans="1:3">
      <c r="A834" s="44" t="s">
        <v>733</v>
      </c>
      <c r="B834" s="44" t="s">
        <v>731</v>
      </c>
    </row>
    <row r="835" spans="1:3">
      <c r="A835" s="44" t="s">
        <v>734</v>
      </c>
      <c r="B835" s="113">
        <v>45943</v>
      </c>
      <c r="C835" t="s">
        <v>735</v>
      </c>
    </row>
    <row r="836" spans="1:3">
      <c r="A836" t="s">
        <v>764</v>
      </c>
    </row>
    <row r="837" spans="1:3">
      <c r="A837" t="s">
        <v>735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620</v>
      </c>
      <c r="B6" s="248" t="s">
        <v>621</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620</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613</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613</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613</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613</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616</v>
      </c>
      <c r="B58" s="249" t="s">
        <v>617</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620</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613</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620</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613</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620</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613</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616</v>
      </c>
      <c r="B138" s="216" t="s">
        <v>617</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620</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613</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616</v>
      </c>
      <c r="B169" s="216" t="s">
        <v>617</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620</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613</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616</v>
      </c>
      <c r="B200" s="216" t="s">
        <v>617</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715</v>
      </c>
      <c r="B209" s="216" t="s">
        <v>617</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620</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715</v>
      </c>
      <c r="B223" s="216" t="s">
        <v>617</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620</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613</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715</v>
      </c>
      <c r="B258" s="216" t="s">
        <v>617</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718</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620</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613</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715</v>
      </c>
      <c r="B295" s="216" t="s">
        <v>617</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718</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710</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620</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613</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715</v>
      </c>
      <c r="B335" s="216" t="s">
        <v>617</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718</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710</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620</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613</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715</v>
      </c>
      <c r="B376" s="216" t="s">
        <v>617</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718</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710</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620</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613</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715</v>
      </c>
      <c r="B417" s="216" t="s">
        <v>617</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718</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710</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620</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613</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616</v>
      </c>
      <c r="B454" s="216" t="s">
        <v>617</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715</v>
      </c>
      <c r="B463" s="216" t="s">
        <v>617</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718</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710</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726</v>
      </c>
      <c r="B477" s="160" t="s">
        <v>617</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620</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613</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616</v>
      </c>
      <c r="B504" s="216" t="s">
        <v>617</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715</v>
      </c>
      <c r="B513" s="216" t="s">
        <v>617</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718</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710</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726</v>
      </c>
      <c r="B527" s="160" t="s">
        <v>617</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620</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613</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616</v>
      </c>
      <c r="B555" s="216" t="s">
        <v>617</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715</v>
      </c>
      <c r="B564" s="216" t="s">
        <v>617</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718</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710</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726</v>
      </c>
      <c r="B578" s="160" t="s">
        <v>617</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620</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613</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715</v>
      </c>
      <c r="B599" s="216" t="s">
        <v>617</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718</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726</v>
      </c>
      <c r="B611" s="160" t="s">
        <v>617</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718</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726</v>
      </c>
      <c r="B624" s="160" t="s">
        <v>617</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701</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726</v>
      </c>
      <c r="B635" s="144" t="s">
        <v>617</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701</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726</v>
      </c>
      <c r="B642" s="216" t="s">
        <v>617</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701</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726</v>
      </c>
      <c r="B653" s="160" t="s">
        <v>617</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701</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726</v>
      </c>
      <c r="B663" s="111" t="s">
        <v>617</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701</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620</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620</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721</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620</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726</v>
      </c>
      <c r="B695" s="144" t="s">
        <v>617</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710</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610</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628</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708</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620</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726</v>
      </c>
      <c r="B718" s="216" t="s">
        <v>617</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710</v>
      </c>
      <c r="B722" s="157" t="s">
        <v>377</v>
      </c>
      <c r="C722" s="56">
        <v>45742</v>
      </c>
      <c r="D722" s="216"/>
      <c r="E722" s="43"/>
      <c r="F722" s="216" t="s">
        <v>847</v>
      </c>
      <c r="G722" t="str">
        <f t="shared" si="11"/>
        <v>March</v>
      </c>
    </row>
    <row r="723" spans="1:7">
      <c r="A723" s="144" t="s">
        <v>610</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628</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708</v>
      </c>
      <c r="B728" s="248" t="s">
        <v>744</v>
      </c>
      <c r="C728" s="56">
        <v>45743</v>
      </c>
      <c r="D728" s="216">
        <v>178</v>
      </c>
      <c r="E728" s="111" t="s">
        <v>911</v>
      </c>
      <c r="F728" s="111" t="s">
        <v>805</v>
      </c>
      <c r="G728" t="str">
        <f t="shared" si="11"/>
        <v>March</v>
      </c>
    </row>
    <row r="729" spans="1:7">
      <c r="A729" s="144" t="s">
        <v>610</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620</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726</v>
      </c>
      <c r="B736" s="144" t="s">
        <v>617</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710</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620</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708</v>
      </c>
      <c r="B745" s="144" t="s">
        <v>742</v>
      </c>
      <c r="C745" s="56">
        <v>45744</v>
      </c>
      <c r="D745" s="216">
        <v>266</v>
      </c>
      <c r="E745" s="43"/>
      <c r="F745" s="43" t="s">
        <v>948</v>
      </c>
      <c r="G745" t="str">
        <f t="shared" si="11"/>
        <v>March</v>
      </c>
      <c r="H745" s="167"/>
      <c r="I745" s="167"/>
      <c r="J745" s="167"/>
      <c r="K745" s="167"/>
      <c r="L745" s="167"/>
      <c r="M745" s="167"/>
    </row>
    <row r="746" spans="1:13">
      <c r="A746" s="144" t="s">
        <v>610</v>
      </c>
      <c r="B746" s="144" t="s">
        <v>385</v>
      </c>
      <c r="C746" s="56">
        <v>45744</v>
      </c>
      <c r="D746" s="216">
        <v>673</v>
      </c>
      <c r="E746" s="43"/>
      <c r="G746" t="str">
        <f t="shared" si="11"/>
        <v>March</v>
      </c>
      <c r="H746" s="167"/>
      <c r="I746" s="167"/>
      <c r="J746" s="167"/>
      <c r="K746" s="167"/>
      <c r="L746" s="167"/>
      <c r="M746" s="167"/>
    </row>
    <row r="747" spans="1:13">
      <c r="A747" s="144" t="s">
        <v>699</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620</v>
      </c>
      <c r="B752" s="160" t="s">
        <v>541</v>
      </c>
      <c r="C752" s="56">
        <v>45744</v>
      </c>
      <c r="D752" s="216"/>
      <c r="E752" s="43"/>
      <c r="F752" s="216" t="s">
        <v>825</v>
      </c>
      <c r="G752" t="str">
        <f t="shared" si="11"/>
        <v>March</v>
      </c>
      <c r="H752" s="167"/>
      <c r="I752" s="167"/>
      <c r="J752" s="167"/>
      <c r="K752" s="167"/>
      <c r="L752" s="167"/>
      <c r="M752" s="167"/>
    </row>
    <row r="753" spans="1:13">
      <c r="A753" s="144" t="s">
        <v>726</v>
      </c>
      <c r="B753" s="144" t="s">
        <v>617</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628</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628</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708</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699</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620</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708</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628</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628</v>
      </c>
      <c r="B777" s="144" t="s">
        <v>441</v>
      </c>
      <c r="C777" s="56">
        <v>45747</v>
      </c>
      <c r="D777" s="144">
        <v>0</v>
      </c>
      <c r="E777" s="43"/>
      <c r="F777" s="144" t="s">
        <v>824</v>
      </c>
      <c r="G777" t="str">
        <f t="shared" si="12"/>
        <v>March</v>
      </c>
      <c r="H777" s="167"/>
      <c r="I777" s="167"/>
      <c r="J777" s="167"/>
      <c r="K777" s="167"/>
    </row>
    <row r="778" spans="1:11" ht="15.6">
      <c r="A778" s="144" t="s">
        <v>631</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708</v>
      </c>
      <c r="B780" s="144" t="s">
        <v>742</v>
      </c>
      <c r="C780" s="56">
        <v>45748</v>
      </c>
      <c r="D780" s="144" t="s">
        <v>825</v>
      </c>
      <c r="E780" s="43"/>
      <c r="G780" t="str">
        <f t="shared" si="12"/>
        <v>April</v>
      </c>
      <c r="H780" s="167"/>
      <c r="I780" s="167"/>
      <c r="J780" s="167"/>
      <c r="K780" s="167"/>
    </row>
    <row r="781" spans="1:11">
      <c r="A781" s="144" t="s">
        <v>701</v>
      </c>
      <c r="B781" s="157" t="s">
        <v>377</v>
      </c>
      <c r="C781" s="56">
        <v>45748</v>
      </c>
      <c r="D781" s="144"/>
      <c r="E781" s="43"/>
      <c r="F781" s="144" t="s">
        <v>847</v>
      </c>
      <c r="G781" t="str">
        <f t="shared" si="12"/>
        <v>April</v>
      </c>
      <c r="H781" s="167"/>
      <c r="I781" s="167"/>
      <c r="J781" s="167"/>
      <c r="K781" s="167"/>
    </row>
    <row r="782" spans="1:11">
      <c r="A782" s="144" t="s">
        <v>699</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708</v>
      </c>
      <c r="B785" s="248" t="s">
        <v>744</v>
      </c>
      <c r="C785" s="56">
        <v>45748</v>
      </c>
      <c r="D785" s="144" t="s">
        <v>825</v>
      </c>
      <c r="E785" s="43"/>
      <c r="G785" t="str">
        <f t="shared" si="12"/>
        <v>April</v>
      </c>
      <c r="H785" s="167"/>
      <c r="I785" s="167"/>
      <c r="J785" s="167"/>
      <c r="K785" s="167"/>
    </row>
    <row r="786" spans="1:11">
      <c r="A786" s="144" t="s">
        <v>710</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631</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628</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708</v>
      </c>
      <c r="B794" s="144" t="s">
        <v>742</v>
      </c>
      <c r="C794" s="56">
        <v>45749</v>
      </c>
      <c r="D794" s="144" t="s">
        <v>825</v>
      </c>
      <c r="E794" s="43"/>
      <c r="G794" t="str">
        <f t="shared" si="12"/>
        <v>April</v>
      </c>
      <c r="H794" s="167"/>
      <c r="I794" s="167"/>
      <c r="J794" s="167"/>
      <c r="K794" s="167"/>
    </row>
    <row r="795" spans="1:11">
      <c r="A795" s="144" t="s">
        <v>701</v>
      </c>
      <c r="B795" s="157" t="s">
        <v>377</v>
      </c>
      <c r="C795" s="56">
        <v>45749</v>
      </c>
      <c r="D795" s="144">
        <v>0</v>
      </c>
      <c r="E795" s="43"/>
      <c r="F795" s="144" t="s">
        <v>847</v>
      </c>
      <c r="G795" t="str">
        <f t="shared" si="12"/>
        <v>April</v>
      </c>
      <c r="H795" s="167"/>
      <c r="I795" s="167"/>
      <c r="J795" s="167"/>
      <c r="K795" s="167"/>
    </row>
    <row r="796" spans="1:11">
      <c r="A796" s="144" t="s">
        <v>699</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708</v>
      </c>
      <c r="B799" s="248" t="s">
        <v>744</v>
      </c>
      <c r="C799" s="56">
        <v>45749</v>
      </c>
      <c r="D799" s="144" t="s">
        <v>825</v>
      </c>
      <c r="E799" s="43"/>
      <c r="G799" t="str">
        <f t="shared" si="12"/>
        <v>April</v>
      </c>
      <c r="H799" s="260"/>
      <c r="I799" s="260"/>
      <c r="J799" s="167"/>
      <c r="K799" s="167"/>
    </row>
    <row r="800" spans="1:11">
      <c r="A800" s="144" t="s">
        <v>710</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631</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628</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708</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631</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628</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631</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628</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620</v>
      </c>
      <c r="B839" s="157" t="s">
        <v>377</v>
      </c>
      <c r="C839" s="56">
        <v>45754</v>
      </c>
      <c r="D839" s="144">
        <v>370</v>
      </c>
      <c r="E839" s="43"/>
      <c r="G839" t="str">
        <f t="shared" si="13"/>
        <v>April</v>
      </c>
    </row>
    <row r="840" spans="1:7">
      <c r="A840" s="144" t="s">
        <v>354</v>
      </c>
      <c r="B840" s="144" t="s">
        <v>617</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620</v>
      </c>
      <c r="B842" s="248" t="s">
        <v>744</v>
      </c>
      <c r="C842" s="56">
        <v>45754</v>
      </c>
      <c r="D842" s="43">
        <v>180</v>
      </c>
      <c r="E842" s="43"/>
      <c r="F842" s="43" t="s">
        <v>886</v>
      </c>
      <c r="G842" t="str">
        <f t="shared" si="13"/>
        <v>April</v>
      </c>
    </row>
    <row r="843" spans="1:7">
      <c r="A843" s="144" t="s">
        <v>726</v>
      </c>
      <c r="B843" s="144" t="s">
        <v>617</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617</v>
      </c>
      <c r="C848" s="56">
        <v>45755</v>
      </c>
      <c r="D848" s="43">
        <v>343</v>
      </c>
      <c r="E848" s="43"/>
      <c r="G848" t="str">
        <f t="shared" si="13"/>
        <v>April</v>
      </c>
    </row>
    <row r="849" spans="1:7">
      <c r="A849" s="144" t="s">
        <v>726</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631</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628</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631</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628</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620</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610</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705</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705</v>
      </c>
      <c r="B903" s="144" t="s">
        <v>385</v>
      </c>
      <c r="C903" s="56">
        <v>45762</v>
      </c>
      <c r="D903" s="43">
        <v>845</v>
      </c>
      <c r="E903" s="43"/>
      <c r="G903" t="str">
        <f t="shared" si="14"/>
        <v>April</v>
      </c>
    </row>
    <row r="904" spans="1:7" ht="15.6">
      <c r="A904" s="144" t="s">
        <v>620</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705</v>
      </c>
      <c r="B917" s="144" t="s">
        <v>385</v>
      </c>
      <c r="C917" s="56">
        <v>45763</v>
      </c>
      <c r="D917" s="43">
        <v>400</v>
      </c>
      <c r="E917" s="43"/>
      <c r="G917" t="str">
        <f t="shared" si="14"/>
        <v>April</v>
      </c>
    </row>
    <row r="918" spans="1:7" ht="15.6">
      <c r="A918" s="144" t="s">
        <v>620</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705</v>
      </c>
      <c r="B931" s="312" t="s">
        <v>385</v>
      </c>
      <c r="C931" s="56">
        <v>45764</v>
      </c>
      <c r="D931" s="43">
        <v>906</v>
      </c>
      <c r="E931" s="43"/>
      <c r="G931" t="str">
        <f t="shared" si="14"/>
        <v>April</v>
      </c>
    </row>
    <row r="932" spans="1:7">
      <c r="A932" s="313" t="s">
        <v>620</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708</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705</v>
      </c>
      <c r="B943" s="312" t="s">
        <v>385</v>
      </c>
      <c r="C943" s="56">
        <v>45765</v>
      </c>
      <c r="D943" s="43">
        <v>198</v>
      </c>
      <c r="E943" s="43"/>
      <c r="F943" s="43" t="s">
        <v>1026</v>
      </c>
      <c r="G943" t="str">
        <f t="shared" si="14"/>
        <v>April</v>
      </c>
    </row>
    <row r="944" spans="1:7">
      <c r="A944" s="310" t="s">
        <v>620</v>
      </c>
      <c r="B944" s="317" t="s">
        <v>744</v>
      </c>
      <c r="C944" s="56">
        <v>45765</v>
      </c>
      <c r="E944" s="158">
        <v>6350</v>
      </c>
      <c r="F944" s="43" t="s">
        <v>1027</v>
      </c>
      <c r="G944" t="str">
        <f t="shared" si="14"/>
        <v>April</v>
      </c>
    </row>
    <row r="945" spans="1:7">
      <c r="A945" s="310" t="s">
        <v>620</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705</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703</v>
      </c>
      <c r="B967" s="310" t="s">
        <v>441</v>
      </c>
      <c r="C967" s="325">
        <v>45769</v>
      </c>
      <c r="D967" s="158">
        <v>1864</v>
      </c>
      <c r="F967" s="43" t="s">
        <v>1044</v>
      </c>
      <c r="G967" t="str">
        <f t="shared" si="15"/>
        <v>April</v>
      </c>
    </row>
    <row r="968" spans="1:7">
      <c r="A968" s="310" t="s">
        <v>705</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620</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703</v>
      </c>
      <c r="B982" s="310" t="s">
        <v>441</v>
      </c>
      <c r="C982" s="56">
        <v>45770</v>
      </c>
      <c r="D982" s="158">
        <v>1514</v>
      </c>
      <c r="F982" s="43" t="s">
        <v>1053</v>
      </c>
      <c r="G982" t="str">
        <f t="shared" si="15"/>
        <v>April</v>
      </c>
    </row>
    <row r="983" spans="1:7">
      <c r="A983" s="310" t="s">
        <v>620</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703</v>
      </c>
      <c r="B994" s="310" t="s">
        <v>441</v>
      </c>
      <c r="C994" s="56">
        <v>45771</v>
      </c>
      <c r="D994" s="158">
        <v>1095</v>
      </c>
      <c r="F994" s="78" t="s">
        <v>1062</v>
      </c>
      <c r="G994" t="str">
        <f t="shared" si="16"/>
        <v>April</v>
      </c>
    </row>
    <row r="995" spans="1:7">
      <c r="A995" s="310" t="s">
        <v>705</v>
      </c>
      <c r="B995" s="310" t="s">
        <v>385</v>
      </c>
      <c r="C995" s="56">
        <v>45771</v>
      </c>
      <c r="D995" s="43">
        <v>64</v>
      </c>
      <c r="F995" s="144" t="s">
        <v>1063</v>
      </c>
      <c r="G995" t="str">
        <f t="shared" si="16"/>
        <v>April</v>
      </c>
    </row>
    <row r="996" spans="1:7">
      <c r="A996" s="310" t="s">
        <v>620</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703</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705</v>
      </c>
      <c r="B1009" s="311" t="s">
        <v>385</v>
      </c>
      <c r="C1009" s="56">
        <v>45772</v>
      </c>
      <c r="D1009" s="43">
        <v>21</v>
      </c>
      <c r="F1009" s="78" t="s">
        <v>1073</v>
      </c>
      <c r="G1009" t="str">
        <f t="shared" si="16"/>
        <v>April</v>
      </c>
    </row>
    <row r="1010" spans="1:7">
      <c r="A1010" s="332" t="s">
        <v>620</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620</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705</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703</v>
      </c>
      <c r="B1037" s="310" t="s">
        <v>377</v>
      </c>
      <c r="C1037" s="56">
        <v>45777</v>
      </c>
      <c r="D1037" s="43">
        <v>594</v>
      </c>
      <c r="F1037" s="43" t="s">
        <v>1090</v>
      </c>
      <c r="G1037" t="str">
        <f t="shared" si="16"/>
        <v>April</v>
      </c>
    </row>
    <row r="1038" spans="1:7">
      <c r="A1038" s="331" t="s">
        <v>620</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705</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703</v>
      </c>
      <c r="B1048" s="144" t="s">
        <v>1032</v>
      </c>
      <c r="C1048" s="56">
        <v>45778</v>
      </c>
      <c r="E1048" s="43"/>
      <c r="F1048" s="144" t="s">
        <v>1091</v>
      </c>
      <c r="G1048" t="str">
        <f t="shared" si="16"/>
        <v>May</v>
      </c>
    </row>
    <row r="1049" spans="1:7">
      <c r="A1049" s="137" t="s">
        <v>620</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620</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620</v>
      </c>
      <c r="B1071" s="310" t="s">
        <v>744</v>
      </c>
      <c r="C1071" s="56">
        <v>45783</v>
      </c>
      <c r="D1071" s="43">
        <v>155</v>
      </c>
      <c r="F1071" s="43" t="s">
        <v>926</v>
      </c>
      <c r="G1071" t="str">
        <f t="shared" si="18"/>
        <v>May</v>
      </c>
    </row>
    <row r="1072" spans="1:7">
      <c r="A1072" s="330" t="s">
        <v>620</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620</v>
      </c>
      <c r="B1114" s="310" t="s">
        <v>744</v>
      </c>
      <c r="C1114" s="56">
        <v>45790</v>
      </c>
      <c r="F1114" s="43" t="s">
        <v>1134</v>
      </c>
      <c r="G1114" t="str">
        <f t="shared" si="20"/>
        <v>May</v>
      </c>
    </row>
    <row r="1115" spans="1:7">
      <c r="A1115" s="658" t="s">
        <v>620</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631</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631</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703</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631</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631</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715</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631</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715</v>
      </c>
      <c r="B1153" s="310" t="s">
        <v>744</v>
      </c>
      <c r="C1153" s="56">
        <v>45797</v>
      </c>
      <c r="D1153" s="43">
        <v>101</v>
      </c>
      <c r="G1153" t="str">
        <f t="shared" si="21"/>
        <v>May</v>
      </c>
    </row>
    <row r="1154" spans="1:7">
      <c r="A1154" s="330" t="s">
        <v>610</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610</v>
      </c>
      <c r="B1159" s="144" t="s">
        <v>71</v>
      </c>
      <c r="C1159" s="56">
        <v>45798</v>
      </c>
      <c r="D1159" s="43">
        <v>999</v>
      </c>
      <c r="F1159" s="43" t="s">
        <v>1153</v>
      </c>
      <c r="G1159" t="str">
        <f t="shared" si="21"/>
        <v>May</v>
      </c>
    </row>
    <row r="1160" spans="1:7">
      <c r="A1160" s="310" t="s">
        <v>703</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631</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631</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610</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631</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620</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631</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631</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631</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631</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631</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610</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631</v>
      </c>
      <c r="B1215" s="144" t="s">
        <v>66</v>
      </c>
      <c r="C1215" s="56">
        <v>45811</v>
      </c>
      <c r="D1215" s="43">
        <v>948</v>
      </c>
      <c r="G1215" t="s">
        <v>1173</v>
      </c>
    </row>
    <row r="1216" spans="1:7">
      <c r="A1216" s="144" t="s">
        <v>610</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631</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631</v>
      </c>
      <c r="B1228" s="144" t="s">
        <v>66</v>
      </c>
      <c r="C1228" s="56">
        <v>45813</v>
      </c>
      <c r="D1228" s="158">
        <v>1101</v>
      </c>
      <c r="F1228" s="43" t="s">
        <v>864</v>
      </c>
      <c r="G1228" t="s">
        <v>1173</v>
      </c>
    </row>
    <row r="1229" spans="1:7">
      <c r="A1229" s="144" t="s">
        <v>631</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631</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631</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631</v>
      </c>
      <c r="B1247" s="144" t="s">
        <v>66</v>
      </c>
      <c r="C1247" s="56">
        <v>45821</v>
      </c>
      <c r="E1247" s="327">
        <v>7408</v>
      </c>
      <c r="F1247" s="157" t="s">
        <v>1187</v>
      </c>
      <c r="G1247" t="s">
        <v>1173</v>
      </c>
    </row>
    <row r="1248" spans="1:7">
      <c r="A1248" s="144" t="s">
        <v>699</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631</v>
      </c>
      <c r="B1252" s="144" t="s">
        <v>66</v>
      </c>
      <c r="C1252" s="56">
        <v>45824</v>
      </c>
      <c r="D1252" s="43">
        <v>465</v>
      </c>
      <c r="F1252" s="43" t="s">
        <v>852</v>
      </c>
      <c r="G1252" t="s">
        <v>1173</v>
      </c>
    </row>
    <row r="1253" spans="1:7">
      <c r="A1253" s="144" t="s">
        <v>699</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634</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631</v>
      </c>
      <c r="B1258" s="144" t="s">
        <v>66</v>
      </c>
      <c r="C1258" s="56">
        <v>45825</v>
      </c>
      <c r="D1258" s="43">
        <v>218</v>
      </c>
      <c r="F1258" s="43" t="s">
        <v>852</v>
      </c>
      <c r="G1258" t="s">
        <v>1173</v>
      </c>
    </row>
    <row r="1259" spans="1:7">
      <c r="A1259" s="144" t="s">
        <v>699</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708</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634</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631</v>
      </c>
      <c r="B1265" s="144" t="s">
        <v>66</v>
      </c>
      <c r="C1265" s="56">
        <v>45826</v>
      </c>
      <c r="D1265" s="43">
        <v>729</v>
      </c>
      <c r="G1265" t="s">
        <v>1173</v>
      </c>
    </row>
    <row r="1266" spans="1:7">
      <c r="A1266" s="144" t="s">
        <v>631</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631</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723</v>
      </c>
      <c r="B1273" s="313" t="s">
        <v>744</v>
      </c>
      <c r="C1273" s="56">
        <v>45831</v>
      </c>
      <c r="D1273" s="43">
        <v>65</v>
      </c>
      <c r="G1273" t="s">
        <v>1173</v>
      </c>
    </row>
    <row r="1274" spans="1:7">
      <c r="A1274" s="144" t="s">
        <v>656</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634</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699</v>
      </c>
      <c r="B1278" s="313" t="s">
        <v>71</v>
      </c>
      <c r="C1278" s="56">
        <v>45832</v>
      </c>
      <c r="D1278" s="158">
        <v>1946</v>
      </c>
      <c r="F1278" s="43" t="s">
        <v>1193</v>
      </c>
      <c r="G1278" t="s">
        <v>1173</v>
      </c>
    </row>
    <row r="1279" spans="1:7">
      <c r="A1279" s="144" t="s">
        <v>637</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634</v>
      </c>
      <c r="B1281" s="310" t="s">
        <v>140</v>
      </c>
      <c r="C1281" s="56">
        <v>45832</v>
      </c>
      <c r="D1281" s="158">
        <v>1141</v>
      </c>
      <c r="F1281" s="43" t="s">
        <v>1170</v>
      </c>
      <c r="G1281" t="s">
        <v>1173</v>
      </c>
    </row>
    <row r="1282" spans="1:7">
      <c r="A1282" s="144" t="s">
        <v>631</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637</v>
      </c>
      <c r="B1285" s="317" t="s">
        <v>140</v>
      </c>
      <c r="C1285" s="56">
        <v>45833</v>
      </c>
      <c r="D1285" s="158">
        <v>1100</v>
      </c>
      <c r="F1285" s="43" t="s">
        <v>1198</v>
      </c>
      <c r="G1285" t="s">
        <v>1173</v>
      </c>
    </row>
    <row r="1286" spans="1:7">
      <c r="A1286" s="321" t="s">
        <v>678</v>
      </c>
      <c r="B1286" s="321" t="s">
        <v>744</v>
      </c>
      <c r="C1286" s="56">
        <v>45833</v>
      </c>
      <c r="D1286" s="43">
        <v>335</v>
      </c>
      <c r="G1286" t="s">
        <v>1173</v>
      </c>
    </row>
    <row r="1287" spans="1:7">
      <c r="A1287" s="310" t="s">
        <v>634</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699</v>
      </c>
      <c r="B1289" s="310" t="s">
        <v>71</v>
      </c>
      <c r="C1289" s="56">
        <v>45834</v>
      </c>
      <c r="F1289" s="322" t="s">
        <v>1199</v>
      </c>
      <c r="G1289" t="s">
        <v>1173</v>
      </c>
    </row>
    <row r="1290" spans="1:7">
      <c r="A1290" s="362" t="s">
        <v>610</v>
      </c>
      <c r="B1290" s="313" t="s">
        <v>71</v>
      </c>
      <c r="C1290" s="56">
        <v>45834</v>
      </c>
      <c r="F1290" s="326" t="s">
        <v>1199</v>
      </c>
      <c r="G1290" t="s">
        <v>1173</v>
      </c>
    </row>
    <row r="1291" spans="1:7">
      <c r="A1291" s="144" t="s">
        <v>637</v>
      </c>
      <c r="B1291" s="317" t="s">
        <v>140</v>
      </c>
      <c r="C1291" s="56">
        <v>45834</v>
      </c>
      <c r="D1291" s="158">
        <v>1050</v>
      </c>
      <c r="F1291" s="43" t="s">
        <v>1200</v>
      </c>
      <c r="G1291" t="s">
        <v>1173</v>
      </c>
    </row>
    <row r="1292" spans="1:7">
      <c r="A1292" s="321" t="s">
        <v>678</v>
      </c>
      <c r="B1292" s="321" t="s">
        <v>744</v>
      </c>
      <c r="C1292" s="56">
        <v>45834</v>
      </c>
      <c r="D1292" s="43">
        <v>200</v>
      </c>
      <c r="G1292" t="s">
        <v>1173</v>
      </c>
    </row>
    <row r="1293" spans="1:7">
      <c r="A1293" s="310" t="s">
        <v>634</v>
      </c>
      <c r="B1293" s="310" t="s">
        <v>140</v>
      </c>
      <c r="C1293" s="56">
        <v>45834</v>
      </c>
      <c r="D1293" s="158">
        <v>1296</v>
      </c>
      <c r="F1293" s="43" t="s">
        <v>1190</v>
      </c>
      <c r="G1293" t="s">
        <v>1173</v>
      </c>
    </row>
    <row r="1294" spans="1:7">
      <c r="A1294" s="310" t="s">
        <v>656</v>
      </c>
      <c r="B1294" s="310" t="s">
        <v>140</v>
      </c>
      <c r="C1294" s="56">
        <v>45834</v>
      </c>
      <c r="F1294" s="317" t="s">
        <v>1201</v>
      </c>
      <c r="G1294" t="s">
        <v>1173</v>
      </c>
    </row>
    <row r="1295" spans="1:7">
      <c r="A1295" s="144" t="s">
        <v>631</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631</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610</v>
      </c>
      <c r="B1299" s="313" t="s">
        <v>71</v>
      </c>
      <c r="C1299" s="56">
        <v>45835</v>
      </c>
      <c r="F1299" s="322" t="s">
        <v>1199</v>
      </c>
      <c r="G1299" t="s">
        <v>1173</v>
      </c>
    </row>
    <row r="1300" spans="1:7">
      <c r="A1300" s="144" t="s">
        <v>656</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656</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678</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634</v>
      </c>
      <c r="B1307" s="321" t="s">
        <v>140</v>
      </c>
      <c r="C1307" s="56">
        <v>45839</v>
      </c>
      <c r="E1307" s="327">
        <v>10059</v>
      </c>
      <c r="F1307" s="43" t="s">
        <v>1208</v>
      </c>
    </row>
    <row r="1308" spans="1:7">
      <c r="A1308" s="144" t="s">
        <v>271</v>
      </c>
      <c r="B1308" s="323" t="s">
        <v>66</v>
      </c>
      <c r="C1308" s="56">
        <v>45839</v>
      </c>
      <c r="D1308" s="43">
        <v>478</v>
      </c>
      <c r="G1308" t="s">
        <v>1206</v>
      </c>
    </row>
    <row r="1309" spans="1:7">
      <c r="A1309" s="144" t="s">
        <v>631</v>
      </c>
      <c r="B1309" s="323" t="s">
        <v>66</v>
      </c>
      <c r="C1309" s="56">
        <v>45839</v>
      </c>
      <c r="D1309" s="43">
        <v>282</v>
      </c>
      <c r="G1309" t="s">
        <v>1206</v>
      </c>
    </row>
    <row r="1310" spans="1:7">
      <c r="A1310" s="324" t="s">
        <v>92</v>
      </c>
      <c r="B1310" s="317" t="s">
        <v>744</v>
      </c>
      <c r="C1310" s="56">
        <v>45840</v>
      </c>
      <c r="F1310" s="317" t="s">
        <v>1209</v>
      </c>
      <c r="G1310" t="s">
        <v>1206</v>
      </c>
    </row>
    <row r="1311" spans="1:7">
      <c r="A1311" s="144" t="s">
        <v>678</v>
      </c>
      <c r="B1311" s="317" t="s">
        <v>744</v>
      </c>
      <c r="C1311" s="56">
        <v>45840</v>
      </c>
      <c r="D1311" s="43">
        <v>71</v>
      </c>
      <c r="F1311" s="43" t="s">
        <v>852</v>
      </c>
      <c r="G1311" t="s">
        <v>1206</v>
      </c>
    </row>
    <row r="1312" spans="1:7">
      <c r="A1312" s="321" t="s">
        <v>647</v>
      </c>
      <c r="B1312" s="321" t="s">
        <v>140</v>
      </c>
      <c r="C1312" s="56">
        <v>45840</v>
      </c>
      <c r="D1312" s="43">
        <v>355</v>
      </c>
      <c r="F1312" s="43" t="s">
        <v>806</v>
      </c>
      <c r="G1312" t="s">
        <v>1206</v>
      </c>
    </row>
    <row r="1313" spans="1:7">
      <c r="A1313" s="310" t="s">
        <v>634</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678</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665</v>
      </c>
      <c r="B1319" s="317" t="s">
        <v>744</v>
      </c>
      <c r="C1319" s="56">
        <v>45845</v>
      </c>
      <c r="F1319" s="144" t="s">
        <v>1211</v>
      </c>
      <c r="G1319" t="s">
        <v>1206</v>
      </c>
    </row>
    <row r="1320" spans="1:7">
      <c r="A1320" s="321" t="s">
        <v>647</v>
      </c>
      <c r="B1320" s="321" t="s">
        <v>140</v>
      </c>
      <c r="C1320" s="56">
        <v>45845</v>
      </c>
      <c r="D1320" s="43">
        <v>846</v>
      </c>
      <c r="G1320" t="s">
        <v>1206</v>
      </c>
    </row>
    <row r="1321" spans="1:7">
      <c r="A1321" s="310" t="s">
        <v>693</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665</v>
      </c>
      <c r="B1323" s="415" t="s">
        <v>744</v>
      </c>
      <c r="C1323" s="56">
        <v>45846</v>
      </c>
      <c r="D1323" s="43">
        <v>465</v>
      </c>
      <c r="E1323" s="259"/>
      <c r="G1323" t="s">
        <v>1206</v>
      </c>
    </row>
    <row r="1324" spans="1:7">
      <c r="A1324" s="413" t="s">
        <v>647</v>
      </c>
      <c r="B1324" s="415" t="s">
        <v>140</v>
      </c>
      <c r="C1324" s="56">
        <v>45846</v>
      </c>
      <c r="D1324" s="43">
        <v>827</v>
      </c>
      <c r="F1324" s="43" t="s">
        <v>1213</v>
      </c>
      <c r="G1324" t="s">
        <v>1206</v>
      </c>
    </row>
    <row r="1325" spans="1:7">
      <c r="A1325" s="414" t="s">
        <v>693</v>
      </c>
      <c r="B1325" s="416" t="s">
        <v>140</v>
      </c>
      <c r="C1325" s="56">
        <v>45846</v>
      </c>
      <c r="D1325" s="43">
        <v>60</v>
      </c>
      <c r="F1325" s="43" t="s">
        <v>1166</v>
      </c>
      <c r="G1325" t="s">
        <v>1206</v>
      </c>
    </row>
    <row r="1326" spans="1:7">
      <c r="A1326" s="412" t="s">
        <v>665</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665</v>
      </c>
      <c r="B1329" s="415" t="s">
        <v>744</v>
      </c>
      <c r="C1329" s="56">
        <v>45848</v>
      </c>
      <c r="D1329" s="142"/>
      <c r="E1329" s="43"/>
      <c r="F1329" s="324" t="s">
        <v>1214</v>
      </c>
      <c r="G1329" t="s">
        <v>1206</v>
      </c>
    </row>
    <row r="1330" spans="1:7">
      <c r="A1330" s="253" t="s">
        <v>665</v>
      </c>
      <c r="B1330" s="415" t="s">
        <v>744</v>
      </c>
      <c r="C1330" s="56">
        <v>45849</v>
      </c>
      <c r="E1330" s="259">
        <v>786</v>
      </c>
      <c r="G1330" t="s">
        <v>1206</v>
      </c>
    </row>
    <row r="1331" spans="1:7">
      <c r="A1331" s="659" t="s">
        <v>275</v>
      </c>
      <c r="B1331" s="160" t="s">
        <v>276</v>
      </c>
      <c r="C1331" s="56">
        <v>45849</v>
      </c>
      <c r="D1331" s="43">
        <v>198</v>
      </c>
      <c r="G1331" t="s">
        <v>1206</v>
      </c>
    </row>
    <row r="1332" spans="1:7">
      <c r="A1332" s="253" t="s">
        <v>665</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650</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650</v>
      </c>
      <c r="B1340" s="310" t="s">
        <v>140</v>
      </c>
      <c r="C1340" s="56">
        <v>45854</v>
      </c>
      <c r="D1340" s="43">
        <v>397</v>
      </c>
      <c r="F1340" s="43" t="s">
        <v>1217</v>
      </c>
      <c r="G1340" t="s">
        <v>1206</v>
      </c>
    </row>
    <row r="1341" spans="1:7">
      <c r="A1341" s="317" t="s">
        <v>653</v>
      </c>
      <c r="B1341" s="310" t="s">
        <v>744</v>
      </c>
      <c r="C1341" s="56">
        <v>45854</v>
      </c>
      <c r="D1341" s="43">
        <v>90</v>
      </c>
      <c r="G1341" t="s">
        <v>1206</v>
      </c>
    </row>
    <row r="1342" spans="1:7">
      <c r="A1342" s="359" t="s">
        <v>642</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642</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640</v>
      </c>
      <c r="B1352" s="416" t="s">
        <v>140</v>
      </c>
      <c r="C1352" s="56">
        <v>45859</v>
      </c>
      <c r="D1352" s="158">
        <v>1070</v>
      </c>
      <c r="F1352" s="43" t="s">
        <v>804</v>
      </c>
      <c r="G1352" t="s">
        <v>1206</v>
      </c>
    </row>
    <row r="1353" spans="1:7">
      <c r="A1353" s="434" t="s">
        <v>642</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640</v>
      </c>
      <c r="B1356" s="317" t="s">
        <v>140</v>
      </c>
      <c r="C1356" s="56">
        <v>45860</v>
      </c>
      <c r="D1356" s="158">
        <v>1224</v>
      </c>
      <c r="F1356" s="43" t="s">
        <v>1222</v>
      </c>
      <c r="G1356" t="s">
        <v>1206</v>
      </c>
    </row>
    <row r="1357" spans="1:7">
      <c r="A1357" s="311" t="s">
        <v>642</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640</v>
      </c>
      <c r="B1365" s="310" t="s">
        <v>140</v>
      </c>
      <c r="C1365" s="56">
        <v>45861</v>
      </c>
      <c r="D1365" s="43">
        <v>235</v>
      </c>
      <c r="F1365" s="43" t="s">
        <v>1224</v>
      </c>
      <c r="G1365" t="s">
        <v>1206</v>
      </c>
    </row>
    <row r="1366" spans="1:7">
      <c r="A1366" s="311" t="s">
        <v>642</v>
      </c>
      <c r="B1366" s="310" t="s">
        <v>140</v>
      </c>
      <c r="C1366" s="56">
        <v>45861</v>
      </c>
      <c r="D1366" s="43">
        <v>678</v>
      </c>
      <c r="F1366" s="43" t="s">
        <v>1225</v>
      </c>
      <c r="G1366" t="s">
        <v>1206</v>
      </c>
    </row>
    <row r="1367" spans="1:7">
      <c r="A1367" s="144" t="s">
        <v>693</v>
      </c>
      <c r="B1367" s="415" t="s">
        <v>71</v>
      </c>
      <c r="C1367" s="56">
        <v>45861</v>
      </c>
      <c r="D1367" s="43">
        <v>579</v>
      </c>
      <c r="G1367" t="s">
        <v>1206</v>
      </c>
    </row>
    <row r="1368" spans="1:7">
      <c r="A1368" s="311" t="s">
        <v>644</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662</v>
      </c>
      <c r="B1373" s="310" t="s">
        <v>1228</v>
      </c>
      <c r="C1373" s="56">
        <v>45862</v>
      </c>
      <c r="F1373" s="43" t="s">
        <v>1229</v>
      </c>
      <c r="G1373" t="s">
        <v>1206</v>
      </c>
    </row>
    <row r="1374" spans="1:7">
      <c r="A1374" s="311" t="s">
        <v>644</v>
      </c>
      <c r="B1374" s="310" t="s">
        <v>140</v>
      </c>
      <c r="C1374" s="56">
        <v>45862</v>
      </c>
      <c r="D1374" s="158">
        <v>1077</v>
      </c>
      <c r="F1374" s="43" t="s">
        <v>1230</v>
      </c>
      <c r="G1374" t="s">
        <v>1206</v>
      </c>
    </row>
    <row r="1375" spans="1:7">
      <c r="A1375" s="144" t="s">
        <v>693</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642</v>
      </c>
      <c r="B1382" s="310" t="s">
        <v>140</v>
      </c>
      <c r="C1382" s="56">
        <v>45863</v>
      </c>
      <c r="F1382" s="310" t="s">
        <v>1235</v>
      </c>
      <c r="G1382" t="s">
        <v>1206</v>
      </c>
    </row>
    <row r="1383" spans="1:7">
      <c r="A1383" s="144" t="s">
        <v>640</v>
      </c>
      <c r="B1383" s="310" t="s">
        <v>140</v>
      </c>
      <c r="C1383" s="56">
        <v>45863</v>
      </c>
      <c r="F1383" s="313" t="s">
        <v>1235</v>
      </c>
      <c r="G1383" t="s">
        <v>1206</v>
      </c>
    </row>
    <row r="1384" spans="1:7">
      <c r="A1384" s="311" t="s">
        <v>650</v>
      </c>
      <c r="B1384" s="311" t="s">
        <v>140</v>
      </c>
      <c r="C1384" s="56">
        <v>45863</v>
      </c>
      <c r="F1384" s="371" t="s">
        <v>1235</v>
      </c>
      <c r="G1384" t="s">
        <v>1206</v>
      </c>
    </row>
    <row r="1385" spans="1:7">
      <c r="A1385" s="317" t="s">
        <v>647</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644</v>
      </c>
      <c r="B1389" s="310" t="s">
        <v>140</v>
      </c>
      <c r="C1389" s="56">
        <v>45866</v>
      </c>
      <c r="D1389" s="158">
        <v>1430</v>
      </c>
      <c r="F1389" s="43" t="s">
        <v>1237</v>
      </c>
      <c r="G1389" t="s">
        <v>1206</v>
      </c>
    </row>
    <row r="1390" spans="1:7">
      <c r="A1390" s="311" t="s">
        <v>662</v>
      </c>
      <c r="B1390" s="310" t="s">
        <v>744</v>
      </c>
      <c r="C1390" s="56">
        <v>45866</v>
      </c>
      <c r="F1390" s="314" t="s">
        <v>1000</v>
      </c>
      <c r="G1390" t="s">
        <v>1206</v>
      </c>
    </row>
    <row r="1391" spans="1:7">
      <c r="A1391" s="144" t="s">
        <v>693</v>
      </c>
      <c r="B1391" s="362" t="s">
        <v>71</v>
      </c>
      <c r="C1391" s="56">
        <v>45866</v>
      </c>
      <c r="D1391" s="158">
        <v>1181</v>
      </c>
      <c r="G1391" t="s">
        <v>1206</v>
      </c>
    </row>
    <row r="1392" spans="1:7">
      <c r="A1392" s="125" t="s">
        <v>275</v>
      </c>
      <c r="B1392" s="160" t="s">
        <v>276</v>
      </c>
      <c r="C1392" s="56">
        <v>45866</v>
      </c>
      <c r="D1392" s="43">
        <v>345</v>
      </c>
      <c r="G1392" t="s">
        <v>1206</v>
      </c>
    </row>
    <row r="1393" spans="1:7">
      <c r="A1393" s="660" t="s">
        <v>693</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644</v>
      </c>
      <c r="B1395" s="453" t="s">
        <v>140</v>
      </c>
      <c r="C1395" s="56">
        <v>45867</v>
      </c>
      <c r="D1395" s="158">
        <v>1004</v>
      </c>
      <c r="F1395" s="43" t="s">
        <v>1239</v>
      </c>
      <c r="G1395" t="s">
        <v>1206</v>
      </c>
    </row>
    <row r="1396" spans="1:7">
      <c r="A1396" s="452" t="s">
        <v>662</v>
      </c>
      <c r="B1396" s="435" t="s">
        <v>744</v>
      </c>
      <c r="C1396" s="56">
        <v>45867</v>
      </c>
      <c r="D1396" s="43">
        <v>581</v>
      </c>
      <c r="E1396" s="327">
        <v>1200</v>
      </c>
      <c r="F1396" s="43" t="s">
        <v>1240</v>
      </c>
      <c r="G1396" t="s">
        <v>1206</v>
      </c>
    </row>
    <row r="1397" spans="1:7">
      <c r="A1397" s="144" t="s">
        <v>693</v>
      </c>
      <c r="B1397" s="144" t="s">
        <v>71</v>
      </c>
      <c r="C1397" s="56">
        <v>45868</v>
      </c>
      <c r="D1397" s="158">
        <v>1951</v>
      </c>
      <c r="G1397" t="s">
        <v>1206</v>
      </c>
    </row>
    <row r="1398" spans="1:7">
      <c r="A1398" s="144" t="s">
        <v>693</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642</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693</v>
      </c>
      <c r="B1404" s="144" t="s">
        <v>71</v>
      </c>
      <c r="C1404" s="56">
        <v>45869</v>
      </c>
      <c r="D1404" s="43">
        <v>725</v>
      </c>
      <c r="G1404" t="s">
        <v>1206</v>
      </c>
    </row>
    <row r="1405" spans="1:7">
      <c r="A1405" s="311" t="s">
        <v>693</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693</v>
      </c>
      <c r="B1410" s="310" t="s">
        <v>1242</v>
      </c>
      <c r="C1410" s="56">
        <v>45870</v>
      </c>
      <c r="F1410" s="43" t="s">
        <v>1247</v>
      </c>
      <c r="G1410" t="s">
        <v>1245</v>
      </c>
    </row>
    <row r="1411" spans="1:7">
      <c r="A1411" s="137" t="s">
        <v>286</v>
      </c>
      <c r="B1411" s="160" t="s">
        <v>276</v>
      </c>
      <c r="C1411" s="56">
        <v>45870</v>
      </c>
      <c r="D1411" s="158">
        <v>1377</v>
      </c>
      <c r="G1411" t="s">
        <v>1245</v>
      </c>
    </row>
    <row r="1412" spans="1:7">
      <c r="A1412" s="660" t="s">
        <v>693</v>
      </c>
      <c r="B1412" s="69" t="s">
        <v>1242</v>
      </c>
      <c r="C1412" s="56">
        <v>45873</v>
      </c>
      <c r="E1412" s="327">
        <v>13125</v>
      </c>
      <c r="G1412" t="s">
        <v>1245</v>
      </c>
    </row>
    <row r="1413" spans="1:7">
      <c r="A1413" s="452" t="s">
        <v>685</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688</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685</v>
      </c>
      <c r="B1428" s="144" t="s">
        <v>140</v>
      </c>
      <c r="C1428" s="56">
        <v>45880</v>
      </c>
      <c r="D1428" s="158">
        <v>1175</v>
      </c>
      <c r="G1428" t="s">
        <v>1245</v>
      </c>
    </row>
    <row r="1429" spans="1:7">
      <c r="A1429" s="310" t="s">
        <v>672</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685</v>
      </c>
      <c r="B1432" s="234" t="s">
        <v>140</v>
      </c>
      <c r="C1432" s="56">
        <v>45881</v>
      </c>
      <c r="D1432" s="158">
        <v>1154</v>
      </c>
      <c r="G1432" t="s">
        <v>1245</v>
      </c>
    </row>
    <row r="1433" spans="1:7">
      <c r="A1433" s="244" t="s">
        <v>672</v>
      </c>
      <c r="B1433" s="133" t="s">
        <v>744</v>
      </c>
      <c r="C1433" s="56">
        <v>45881</v>
      </c>
      <c r="D1433" s="43">
        <v>380</v>
      </c>
      <c r="G1433" t="s">
        <v>1245</v>
      </c>
    </row>
    <row r="1434" spans="1:7">
      <c r="A1434" s="93" t="s">
        <v>688</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682</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685</v>
      </c>
      <c r="B1439" s="317" t="s">
        <v>140</v>
      </c>
      <c r="C1439" s="56">
        <v>45882</v>
      </c>
      <c r="D1439" s="43">
        <v>428</v>
      </c>
      <c r="F1439" s="43" t="s">
        <v>864</v>
      </c>
      <c r="G1439" t="s">
        <v>1245</v>
      </c>
    </row>
    <row r="1440" spans="1:7">
      <c r="A1440" s="253" t="s">
        <v>672</v>
      </c>
      <c r="B1440" s="321" t="s">
        <v>744</v>
      </c>
      <c r="C1440" s="56">
        <v>45882</v>
      </c>
      <c r="D1440" s="43">
        <v>229</v>
      </c>
      <c r="F1440" s="43" t="s">
        <v>852</v>
      </c>
      <c r="G1440" t="s">
        <v>1245</v>
      </c>
    </row>
    <row r="1441" spans="1:7">
      <c r="A1441" s="253" t="s">
        <v>682</v>
      </c>
      <c r="B1441" s="310" t="s">
        <v>140</v>
      </c>
      <c r="C1441" s="56">
        <v>45882</v>
      </c>
      <c r="D1441" s="158">
        <v>1031</v>
      </c>
      <c r="F1441" s="43" t="s">
        <v>1252</v>
      </c>
      <c r="G1441" t="s">
        <v>1245</v>
      </c>
    </row>
    <row r="1442" spans="1:7">
      <c r="A1442" s="311" t="s">
        <v>688</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672</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685</v>
      </c>
      <c r="B1450" s="317" t="s">
        <v>1250</v>
      </c>
      <c r="C1450" s="56">
        <v>45884</v>
      </c>
      <c r="E1450" s="327">
        <v>1243</v>
      </c>
      <c r="F1450" s="43" t="s">
        <v>1253</v>
      </c>
      <c r="G1450" t="s">
        <v>1245</v>
      </c>
    </row>
    <row r="1451" spans="1:7">
      <c r="A1451" s="321" t="s">
        <v>672</v>
      </c>
      <c r="B1451" s="321" t="s">
        <v>744</v>
      </c>
      <c r="C1451" s="56">
        <v>45884</v>
      </c>
      <c r="E1451" s="327">
        <v>1060</v>
      </c>
      <c r="F1451" s="43" t="s">
        <v>1254</v>
      </c>
      <c r="G1451" t="s">
        <v>1245</v>
      </c>
    </row>
    <row r="1452" spans="1:7">
      <c r="A1452" s="310" t="s">
        <v>688</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685</v>
      </c>
      <c r="B1456" s="234" t="s">
        <v>1250</v>
      </c>
      <c r="C1456" s="56">
        <v>45887</v>
      </c>
      <c r="E1456" s="327">
        <v>2679</v>
      </c>
      <c r="F1456" s="43" t="s">
        <v>1256</v>
      </c>
      <c r="G1456" t="s">
        <v>1245</v>
      </c>
    </row>
    <row r="1457" spans="1:7">
      <c r="A1457" s="244" t="s">
        <v>678</v>
      </c>
      <c r="B1457" s="133" t="s">
        <v>744</v>
      </c>
      <c r="C1457" s="56">
        <v>45887</v>
      </c>
      <c r="D1457" s="43">
        <v>343</v>
      </c>
      <c r="G1457" t="s">
        <v>1245</v>
      </c>
    </row>
    <row r="1458" spans="1:7">
      <c r="A1458" s="93" t="s">
        <v>688</v>
      </c>
      <c r="B1458" s="173" t="s">
        <v>1250</v>
      </c>
      <c r="C1458" s="56">
        <v>45887</v>
      </c>
      <c r="E1458" s="327">
        <v>2145</v>
      </c>
      <c r="F1458" s="43" t="s">
        <v>1257</v>
      </c>
      <c r="G1458" t="s">
        <v>1245</v>
      </c>
    </row>
    <row r="1459" spans="1:7">
      <c r="A1459" s="616" t="s">
        <v>670</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678</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678</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678</v>
      </c>
      <c r="B1479" s="133" t="s">
        <v>744</v>
      </c>
      <c r="C1479" s="56">
        <v>45890</v>
      </c>
      <c r="F1479" s="43" t="s">
        <v>1002</v>
      </c>
      <c r="G1479" t="s">
        <v>1245</v>
      </c>
    </row>
    <row r="1480" spans="1:7">
      <c r="A1480" s="616" t="s">
        <v>304</v>
      </c>
      <c r="B1480" s="328" t="s">
        <v>140</v>
      </c>
      <c r="C1480" s="56">
        <v>45890</v>
      </c>
      <c r="D1480" s="158">
        <v>1654</v>
      </c>
      <c r="G1480" t="s">
        <v>1245</v>
      </c>
    </row>
    <row r="1481" spans="1:7">
      <c r="A1481" s="69" t="s">
        <v>670</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678</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675</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675</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696</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675</v>
      </c>
      <c r="B1507" s="133" t="s">
        <v>744</v>
      </c>
      <c r="C1507" s="56">
        <v>45896</v>
      </c>
      <c r="F1507" s="43" t="s">
        <v>1002</v>
      </c>
      <c r="G1507" t="s">
        <v>1245</v>
      </c>
    </row>
    <row r="1508" spans="1:7">
      <c r="A1508" s="616" t="s">
        <v>668</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696</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675</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691</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691</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640</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691</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640</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691</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683</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683</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683</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683</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0"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0"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0"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628</v>
      </c>
      <c r="B15" s="185" t="s">
        <v>210</v>
      </c>
      <c r="C15" s="320">
        <v>45711</v>
      </c>
      <c r="D15" s="681" t="s">
        <v>630</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631</v>
      </c>
      <c r="B16" s="185" t="s">
        <v>210</v>
      </c>
      <c r="C16" s="320">
        <v>45742</v>
      </c>
      <c r="D16" s="753" t="s">
        <v>633</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682</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634</v>
      </c>
      <c r="B22" s="180" t="s">
        <v>122</v>
      </c>
      <c r="C22" s="181">
        <v>45868</v>
      </c>
      <c r="D22" s="661" t="s">
        <v>635</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693</v>
      </c>
      <c r="B26" s="180" t="s">
        <v>122</v>
      </c>
      <c r="C26" s="188">
        <v>45868</v>
      </c>
      <c r="D26" s="205" t="s">
        <v>694</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637</v>
      </c>
      <c r="B46" s="180" t="s">
        <v>122</v>
      </c>
      <c r="C46" s="188">
        <v>45868</v>
      </c>
      <c r="D46" s="184" t="s">
        <v>638</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640</v>
      </c>
      <c r="B49" s="180" t="s">
        <v>122</v>
      </c>
      <c r="C49" s="182">
        <v>45899</v>
      </c>
      <c r="D49" s="377" t="s">
        <v>641</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642</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644</v>
      </c>
      <c r="B51" s="180" t="s">
        <v>122</v>
      </c>
      <c r="C51" s="426">
        <v>45899</v>
      </c>
      <c r="D51" s="383" t="s">
        <v>645</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647</v>
      </c>
      <c r="B52" s="180" t="s">
        <v>122</v>
      </c>
      <c r="C52" s="182">
        <v>45868</v>
      </c>
      <c r="D52" s="550" t="s">
        <v>648</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650</v>
      </c>
      <c r="B53" s="180" t="s">
        <v>122</v>
      </c>
      <c r="C53" s="426">
        <v>45868</v>
      </c>
      <c r="D53" s="383" t="s">
        <v>651</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696</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653</v>
      </c>
      <c r="B62" s="180" t="s">
        <v>122</v>
      </c>
      <c r="C62" s="182">
        <v>45868</v>
      </c>
      <c r="D62" s="205" t="s">
        <v>654</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675</v>
      </c>
      <c r="B64" s="561" t="s">
        <v>122</v>
      </c>
      <c r="C64" s="182">
        <v>45899</v>
      </c>
      <c r="D64" s="752" t="s">
        <v>676</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678</v>
      </c>
      <c r="B65" s="180" t="s">
        <v>122</v>
      </c>
      <c r="C65" s="182">
        <v>45868</v>
      </c>
      <c r="D65" s="752" t="s">
        <v>679</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656</v>
      </c>
      <c r="B66" s="187" t="s">
        <v>122</v>
      </c>
      <c r="C66" s="181">
        <v>45838</v>
      </c>
      <c r="D66" s="754" t="s">
        <v>657</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668</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685</v>
      </c>
      <c r="B69" s="561" t="s">
        <v>122</v>
      </c>
      <c r="C69" s="182">
        <v>45899</v>
      </c>
      <c r="D69" s="205" t="s">
        <v>686</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688</v>
      </c>
      <c r="B71" s="561" t="s">
        <v>122</v>
      </c>
      <c r="C71" s="182">
        <v>45899</v>
      </c>
      <c r="D71" s="205" t="s">
        <v>689</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670</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672</v>
      </c>
      <c r="B74" s="561" t="s">
        <v>122</v>
      </c>
      <c r="C74" s="182">
        <v>45899</v>
      </c>
      <c r="D74" s="205" t="s">
        <v>673</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662</v>
      </c>
      <c r="B75" s="180" t="s">
        <v>122</v>
      </c>
      <c r="C75" s="182">
        <v>45868</v>
      </c>
      <c r="D75" s="661" t="s">
        <v>663</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665</v>
      </c>
      <c r="B76" s="180" t="s">
        <v>122</v>
      </c>
      <c r="C76" s="182">
        <v>45868</v>
      </c>
      <c r="D76" s="204" t="s">
        <v>666</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683</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699</v>
      </c>
      <c r="B84" s="187" t="s">
        <v>50</v>
      </c>
      <c r="C84" s="425">
        <v>45742</v>
      </c>
      <c r="D84" s="184" t="s">
        <v>700</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610</v>
      </c>
      <c r="B85" s="187" t="s">
        <v>50</v>
      </c>
      <c r="C85" s="425">
        <v>45742</v>
      </c>
      <c r="D85" s="217" t="s">
        <v>612</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701</v>
      </c>
      <c r="B89" s="187" t="s">
        <v>50</v>
      </c>
      <c r="C89" s="181">
        <v>45742</v>
      </c>
      <c r="D89" s="217" t="s">
        <v>702</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613</v>
      </c>
      <c r="B100" s="187" t="s">
        <v>50</v>
      </c>
      <c r="C100" s="188">
        <v>45711</v>
      </c>
      <c r="D100" s="189" t="s">
        <v>614</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703</v>
      </c>
      <c r="B121" s="742" t="s">
        <v>50</v>
      </c>
      <c r="C121" s="743">
        <v>45772</v>
      </c>
      <c r="D121" s="377" t="s">
        <v>704</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705</v>
      </c>
      <c r="B124" s="187" t="s">
        <v>50</v>
      </c>
      <c r="C124" s="181">
        <v>45772</v>
      </c>
      <c r="D124" s="566" t="s">
        <v>706</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708</v>
      </c>
      <c r="B128" s="187" t="s">
        <v>50</v>
      </c>
      <c r="C128" s="376">
        <v>45742</v>
      </c>
      <c r="D128" s="384" t="s">
        <v>709</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616</v>
      </c>
      <c r="B130" s="423" t="s">
        <v>50</v>
      </c>
      <c r="C130" s="381">
        <v>45747</v>
      </c>
      <c r="D130" s="373" t="s">
        <v>618</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710</v>
      </c>
      <c r="B134" s="423" t="s">
        <v>50</v>
      </c>
      <c r="C134" s="563">
        <v>45711</v>
      </c>
      <c r="D134" s="567" t="s">
        <v>711</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714</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715</v>
      </c>
      <c r="B151" s="423" t="s">
        <v>50</v>
      </c>
      <c r="C151" s="417">
        <v>45991</v>
      </c>
      <c r="D151" s="373" t="s">
        <v>716</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718</v>
      </c>
      <c r="B156" s="423" t="s">
        <v>50</v>
      </c>
      <c r="C156" s="417">
        <v>45991</v>
      </c>
      <c r="D156" s="564" t="s">
        <v>719</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721</v>
      </c>
      <c r="B160" s="423" t="s">
        <v>50</v>
      </c>
      <c r="C160" s="425">
        <v>45742</v>
      </c>
      <c r="D160" s="375" t="s">
        <v>722</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723</v>
      </c>
      <c r="B165" s="423" t="s">
        <v>50</v>
      </c>
      <c r="C165" s="679">
        <v>45838</v>
      </c>
      <c r="D165" s="772" t="s">
        <v>724</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620</v>
      </c>
      <c r="B166" s="423" t="s">
        <v>50</v>
      </c>
      <c r="C166" s="679">
        <v>45716</v>
      </c>
      <c r="D166" s="779" t="s">
        <v>623</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726</v>
      </c>
      <c r="B167" s="423" t="s">
        <v>50</v>
      </c>
      <c r="C167" s="620">
        <v>45742</v>
      </c>
      <c r="D167" s="375" t="s">
        <v>727</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45"/>
      <c r="B1" s="1045"/>
      <c r="C1" s="1045"/>
      <c r="D1" s="1045"/>
      <c r="E1" s="1045"/>
      <c r="F1" s="1045"/>
      <c r="G1" s="1045"/>
      <c r="H1" s="1045"/>
      <c r="I1" s="1045"/>
      <c r="J1" s="1"/>
      <c r="K1" s="1"/>
      <c r="L1" s="1"/>
      <c r="M1" s="1"/>
      <c r="N1" s="1"/>
      <c r="O1" s="1"/>
      <c r="P1" s="1046" t="s">
        <v>34</v>
      </c>
      <c r="Q1" s="1046"/>
      <c r="R1" s="1046"/>
      <c r="S1" s="1046"/>
      <c r="T1" s="1046"/>
      <c r="U1" s="1046"/>
      <c r="V1" s="1046"/>
      <c r="W1" s="1046"/>
      <c r="X1" s="1046"/>
      <c r="Y1" s="1046"/>
      <c r="Z1" s="1046"/>
      <c r="AA1" s="1046"/>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659</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690</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7" t="s">
        <v>1440</v>
      </c>
      <c r="B1" s="1047"/>
      <c r="C1" s="1047"/>
      <c r="E1" s="1047" t="s">
        <v>1441</v>
      </c>
      <c r="F1" s="1047"/>
      <c r="G1" s="1047"/>
      <c r="I1" s="1047" t="s">
        <v>1442</v>
      </c>
      <c r="J1" s="1047"/>
      <c r="K1" s="1047"/>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v>98274</v>
      </c>
      <c r="I4" s="44" t="s">
        <v>1443</v>
      </c>
      <c r="AB4" t="s">
        <v>1447</v>
      </c>
      <c r="AC4">
        <v>22</v>
      </c>
    </row>
    <row r="5" spans="1:30">
      <c r="A5" s="44" t="s">
        <v>27</v>
      </c>
      <c r="B5" s="44" t="s">
        <v>19</v>
      </c>
      <c r="C5" t="s">
        <v>738</v>
      </c>
      <c r="E5" t="s">
        <v>346</v>
      </c>
      <c r="G5">
        <v>6526</v>
      </c>
      <c r="I5" s="44" t="s">
        <v>19</v>
      </c>
      <c r="J5" t="s">
        <v>738</v>
      </c>
      <c r="P5" s="44" t="s">
        <v>1448</v>
      </c>
      <c r="U5" s="44" t="s">
        <v>1448</v>
      </c>
      <c r="AB5" t="s">
        <v>1449</v>
      </c>
      <c r="AC5">
        <v>13</v>
      </c>
    </row>
    <row r="6" spans="1:30">
      <c r="A6" t="s">
        <v>735</v>
      </c>
      <c r="E6" t="s">
        <v>77</v>
      </c>
      <c r="G6">
        <v>49220</v>
      </c>
      <c r="I6" t="s">
        <v>400</v>
      </c>
      <c r="J6">
        <v>153</v>
      </c>
      <c r="P6" s="44" t="s">
        <v>27</v>
      </c>
      <c r="Q6" s="44" t="s">
        <v>1450</v>
      </c>
      <c r="R6" t="s">
        <v>738</v>
      </c>
      <c r="U6" s="44" t="s">
        <v>1451</v>
      </c>
      <c r="V6" s="44" t="s">
        <v>1450</v>
      </c>
      <c r="W6" t="s">
        <v>738</v>
      </c>
    </row>
    <row r="7" spans="1:30">
      <c r="E7" t="s">
        <v>71</v>
      </c>
      <c r="G7">
        <v>15415</v>
      </c>
      <c r="I7" t="s">
        <v>339</v>
      </c>
      <c r="J7">
        <v>7980</v>
      </c>
      <c r="P7" t="s">
        <v>1444</v>
      </c>
      <c r="Q7" t="s">
        <v>444</v>
      </c>
      <c r="R7">
        <v>1</v>
      </c>
      <c r="U7" t="s">
        <v>1452</v>
      </c>
      <c r="W7">
        <v>1</v>
      </c>
      <c r="AC7" t="s">
        <v>1453</v>
      </c>
      <c r="AD7" t="s">
        <v>1454</v>
      </c>
    </row>
    <row r="8" spans="1:30">
      <c r="E8" t="s">
        <v>66</v>
      </c>
      <c r="G8">
        <v>24514</v>
      </c>
      <c r="I8" t="s">
        <v>342</v>
      </c>
      <c r="J8">
        <v>7562</v>
      </c>
      <c r="Q8" t="s">
        <v>446</v>
      </c>
      <c r="R8">
        <v>1</v>
      </c>
      <c r="U8" t="s">
        <v>1455</v>
      </c>
      <c r="W8">
        <v>1</v>
      </c>
      <c r="AA8" t="s">
        <v>1456</v>
      </c>
      <c r="AB8" s="263">
        <v>203521</v>
      </c>
      <c r="AC8" s="319">
        <f>AC5/AC4</f>
        <v>0.59090909090909094</v>
      </c>
      <c r="AD8" s="319">
        <f>AB9/AB8</f>
        <v>0.31446386367991508</v>
      </c>
    </row>
    <row r="9" spans="1:30">
      <c r="E9" t="s">
        <v>60</v>
      </c>
      <c r="G9">
        <v>14054</v>
      </c>
      <c r="I9" t="s">
        <v>381</v>
      </c>
      <c r="J9">
        <v>5005</v>
      </c>
      <c r="Q9" t="s">
        <v>1457</v>
      </c>
      <c r="R9">
        <v>1</v>
      </c>
      <c r="U9" t="s">
        <v>1458</v>
      </c>
      <c r="V9" t="s">
        <v>1457</v>
      </c>
      <c r="W9">
        <v>1</v>
      </c>
      <c r="AA9" t="s">
        <v>1459</v>
      </c>
      <c r="AB9">
        <v>64000</v>
      </c>
    </row>
    <row r="10" spans="1:30">
      <c r="E10" t="s">
        <v>351</v>
      </c>
      <c r="G10">
        <v>4975</v>
      </c>
      <c r="I10" t="s">
        <v>345</v>
      </c>
      <c r="J10">
        <v>6526</v>
      </c>
      <c r="Q10" t="s">
        <v>536</v>
      </c>
      <c r="R10">
        <v>1</v>
      </c>
      <c r="V10" t="s">
        <v>540</v>
      </c>
      <c r="W10">
        <v>1</v>
      </c>
    </row>
    <row r="11" spans="1:30">
      <c r="E11" t="s">
        <v>377</v>
      </c>
      <c r="G11">
        <v>9984</v>
      </c>
      <c r="I11" t="s">
        <v>388</v>
      </c>
      <c r="J11">
        <v>2931</v>
      </c>
      <c r="Q11" t="s">
        <v>540</v>
      </c>
      <c r="R11">
        <v>1</v>
      </c>
      <c r="V11" t="s">
        <v>394</v>
      </c>
      <c r="W11">
        <v>1</v>
      </c>
    </row>
    <row r="12" spans="1:30">
      <c r="E12" t="s">
        <v>735</v>
      </c>
      <c r="G12">
        <v>222962</v>
      </c>
      <c r="I12" t="s">
        <v>391</v>
      </c>
      <c r="J12">
        <v>5661</v>
      </c>
      <c r="Q12" t="s">
        <v>394</v>
      </c>
      <c r="R12">
        <v>1</v>
      </c>
      <c r="V12" t="s">
        <v>1460</v>
      </c>
      <c r="W12">
        <v>1</v>
      </c>
    </row>
    <row r="13" spans="1:30">
      <c r="I13" t="s">
        <v>421</v>
      </c>
      <c r="J13">
        <v>0</v>
      </c>
      <c r="Q13" t="s">
        <v>1461</v>
      </c>
      <c r="R13">
        <v>1</v>
      </c>
      <c r="V13" t="s">
        <v>705</v>
      </c>
      <c r="W13">
        <v>1</v>
      </c>
    </row>
    <row r="14" spans="1:30">
      <c r="I14" t="s">
        <v>350</v>
      </c>
      <c r="J14">
        <v>4975</v>
      </c>
      <c r="Q14" t="s">
        <v>554</v>
      </c>
      <c r="R14">
        <v>1</v>
      </c>
      <c r="U14" t="s">
        <v>1462</v>
      </c>
      <c r="W14">
        <v>5</v>
      </c>
    </row>
    <row r="15" spans="1:30">
      <c r="I15" t="s">
        <v>108</v>
      </c>
      <c r="J15">
        <v>1534</v>
      </c>
      <c r="Q15" t="s">
        <v>1460</v>
      </c>
      <c r="R15">
        <v>1</v>
      </c>
      <c r="U15" t="s">
        <v>764</v>
      </c>
      <c r="W15">
        <v>12</v>
      </c>
    </row>
    <row r="16" spans="1:30">
      <c r="I16" t="s">
        <v>359</v>
      </c>
      <c r="J16">
        <v>285</v>
      </c>
      <c r="Q16" t="s">
        <v>556</v>
      </c>
      <c r="R16">
        <v>1</v>
      </c>
      <c r="U16" t="s">
        <v>735</v>
      </c>
      <c r="W16">
        <v>19</v>
      </c>
    </row>
    <row r="17" spans="9:18">
      <c r="I17" t="s">
        <v>271</v>
      </c>
      <c r="J17">
        <v>5151</v>
      </c>
      <c r="Q17" t="s">
        <v>560</v>
      </c>
      <c r="R17">
        <v>1</v>
      </c>
    </row>
    <row r="18" spans="9:18">
      <c r="I18" t="s">
        <v>65</v>
      </c>
      <c r="J18">
        <v>6041</v>
      </c>
      <c r="Q18" t="s">
        <v>562</v>
      </c>
      <c r="R18">
        <v>1</v>
      </c>
    </row>
    <row r="19" spans="9:18">
      <c r="I19" t="s">
        <v>97</v>
      </c>
      <c r="J19">
        <v>1831</v>
      </c>
      <c r="Q19" t="s">
        <v>565</v>
      </c>
      <c r="R19">
        <v>1</v>
      </c>
    </row>
    <row r="20" spans="9:18">
      <c r="I20" t="s">
        <v>110</v>
      </c>
      <c r="J20">
        <v>2003</v>
      </c>
      <c r="Q20" t="s">
        <v>703</v>
      </c>
      <c r="R20">
        <v>1</v>
      </c>
    </row>
    <row r="21" spans="9:18">
      <c r="I21" t="s">
        <v>376</v>
      </c>
      <c r="J21">
        <v>4979</v>
      </c>
      <c r="Q21" t="s">
        <v>1463</v>
      </c>
      <c r="R21">
        <v>1</v>
      </c>
    </row>
    <row r="22" spans="9:18">
      <c r="I22" t="s">
        <v>59</v>
      </c>
      <c r="J22">
        <v>4822</v>
      </c>
      <c r="Q22" t="s">
        <v>705</v>
      </c>
      <c r="R22">
        <v>1</v>
      </c>
    </row>
    <row r="23" spans="9:18">
      <c r="I23" t="s">
        <v>70</v>
      </c>
      <c r="J23">
        <v>6182</v>
      </c>
      <c r="Q23" t="s">
        <v>592</v>
      </c>
      <c r="R23">
        <v>1</v>
      </c>
    </row>
    <row r="24" spans="9:18">
      <c r="I24" t="s">
        <v>74</v>
      </c>
      <c r="J24">
        <v>3796</v>
      </c>
      <c r="Q24" t="s">
        <v>620</v>
      </c>
      <c r="R24">
        <v>1</v>
      </c>
    </row>
    <row r="25" spans="9:18">
      <c r="I25" t="s">
        <v>76</v>
      </c>
      <c r="J25">
        <v>7020</v>
      </c>
      <c r="Q25" t="s">
        <v>1464</v>
      </c>
      <c r="R25">
        <v>1</v>
      </c>
    </row>
    <row r="26" spans="9:18">
      <c r="I26" t="s">
        <v>85</v>
      </c>
      <c r="J26">
        <v>6387</v>
      </c>
      <c r="P26" t="s">
        <v>1465</v>
      </c>
      <c r="R26">
        <v>19</v>
      </c>
    </row>
    <row r="27" spans="9:18">
      <c r="I27" t="s">
        <v>89</v>
      </c>
      <c r="J27">
        <v>6152</v>
      </c>
      <c r="P27" t="s">
        <v>1466</v>
      </c>
      <c r="Q27" t="s">
        <v>548</v>
      </c>
      <c r="R27">
        <v>1</v>
      </c>
    </row>
    <row r="28" spans="9:18">
      <c r="I28" t="s">
        <v>100</v>
      </c>
      <c r="J28">
        <v>1157</v>
      </c>
      <c r="Q28" t="s">
        <v>550</v>
      </c>
      <c r="R28">
        <v>1</v>
      </c>
    </row>
    <row r="29" spans="9:18">
      <c r="I29" t="s">
        <v>103</v>
      </c>
      <c r="J29">
        <v>831</v>
      </c>
      <c r="Q29" t="s">
        <v>552</v>
      </c>
      <c r="R29">
        <v>1</v>
      </c>
    </row>
    <row r="30" spans="9:18">
      <c r="I30" t="s">
        <v>106</v>
      </c>
      <c r="J30">
        <v>1697</v>
      </c>
      <c r="Q30" t="s">
        <v>567</v>
      </c>
      <c r="R30">
        <v>1</v>
      </c>
    </row>
    <row r="31" spans="9:18">
      <c r="I31" t="s">
        <v>268</v>
      </c>
      <c r="J31">
        <v>238</v>
      </c>
      <c r="Q31" t="s">
        <v>569</v>
      </c>
      <c r="R31">
        <v>1</v>
      </c>
    </row>
    <row r="32" spans="9:18">
      <c r="I32" t="s">
        <v>402</v>
      </c>
      <c r="J32">
        <v>129</v>
      </c>
      <c r="Q32" t="s">
        <v>1467</v>
      </c>
      <c r="R32">
        <v>1</v>
      </c>
    </row>
    <row r="33" spans="9:18">
      <c r="I33" t="s">
        <v>327</v>
      </c>
      <c r="J33">
        <v>5776</v>
      </c>
      <c r="Q33" t="s">
        <v>571</v>
      </c>
      <c r="R33">
        <v>1</v>
      </c>
    </row>
    <row r="34" spans="9:18">
      <c r="I34" t="s">
        <v>298</v>
      </c>
      <c r="J34">
        <v>8305</v>
      </c>
      <c r="Q34" t="s">
        <v>595</v>
      </c>
      <c r="R34">
        <v>1</v>
      </c>
    </row>
    <row r="35" spans="9:18">
      <c r="I35" t="s">
        <v>290</v>
      </c>
      <c r="J35">
        <v>13306</v>
      </c>
      <c r="Q35" t="s">
        <v>481</v>
      </c>
      <c r="R35">
        <v>1</v>
      </c>
    </row>
    <row r="36" spans="9:18">
      <c r="I36" t="s">
        <v>304</v>
      </c>
      <c r="J36">
        <v>3787</v>
      </c>
      <c r="Q36" t="s">
        <v>483</v>
      </c>
      <c r="R36">
        <v>1</v>
      </c>
    </row>
    <row r="37" spans="9:18">
      <c r="I37" t="s">
        <v>307</v>
      </c>
      <c r="J37">
        <v>4537</v>
      </c>
      <c r="Q37" t="s">
        <v>487</v>
      </c>
      <c r="R37">
        <v>1</v>
      </c>
    </row>
    <row r="38" spans="9:18">
      <c r="I38" t="s">
        <v>362</v>
      </c>
      <c r="J38">
        <v>3012</v>
      </c>
      <c r="Q38" t="s">
        <v>489</v>
      </c>
      <c r="R38">
        <v>1</v>
      </c>
    </row>
    <row r="39" spans="9:18">
      <c r="I39" t="s">
        <v>310</v>
      </c>
      <c r="J39">
        <v>2385</v>
      </c>
      <c r="P39" t="s">
        <v>1468</v>
      </c>
      <c r="R39">
        <v>12</v>
      </c>
    </row>
    <row r="40" spans="9:18">
      <c r="I40" t="s">
        <v>295</v>
      </c>
      <c r="J40">
        <v>5276</v>
      </c>
      <c r="P40" t="s">
        <v>735</v>
      </c>
      <c r="R40">
        <v>31</v>
      </c>
    </row>
    <row r="41" spans="9:18">
      <c r="I41" t="s">
        <v>365</v>
      </c>
      <c r="J41">
        <v>4774</v>
      </c>
    </row>
    <row r="42" spans="9:18">
      <c r="I42" t="s">
        <v>313</v>
      </c>
      <c r="J42">
        <v>4833</v>
      </c>
    </row>
    <row r="43" spans="9:18">
      <c r="I43" t="s">
        <v>264</v>
      </c>
      <c r="J43">
        <v>4825</v>
      </c>
    </row>
    <row r="44" spans="9:18">
      <c r="I44" t="s">
        <v>288</v>
      </c>
      <c r="J44">
        <v>321</v>
      </c>
    </row>
    <row r="45" spans="9:18">
      <c r="I45" t="s">
        <v>333</v>
      </c>
      <c r="J45">
        <v>11700</v>
      </c>
    </row>
    <row r="46" spans="9:18">
      <c r="I46" t="s">
        <v>316</v>
      </c>
      <c r="J46">
        <v>3895</v>
      </c>
    </row>
    <row r="47" spans="9:18">
      <c r="I47" t="s">
        <v>322</v>
      </c>
      <c r="J47">
        <v>4071</v>
      </c>
    </row>
    <row r="48" spans="9:18">
      <c r="I48" t="s">
        <v>302</v>
      </c>
      <c r="J48">
        <v>3566</v>
      </c>
    </row>
    <row r="49" spans="9:10">
      <c r="I49" t="s">
        <v>368</v>
      </c>
      <c r="J49">
        <v>2084</v>
      </c>
    </row>
    <row r="50" spans="9:10">
      <c r="I50" t="s">
        <v>370</v>
      </c>
      <c r="J50">
        <v>4048</v>
      </c>
    </row>
    <row r="51" spans="9:10">
      <c r="I51" t="s">
        <v>139</v>
      </c>
      <c r="J51">
        <v>4022</v>
      </c>
    </row>
    <row r="52" spans="9:10">
      <c r="I52" t="s">
        <v>432</v>
      </c>
      <c r="J52">
        <v>3</v>
      </c>
    </row>
    <row r="53" spans="9:10">
      <c r="I53" t="s">
        <v>435</v>
      </c>
      <c r="J53">
        <v>3</v>
      </c>
    </row>
    <row r="54" spans="9:10">
      <c r="I54" t="s">
        <v>319</v>
      </c>
      <c r="J54">
        <v>3836</v>
      </c>
    </row>
    <row r="55" spans="9:10">
      <c r="I55" t="s">
        <v>213</v>
      </c>
      <c r="J55">
        <v>158</v>
      </c>
    </row>
    <row r="56" spans="9:10">
      <c r="I56" t="s">
        <v>325</v>
      </c>
      <c r="J56">
        <v>5669</v>
      </c>
    </row>
    <row r="57" spans="9:10">
      <c r="I57" t="s">
        <v>145</v>
      </c>
      <c r="J57">
        <v>2071</v>
      </c>
    </row>
    <row r="58" spans="9:10">
      <c r="I58" t="s">
        <v>154</v>
      </c>
      <c r="J58">
        <v>2874</v>
      </c>
    </row>
    <row r="59" spans="9:10">
      <c r="I59" t="s">
        <v>372</v>
      </c>
      <c r="J59">
        <v>328</v>
      </c>
    </row>
    <row r="60" spans="9:10">
      <c r="I60" t="s">
        <v>374</v>
      </c>
      <c r="J60">
        <v>1010</v>
      </c>
    </row>
    <row r="61" spans="9:10">
      <c r="I61" t="s">
        <v>143</v>
      </c>
      <c r="J61">
        <v>3495</v>
      </c>
    </row>
    <row r="62" spans="9:10">
      <c r="I62" t="s">
        <v>293</v>
      </c>
      <c r="J62">
        <v>865</v>
      </c>
    </row>
    <row r="63" spans="9:10">
      <c r="I63" t="s">
        <v>121</v>
      </c>
      <c r="J63">
        <v>807</v>
      </c>
    </row>
    <row r="64" spans="9:10">
      <c r="I64" t="s">
        <v>150</v>
      </c>
      <c r="J64">
        <v>2188</v>
      </c>
    </row>
    <row r="65" spans="9:10">
      <c r="I65" t="s">
        <v>178</v>
      </c>
      <c r="J65">
        <v>4104</v>
      </c>
    </row>
    <row r="66" spans="9:10">
      <c r="I66" t="s">
        <v>735</v>
      </c>
      <c r="J66">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617</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8"/>
      <c r="B1" s="1048"/>
      <c r="C1" s="1048"/>
      <c r="D1" s="1048"/>
      <c r="E1" s="1048"/>
      <c r="F1" s="1048"/>
      <c r="G1" s="1048"/>
      <c r="H1" s="1049" t="s">
        <v>1478</v>
      </c>
      <c r="I1" s="1049"/>
      <c r="J1" s="1049"/>
      <c r="K1" s="1049"/>
      <c r="L1" s="1049"/>
      <c r="M1" s="1049"/>
      <c r="N1" s="1049"/>
      <c r="O1" s="1049"/>
      <c r="P1" s="266"/>
      <c r="Q1" s="1050" t="s">
        <v>34</v>
      </c>
      <c r="R1" s="1050"/>
      <c r="S1" s="1046"/>
      <c r="T1" s="1050"/>
      <c r="U1" s="1050"/>
      <c r="V1" s="1050"/>
      <c r="W1" s="1050"/>
      <c r="X1" s="1050"/>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620</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705</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703</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703</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AA6D7C0-E729-4EEB-AE5B-AF74B824259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2025-10-13T11:58:22Z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