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94" documentId="8_{4310CD63-E7BA-4A5F-8BD3-D7F4EA715A2B}" xr6:coauthVersionLast="47" xr6:coauthVersionMax="47" xr10:uidLastSave="{580C43B4-37BC-48FF-ABFD-E55B04830E22}"/>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6075" r:id="rId13"/>
    <pivotCache cacheId="16082" r:id="rId14"/>
    <pivotCache cacheId="16087" r:id="rId15"/>
    <pivotCache cacheId="160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<sst xmlns="http://schemas.openxmlformats.org/spreadsheetml/2006/main" count="10422" uniqueCount="1222">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</sst>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726852"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8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m/>
    <m/>
    <m/>
  </r>
  <r>
    <x v="168"/>
    <x v="32"/>
    <x v="133"/>
    <m/>
    <m/>
    <m/>
  </r>
  <r>
    <x v="171"/>
    <x v="1"/>
    <x v="133"/>
    <m/>
    <m/>
    <m/>
  </r>
  <r>
    <x v="170"/>
    <x v="32"/>
    <x v="133"/>
    <m/>
    <n v="1297"/>
    <s v="797 Tracer Wire / 1,594 Mule Tape"/>
  </r>
  <r>
    <x v="167"/>
    <x v="28"/>
    <x v="133"/>
    <m/>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m/>
    <m/>
    <m/>
    <x v="7"/>
  </r>
  <r>
    <s v="FB-HWP482"/>
    <x v="32"/>
    <d v="2025-08-15T00:00:00"/>
    <m/>
    <m/>
    <m/>
    <x v="7"/>
  </r>
  <r>
    <s v="FB-HWP802"/>
    <x v="1"/>
    <d v="2025-08-15T00:00:00"/>
    <m/>
    <m/>
    <m/>
    <x v="7"/>
  </r>
  <r>
    <s v="FB-HWP775"/>
    <x v="32"/>
    <d v="2025-08-15T00:00:00"/>
    <m/>
    <n v="1297"/>
    <s v="797 Tracer Wire / 1,594 Mule Tape"/>
    <x v="7"/>
  </r>
  <r>
    <s v="FB-HOE301"/>
    <x v="28"/>
    <d v="2025-08-15T00:00:00"/>
    <m/>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A11" sqref="A11:XFD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29" workbookViewId="0">
      <selection activeCell="A664" sqref="A664:G675"/>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c r="G653" s="982">
        <v>603</v>
      </c>
    </row>
    <row r="654" spans="1:7">
      <c r="A654" t="s">
        <v>193</v>
      </c>
      <c r="B654" s="982">
        <v>571</v>
      </c>
      <c r="C654" s="982">
        <v>1293</v>
      </c>
      <c r="D654" s="982">
        <v>540</v>
      </c>
      <c r="E654" s="982">
        <v>554</v>
      </c>
      <c r="F654" s="982"/>
      <c r="G654" s="982">
        <v>2958</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c r="G661" s="982">
        <v>9257</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tabSelected="1" workbookViewId="0">
      <pane ySplit="1" topLeftCell="A1435" activePane="bottomLeft" state="frozen"/>
      <selection pane="bottomLeft" activeCell="F1457" sqref="F1457"/>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G1449" t="s">
        <v>1059</v>
      </c>
    </row>
    <row r="1450" spans="1:7">
      <c r="A1450" s="329" t="s">
        <v>150</v>
      </c>
      <c r="B1450" s="329" t="s">
        <v>1064</v>
      </c>
      <c r="C1450" s="56">
        <v>45884</v>
      </c>
      <c r="G1450" t="s">
        <v>1059</v>
      </c>
    </row>
    <row r="1451" spans="1:7">
      <c r="A1451" s="334" t="s">
        <v>397</v>
      </c>
      <c r="B1451" s="334" t="s">
        <v>571</v>
      </c>
      <c r="C1451" s="56">
        <v>45884</v>
      </c>
      <c r="E1451" s="348">
        <v>1060</v>
      </c>
      <c r="F1451" s="43" t="s">
        <v>1067</v>
      </c>
      <c r="G1451" t="s">
        <v>1059</v>
      </c>
    </row>
    <row r="1452" spans="1:7">
      <c r="A1452" s="322" t="s">
        <v>391</v>
      </c>
      <c r="B1452" s="322" t="s">
        <v>1064</v>
      </c>
      <c r="C1452" s="56">
        <v>45884</v>
      </c>
      <c r="E1452" s="348">
        <v>1297</v>
      </c>
      <c r="F1452" s="43" t="s">
        <v>1068</v>
      </c>
      <c r="G1452" t="s">
        <v>1059</v>
      </c>
    </row>
    <row r="1453" spans="1:7">
      <c r="A1453" s="839" t="s">
        <v>193</v>
      </c>
      <c r="B1453" s="329" t="s">
        <v>176</v>
      </c>
      <c r="C1453" s="56">
        <v>45884</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1069</v>
      </c>
      <c r="Q1" s="165" t="s">
        <v>1070</v>
      </c>
      <c r="R1" s="132" t="s">
        <v>1071</v>
      </c>
      <c r="S1" s="132" t="s">
        <v>1072</v>
      </c>
      <c r="T1" s="165" t="s">
        <v>1073</v>
      </c>
      <c r="U1" s="132" t="s">
        <v>684</v>
      </c>
      <c r="V1" s="166" t="s">
        <v>1074</v>
      </c>
      <c r="W1" s="166" t="s">
        <v>1075</v>
      </c>
      <c r="X1" s="170" t="s">
        <v>1076</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1077</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1077</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1077</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1078</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1078</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1078</v>
      </c>
      <c r="S19" s="43" t="s">
        <v>206</v>
      </c>
      <c r="T19" s="43" t="s">
        <v>206</v>
      </c>
      <c r="U19" s="69" t="s">
        <v>206</v>
      </c>
      <c r="V19" s="69" t="s">
        <v>206</v>
      </c>
      <c r="W19" s="54">
        <v>45824</v>
      </c>
      <c r="X19" s="69" t="s">
        <v>1077</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1078</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1078</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1078</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1078</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1078</v>
      </c>
      <c r="S24" s="69" t="s">
        <v>206</v>
      </c>
      <c r="T24" s="69" t="s">
        <v>206</v>
      </c>
      <c r="U24" s="69" t="s">
        <v>206</v>
      </c>
      <c r="V24" s="69" t="s">
        <v>206</v>
      </c>
      <c r="W24" s="54">
        <v>45831</v>
      </c>
      <c r="X24" s="69" t="s">
        <v>1077</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1078</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1078</v>
      </c>
      <c r="S26" s="43" t="s">
        <v>206</v>
      </c>
      <c r="T26" s="43" t="s">
        <v>206</v>
      </c>
      <c r="U26" s="69" t="s">
        <v>206</v>
      </c>
      <c r="V26" s="69" t="s">
        <v>206</v>
      </c>
      <c r="W26" s="54">
        <v>45789</v>
      </c>
      <c r="X26" s="69" t="s">
        <v>1077</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1078</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1078</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1078</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1078</v>
      </c>
      <c r="S30" s="69" t="s">
        <v>206</v>
      </c>
      <c r="T30" s="172" t="s">
        <v>206</v>
      </c>
      <c r="U30" s="69" t="s">
        <v>206</v>
      </c>
      <c r="V30" s="43" t="s">
        <v>206</v>
      </c>
      <c r="W30" s="54">
        <v>45824</v>
      </c>
      <c r="X30" s="69" t="s">
        <v>1077</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1078</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1078</v>
      </c>
      <c r="S32" s="43" t="s">
        <v>206</v>
      </c>
      <c r="T32" s="145" t="s">
        <v>206</v>
      </c>
      <c r="U32" s="69" t="s">
        <v>206</v>
      </c>
      <c r="V32" s="480" t="s">
        <v>206</v>
      </c>
      <c r="W32" s="174">
        <v>45814</v>
      </c>
      <c r="X32" s="69" t="s">
        <v>1077</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1078</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1078</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1078</v>
      </c>
      <c r="S35" s="43" t="s">
        <v>206</v>
      </c>
      <c r="T35" s="43" t="s">
        <v>206</v>
      </c>
      <c r="U35" s="177" t="s">
        <v>206</v>
      </c>
      <c r="V35" s="69" t="s">
        <v>206</v>
      </c>
      <c r="W35" s="162">
        <v>45835</v>
      </c>
      <c r="X35" s="69" t="s">
        <v>1077</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1078</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1078</v>
      </c>
      <c r="S37" s="43" t="s">
        <v>206</v>
      </c>
      <c r="T37" s="43" t="s">
        <v>206</v>
      </c>
      <c r="U37" s="43" t="s">
        <v>1079</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1078</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1078</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1078</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1078</v>
      </c>
      <c r="S41" s="43" t="s">
        <v>206</v>
      </c>
      <c r="T41" s="43" t="s">
        <v>206</v>
      </c>
      <c r="U41" s="90" t="s">
        <v>206</v>
      </c>
      <c r="V41" s="90" t="s">
        <v>206</v>
      </c>
      <c r="W41" s="54">
        <v>45798</v>
      </c>
      <c r="X41" s="69" t="s">
        <v>1077</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1078</v>
      </c>
      <c r="S42" s="43" t="s">
        <v>206</v>
      </c>
      <c r="T42" s="43" t="s">
        <v>206</v>
      </c>
      <c r="U42" s="43" t="s">
        <v>1080</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1078</v>
      </c>
      <c r="S43" s="43" t="s">
        <v>206</v>
      </c>
      <c r="T43" s="43" t="s">
        <v>206</v>
      </c>
      <c r="U43" s="43" t="s">
        <v>1079</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1078</v>
      </c>
      <c r="S44" s="43" t="s">
        <v>206</v>
      </c>
      <c r="T44" s="43" t="s">
        <v>206</v>
      </c>
      <c r="U44" s="43" t="s">
        <v>206</v>
      </c>
      <c r="V44" s="43" t="s">
        <v>206</v>
      </c>
      <c r="W44" s="54">
        <v>45790</v>
      </c>
      <c r="X44" s="69" t="s">
        <v>1077</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1078</v>
      </c>
      <c r="S45" s="43" t="s">
        <v>206</v>
      </c>
      <c r="T45" s="43" t="s">
        <v>206</v>
      </c>
      <c r="U45" s="43" t="s">
        <v>206</v>
      </c>
      <c r="V45" s="43" t="s">
        <v>206</v>
      </c>
      <c r="W45" s="809">
        <v>45791</v>
      </c>
      <c r="X45" s="69" t="s">
        <v>1077</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1078</v>
      </c>
      <c r="S46" s="43" t="s">
        <v>206</v>
      </c>
      <c r="T46" s="43" t="s">
        <v>206</v>
      </c>
      <c r="U46" s="43" t="s">
        <v>206</v>
      </c>
      <c r="V46" s="43" t="s">
        <v>206</v>
      </c>
      <c r="W46" s="54">
        <v>45791</v>
      </c>
      <c r="X46" s="69" t="s">
        <v>1077</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1078</v>
      </c>
      <c r="S47" s="43" t="s">
        <v>206</v>
      </c>
      <c r="T47" s="43" t="s">
        <v>206</v>
      </c>
      <c r="U47" s="163" t="s">
        <v>206</v>
      </c>
      <c r="V47" s="43" t="s">
        <v>206</v>
      </c>
      <c r="W47" s="54">
        <v>45798</v>
      </c>
      <c r="X47" s="69" t="s">
        <v>1077</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1078</v>
      </c>
      <c r="S48" s="43" t="s">
        <v>206</v>
      </c>
      <c r="T48" s="43" t="s">
        <v>206</v>
      </c>
      <c r="U48" s="43" t="s">
        <v>206</v>
      </c>
      <c r="V48" s="90" t="s">
        <v>206</v>
      </c>
      <c r="W48" s="54">
        <v>45814</v>
      </c>
      <c r="X48" s="69" t="s">
        <v>1077</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1078</v>
      </c>
      <c r="S49" s="43" t="s">
        <v>206</v>
      </c>
      <c r="T49" s="43" t="s">
        <v>206</v>
      </c>
      <c r="U49" s="43" t="s">
        <v>206</v>
      </c>
      <c r="V49" s="90" t="s">
        <v>206</v>
      </c>
      <c r="W49" s="54">
        <v>45807</v>
      </c>
      <c r="X49" s="69" t="s">
        <v>1077</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1078</v>
      </c>
      <c r="S50" s="43" t="s">
        <v>206</v>
      </c>
      <c r="T50" s="43" t="s">
        <v>206</v>
      </c>
      <c r="U50" s="43" t="s">
        <v>206</v>
      </c>
      <c r="V50" s="90" t="s">
        <v>206</v>
      </c>
      <c r="W50" s="54">
        <v>45811</v>
      </c>
      <c r="X50" s="69" t="s">
        <v>1077</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1078</v>
      </c>
      <c r="S51" s="43" t="s">
        <v>206</v>
      </c>
      <c r="T51" s="43" t="s">
        <v>206</v>
      </c>
      <c r="U51" s="163" t="s">
        <v>206</v>
      </c>
      <c r="V51" s="90" t="s">
        <v>206</v>
      </c>
      <c r="W51" s="54">
        <v>45810</v>
      </c>
      <c r="X51" s="69" t="s">
        <v>1077</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1078</v>
      </c>
      <c r="S52" s="43" t="s">
        <v>206</v>
      </c>
      <c r="T52" s="43" t="s">
        <v>206</v>
      </c>
      <c r="U52" s="163" t="s">
        <v>206</v>
      </c>
      <c r="V52" s="90" t="s">
        <v>206</v>
      </c>
      <c r="W52" s="54">
        <v>45813</v>
      </c>
      <c r="X52" s="69" t="s">
        <v>1077</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1078</v>
      </c>
      <c r="S53" s="120" t="s">
        <v>206</v>
      </c>
      <c r="T53" s="120" t="s">
        <v>206</v>
      </c>
      <c r="U53" s="43" t="s">
        <v>206</v>
      </c>
      <c r="V53" s="69" t="s">
        <v>206</v>
      </c>
      <c r="W53" s="54">
        <v>45811</v>
      </c>
      <c r="X53" s="69" t="s">
        <v>1077</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1078</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1078</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1078</v>
      </c>
      <c r="S56" s="43" t="s">
        <v>206</v>
      </c>
      <c r="T56" s="43" t="s">
        <v>206</v>
      </c>
      <c r="U56" s="43" t="s">
        <v>206</v>
      </c>
      <c r="V56" s="375" t="s">
        <v>206</v>
      </c>
      <c r="W56" s="54">
        <v>45811</v>
      </c>
      <c r="X56" s="69" t="s">
        <v>1077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1078</v>
      </c>
      <c r="S57" s="43" t="s">
        <v>206</v>
      </c>
      <c r="T57" s="43" t="s">
        <v>206</v>
      </c>
      <c r="U57" s="43" t="s">
        <v>1080</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1078</v>
      </c>
      <c r="S58" s="43" t="s">
        <v>206</v>
      </c>
      <c r="T58" s="43" t="s">
        <v>206</v>
      </c>
      <c r="U58" s="43" t="s">
        <v>206</v>
      </c>
      <c r="V58" s="167" t="s">
        <v>206</v>
      </c>
      <c r="W58" s="54">
        <v>45814</v>
      </c>
      <c r="X58" s="69" t="s">
        <v>1077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1078</v>
      </c>
      <c r="S59" s="43" t="s">
        <v>206</v>
      </c>
      <c r="T59" s="43" t="s">
        <v>206</v>
      </c>
      <c r="U59" s="167" t="s">
        <v>206</v>
      </c>
      <c r="V59" s="90" t="s">
        <v>206</v>
      </c>
      <c r="W59" s="54">
        <v>45819</v>
      </c>
      <c r="X59" s="69" t="s">
        <v>1077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1078</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1078</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1078</v>
      </c>
      <c r="S62" s="43" t="s">
        <v>206</v>
      </c>
      <c r="T62" s="43" t="s">
        <v>206</v>
      </c>
      <c r="U62" s="43" t="s">
        <v>206</v>
      </c>
      <c r="V62" s="375" t="s">
        <v>206</v>
      </c>
      <c r="W62" s="54">
        <v>45814</v>
      </c>
      <c r="X62" s="69" t="s">
        <v>1077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1078</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1078</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1078</v>
      </c>
      <c r="S65" s="43" t="s">
        <v>206</v>
      </c>
      <c r="T65" s="43" t="s">
        <v>206</v>
      </c>
      <c r="U65" s="43" t="s">
        <v>206</v>
      </c>
      <c r="V65" s="368" t="s">
        <v>206</v>
      </c>
      <c r="W65" s="54">
        <v>45820</v>
      </c>
      <c r="X65" s="69" t="s">
        <v>1077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1081</v>
      </c>
      <c r="E66" s="125"/>
      <c r="F66" s="112"/>
      <c r="G66" s="112"/>
      <c r="H66" s="197">
        <v>38</v>
      </c>
      <c r="I66" s="193"/>
      <c r="J66" s="197" t="s">
        <v>58</v>
      </c>
      <c r="K66" s="197" t="s">
        <v>58</v>
      </c>
      <c r="L66" s="197" t="s">
        <v>64</v>
      </c>
      <c r="M66" s="49" t="s">
        <v>206</v>
      </c>
      <c r="N66" s="30" t="s">
        <v>206</v>
      </c>
      <c r="O66" s="54">
        <v>45701</v>
      </c>
      <c r="P66" s="80" t="s">
        <v>206</v>
      </c>
      <c r="Q66" s="69" t="s">
        <v>206</v>
      </c>
      <c r="R66" s="43" t="s">
        <v>1078</v>
      </c>
      <c r="S66" s="43" t="s">
        <v>206</v>
      </c>
      <c r="T66" s="43" t="s">
        <v>206</v>
      </c>
      <c r="U66" s="43" t="s">
        <v>206</v>
      </c>
      <c r="V66" s="375" t="s">
        <v>206</v>
      </c>
      <c r="W66" s="207">
        <v>45821</v>
      </c>
      <c r="X66" s="69" t="s">
        <v>1077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1078</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1078</v>
      </c>
      <c r="S68" s="43" t="s">
        <v>206</v>
      </c>
      <c r="T68" s="43" t="s">
        <v>206</v>
      </c>
      <c r="U68" s="163" t="s">
        <v>206</v>
      </c>
      <c r="V68" s="167" t="s">
        <v>206</v>
      </c>
      <c r="W68" s="809">
        <v>45819</v>
      </c>
      <c r="X68" s="69" t="s">
        <v>1077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1078</v>
      </c>
      <c r="S69" s="43" t="s">
        <v>206</v>
      </c>
      <c r="T69" s="43" t="s">
        <v>206</v>
      </c>
      <c r="U69" s="43" t="s">
        <v>206</v>
      </c>
      <c r="V69" s="167" t="s">
        <v>206</v>
      </c>
      <c r="W69" s="207">
        <v>45791</v>
      </c>
      <c r="X69" s="69" t="s">
        <v>1077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1078</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1078</v>
      </c>
      <c r="S71" s="43" t="s">
        <v>206</v>
      </c>
      <c r="T71" s="43" t="s">
        <v>206</v>
      </c>
      <c r="U71" s="43" t="s">
        <v>206</v>
      </c>
      <c r="V71" s="167" t="s">
        <v>206</v>
      </c>
      <c r="W71" s="54">
        <v>45790</v>
      </c>
      <c r="X71" s="69" t="s">
        <v>1077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1078</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1078</v>
      </c>
      <c r="S73" s="43" t="s">
        <v>206</v>
      </c>
      <c r="T73" s="43" t="s">
        <v>206</v>
      </c>
      <c r="U73" s="90" t="s">
        <v>206</v>
      </c>
      <c r="V73" s="375" t="s">
        <v>206</v>
      </c>
      <c r="W73" s="54">
        <v>45819</v>
      </c>
      <c r="X73" s="69" t="s">
        <v>1077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1078</v>
      </c>
      <c r="S74" s="177" t="s">
        <v>206</v>
      </c>
      <c r="T74" s="177" t="s">
        <v>206</v>
      </c>
      <c r="U74" s="363" t="s">
        <v>206</v>
      </c>
      <c r="V74" s="90" t="s">
        <v>206</v>
      </c>
      <c r="W74" s="54">
        <v>45811</v>
      </c>
      <c r="X74" s="69" t="s">
        <v>1077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1078</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1078</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1078</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1078</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1078</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1078</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1078</v>
      </c>
      <c r="S86" s="43" t="s">
        <v>206</v>
      </c>
      <c r="T86" s="163" t="s">
        <v>206</v>
      </c>
      <c r="U86" s="163" t="s">
        <v>206</v>
      </c>
      <c r="V86" s="43" t="s">
        <v>206</v>
      </c>
      <c r="W86" s="54">
        <v>45807</v>
      </c>
      <c r="X86" s="69" t="s">
        <v>1077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1078</v>
      </c>
      <c r="S87" s="43" t="s">
        <v>206</v>
      </c>
      <c r="T87" s="163" t="s">
        <v>206</v>
      </c>
      <c r="U87" s="163" t="s">
        <v>206</v>
      </c>
      <c r="V87" s="43" t="s">
        <v>206</v>
      </c>
      <c r="W87" s="54">
        <v>45792</v>
      </c>
      <c r="X87" s="69" t="s">
        <v>1077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1078</v>
      </c>
      <c r="S88" s="43" t="s">
        <v>206</v>
      </c>
      <c r="T88" s="43" t="s">
        <v>206</v>
      </c>
      <c r="U88" s="807" t="s">
        <v>206</v>
      </c>
      <c r="V88" s="43" t="s">
        <v>206</v>
      </c>
      <c r="W88" s="54">
        <v>45821</v>
      </c>
      <c r="X88" s="69" t="s">
        <v>1077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1078</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1078</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1078</v>
      </c>
      <c r="S91" s="43" t="s">
        <v>206</v>
      </c>
      <c r="T91" s="43" t="s">
        <v>206</v>
      </c>
      <c r="U91" s="808" t="s">
        <v>206</v>
      </c>
      <c r="V91" s="163" t="s">
        <v>206</v>
      </c>
      <c r="W91" s="54">
        <v>45817</v>
      </c>
      <c r="X91" s="69" t="s">
        <v>1077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1078</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1078</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1082</v>
      </c>
      <c r="E94" s="125"/>
      <c r="F94" s="112"/>
      <c r="G94" s="112"/>
      <c r="H94" s="191">
        <v>84</v>
      </c>
      <c r="I94" s="193"/>
      <c r="J94" s="197" t="s">
        <v>58</v>
      </c>
      <c r="K94" s="197" t="s">
        <v>58</v>
      </c>
      <c r="L94" s="197" t="s">
        <v>64</v>
      </c>
      <c r="M94" s="205">
        <v>45716</v>
      </c>
      <c r="N94" s="30" t="s">
        <v>206</v>
      </c>
      <c r="O94" s="30" t="s">
        <v>206</v>
      </c>
      <c r="P94" s="30" t="s">
        <v>206</v>
      </c>
      <c r="Q94" s="69" t="s">
        <v>206</v>
      </c>
      <c r="R94" s="177" t="s">
        <v>1078</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1078</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1078</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1078</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1078</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1078</v>
      </c>
      <c r="S102" s="43" t="s">
        <v>1078</v>
      </c>
      <c r="T102" s="43" t="s">
        <v>206</v>
      </c>
      <c r="U102" s="43" t="s">
        <v>206</v>
      </c>
      <c r="V102" s="172" t="s">
        <v>206</v>
      </c>
      <c r="W102" s="54">
        <v>45779</v>
      </c>
      <c r="X102" s="69" t="s">
        <v>1077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1078</v>
      </c>
      <c r="S103" s="43" t="s">
        <v>206</v>
      </c>
      <c r="T103" s="43" t="s">
        <v>206</v>
      </c>
      <c r="U103" s="43" t="s">
        <v>206</v>
      </c>
      <c r="V103" s="172" t="s">
        <v>206</v>
      </c>
      <c r="W103" s="54">
        <v>45792</v>
      </c>
      <c r="X103" s="69" t="s">
        <v>1077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1078</v>
      </c>
      <c r="S104" s="43" t="s">
        <v>206</v>
      </c>
      <c r="T104" s="43" t="s">
        <v>206</v>
      </c>
      <c r="U104" s="43" t="s">
        <v>206</v>
      </c>
      <c r="V104" s="172" t="s">
        <v>206</v>
      </c>
      <c r="W104" s="54">
        <v>45812</v>
      </c>
      <c r="X104" s="69" t="s">
        <v>1077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1078</v>
      </c>
      <c r="S105" s="43" t="s">
        <v>206</v>
      </c>
      <c r="T105" s="43" t="s">
        <v>206</v>
      </c>
      <c r="U105" s="43" t="s">
        <v>206</v>
      </c>
      <c r="V105" s="172" t="s">
        <v>206</v>
      </c>
      <c r="W105" s="54">
        <v>45797</v>
      </c>
      <c r="X105" s="69" t="s">
        <v>1077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1078</v>
      </c>
      <c r="S106" s="43" t="s">
        <v>1078</v>
      </c>
      <c r="T106" s="43" t="s">
        <v>206</v>
      </c>
      <c r="U106" s="43" t="s">
        <v>206</v>
      </c>
      <c r="V106" s="172" t="s">
        <v>206</v>
      </c>
      <c r="W106" s="54">
        <v>45789</v>
      </c>
      <c r="X106" s="69" t="s">
        <v>1077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1078</v>
      </c>
      <c r="S107" s="43" t="s">
        <v>1078</v>
      </c>
      <c r="T107" s="43" t="s">
        <v>206</v>
      </c>
      <c r="U107" s="43" t="s">
        <v>206</v>
      </c>
      <c r="V107" s="185" t="s">
        <v>206</v>
      </c>
      <c r="W107" s="418">
        <v>45824</v>
      </c>
      <c r="X107" s="69" t="s">
        <v>1077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1078</v>
      </c>
      <c r="S108" s="43" t="s">
        <v>1078</v>
      </c>
      <c r="T108" s="43" t="s">
        <v>206</v>
      </c>
      <c r="U108" s="43" t="s">
        <v>206</v>
      </c>
      <c r="V108" s="185" t="s">
        <v>206</v>
      </c>
      <c r="W108" s="418">
        <v>45789</v>
      </c>
      <c r="X108" s="69" t="s">
        <v>1077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1078</v>
      </c>
      <c r="S109" s="43" t="s">
        <v>1078</v>
      </c>
      <c r="T109" s="43" t="s">
        <v>206</v>
      </c>
      <c r="U109" s="43" t="s">
        <v>206</v>
      </c>
      <c r="V109" s="185" t="s">
        <v>206</v>
      </c>
      <c r="W109" s="418">
        <v>45789</v>
      </c>
      <c r="X109" s="69" t="s">
        <v>1077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1078</v>
      </c>
      <c r="S110" s="120" t="s">
        <v>1078</v>
      </c>
      <c r="T110" s="43" t="s">
        <v>206</v>
      </c>
      <c r="U110" s="43" t="s">
        <v>206</v>
      </c>
      <c r="V110" s="185" t="s">
        <v>206</v>
      </c>
      <c r="W110" s="174">
        <v>45789</v>
      </c>
      <c r="X110" s="69" t="s">
        <v>1077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1077</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1077</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1077</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1077</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1077</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1078</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1078</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1078</v>
      </c>
      <c r="S123" s="43" t="s">
        <v>206</v>
      </c>
      <c r="T123" s="43" t="s">
        <v>206</v>
      </c>
      <c r="U123" s="43" t="s">
        <v>206</v>
      </c>
      <c r="V123" s="69" t="s">
        <v>206</v>
      </c>
      <c r="W123" s="54">
        <v>45813</v>
      </c>
      <c r="X123" s="69" t="s">
        <v>1077</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1078</v>
      </c>
      <c r="S124" s="43" t="s">
        <v>206</v>
      </c>
      <c r="T124" s="43" t="s">
        <v>206</v>
      </c>
      <c r="U124" s="43" t="s">
        <v>206</v>
      </c>
      <c r="V124" s="69" t="s">
        <v>206</v>
      </c>
      <c r="W124" s="54">
        <v>45796</v>
      </c>
      <c r="X124" s="69" t="s">
        <v>1077</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1078</v>
      </c>
      <c r="S125" s="43" t="s">
        <v>206</v>
      </c>
      <c r="T125" s="43" t="s">
        <v>206</v>
      </c>
      <c r="U125" s="43" t="s">
        <v>206</v>
      </c>
      <c r="V125" s="69" t="s">
        <v>206</v>
      </c>
      <c r="W125" s="54">
        <v>45796</v>
      </c>
      <c r="X125" s="69" t="s">
        <v>1077</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1078</v>
      </c>
      <c r="S126" s="43" t="s">
        <v>206</v>
      </c>
      <c r="T126" s="43" t="s">
        <v>206</v>
      </c>
      <c r="U126" s="43" t="s">
        <v>206</v>
      </c>
      <c r="V126" s="69" t="s">
        <v>206</v>
      </c>
      <c r="W126" s="54">
        <v>45824</v>
      </c>
      <c r="X126" s="69" t="s">
        <v>1077</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1077</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1083</v>
      </c>
      <c r="N141" s="49" t="s">
        <v>206</v>
      </c>
      <c r="O141" s="207" t="s">
        <v>1083</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1077</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1077</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1084</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1078</v>
      </c>
      <c r="S158" s="43" t="s">
        <v>206</v>
      </c>
      <c r="T158" s="43" t="s">
        <v>206</v>
      </c>
      <c r="U158" s="43" t="s">
        <v>206</v>
      </c>
      <c r="V158" s="69" t="s">
        <v>206</v>
      </c>
      <c r="W158" s="54">
        <v>45789</v>
      </c>
      <c r="X158" s="70" t="s">
        <v>1077</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1085</v>
      </c>
      <c r="W2" s="3" t="s">
        <v>1086</v>
      </c>
      <c r="X2" s="3" t="s">
        <v>1086</v>
      </c>
      <c r="Y2" s="3" t="s">
        <v>1086</v>
      </c>
      <c r="Z2" s="3" t="s">
        <v>1086</v>
      </c>
      <c r="AA2" s="8" t="s">
        <v>1087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1088</v>
      </c>
      <c r="T3" s="19" t="s">
        <v>1089</v>
      </c>
      <c r="U3" s="19" t="s">
        <v>1090</v>
      </c>
      <c r="V3" s="5" t="s">
        <v>1091</v>
      </c>
      <c r="W3" s="5" t="s">
        <v>45</v>
      </c>
      <c r="X3" s="5" t="s">
        <v>44</v>
      </c>
      <c r="Y3" s="5" t="s">
        <v>1092</v>
      </c>
      <c r="Z3" s="5" t="s">
        <v>47</v>
      </c>
      <c r="AA3" s="92" t="s">
        <v>48</v>
      </c>
      <c r="AB3" s="68" t="s">
        <v>49</v>
      </c>
    </row>
    <row r="4" spans="1:30" ht="24.75" customHeight="1" thickBot="1">
      <c r="A4" s="558" t="s">
        <v>1093</v>
      </c>
      <c r="B4" s="558" t="s">
        <v>1094</v>
      </c>
      <c r="C4" s="16">
        <v>45717</v>
      </c>
      <c r="D4" s="63" t="s">
        <v>1095</v>
      </c>
      <c r="E4" s="51">
        <v>45707</v>
      </c>
      <c r="F4" s="51" t="s">
        <v>78</v>
      </c>
      <c r="G4" s="445" t="s">
        <v>1096</v>
      </c>
      <c r="H4" s="100">
        <v>0</v>
      </c>
      <c r="I4" s="109"/>
      <c r="J4" s="76" t="s">
        <v>64</v>
      </c>
      <c r="K4" s="76" t="s">
        <v>1097</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1098</v>
      </c>
    </row>
    <row r="5" spans="1:30" ht="24.75" customHeight="1" thickBot="1">
      <c r="A5" s="558" t="s">
        <v>1099</v>
      </c>
      <c r="B5" s="558" t="s">
        <v>1094</v>
      </c>
      <c r="C5" s="16">
        <v>45717</v>
      </c>
      <c r="D5" s="63" t="s">
        <v>1095</v>
      </c>
      <c r="E5" s="51">
        <v>45707</v>
      </c>
      <c r="F5" s="444" t="s">
        <v>78</v>
      </c>
      <c r="G5" s="445" t="s">
        <v>1100</v>
      </c>
      <c r="H5" s="100">
        <v>0</v>
      </c>
      <c r="I5" s="109"/>
      <c r="J5" s="76" t="s">
        <v>64</v>
      </c>
      <c r="K5" s="76" t="s">
        <v>1097</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1101</v>
      </c>
      <c r="B6" s="558" t="s">
        <v>1094</v>
      </c>
      <c r="C6" s="16">
        <v>45717</v>
      </c>
      <c r="D6" s="63" t="s">
        <v>1095</v>
      </c>
      <c r="E6" s="51">
        <v>45707</v>
      </c>
      <c r="F6" s="444" t="s">
        <v>78</v>
      </c>
      <c r="G6" s="445" t="s">
        <v>1102</v>
      </c>
      <c r="H6" s="100">
        <v>0</v>
      </c>
      <c r="I6" s="109"/>
      <c r="J6" s="76" t="s">
        <v>64</v>
      </c>
      <c r="K6" s="76" t="s">
        <v>1097</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1103</v>
      </c>
      <c r="B7" s="437" t="s">
        <v>122</v>
      </c>
      <c r="C7" s="51">
        <v>45930</v>
      </c>
      <c r="D7" s="456" t="s">
        <v>86</v>
      </c>
      <c r="E7" s="438"/>
      <c r="F7" s="456" t="s">
        <v>124</v>
      </c>
      <c r="G7" s="447" t="s">
        <v>1104</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1105</v>
      </c>
      <c r="B8" s="558" t="s">
        <v>1106</v>
      </c>
      <c r="C8" s="16">
        <v>45748</v>
      </c>
      <c r="D8" s="16" t="s">
        <v>1095</v>
      </c>
      <c r="E8" s="97" t="s">
        <v>53</v>
      </c>
      <c r="F8" s="98" t="s">
        <v>53</v>
      </c>
      <c r="G8" s="571" t="s">
        <v>1107</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1108</v>
      </c>
      <c r="AC8" s="549"/>
      <c r="AD8" s="70"/>
    </row>
    <row r="9" spans="1:30" ht="24.75" customHeight="1">
      <c r="A9" s="568" t="s">
        <v>1109</v>
      </c>
      <c r="B9" s="568" t="s">
        <v>1110</v>
      </c>
      <c r="C9" s="23">
        <v>45741</v>
      </c>
      <c r="D9" s="16" t="s">
        <v>1095</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1111</v>
      </c>
    </row>
    <row r="10" spans="1:30" ht="24.75" customHeight="1" thickBot="1">
      <c r="A10" s="26" t="s">
        <v>1112</v>
      </c>
      <c r="B10" s="26" t="s">
        <v>1110</v>
      </c>
      <c r="C10" s="27">
        <v>45741</v>
      </c>
      <c r="D10" s="16" t="s">
        <v>1095</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1113</v>
      </c>
      <c r="B11" s="36" t="s">
        <v>1110</v>
      </c>
      <c r="C11" s="37">
        <v>45747</v>
      </c>
      <c r="D11" s="16" t="s">
        <v>1095</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1114</v>
      </c>
      <c r="B12" s="26" t="s">
        <v>1110</v>
      </c>
      <c r="C12" s="27">
        <v>45741</v>
      </c>
      <c r="D12" s="16" t="s">
        <v>1095</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1111</v>
      </c>
    </row>
    <row r="13" spans="1:30" ht="24.75" customHeight="1" thickBot="1">
      <c r="A13" s="26" t="s">
        <v>1115</v>
      </c>
      <c r="B13" s="26" t="s">
        <v>1110</v>
      </c>
      <c r="C13" s="27">
        <v>45741</v>
      </c>
      <c r="D13" s="27" t="s">
        <v>1095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1111</v>
      </c>
    </row>
    <row r="14" spans="1:30" ht="24.75" customHeight="1" thickBot="1">
      <c r="A14" s="26" t="s">
        <v>1116</v>
      </c>
      <c r="B14" s="26" t="s">
        <v>1110</v>
      </c>
      <c r="C14" s="27">
        <v>45747</v>
      </c>
      <c r="D14" s="27" t="s">
        <v>1095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1117</v>
      </c>
      <c r="B15" s="26" t="s">
        <v>1110</v>
      </c>
      <c r="C15" s="27">
        <v>45741</v>
      </c>
      <c r="D15" s="27" t="s">
        <v>1095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1111</v>
      </c>
    </row>
    <row r="16" spans="1:30" ht="24.75" customHeight="1" thickBot="1">
      <c r="A16" s="26" t="s">
        <v>1118</v>
      </c>
      <c r="B16" s="26" t="s">
        <v>1110</v>
      </c>
      <c r="C16" s="27">
        <v>45741</v>
      </c>
      <c r="D16" s="27" t="s">
        <v>1095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1111</v>
      </c>
    </row>
    <row r="17" spans="1:30" ht="24.75" customHeight="1" thickBot="1">
      <c r="A17" s="36" t="s">
        <v>1119</v>
      </c>
      <c r="B17" s="36" t="s">
        <v>1110</v>
      </c>
      <c r="C17" s="37">
        <v>45747</v>
      </c>
      <c r="D17" s="37" t="s">
        <v>1095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1120</v>
      </c>
      <c r="B18" s="437" t="s">
        <v>1110</v>
      </c>
      <c r="C18" s="51">
        <v>45717</v>
      </c>
      <c r="D18" s="27" t="s">
        <v>1095</v>
      </c>
      <c r="E18" s="87">
        <v>45700</v>
      </c>
      <c r="F18" s="51"/>
      <c r="G18" s="51" t="s">
        <v>1121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1111</v>
      </c>
    </row>
    <row r="19" spans="1:30" ht="24.75" customHeight="1" thickBot="1">
      <c r="A19" s="50" t="s">
        <v>1122</v>
      </c>
      <c r="B19" s="26" t="s">
        <v>1110</v>
      </c>
      <c r="C19" s="51">
        <v>45747</v>
      </c>
      <c r="D19" s="27" t="s">
        <v>1095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1123</v>
      </c>
    </row>
    <row r="20" spans="1:30" ht="24.75" customHeight="1" thickBot="1">
      <c r="A20" s="437" t="s">
        <v>1124</v>
      </c>
      <c r="B20" s="437" t="s">
        <v>1110</v>
      </c>
      <c r="C20" s="438">
        <v>45717</v>
      </c>
      <c r="D20" s="27" t="s">
        <v>1095</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1111</v>
      </c>
    </row>
    <row r="21" spans="1:30" ht="24.75" customHeight="1" thickBot="1">
      <c r="A21" s="437" t="s">
        <v>1125</v>
      </c>
      <c r="B21" s="117" t="s">
        <v>51</v>
      </c>
      <c r="C21" s="51">
        <v>45717</v>
      </c>
      <c r="D21" s="27" t="s">
        <v>1126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1127</v>
      </c>
      <c r="B22" s="441" t="s">
        <v>51</v>
      </c>
      <c r="C22" s="51">
        <v>45717</v>
      </c>
      <c r="D22" s="51" t="s">
        <v>1126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1128</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1128</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1129</v>
      </c>
      <c r="B25" s="118" t="s">
        <v>51</v>
      </c>
      <c r="C25" s="51">
        <v>45747</v>
      </c>
      <c r="D25" s="51" t="s">
        <v>1126</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1130</v>
      </c>
    </row>
    <row r="26" spans="1:30" ht="24.75" customHeight="1">
      <c r="A26" s="104" t="s">
        <v>1131</v>
      </c>
      <c r="B26" s="105" t="s">
        <v>51</v>
      </c>
      <c r="C26" s="78">
        <v>45716</v>
      </c>
      <c r="D26" s="26" t="s">
        <v>1128</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1132</v>
      </c>
      <c r="B27" s="105" t="s">
        <v>51</v>
      </c>
      <c r="C27" s="78">
        <v>45716</v>
      </c>
      <c r="D27" s="50" t="s">
        <v>1128</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1133</v>
      </c>
      <c r="B28" s="105" t="s">
        <v>51</v>
      </c>
      <c r="C28" s="78">
        <v>45717</v>
      </c>
      <c r="D28" s="51" t="s">
        <v>1126</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1134</v>
      </c>
      <c r="B29" s="105" t="s">
        <v>51</v>
      </c>
      <c r="C29" s="78">
        <v>45717</v>
      </c>
      <c r="D29" s="51" t="s">
        <v>1126</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1135</v>
      </c>
      <c r="B30" s="441" t="s">
        <v>51</v>
      </c>
      <c r="C30" s="51">
        <v>45717</v>
      </c>
      <c r="D30" s="51" t="s">
        <v>1126</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1136</v>
      </c>
      <c r="B31" s="441" t="s">
        <v>51</v>
      </c>
      <c r="C31" s="51">
        <v>45717</v>
      </c>
      <c r="D31" s="51" t="s">
        <v>1126</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1137</v>
      </c>
      <c r="B1" s="978"/>
      <c r="C1" s="978"/>
      <c r="E1" s="978" t="s">
        <v>1138</v>
      </c>
      <c r="F1" s="978"/>
      <c r="G1" s="978"/>
      <c r="I1" s="978" t="s">
        <v>1139</v>
      </c>
      <c r="J1" s="978"/>
      <c r="K1" s="978"/>
    </row>
    <row r="2" spans="1:30">
      <c r="A2" s="44" t="s">
        <v>21</v>
      </c>
      <c r="B2" t="s">
        <v>559</v>
      </c>
      <c r="E2" s="44" t="s">
        <v>1140</v>
      </c>
      <c r="I2" s="44" t="s">
        <v>22</v>
      </c>
      <c r="J2" t="s">
        <v>559</v>
      </c>
      <c r="U2" s="44" t="s">
        <v>27</v>
      </c>
      <c r="V2" t="s">
        <v>1141</v>
      </c>
    </row>
    <row r="3" spans="1:30">
      <c r="E3" s="44" t="s">
        <v>22</v>
      </c>
      <c r="F3" s="44" t="s">
        <v>19</v>
      </c>
      <c r="G3" t="s">
        <v>565</v>
      </c>
      <c r="P3" s="44" t="s">
        <v>1142</v>
      </c>
      <c r="Q3" t="s">
        <v>1137</v>
      </c>
      <c r="U3" s="44" t="s">
        <v>1142</v>
      </c>
      <c r="V3" t="s">
        <v>1137</v>
      </c>
    </row>
    <row r="4" spans="1:30">
      <c r="A4" s="44" t="s">
        <v>1143</v>
      </c>
      <c r="E4" t="s">
        <v>123</v>
      </c>
      <c r="G4" s="982">
        <v>151411</v>
      </c>
      <c r="I4" s="44" t="s">
        <v>1140</v>
      </c>
      <c r="AB4" t="s">
        <v>1144</v>
      </c>
      <c r="AC4">
        <v>22</v>
      </c>
    </row>
    <row r="5" spans="1:30">
      <c r="A5" s="44" t="s">
        <v>27</v>
      </c>
      <c r="B5" s="44" t="s">
        <v>19</v>
      </c>
      <c r="C5" t="s">
        <v>565</v>
      </c>
      <c r="E5" t="s">
        <v>307</v>
      </c>
      <c r="G5" s="982">
        <v>16942</v>
      </c>
      <c r="I5" s="44" t="s">
        <v>19</v>
      </c>
      <c r="J5" t="s">
        <v>565</v>
      </c>
      <c r="P5" s="44" t="s">
        <v>1145</v>
      </c>
      <c r="U5" s="44" t="s">
        <v>1145</v>
      </c>
      <c r="AB5" t="s">
        <v>1146</v>
      </c>
      <c r="AC5">
        <v>13</v>
      </c>
    </row>
    <row r="6" spans="1:30">
      <c r="A6" t="s">
        <v>562</v>
      </c>
      <c r="C6" s="982"/>
      <c r="E6" t="s">
        <v>265</v>
      </c>
      <c r="G6" s="982">
        <v>6526</v>
      </c>
      <c r="I6" t="s">
        <v>219</v>
      </c>
      <c r="J6" s="982">
        <v>153</v>
      </c>
      <c r="P6" s="44" t="s">
        <v>27</v>
      </c>
      <c r="Q6" s="44" t="s">
        <v>1147</v>
      </c>
      <c r="R6" t="s">
        <v>565</v>
      </c>
      <c r="U6" s="44" t="s">
        <v>1148</v>
      </c>
      <c r="V6" s="44" t="s">
        <v>1147</v>
      </c>
      <c r="W6" t="s">
        <v>565</v>
      </c>
    </row>
    <row r="7" spans="1:30">
      <c r="E7" t="s">
        <v>86</v>
      </c>
      <c r="G7" s="982">
        <v>67829</v>
      </c>
      <c r="I7" t="s">
        <v>245</v>
      </c>
      <c r="J7" s="982">
        <v>7980</v>
      </c>
      <c r="P7" t="s">
        <v>1141</v>
      </c>
      <c r="Q7" t="s">
        <v>421</v>
      </c>
      <c r="R7" s="982">
        <v>1</v>
      </c>
      <c r="U7" t="s">
        <v>1149</v>
      </c>
      <c r="W7" s="982">
        <v>1</v>
      </c>
      <c r="AC7" t="s">
        <v>1150</v>
      </c>
      <c r="AD7" t="s">
        <v>1151</v>
      </c>
    </row>
    <row r="8" spans="1:30">
      <c r="E8" t="s">
        <v>71</v>
      </c>
      <c r="G8" s="982">
        <v>30743</v>
      </c>
      <c r="I8" t="s">
        <v>248</v>
      </c>
      <c r="J8" s="982">
        <v>8420</v>
      </c>
      <c r="Q8" t="s">
        <v>423</v>
      </c>
      <c r="R8" s="982">
        <v>1</v>
      </c>
      <c r="U8" t="s">
        <v>1152</v>
      </c>
      <c r="W8" s="982">
        <v>1</v>
      </c>
      <c r="AA8" t="s">
        <v>1153</v>
      </c>
      <c r="AB8" s="274">
        <v>203521</v>
      </c>
      <c r="AC8" s="331">
        <f>AC5/AC4</f>
        <v>0.59090909090909094</v>
      </c>
      <c r="AD8" s="331">
        <f>AB9/AB8</f>
        <v>0.31446386367991508</v>
      </c>
    </row>
    <row r="9" spans="1:30">
      <c r="E9" t="s">
        <v>371</v>
      </c>
      <c r="G9" s="982">
        <v>22725</v>
      </c>
      <c r="I9" t="s">
        <v>251</v>
      </c>
      <c r="J9" s="982">
        <v>7562</v>
      </c>
      <c r="Q9" t="s">
        <v>1154</v>
      </c>
      <c r="R9" s="982">
        <v>1</v>
      </c>
      <c r="U9" t="s">
        <v>1155</v>
      </c>
      <c r="V9" t="s">
        <v>1154</v>
      </c>
      <c r="W9" s="982">
        <v>1</v>
      </c>
      <c r="AA9" t="s">
        <v>1156</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1157</v>
      </c>
      <c r="W12" s="982">
        <v>1</v>
      </c>
    </row>
    <row r="13" spans="1:30">
      <c r="E13" t="s">
        <v>200</v>
      </c>
      <c r="G13" s="982">
        <v>152</v>
      </c>
      <c r="I13" t="s">
        <v>271</v>
      </c>
      <c r="J13" s="982">
        <v>6390</v>
      </c>
      <c r="Q13" t="s">
        <v>1158</v>
      </c>
      <c r="R13" s="982">
        <v>1</v>
      </c>
      <c r="V13" t="s">
        <v>294</v>
      </c>
      <c r="W13" s="982">
        <v>1</v>
      </c>
    </row>
    <row r="14" spans="1:30">
      <c r="E14" t="s">
        <v>238</v>
      </c>
      <c r="G14" s="982">
        <v>26689</v>
      </c>
      <c r="I14" t="s">
        <v>275</v>
      </c>
      <c r="J14" s="982">
        <v>2092</v>
      </c>
      <c r="Q14" t="s">
        <v>453</v>
      </c>
      <c r="R14" s="982">
        <v>1</v>
      </c>
      <c r="U14" t="s">
        <v>1159</v>
      </c>
      <c r="W14" s="982">
        <v>5</v>
      </c>
    </row>
    <row r="15" spans="1:30">
      <c r="E15" t="s">
        <v>386</v>
      </c>
      <c r="G15" s="982">
        <v>120</v>
      </c>
      <c r="I15" t="s">
        <v>278</v>
      </c>
      <c r="J15" s="982">
        <v>5661</v>
      </c>
      <c r="Q15" t="s">
        <v>1157</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1160</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1161</v>
      </c>
      <c r="R25" s="982">
        <v>1</v>
      </c>
    </row>
    <row r="26" spans="9:18">
      <c r="I26" t="s">
        <v>359</v>
      </c>
      <c r="J26" s="982">
        <v>826</v>
      </c>
      <c r="P26" t="s">
        <v>1162</v>
      </c>
      <c r="R26" s="982">
        <v>19</v>
      </c>
    </row>
    <row r="27" spans="9:18">
      <c r="I27" t="s">
        <v>361</v>
      </c>
      <c r="J27" s="982">
        <v>1235</v>
      </c>
      <c r="P27" t="s">
        <v>1163</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1164</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1165</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1166</v>
      </c>
      <c r="D1" s="137" t="s">
        <v>122</v>
      </c>
      <c r="E1" s="137" t="s">
        <v>1166</v>
      </c>
    </row>
    <row r="2" spans="1:5">
      <c r="A2" t="s">
        <v>123</v>
      </c>
      <c r="B2">
        <v>3</v>
      </c>
      <c r="D2" t="s">
        <v>123</v>
      </c>
      <c r="E2">
        <v>1</v>
      </c>
    </row>
    <row r="3" spans="1:5">
      <c r="A3" t="s">
        <v>386</v>
      </c>
      <c r="B3">
        <v>3</v>
      </c>
      <c r="D3" t="s">
        <v>307</v>
      </c>
      <c r="E3">
        <v>2</v>
      </c>
    </row>
    <row r="4" spans="1:5" hidden="1">
      <c r="A4" t="s">
        <v>1167</v>
      </c>
      <c r="B4">
        <v>2</v>
      </c>
      <c r="D4" t="s">
        <v>1167</v>
      </c>
    </row>
    <row r="5" spans="1:5">
      <c r="A5" t="s">
        <v>1168</v>
      </c>
      <c r="B5">
        <v>4</v>
      </c>
      <c r="D5" t="s">
        <v>1168</v>
      </c>
      <c r="E5">
        <v>1</v>
      </c>
    </row>
    <row r="9" spans="1:5">
      <c r="A9" s="137" t="s">
        <v>1169</v>
      </c>
      <c r="D9" s="137" t="s">
        <v>1169</v>
      </c>
      <c r="E9" s="137" t="s">
        <v>1166</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1170</v>
      </c>
      <c r="B15">
        <v>5</v>
      </c>
      <c r="D15" t="s">
        <v>1170</v>
      </c>
      <c r="E15">
        <v>3</v>
      </c>
    </row>
    <row r="18" spans="1:5">
      <c r="A18" s="137" t="s">
        <v>1171</v>
      </c>
      <c r="D18" s="137" t="s">
        <v>1171</v>
      </c>
      <c r="E18" s="137" t="s">
        <v>1166</v>
      </c>
    </row>
    <row r="19" spans="1:5">
      <c r="A19" t="s">
        <v>261</v>
      </c>
      <c r="B19">
        <v>1</v>
      </c>
      <c r="D19" t="s">
        <v>261</v>
      </c>
      <c r="E19">
        <v>1</v>
      </c>
    </row>
    <row r="20" spans="1:5">
      <c r="A20" t="s">
        <v>1172</v>
      </c>
      <c r="B20" t="s">
        <v>53</v>
      </c>
      <c r="D20" t="s">
        <v>1172</v>
      </c>
      <c r="E20" t="s">
        <v>53</v>
      </c>
    </row>
    <row r="21" spans="1:5">
      <c r="A21" t="s">
        <v>461</v>
      </c>
      <c r="B21" t="s">
        <v>53</v>
      </c>
      <c r="D21" t="s">
        <v>461</v>
      </c>
      <c r="E21" t="s">
        <v>53</v>
      </c>
    </row>
    <row r="22" spans="1:5">
      <c r="A22" t="s">
        <v>1173</v>
      </c>
      <c r="B22" t="s">
        <v>53</v>
      </c>
      <c r="D22" t="s">
        <v>1173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1174</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1175</v>
      </c>
      <c r="S2" s="3" t="s">
        <v>1085</v>
      </c>
      <c r="T2" s="281" t="s">
        <v>1086</v>
      </c>
      <c r="U2" s="281" t="s">
        <v>1086</v>
      </c>
      <c r="V2" s="281" t="s">
        <v>1086</v>
      </c>
      <c r="W2" s="281" t="s">
        <v>1086</v>
      </c>
      <c r="X2" s="281" t="s">
        <v>1087</v>
      </c>
      <c r="Y2" s="281" t="s">
        <v>1176</v>
      </c>
    </row>
    <row r="3" spans="1:26" ht="15.75" thickBot="1">
      <c r="A3" s="280" t="s">
        <v>1147</v>
      </c>
      <c r="B3" s="276" t="s">
        <v>20</v>
      </c>
      <c r="C3" s="276" t="s">
        <v>1177</v>
      </c>
      <c r="D3" s="276" t="s">
        <v>26</v>
      </c>
      <c r="E3" s="276" t="s">
        <v>1142</v>
      </c>
      <c r="F3" s="276" t="s">
        <v>1178</v>
      </c>
      <c r="G3" s="276" t="s">
        <v>27</v>
      </c>
      <c r="H3" s="222" t="s">
        <v>28</v>
      </c>
      <c r="I3" s="222" t="s">
        <v>1179</v>
      </c>
      <c r="J3" s="222" t="s">
        <v>1180</v>
      </c>
      <c r="K3" s="222" t="s">
        <v>1181</v>
      </c>
      <c r="L3" s="222" t="s">
        <v>1077</v>
      </c>
      <c r="M3" s="222" t="s">
        <v>1182</v>
      </c>
      <c r="N3" s="222" t="s">
        <v>1183</v>
      </c>
      <c r="O3" s="221" t="s">
        <v>1090</v>
      </c>
      <c r="P3" s="277" t="s">
        <v>1148</v>
      </c>
      <c r="Q3" s="278" t="s">
        <v>34</v>
      </c>
      <c r="R3" s="278" t="s">
        <v>1179</v>
      </c>
      <c r="S3" s="5" t="s">
        <v>1091</v>
      </c>
      <c r="T3" s="278" t="s">
        <v>1184</v>
      </c>
      <c r="U3" s="278" t="s">
        <v>44</v>
      </c>
      <c r="V3" s="278" t="s">
        <v>1092</v>
      </c>
      <c r="W3" s="278" t="s">
        <v>47</v>
      </c>
      <c r="X3" s="278" t="s">
        <v>48</v>
      </c>
      <c r="Y3" s="278" t="s">
        <v>1185</v>
      </c>
      <c r="Z3" s="330" t="s">
        <v>1186</v>
      </c>
    </row>
    <row r="4" spans="1:26" ht="15.75" hidden="1" thickBot="1">
      <c r="A4" s="126" t="s">
        <v>103</v>
      </c>
      <c r="B4" s="105" t="str">
        <f>VLOOKUP(A4,'[1]Tillman UG Footage'!A:B,2,FALSE)</f>
        <v>St Petersburg</v>
      </c>
      <c r="C4" s="78">
        <v>45807</v>
      </c>
      <c r="D4" s="285"/>
      <c r="E4" s="286" t="s">
        <v>1187</v>
      </c>
      <c r="F4" s="285"/>
      <c r="G4" s="287" t="s">
        <v>1141</v>
      </c>
      <c r="H4" s="285"/>
      <c r="I4" s="285"/>
      <c r="J4" s="288"/>
      <c r="K4" s="220"/>
      <c r="L4" s="220"/>
      <c r="M4" s="220"/>
      <c r="N4" s="289"/>
      <c r="O4" s="290"/>
      <c r="P4" s="291" t="s">
        <v>1188</v>
      </c>
      <c r="Q4" s="292" t="s">
        <v>69</v>
      </c>
      <c r="R4" s="136" t="s">
        <v>1189</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1187</v>
      </c>
      <c r="F5" s="285"/>
      <c r="G5" s="287" t="s">
        <v>1141</v>
      </c>
      <c r="H5" s="285"/>
      <c r="I5" s="285"/>
      <c r="J5" s="296"/>
      <c r="K5" s="220"/>
      <c r="L5" s="220"/>
      <c r="M5" s="220"/>
      <c r="N5" s="289"/>
      <c r="O5" s="290"/>
      <c r="P5" s="291" t="s">
        <v>1188</v>
      </c>
      <c r="Q5" s="292" t="s">
        <v>69</v>
      </c>
      <c r="R5" s="136" t="s">
        <v>1189</v>
      </c>
      <c r="S5" s="136"/>
      <c r="T5" s="293"/>
      <c r="U5" s="294"/>
      <c r="V5" s="294"/>
      <c r="W5" s="294"/>
      <c r="X5" s="294"/>
      <c r="Y5" s="294"/>
      <c r="Z5" t="e">
        <f>VLOOKUP(A5,#REF!,9,FALSE)</f>
        <v>#REF!</v>
      </c>
    </row>
    <row r="6" spans="1:26" ht="15.75" hidden="1" thickBot="1">
      <c r="A6" s="126" t="s">
        <v>587</v>
      </c>
      <c r="B6" s="105" t="s">
        <v>51</v>
      </c>
      <c r="C6" s="232">
        <v>45807</v>
      </c>
      <c r="D6" s="285"/>
      <c r="E6" s="286" t="s">
        <v>1187</v>
      </c>
      <c r="F6" s="285"/>
      <c r="G6" s="287" t="s">
        <v>1141</v>
      </c>
      <c r="H6" s="285"/>
      <c r="I6" s="285"/>
      <c r="J6" s="296"/>
      <c r="K6" s="220"/>
      <c r="L6" s="220"/>
      <c r="M6" s="220"/>
      <c r="N6" s="289"/>
      <c r="O6" s="290"/>
      <c r="P6" s="291" t="s">
        <v>1188</v>
      </c>
      <c r="Q6" s="292" t="s">
        <v>69</v>
      </c>
      <c r="R6" s="136" t="s">
        <v>1189</v>
      </c>
      <c r="S6" s="136"/>
      <c r="T6" s="293"/>
      <c r="U6" s="294"/>
      <c r="V6" s="294"/>
      <c r="W6" s="294"/>
      <c r="X6" s="294"/>
      <c r="Y6" s="294"/>
      <c r="Z6" t="e">
        <f>VLOOKUP(A6,#REF!,9,FALSE)</f>
        <v>#REF!</v>
      </c>
    </row>
    <row r="7" spans="1:26" ht="15.75" hidden="1" thickBot="1">
      <c r="A7" s="126" t="s">
        <v>604</v>
      </c>
      <c r="B7" s="105" t="s">
        <v>51</v>
      </c>
      <c r="C7" s="232">
        <v>45807</v>
      </c>
      <c r="D7" s="285"/>
      <c r="E7" s="286" t="s">
        <v>1187</v>
      </c>
      <c r="F7" s="285"/>
      <c r="G7" s="287" t="s">
        <v>1141</v>
      </c>
      <c r="H7" s="285"/>
      <c r="I7" s="285"/>
      <c r="J7" s="296"/>
      <c r="K7" s="220"/>
      <c r="L7" s="220"/>
      <c r="M7" s="220"/>
      <c r="N7" s="289"/>
      <c r="O7" s="290"/>
      <c r="P7" s="291" t="s">
        <v>1188</v>
      </c>
      <c r="Q7" s="292" t="s">
        <v>69</v>
      </c>
      <c r="R7" s="136" t="s">
        <v>1189</v>
      </c>
      <c r="S7" s="136"/>
      <c r="T7" s="293"/>
      <c r="U7" s="294"/>
      <c r="V7" s="294"/>
      <c r="W7" s="294"/>
      <c r="X7" s="294"/>
      <c r="Y7" s="294"/>
      <c r="Z7" t="e">
        <f>VLOOKUP(A7,#REF!,9,FALSE)</f>
        <v>#REF!</v>
      </c>
    </row>
    <row r="8" spans="1:26" ht="15.75" hidden="1" thickBot="1">
      <c r="A8" s="295" t="s">
        <v>1190</v>
      </c>
      <c r="B8" s="105" t="s">
        <v>51</v>
      </c>
      <c r="C8" s="232">
        <v>45807</v>
      </c>
      <c r="D8" s="285"/>
      <c r="E8" s="286" t="s">
        <v>1187</v>
      </c>
      <c r="F8" s="285"/>
      <c r="G8" s="287" t="s">
        <v>1141</v>
      </c>
      <c r="H8" s="285"/>
      <c r="I8" s="285"/>
      <c r="J8" s="296"/>
      <c r="K8" s="220"/>
      <c r="L8" s="220"/>
      <c r="M8" s="220"/>
      <c r="N8" s="289"/>
      <c r="O8" s="290"/>
      <c r="P8" s="291" t="s">
        <v>1152</v>
      </c>
      <c r="Q8" s="292" t="s">
        <v>1191</v>
      </c>
      <c r="R8" s="136" t="s">
        <v>1192</v>
      </c>
      <c r="S8" s="136"/>
      <c r="T8" s="293"/>
      <c r="U8" s="294"/>
      <c r="V8" s="294"/>
      <c r="W8" s="294"/>
      <c r="X8" s="294"/>
      <c r="Y8" s="294"/>
      <c r="Z8" t="e">
        <f>VLOOKUP(A8,#REF!,9,FALSE)</f>
        <v>#REF!</v>
      </c>
    </row>
    <row r="9" spans="1:26" ht="15.75" hidden="1" thickBot="1">
      <c r="A9" s="126" t="s">
        <v>1193</v>
      </c>
      <c r="B9" s="105" t="s">
        <v>51</v>
      </c>
      <c r="C9" s="232">
        <v>45807</v>
      </c>
      <c r="D9" s="297"/>
      <c r="E9" s="286" t="s">
        <v>1187</v>
      </c>
      <c r="F9" s="297"/>
      <c r="G9" s="298" t="s">
        <v>1141</v>
      </c>
      <c r="H9" s="285"/>
      <c r="I9" s="285"/>
      <c r="J9" s="296"/>
      <c r="K9" s="220"/>
      <c r="L9" s="220"/>
      <c r="M9" s="220"/>
      <c r="N9" s="289"/>
      <c r="O9" s="290"/>
      <c r="P9" s="291" t="s">
        <v>1188</v>
      </c>
      <c r="Q9" s="292" t="s">
        <v>69</v>
      </c>
      <c r="R9" s="136" t="s">
        <v>1189</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1187</v>
      </c>
      <c r="F10" s="299"/>
      <c r="G10" s="300" t="s">
        <v>1141</v>
      </c>
      <c r="H10" s="247"/>
      <c r="I10" s="247"/>
      <c r="J10" s="45"/>
      <c r="K10" s="219"/>
      <c r="L10" s="219"/>
      <c r="M10" s="219"/>
      <c r="N10" s="301"/>
      <c r="O10" s="302"/>
      <c r="P10" s="291" t="s">
        <v>1188</v>
      </c>
      <c r="Q10" s="292" t="s">
        <v>59</v>
      </c>
      <c r="R10" s="136" t="s">
        <v>1189</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1187</v>
      </c>
      <c r="F11" s="299"/>
      <c r="G11" s="300" t="s">
        <v>1141</v>
      </c>
      <c r="H11" s="247"/>
      <c r="I11" s="247"/>
      <c r="J11" s="45"/>
      <c r="K11" s="219"/>
      <c r="L11" s="219"/>
      <c r="M11" s="219"/>
      <c r="N11" s="301"/>
      <c r="O11" s="302"/>
      <c r="P11" s="291" t="s">
        <v>1188</v>
      </c>
      <c r="Q11" s="292" t="s">
        <v>69</v>
      </c>
      <c r="R11" s="136" t="s">
        <v>1189</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1187</v>
      </c>
      <c r="F12" s="299"/>
      <c r="G12" s="300" t="s">
        <v>1141</v>
      </c>
      <c r="H12" s="247"/>
      <c r="I12" s="247"/>
      <c r="J12" s="45"/>
      <c r="K12" s="219"/>
      <c r="L12" s="219"/>
      <c r="M12" s="219"/>
      <c r="N12" s="301"/>
      <c r="O12" s="302"/>
      <c r="P12" s="291" t="s">
        <v>1188</v>
      </c>
      <c r="Q12" s="292" t="s">
        <v>69</v>
      </c>
      <c r="R12" s="136" t="s">
        <v>1189</v>
      </c>
      <c r="S12" s="136"/>
      <c r="T12" s="293"/>
      <c r="U12" s="294"/>
      <c r="V12" s="294"/>
      <c r="W12" s="294"/>
      <c r="X12" s="294"/>
      <c r="Y12" s="294"/>
      <c r="Z12" t="e">
        <f>VLOOKUP(A12,#REF!,9,FALSE)</f>
        <v>#REF!</v>
      </c>
    </row>
    <row r="13" spans="1:26" ht="15.75" hidden="1" thickBot="1">
      <c r="A13" s="126" t="s">
        <v>1194</v>
      </c>
      <c r="B13" s="105" t="s">
        <v>51</v>
      </c>
      <c r="C13" s="232" t="e">
        <f>VLOOKUP(A13,'[1]Tillman UG Footage'!A:C,3,FALSE)</f>
        <v>#N/A</v>
      </c>
      <c r="D13" s="299"/>
      <c r="E13" s="286" t="s">
        <v>1187</v>
      </c>
      <c r="F13" s="299"/>
      <c r="G13" s="300" t="s">
        <v>1141</v>
      </c>
      <c r="H13" s="247"/>
      <c r="I13" s="247"/>
      <c r="J13" s="45"/>
      <c r="K13" s="219"/>
      <c r="L13" s="219"/>
      <c r="M13" s="219"/>
      <c r="N13" s="301"/>
      <c r="O13" s="302"/>
      <c r="P13" s="291" t="s">
        <v>1188</v>
      </c>
      <c r="Q13" s="292" t="s">
        <v>69</v>
      </c>
      <c r="R13" s="136" t="s">
        <v>1189</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1187</v>
      </c>
      <c r="F14" s="299"/>
      <c r="G14" s="300" t="s">
        <v>1141</v>
      </c>
      <c r="H14" s="247"/>
      <c r="I14" s="247"/>
      <c r="J14" s="45"/>
      <c r="K14" s="219"/>
      <c r="L14" s="219"/>
      <c r="M14" s="219"/>
      <c r="N14" s="301"/>
      <c r="O14" s="302"/>
      <c r="P14" s="291" t="s">
        <v>1188</v>
      </c>
      <c r="Q14" s="292" t="s">
        <v>69</v>
      </c>
      <c r="R14" s="136" t="s">
        <v>1189</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1187</v>
      </c>
      <c r="F15" s="299"/>
      <c r="G15" s="300" t="s">
        <v>1141</v>
      </c>
      <c r="H15" s="247"/>
      <c r="I15" s="247"/>
      <c r="J15" s="45"/>
      <c r="K15" s="219"/>
      <c r="L15" s="219"/>
      <c r="M15" s="219"/>
      <c r="N15" s="301"/>
      <c r="O15" s="302"/>
      <c r="P15" s="291" t="s">
        <v>1188</v>
      </c>
      <c r="Q15" s="292" t="s">
        <v>69</v>
      </c>
      <c r="R15" s="136" t="s">
        <v>1189</v>
      </c>
      <c r="S15" s="136"/>
      <c r="T15" s="293"/>
      <c r="U15" s="294"/>
      <c r="V15" s="294"/>
      <c r="W15" s="294"/>
      <c r="X15" s="294"/>
      <c r="Y15" s="294"/>
      <c r="Z15" t="e">
        <f>VLOOKUP(A15,#REF!,9,FALSE)</f>
        <v>#REF!</v>
      </c>
    </row>
    <row r="16" spans="1:26" ht="15.75" hidden="1" thickBot="1">
      <c r="A16" s="303" t="s">
        <v>1195</v>
      </c>
      <c r="B16" s="105" t="s">
        <v>51</v>
      </c>
      <c r="C16" s="232" t="e">
        <f>VLOOKUP(A16,'[1]Tillman UG Footage'!A:C,3,FALSE)</f>
        <v>#N/A</v>
      </c>
      <c r="D16" s="299"/>
      <c r="E16" s="286" t="s">
        <v>1187</v>
      </c>
      <c r="F16" s="299"/>
      <c r="G16" s="300" t="s">
        <v>1141</v>
      </c>
      <c r="H16" s="247"/>
      <c r="I16" s="247"/>
      <c r="J16" s="45"/>
      <c r="K16" s="219"/>
      <c r="L16" s="219"/>
      <c r="M16" s="219"/>
      <c r="N16" s="301"/>
      <c r="O16" s="302"/>
      <c r="P16" s="291" t="s">
        <v>1188</v>
      </c>
      <c r="Q16" s="292" t="s">
        <v>69</v>
      </c>
      <c r="R16" s="136" t="s">
        <v>1189</v>
      </c>
      <c r="S16" s="136"/>
      <c r="T16" s="293"/>
      <c r="U16" s="294"/>
      <c r="V16" s="294"/>
      <c r="W16" s="294"/>
      <c r="X16" s="294"/>
      <c r="Y16" s="294"/>
      <c r="Z16" t="e">
        <f>VLOOKUP(A16,#REF!,9,FALSE)</f>
        <v>#REF!</v>
      </c>
    </row>
    <row r="17" spans="1:26" ht="15.75" thickBot="1">
      <c r="A17" s="292" t="s">
        <v>370</v>
      </c>
      <c r="B17" s="105" t="s">
        <v>51</v>
      </c>
      <c r="C17" s="232" t="e">
        <v>#N/A</v>
      </c>
      <c r="D17" s="299"/>
      <c r="E17" s="286" t="s">
        <v>1137</v>
      </c>
      <c r="F17" s="299"/>
      <c r="G17" s="300" t="s">
        <v>1141</v>
      </c>
      <c r="H17" s="247"/>
      <c r="I17" s="247"/>
      <c r="J17" s="45"/>
      <c r="K17" s="219"/>
      <c r="L17" s="219"/>
      <c r="M17" s="219"/>
      <c r="N17" s="301"/>
      <c r="O17" s="302"/>
      <c r="P17" s="291"/>
      <c r="Q17" s="292" t="s">
        <v>69</v>
      </c>
      <c r="R17" s="136" t="s">
        <v>1189</v>
      </c>
      <c r="S17" s="136"/>
      <c r="T17" s="293"/>
      <c r="U17" s="294"/>
      <c r="V17" s="294"/>
      <c r="W17" s="294"/>
      <c r="X17" s="294"/>
      <c r="Y17" s="294"/>
      <c r="Z17" t="e">
        <f>VLOOKUP(A17,#REF!,9,FALSE)</f>
        <v>#REF!</v>
      </c>
    </row>
    <row r="18" spans="1:26" ht="15.75" thickBot="1">
      <c r="A18" s="292" t="s">
        <v>485</v>
      </c>
      <c r="B18" s="105" t="s">
        <v>51</v>
      </c>
      <c r="C18" s="232">
        <v>45807</v>
      </c>
      <c r="D18" s="299"/>
      <c r="E18" s="286" t="s">
        <v>1137</v>
      </c>
      <c r="F18" s="299"/>
      <c r="G18" s="300" t="s">
        <v>1141</v>
      </c>
      <c r="H18" s="247"/>
      <c r="I18" s="247"/>
      <c r="J18" s="45"/>
      <c r="K18" s="219"/>
      <c r="L18" s="219"/>
      <c r="M18" s="219"/>
      <c r="N18" s="301"/>
      <c r="O18" s="302"/>
      <c r="P18" s="381" t="s">
        <v>1149</v>
      </c>
      <c r="Q18" s="292"/>
      <c r="R18" s="136" t="s">
        <v>1189</v>
      </c>
      <c r="S18" s="136"/>
      <c r="T18" s="293"/>
      <c r="U18" s="294"/>
      <c r="V18" s="294"/>
      <c r="W18" s="294"/>
      <c r="X18" s="294"/>
      <c r="Y18" s="294"/>
      <c r="Z18" t="e">
        <f>VLOOKUP(A18,#REF!,9,FALSE)</f>
        <v>#REF!</v>
      </c>
    </row>
    <row r="19" spans="1:26" ht="15.75" thickBot="1">
      <c r="A19" s="292" t="s">
        <v>488</v>
      </c>
      <c r="B19" s="105" t="s">
        <v>51</v>
      </c>
      <c r="C19" s="232" t="e">
        <v>#N/A</v>
      </c>
      <c r="D19" s="299"/>
      <c r="E19" s="286" t="s">
        <v>1137</v>
      </c>
      <c r="F19" s="299"/>
      <c r="G19" s="300" t="s">
        <v>1163</v>
      </c>
      <c r="H19" s="247"/>
      <c r="I19" s="247"/>
      <c r="J19" s="45"/>
      <c r="K19" s="219"/>
      <c r="L19" s="219"/>
      <c r="M19" s="219"/>
      <c r="N19" s="301"/>
      <c r="O19" s="302"/>
      <c r="P19" s="291"/>
      <c r="Q19" s="292" t="s">
        <v>1163</v>
      </c>
      <c r="R19" s="136" t="s">
        <v>1189</v>
      </c>
      <c r="S19" s="136"/>
      <c r="T19" s="293"/>
      <c r="U19" s="294"/>
      <c r="V19" s="294"/>
      <c r="W19" s="294"/>
      <c r="X19" s="294"/>
      <c r="Y19" s="294"/>
      <c r="Z19" t="e">
        <f>VLOOKUP(A19,#REF!,9,FALSE)</f>
        <v>#REF!</v>
      </c>
    </row>
    <row r="20" spans="1:26" ht="15.75" thickBot="1">
      <c r="A20" s="292" t="s">
        <v>447</v>
      </c>
      <c r="B20" s="105" t="s">
        <v>51</v>
      </c>
      <c r="C20" s="232" t="e">
        <v>#N/A</v>
      </c>
      <c r="D20" s="299"/>
      <c r="E20" s="286" t="s">
        <v>1137</v>
      </c>
      <c r="F20" s="299"/>
      <c r="G20" s="300" t="s">
        <v>1163</v>
      </c>
      <c r="H20" s="247"/>
      <c r="I20" s="247"/>
      <c r="J20" s="45"/>
      <c r="K20" s="219"/>
      <c r="L20" s="219"/>
      <c r="M20" s="219"/>
      <c r="N20" s="301"/>
      <c r="O20" s="302"/>
      <c r="P20" s="291"/>
      <c r="Q20" s="292" t="s">
        <v>1163</v>
      </c>
      <c r="R20" s="136" t="s">
        <v>1189</v>
      </c>
      <c r="S20" s="136"/>
      <c r="T20" s="293"/>
      <c r="U20" s="294"/>
      <c r="V20" s="294"/>
      <c r="W20" s="294"/>
      <c r="X20" s="294"/>
      <c r="Y20" s="294"/>
      <c r="Z20" t="e">
        <f>VLOOKUP(A20,#REF!,9,FALSE)</f>
        <v>#REF!</v>
      </c>
    </row>
    <row r="21" spans="1:26" s="231" customFormat="1">
      <c r="A21" s="279" t="s">
        <v>1158</v>
      </c>
      <c r="B21" s="376" t="e">
        <v>#N/A</v>
      </c>
      <c r="C21" s="248">
        <v>45807</v>
      </c>
      <c r="D21" s="299"/>
      <c r="E21" s="286" t="s">
        <v>1137</v>
      </c>
      <c r="F21" s="299"/>
      <c r="G21" s="300" t="s">
        <v>1141</v>
      </c>
      <c r="H21" s="247"/>
      <c r="I21" s="247"/>
      <c r="J21" s="247"/>
      <c r="K21" s="246"/>
      <c r="L21" s="246"/>
      <c r="M21" s="246"/>
      <c r="N21" s="301"/>
      <c r="O21" s="302"/>
      <c r="P21" s="291"/>
      <c r="Q21" s="242" t="s">
        <v>65</v>
      </c>
      <c r="R21" s="136" t="s">
        <v>1189</v>
      </c>
      <c r="S21" s="245"/>
      <c r="T21" s="244"/>
      <c r="U21" s="243"/>
      <c r="V21" s="243"/>
      <c r="W21" s="243"/>
      <c r="X21" s="243"/>
      <c r="Y21" s="243" t="s">
        <v>1196</v>
      </c>
      <c r="Z21" t="e">
        <f>VLOOKUP(A21,#REF!,9,FALSE)</f>
        <v>#REF!</v>
      </c>
    </row>
    <row r="22" spans="1:26" ht="15.75" thickBot="1">
      <c r="A22" s="292" t="s">
        <v>449</v>
      </c>
      <c r="B22" s="105" t="s">
        <v>51</v>
      </c>
      <c r="C22" s="232" t="e">
        <v>#N/A</v>
      </c>
      <c r="D22" s="299"/>
      <c r="E22" s="286" t="s">
        <v>1137</v>
      </c>
      <c r="F22" s="299"/>
      <c r="G22" s="300" t="s">
        <v>1163</v>
      </c>
      <c r="H22" s="247"/>
      <c r="I22" s="247"/>
      <c r="J22" s="45"/>
      <c r="K22" s="219"/>
      <c r="L22" s="219"/>
      <c r="M22" s="219"/>
      <c r="N22" s="301"/>
      <c r="O22" s="302"/>
      <c r="P22" s="291"/>
      <c r="Q22" s="292" t="s">
        <v>1163</v>
      </c>
      <c r="R22" s="136" t="s">
        <v>1189</v>
      </c>
      <c r="S22" s="136"/>
      <c r="T22" s="293"/>
      <c r="U22" s="294"/>
      <c r="V22" s="294"/>
      <c r="W22" s="294"/>
      <c r="X22" s="294"/>
      <c r="Y22" s="294"/>
      <c r="Z22" t="e">
        <f>VLOOKUP(A22,#REF!,9,FALSE)</f>
        <v>#REF!</v>
      </c>
    </row>
    <row r="23" spans="1:26" ht="15.75" thickBot="1">
      <c r="A23" s="292" t="s">
        <v>280</v>
      </c>
      <c r="B23" s="105" t="s">
        <v>51</v>
      </c>
      <c r="C23" s="232" t="e">
        <v>#N/A</v>
      </c>
      <c r="D23" s="299"/>
      <c r="E23" s="286" t="s">
        <v>1137</v>
      </c>
      <c r="F23" s="299"/>
      <c r="G23" s="300" t="s">
        <v>1141</v>
      </c>
      <c r="H23" s="247"/>
      <c r="I23" s="247"/>
      <c r="J23" s="45"/>
      <c r="K23" s="219"/>
      <c r="L23" s="219"/>
      <c r="M23" s="219"/>
      <c r="N23" s="301"/>
      <c r="O23" s="302"/>
      <c r="P23" s="291"/>
      <c r="Q23" s="292" t="s">
        <v>65</v>
      </c>
      <c r="R23" s="136" t="s">
        <v>1189</v>
      </c>
      <c r="S23" s="136"/>
      <c r="T23" s="293"/>
      <c r="U23" s="294"/>
      <c r="V23" s="294"/>
      <c r="W23" s="294"/>
      <c r="X23" s="294"/>
      <c r="Y23" s="294" t="s">
        <v>1197</v>
      </c>
      <c r="Z23" t="e">
        <f>VLOOKUP(A23,#REF!,9,FALSE)</f>
        <v>#REF!</v>
      </c>
    </row>
    <row r="24" spans="1:26" s="231" customFormat="1" ht="69.599999999999994" customHeight="1" thickBot="1">
      <c r="A24" s="242" t="s">
        <v>1154</v>
      </c>
      <c r="B24" s="249" t="e">
        <v>#N/A</v>
      </c>
      <c r="C24" s="248">
        <v>45716</v>
      </c>
      <c r="D24" s="299"/>
      <c r="E24" s="286" t="s">
        <v>1137</v>
      </c>
      <c r="F24" s="299"/>
      <c r="G24" s="300" t="s">
        <v>1141</v>
      </c>
      <c r="H24" s="247"/>
      <c r="I24" s="247"/>
      <c r="J24" s="247"/>
      <c r="K24" s="246"/>
      <c r="L24" s="246"/>
      <c r="M24" s="246"/>
      <c r="N24" s="301"/>
      <c r="O24" s="302"/>
      <c r="P24" s="291" t="s">
        <v>1155</v>
      </c>
      <c r="Q24" s="242" t="s">
        <v>65</v>
      </c>
      <c r="R24" s="136" t="s">
        <v>1189</v>
      </c>
      <c r="S24" s="245"/>
      <c r="T24" s="244"/>
      <c r="U24" s="243"/>
      <c r="V24" s="243"/>
      <c r="W24" s="243"/>
      <c r="X24" s="243"/>
      <c r="Y24" s="243" t="s">
        <v>1197</v>
      </c>
      <c r="Z24" t="e">
        <f>VLOOKUP(A24,#REF!,9,FALSE)</f>
        <v>#REF!</v>
      </c>
    </row>
    <row r="25" spans="1:26" ht="15.75" thickBot="1">
      <c r="A25" s="292" t="s">
        <v>442</v>
      </c>
      <c r="B25" s="105" t="s">
        <v>51</v>
      </c>
      <c r="C25" s="232">
        <v>45772</v>
      </c>
      <c r="D25" s="299"/>
      <c r="E25" s="286" t="s">
        <v>1137</v>
      </c>
      <c r="F25" s="299"/>
      <c r="G25" s="300" t="s">
        <v>1141</v>
      </c>
      <c r="H25" s="247"/>
      <c r="I25" s="247"/>
      <c r="J25" s="45"/>
      <c r="K25" s="219"/>
      <c r="L25" s="219"/>
      <c r="M25" s="219"/>
      <c r="N25" s="301"/>
      <c r="O25" s="302"/>
      <c r="P25" s="291" t="s">
        <v>1155</v>
      </c>
      <c r="Q25" s="292" t="s">
        <v>65</v>
      </c>
      <c r="R25" s="136" t="s">
        <v>1189</v>
      </c>
      <c r="S25" s="136"/>
      <c r="T25" s="293"/>
      <c r="U25" s="294"/>
      <c r="V25" s="294"/>
      <c r="W25" s="294"/>
      <c r="X25" s="294"/>
      <c r="Y25" s="294"/>
      <c r="Z25" t="e">
        <f>VLOOKUP(A25,#REF!,9,FALSE)</f>
        <v>#REF!</v>
      </c>
    </row>
    <row r="26" spans="1:26" ht="15.75" thickBot="1">
      <c r="A26" s="292" t="s">
        <v>284</v>
      </c>
      <c r="B26" s="105" t="s">
        <v>51</v>
      </c>
      <c r="C26" s="232">
        <v>45772</v>
      </c>
      <c r="D26" s="299"/>
      <c r="E26" s="286" t="s">
        <v>1137</v>
      </c>
      <c r="F26" s="299"/>
      <c r="G26" s="300" t="s">
        <v>1141</v>
      </c>
      <c r="H26" s="247"/>
      <c r="I26" s="247"/>
      <c r="J26" s="45"/>
      <c r="K26" s="219"/>
      <c r="L26" s="219"/>
      <c r="M26" s="219"/>
      <c r="N26" s="301"/>
      <c r="O26" s="302"/>
      <c r="P26" s="291" t="s">
        <v>1155</v>
      </c>
      <c r="Q26" s="292" t="s">
        <v>65</v>
      </c>
      <c r="R26" s="136" t="s">
        <v>1189</v>
      </c>
      <c r="S26" s="136"/>
      <c r="T26" s="293"/>
      <c r="U26" s="294"/>
      <c r="V26" s="294"/>
      <c r="W26" s="294"/>
      <c r="X26" s="294"/>
      <c r="Y26" s="294"/>
      <c r="Z26" t="e">
        <f>VLOOKUP(A26,#REF!,9,FALSE)</f>
        <v>#REF!</v>
      </c>
    </row>
    <row r="27" spans="1:26" ht="15.75" thickBot="1">
      <c r="A27" s="292" t="s">
        <v>294</v>
      </c>
      <c r="B27" s="105" t="s">
        <v>51</v>
      </c>
      <c r="C27" s="232">
        <v>45772</v>
      </c>
      <c r="D27" s="299"/>
      <c r="E27" s="286" t="s">
        <v>1137</v>
      </c>
      <c r="F27" s="299"/>
      <c r="G27" s="300" t="s">
        <v>1141</v>
      </c>
      <c r="H27" s="247"/>
      <c r="I27" s="247"/>
      <c r="J27" s="45"/>
      <c r="K27" s="219"/>
      <c r="L27" s="219"/>
      <c r="M27" s="219"/>
      <c r="N27" s="301"/>
      <c r="O27" s="302"/>
      <c r="P27" s="291" t="s">
        <v>1155</v>
      </c>
      <c r="Q27" s="292" t="s">
        <v>65</v>
      </c>
      <c r="R27" s="136" t="s">
        <v>1189</v>
      </c>
      <c r="S27" s="136"/>
      <c r="T27" s="293"/>
      <c r="U27" s="294"/>
      <c r="V27" s="294"/>
      <c r="W27" s="294"/>
      <c r="X27" s="294"/>
      <c r="Y27" s="294"/>
      <c r="Z27" t="e">
        <f>VLOOKUP(A27,#REF!,9,FALSE)</f>
        <v>#REF!</v>
      </c>
    </row>
    <row r="28" spans="1:26" ht="70.150000000000006" customHeight="1" thickBot="1">
      <c r="A28" s="242" t="s">
        <v>1157</v>
      </c>
      <c r="B28" s="249"/>
      <c r="C28" s="248"/>
      <c r="D28" s="299"/>
      <c r="E28" s="286" t="s">
        <v>1137</v>
      </c>
      <c r="F28" s="299"/>
      <c r="G28" s="300" t="s">
        <v>1141</v>
      </c>
      <c r="H28" s="247"/>
      <c r="I28" s="247"/>
      <c r="J28" s="247"/>
      <c r="K28" s="246"/>
      <c r="L28" s="246"/>
      <c r="M28" s="246"/>
      <c r="N28" s="301"/>
      <c r="O28" s="302"/>
      <c r="P28" s="381" t="s">
        <v>1155</v>
      </c>
      <c r="Q28" s="242" t="s">
        <v>65</v>
      </c>
      <c r="R28" s="136" t="s">
        <v>1189</v>
      </c>
      <c r="S28" s="245"/>
      <c r="T28" s="244"/>
      <c r="U28" s="243"/>
      <c r="V28" s="243"/>
      <c r="W28" s="243"/>
      <c r="X28" s="243"/>
      <c r="Y28" s="305" t="s">
        <v>1198</v>
      </c>
      <c r="Z28" t="e">
        <f>VLOOKUP(A28,#REF!,9,FALSE)</f>
        <v>#REF!</v>
      </c>
    </row>
    <row r="29" spans="1:26" s="231" customFormat="1" ht="69.599999999999994" customHeight="1" thickBot="1">
      <c r="A29" s="242" t="s">
        <v>1160</v>
      </c>
      <c r="B29" s="249" t="e">
        <v>#N/A</v>
      </c>
      <c r="C29" s="248" t="e">
        <v>#N/A</v>
      </c>
      <c r="D29" s="299"/>
      <c r="E29" s="286" t="s">
        <v>1137</v>
      </c>
      <c r="F29" s="299"/>
      <c r="G29" s="300" t="s">
        <v>1141</v>
      </c>
      <c r="H29" s="247"/>
      <c r="I29" s="247"/>
      <c r="J29" s="247"/>
      <c r="K29" s="246"/>
      <c r="L29" s="246"/>
      <c r="M29" s="246"/>
      <c r="N29" s="301"/>
      <c r="O29" s="302"/>
      <c r="P29" s="381"/>
      <c r="Q29" s="237" t="s">
        <v>65</v>
      </c>
      <c r="R29" s="136" t="s">
        <v>1189</v>
      </c>
      <c r="S29" s="245"/>
      <c r="T29" s="244"/>
      <c r="U29" s="243"/>
      <c r="V29" s="243"/>
      <c r="W29" s="243"/>
      <c r="X29" s="243"/>
      <c r="Y29" s="243" t="s">
        <v>1198</v>
      </c>
      <c r="Z29" t="e">
        <f>VLOOKUP(A29,#REF!,9,FALSE)</f>
        <v>#REF!</v>
      </c>
    </row>
    <row r="30" spans="1:26">
      <c r="A30" s="292" t="s">
        <v>465</v>
      </c>
      <c r="B30" s="105" t="s">
        <v>51</v>
      </c>
      <c r="C30" s="232">
        <v>45772</v>
      </c>
      <c r="D30" s="299"/>
      <c r="E30" s="286" t="s">
        <v>1137</v>
      </c>
      <c r="F30" s="299"/>
      <c r="G30" s="300" t="s">
        <v>1163</v>
      </c>
      <c r="H30" s="247"/>
      <c r="I30" s="247"/>
      <c r="J30" s="45"/>
      <c r="K30" s="219"/>
      <c r="L30" s="219"/>
      <c r="M30" s="219"/>
      <c r="N30" s="301"/>
      <c r="O30" s="302"/>
      <c r="P30" s="381"/>
      <c r="Q30" s="292" t="s">
        <v>1163</v>
      </c>
      <c r="R30" s="136" t="s">
        <v>1189</v>
      </c>
      <c r="S30" s="136"/>
      <c r="T30" s="293"/>
      <c r="U30" s="294"/>
      <c r="V30" s="294"/>
      <c r="W30" s="294"/>
      <c r="X30" s="294"/>
      <c r="Y30" s="294"/>
      <c r="Z30" t="e">
        <f>VLOOKUP(A30,#REF!,9,FALSE)</f>
        <v>#REF!</v>
      </c>
    </row>
    <row r="31" spans="1:26" s="70" customFormat="1">
      <c r="A31" s="250" t="s">
        <v>467</v>
      </c>
      <c r="B31" s="251" t="s">
        <v>51</v>
      </c>
      <c r="C31" s="252">
        <v>45772</v>
      </c>
      <c r="D31" s="306"/>
      <c r="E31" s="286" t="s">
        <v>1137</v>
      </c>
      <c r="F31" s="306"/>
      <c r="G31" s="307" t="s">
        <v>1163</v>
      </c>
      <c r="H31" s="239"/>
      <c r="I31" s="239"/>
      <c r="J31" s="253"/>
      <c r="K31" s="254"/>
      <c r="L31" s="254"/>
      <c r="M31" s="254"/>
      <c r="N31" s="239"/>
      <c r="O31" s="308"/>
      <c r="P31" s="381"/>
      <c r="Q31" s="250" t="s">
        <v>1163</v>
      </c>
      <c r="R31" s="136" t="s">
        <v>1189</v>
      </c>
      <c r="S31" s="255"/>
      <c r="T31" s="256"/>
      <c r="U31" s="257"/>
      <c r="V31" s="257"/>
      <c r="W31" s="257"/>
      <c r="X31" s="257"/>
      <c r="Y31" s="257" t="s">
        <v>1199</v>
      </c>
      <c r="Z31" t="e">
        <f>VLOOKUP(A31,#REF!,9,FALSE)</f>
        <v>#REF!</v>
      </c>
    </row>
    <row r="32" spans="1:26">
      <c r="A32" s="292" t="s">
        <v>291</v>
      </c>
      <c r="B32" s="105" t="s">
        <v>51</v>
      </c>
      <c r="C32" s="232">
        <v>45772</v>
      </c>
      <c r="D32" s="299"/>
      <c r="E32" s="286" t="s">
        <v>1137</v>
      </c>
      <c r="F32" s="299"/>
      <c r="G32" s="300" t="s">
        <v>1163</v>
      </c>
      <c r="H32" s="247"/>
      <c r="I32" s="247"/>
      <c r="J32" s="45"/>
      <c r="K32" s="219"/>
      <c r="L32" s="219"/>
      <c r="M32" s="219"/>
      <c r="N32" s="301"/>
      <c r="O32" s="302"/>
      <c r="P32" s="381"/>
      <c r="Q32" s="292" t="s">
        <v>1163</v>
      </c>
      <c r="R32" s="136" t="s">
        <v>1189</v>
      </c>
      <c r="S32" s="136"/>
      <c r="T32" s="293"/>
      <c r="U32" s="294"/>
      <c r="V32" s="294"/>
      <c r="W32" s="294"/>
      <c r="X32" s="294"/>
      <c r="Y32" s="294"/>
      <c r="Z32" t="e">
        <f>VLOOKUP(A32,#REF!,9,FALSE)</f>
        <v>#REF!</v>
      </c>
    </row>
    <row r="33" spans="1:26" ht="15.75" thickBot="1">
      <c r="A33" s="292" t="s">
        <v>458</v>
      </c>
      <c r="B33" s="105" t="s">
        <v>51</v>
      </c>
      <c r="C33" s="232">
        <v>45831</v>
      </c>
      <c r="D33" s="299"/>
      <c r="E33" s="286" t="s">
        <v>1137</v>
      </c>
      <c r="F33" s="299"/>
      <c r="G33" s="300" t="s">
        <v>1141</v>
      </c>
      <c r="H33" s="247"/>
      <c r="I33" s="247"/>
      <c r="J33" s="45"/>
      <c r="K33" s="219"/>
      <c r="L33" s="219"/>
      <c r="M33" s="219"/>
      <c r="N33" s="301"/>
      <c r="O33" s="302"/>
      <c r="P33" s="291"/>
      <c r="Q33" s="242" t="s">
        <v>65</v>
      </c>
      <c r="R33" s="136" t="s">
        <v>1189</v>
      </c>
      <c r="S33" s="136"/>
      <c r="T33" s="293"/>
      <c r="U33" s="294"/>
      <c r="V33" s="294"/>
      <c r="W33" s="294"/>
      <c r="X33" s="294"/>
      <c r="Y33" s="294"/>
      <c r="Z33" t="e">
        <f>VLOOKUP(A33,#REF!,9,FALSE)</f>
        <v>#REF!</v>
      </c>
    </row>
    <row r="34" spans="1:26" ht="15.75" thickBot="1">
      <c r="A34" s="292" t="s">
        <v>453</v>
      </c>
      <c r="B34" s="105" t="s">
        <v>51</v>
      </c>
      <c r="C34" s="232">
        <v>45831</v>
      </c>
      <c r="D34" s="299"/>
      <c r="E34" s="286" t="s">
        <v>1137</v>
      </c>
      <c r="F34" s="299"/>
      <c r="G34" s="300" t="s">
        <v>1141</v>
      </c>
      <c r="H34" s="247"/>
      <c r="I34" s="247"/>
      <c r="J34" s="45"/>
      <c r="K34" s="219"/>
      <c r="L34" s="219"/>
      <c r="M34" s="219"/>
      <c r="N34" s="301"/>
      <c r="O34" s="302"/>
      <c r="P34" s="291"/>
      <c r="Q34" s="292" t="s">
        <v>65</v>
      </c>
      <c r="R34" s="136" t="s">
        <v>1189</v>
      </c>
      <c r="S34" s="136"/>
      <c r="T34" s="293"/>
      <c r="U34" s="294"/>
      <c r="V34" s="294"/>
      <c r="W34" s="294"/>
      <c r="X34" s="294"/>
      <c r="Y34" s="294"/>
      <c r="Z34" t="e">
        <f>VLOOKUP(A34,#REF!,9,FALSE)</f>
        <v>#REF!</v>
      </c>
    </row>
    <row r="35" spans="1:26" ht="15.75" thickBot="1">
      <c r="A35" s="292" t="s">
        <v>455</v>
      </c>
      <c r="B35" s="105" t="s">
        <v>51</v>
      </c>
      <c r="C35" s="232">
        <v>45831</v>
      </c>
      <c r="D35" s="299"/>
      <c r="E35" s="286" t="s">
        <v>1137</v>
      </c>
      <c r="F35" s="299"/>
      <c r="G35" s="300" t="s">
        <v>1141</v>
      </c>
      <c r="H35" s="247"/>
      <c r="I35" s="247"/>
      <c r="J35" s="45"/>
      <c r="K35" s="219"/>
      <c r="L35" s="219"/>
      <c r="M35" s="219"/>
      <c r="N35" s="301"/>
      <c r="O35" s="302"/>
      <c r="P35" s="291"/>
      <c r="Q35" s="292" t="s">
        <v>65</v>
      </c>
      <c r="R35" s="136" t="s">
        <v>1189</v>
      </c>
      <c r="S35" s="136"/>
      <c r="T35" s="293"/>
      <c r="U35" s="294"/>
      <c r="V35" s="294"/>
      <c r="W35" s="294"/>
      <c r="X35" s="294"/>
      <c r="Y35" s="294"/>
      <c r="Z35" t="e">
        <f>VLOOKUP(A35,#REF!,9,FALSE)</f>
        <v>#REF!</v>
      </c>
    </row>
    <row r="36" spans="1:26" ht="15.75" thickBot="1">
      <c r="A36" s="292" t="s">
        <v>451</v>
      </c>
      <c r="B36" s="105" t="s">
        <v>51</v>
      </c>
      <c r="C36" s="232">
        <v>45772</v>
      </c>
      <c r="D36" s="299"/>
      <c r="E36" s="286" t="s">
        <v>1137</v>
      </c>
      <c r="F36" s="299"/>
      <c r="G36" s="300" t="s">
        <v>1163</v>
      </c>
      <c r="H36" s="247"/>
      <c r="I36" s="247"/>
      <c r="J36" s="45"/>
      <c r="K36" s="219"/>
      <c r="L36" s="219"/>
      <c r="M36" s="219"/>
      <c r="N36" s="301"/>
      <c r="O36" s="302"/>
      <c r="P36" s="291"/>
      <c r="Q36" s="292" t="s">
        <v>1163</v>
      </c>
      <c r="R36" s="136" t="s">
        <v>1189</v>
      </c>
      <c r="S36" s="136"/>
      <c r="T36" s="293"/>
      <c r="U36" s="294"/>
      <c r="V36" s="294"/>
      <c r="W36" s="294"/>
      <c r="X36" s="294"/>
      <c r="Y36" s="294"/>
      <c r="Z36" t="e">
        <f>VLOOKUP(A36,#REF!,9,FALSE)</f>
        <v>#REF!</v>
      </c>
    </row>
    <row r="37" spans="1:26" ht="15.75" thickBot="1">
      <c r="A37" s="292" t="s">
        <v>460</v>
      </c>
      <c r="B37" s="105" t="s">
        <v>51</v>
      </c>
      <c r="C37" s="232">
        <v>45831</v>
      </c>
      <c r="D37" s="299"/>
      <c r="E37" s="286" t="s">
        <v>1137</v>
      </c>
      <c r="F37" s="299"/>
      <c r="G37" s="300" t="s">
        <v>1141</v>
      </c>
      <c r="H37" s="247"/>
      <c r="I37" s="247"/>
      <c r="J37" s="45"/>
      <c r="K37" s="219"/>
      <c r="L37" s="219"/>
      <c r="M37" s="219"/>
      <c r="N37" s="301"/>
      <c r="O37" s="302"/>
      <c r="P37" s="291"/>
      <c r="Q37" s="292" t="s">
        <v>65</v>
      </c>
      <c r="R37" s="136" t="s">
        <v>1189</v>
      </c>
      <c r="S37" s="136"/>
      <c r="T37" s="293"/>
      <c r="U37" s="294"/>
      <c r="V37" s="294"/>
      <c r="W37" s="294"/>
      <c r="X37" s="294"/>
      <c r="Y37" s="294"/>
      <c r="Z37" t="e">
        <f>VLOOKUP(A37,#REF!,9,FALSE)</f>
        <v>#REF!</v>
      </c>
    </row>
    <row r="38" spans="1:26" ht="15.75" thickBot="1">
      <c r="A38" s="292" t="s">
        <v>463</v>
      </c>
      <c r="B38" s="105" t="s">
        <v>51</v>
      </c>
      <c r="C38" s="232">
        <v>45831</v>
      </c>
      <c r="D38" s="299"/>
      <c r="E38" s="286" t="s">
        <v>1137</v>
      </c>
      <c r="F38" s="299"/>
      <c r="G38" s="300" t="s">
        <v>1141</v>
      </c>
      <c r="H38" s="247"/>
      <c r="I38" s="247"/>
      <c r="J38" s="45"/>
      <c r="K38" s="219"/>
      <c r="L38" s="219"/>
      <c r="M38" s="219"/>
      <c r="N38" s="301"/>
      <c r="O38" s="302"/>
      <c r="P38" s="291"/>
      <c r="Q38" s="292" t="s">
        <v>65</v>
      </c>
      <c r="R38" s="136" t="s">
        <v>1189</v>
      </c>
      <c r="S38" s="136"/>
      <c r="T38" s="293"/>
      <c r="U38" s="294"/>
      <c r="V38" s="294"/>
      <c r="W38" s="294"/>
      <c r="X38" s="294"/>
      <c r="Y38" s="294"/>
      <c r="Z38" t="e">
        <f>VLOOKUP(A38,#REF!,9,FALSE)</f>
        <v>#REF!</v>
      </c>
    </row>
    <row r="39" spans="1:26" s="233" customFormat="1" ht="70.150000000000006" customHeight="1" thickBot="1">
      <c r="A39" s="237" t="s">
        <v>1164</v>
      </c>
      <c r="B39" s="241" t="e">
        <v>#N/A</v>
      </c>
      <c r="C39" s="240" t="e">
        <v>#N/A</v>
      </c>
      <c r="D39" s="306"/>
      <c r="E39" s="286" t="s">
        <v>1137</v>
      </c>
      <c r="F39" s="306"/>
      <c r="G39" s="307" t="s">
        <v>1163</v>
      </c>
      <c r="H39" s="239"/>
      <c r="I39" s="239"/>
      <c r="J39" s="239"/>
      <c r="K39" s="238"/>
      <c r="L39" s="238"/>
      <c r="M39" s="238"/>
      <c r="N39" s="239"/>
      <c r="O39" s="308"/>
      <c r="P39" s="381"/>
      <c r="Q39" s="237" t="s">
        <v>1163</v>
      </c>
      <c r="R39" s="136" t="s">
        <v>1189</v>
      </c>
      <c r="S39" s="236"/>
      <c r="T39" s="235"/>
      <c r="U39" s="234"/>
      <c r="V39" s="234"/>
      <c r="W39" s="234"/>
      <c r="X39" s="234"/>
      <c r="Y39" s="234" t="s">
        <v>1198</v>
      </c>
      <c r="Z39" t="e">
        <f>VLOOKUP(A39,#REF!,9,FALSE)</f>
        <v>#REF!</v>
      </c>
    </row>
    <row r="40" spans="1:26" ht="15.75" thickBot="1">
      <c r="A40" s="292" t="s">
        <v>289</v>
      </c>
      <c r="B40" s="105" t="s">
        <v>51</v>
      </c>
      <c r="C40" s="232">
        <v>45831</v>
      </c>
      <c r="D40" s="299"/>
      <c r="E40" s="286" t="s">
        <v>1137</v>
      </c>
      <c r="F40" s="299"/>
      <c r="G40" s="300" t="s">
        <v>1141</v>
      </c>
      <c r="H40" s="247"/>
      <c r="I40" s="247"/>
      <c r="J40" s="45"/>
      <c r="K40" s="219"/>
      <c r="L40" s="219"/>
      <c r="M40" s="219"/>
      <c r="N40" s="301"/>
      <c r="O40" s="302"/>
      <c r="P40" s="291"/>
      <c r="Q40" s="292" t="s">
        <v>65</v>
      </c>
      <c r="R40" s="136" t="s">
        <v>1189</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1187</v>
      </c>
      <c r="F41" s="299"/>
      <c r="G41" s="300" t="s">
        <v>1141</v>
      </c>
      <c r="H41" s="247"/>
      <c r="I41" s="247"/>
      <c r="J41" s="45"/>
      <c r="K41" s="219"/>
      <c r="L41" s="219"/>
      <c r="M41" s="219"/>
      <c r="N41" s="301"/>
      <c r="O41" s="302"/>
      <c r="P41" s="291" t="s">
        <v>1188</v>
      </c>
      <c r="Q41" s="292" t="s">
        <v>59</v>
      </c>
      <c r="R41" s="136" t="s">
        <v>1189</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1187</v>
      </c>
      <c r="F42" s="299"/>
      <c r="G42" s="300" t="s">
        <v>1141</v>
      </c>
      <c r="H42" s="247"/>
      <c r="I42" s="247"/>
      <c r="J42" s="45"/>
      <c r="K42" s="219"/>
      <c r="L42" s="219"/>
      <c r="M42" s="219"/>
      <c r="N42" s="301"/>
      <c r="O42" s="302"/>
      <c r="P42" s="291" t="s">
        <v>1188</v>
      </c>
      <c r="Q42" s="292" t="s">
        <v>65</v>
      </c>
      <c r="R42" s="136" t="s">
        <v>1189</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1187</v>
      </c>
      <c r="F43" s="299"/>
      <c r="G43" s="300" t="s">
        <v>1141</v>
      </c>
      <c r="H43" s="247"/>
      <c r="I43" s="247"/>
      <c r="J43" s="45"/>
      <c r="K43" s="219"/>
      <c r="L43" s="219"/>
      <c r="M43" s="219"/>
      <c r="N43" s="301"/>
      <c r="O43" s="302"/>
      <c r="P43" s="291" t="s">
        <v>1188</v>
      </c>
      <c r="Q43" s="292" t="s">
        <v>59</v>
      </c>
      <c r="R43" s="136" t="s">
        <v>1189</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1187</v>
      </c>
      <c r="F44" s="299"/>
      <c r="G44" s="300" t="s">
        <v>1141</v>
      </c>
      <c r="H44" s="247"/>
      <c r="I44" s="247"/>
      <c r="J44" s="45"/>
      <c r="K44" s="219"/>
      <c r="L44" s="219"/>
      <c r="M44" s="219"/>
      <c r="N44" s="301"/>
      <c r="O44" s="302"/>
      <c r="P44" s="291" t="s">
        <v>1149</v>
      </c>
      <c r="Q44" s="292" t="s">
        <v>65</v>
      </c>
      <c r="R44" s="136" t="s">
        <v>1189</v>
      </c>
      <c r="S44" s="136"/>
      <c r="T44" s="293"/>
      <c r="U44" s="294"/>
      <c r="V44" s="294"/>
      <c r="W44" s="294"/>
      <c r="X44" s="294"/>
      <c r="Y44" s="294"/>
      <c r="Z44" t="e">
        <f>VLOOKUP(A44,#REF!,9,FALSE)</f>
        <v>#REF!</v>
      </c>
    </row>
    <row r="45" spans="1:26" ht="15.75" thickBot="1">
      <c r="A45" s="377" t="s">
        <v>421</v>
      </c>
      <c r="B45" s="105" t="s">
        <v>51</v>
      </c>
      <c r="C45" s="232">
        <v>45807</v>
      </c>
      <c r="D45" s="299"/>
      <c r="E45" s="286" t="s">
        <v>1137</v>
      </c>
      <c r="F45" s="299"/>
      <c r="G45" s="300" t="s">
        <v>1141</v>
      </c>
      <c r="H45" s="247"/>
      <c r="I45" s="247"/>
      <c r="J45" s="45"/>
      <c r="K45" s="219"/>
      <c r="L45" s="219"/>
      <c r="M45" s="219"/>
      <c r="N45" s="301"/>
      <c r="O45" s="302"/>
      <c r="P45" s="291"/>
      <c r="Q45" s="292" t="s">
        <v>59</v>
      </c>
      <c r="R45" s="136" t="s">
        <v>1189</v>
      </c>
      <c r="S45" s="136"/>
      <c r="T45" s="293"/>
      <c r="U45" s="294"/>
      <c r="V45" s="294"/>
      <c r="W45" s="294"/>
      <c r="X45" s="294"/>
      <c r="Y45" s="294"/>
      <c r="Z45" t="e">
        <f>VLOOKUP(A45,#REF!,9,FALSE)</f>
        <v>#REF!</v>
      </c>
    </row>
    <row r="46" spans="1:26" ht="15.75" thickBot="1">
      <c r="A46" s="309" t="s">
        <v>423</v>
      </c>
      <c r="B46" s="105" t="s">
        <v>51</v>
      </c>
      <c r="C46" s="232">
        <v>45807</v>
      </c>
      <c r="D46" s="299"/>
      <c r="E46" s="286" t="s">
        <v>1137</v>
      </c>
      <c r="F46" s="299"/>
      <c r="G46" s="310" t="s">
        <v>1141</v>
      </c>
      <c r="H46" s="247"/>
      <c r="I46" s="247"/>
      <c r="J46" s="45"/>
      <c r="K46" s="219"/>
      <c r="L46" s="219"/>
      <c r="M46" s="219"/>
      <c r="N46" s="301"/>
      <c r="O46" s="302"/>
      <c r="P46" s="291"/>
      <c r="Q46" s="292" t="s">
        <v>59</v>
      </c>
      <c r="R46" s="136" t="s">
        <v>1189</v>
      </c>
      <c r="S46" s="136"/>
      <c r="T46" s="293"/>
      <c r="U46" s="294"/>
      <c r="V46" s="294"/>
      <c r="W46" s="294"/>
      <c r="X46" s="294"/>
      <c r="Y46" s="294"/>
      <c r="Z46" t="e">
        <f>VLOOKUP(A46,#REF!,9,FALSE)</f>
        <v>#REF!</v>
      </c>
    </row>
    <row r="47" spans="1:26" ht="15.75" thickBot="1">
      <c r="A47" s="311" t="s">
        <v>1161</v>
      </c>
      <c r="B47" s="105" t="s">
        <v>51</v>
      </c>
      <c r="C47" s="232">
        <v>45807</v>
      </c>
      <c r="D47" s="299"/>
      <c r="E47" s="286" t="s">
        <v>1137</v>
      </c>
      <c r="F47" s="299"/>
      <c r="G47" s="300" t="s">
        <v>1141</v>
      </c>
      <c r="H47" s="247"/>
      <c r="I47" s="247"/>
      <c r="J47" s="45"/>
      <c r="K47" s="219"/>
      <c r="L47" s="219"/>
      <c r="M47" s="219"/>
      <c r="N47" s="301"/>
      <c r="O47" s="302"/>
      <c r="P47" s="291" t="s">
        <v>1152</v>
      </c>
      <c r="Q47" s="292" t="s">
        <v>59</v>
      </c>
      <c r="R47" s="136" t="s">
        <v>1192</v>
      </c>
      <c r="S47" s="136"/>
      <c r="T47" s="293"/>
      <c r="U47" s="294"/>
      <c r="V47" s="294"/>
      <c r="W47" s="294"/>
      <c r="X47" s="294"/>
      <c r="Y47" s="294"/>
      <c r="Z47" t="e">
        <f>VLOOKUP(A47,#REF!,9,FALSE)</f>
        <v>#REF!</v>
      </c>
    </row>
    <row r="48" spans="1:26" ht="15.75" thickBot="1">
      <c r="A48" s="309" t="s">
        <v>532</v>
      </c>
      <c r="B48" s="105" t="s">
        <v>51</v>
      </c>
      <c r="C48" s="232">
        <v>45807</v>
      </c>
      <c r="D48" s="299"/>
      <c r="E48" s="286" t="s">
        <v>1137</v>
      </c>
      <c r="F48" s="299"/>
      <c r="G48" s="310" t="s">
        <v>1163</v>
      </c>
      <c r="H48" s="247"/>
      <c r="I48" s="247"/>
      <c r="J48" s="45"/>
      <c r="K48" s="219"/>
      <c r="L48" s="219"/>
      <c r="M48" s="219"/>
      <c r="N48" s="301"/>
      <c r="O48" s="302"/>
      <c r="P48" s="291" t="s">
        <v>1200</v>
      </c>
      <c r="Q48" s="292" t="s">
        <v>1163</v>
      </c>
      <c r="R48" s="136" t="s">
        <v>1189</v>
      </c>
      <c r="S48" s="136"/>
      <c r="T48" s="293"/>
      <c r="U48" s="294"/>
      <c r="V48" s="294"/>
      <c r="W48" s="294"/>
      <c r="X48" s="294"/>
      <c r="Y48" s="294"/>
      <c r="Z48" t="e">
        <f>VLOOKUP(A48,#REF!,9,FALSE)</f>
        <v>#REF!</v>
      </c>
    </row>
    <row r="49" spans="1:26" ht="15.75" thickBot="1">
      <c r="A49" s="309" t="s">
        <v>526</v>
      </c>
      <c r="B49" s="105" t="s">
        <v>122</v>
      </c>
      <c r="C49" s="232">
        <v>45772</v>
      </c>
      <c r="D49" s="299"/>
      <c r="E49" s="286" t="s">
        <v>1137</v>
      </c>
      <c r="F49" s="299"/>
      <c r="G49" s="310" t="s">
        <v>1163</v>
      </c>
      <c r="H49" s="247"/>
      <c r="I49" s="247"/>
      <c r="J49" s="45"/>
      <c r="K49" s="219"/>
      <c r="L49" s="219"/>
      <c r="M49" s="219"/>
      <c r="N49" s="301"/>
      <c r="O49" s="302"/>
      <c r="P49" s="291" t="s">
        <v>1200</v>
      </c>
      <c r="Q49" s="292" t="s">
        <v>1163</v>
      </c>
      <c r="R49" s="136" t="s">
        <v>1189</v>
      </c>
      <c r="S49" s="136"/>
      <c r="T49" s="293"/>
      <c r="U49" s="294"/>
      <c r="V49" s="294"/>
      <c r="W49" s="294"/>
      <c r="X49" s="294"/>
      <c r="Y49" s="294"/>
      <c r="Z49" t="e">
        <f>VLOOKUP(A49,#REF!,9,FALSE)</f>
        <v>#REF!</v>
      </c>
    </row>
    <row r="50" spans="1:26" ht="15.75" thickBot="1">
      <c r="A50" s="309" t="s">
        <v>524</v>
      </c>
      <c r="B50" s="105" t="s">
        <v>122</v>
      </c>
      <c r="C50" s="232">
        <v>45772</v>
      </c>
      <c r="D50" s="299"/>
      <c r="E50" s="286" t="s">
        <v>1137</v>
      </c>
      <c r="F50" s="299"/>
      <c r="G50" s="310" t="s">
        <v>1163</v>
      </c>
      <c r="H50" s="247"/>
      <c r="I50" s="247"/>
      <c r="J50" s="45"/>
      <c r="K50" s="219"/>
      <c r="L50" s="219"/>
      <c r="M50" s="219"/>
      <c r="N50" s="301"/>
      <c r="O50" s="302"/>
      <c r="P50" s="291" t="s">
        <v>1200</v>
      </c>
      <c r="Q50" s="292" t="s">
        <v>1163</v>
      </c>
      <c r="R50" s="136" t="s">
        <v>1189</v>
      </c>
      <c r="S50" s="136"/>
      <c r="T50" s="293"/>
      <c r="U50" s="294"/>
      <c r="V50" s="294"/>
      <c r="W50" s="294"/>
      <c r="X50" s="294"/>
      <c r="Y50" s="294"/>
      <c r="Z50" t="e">
        <f>VLOOKUP(A50,#REF!,9,FALSE)</f>
        <v>#REF!</v>
      </c>
    </row>
    <row r="51" spans="1:26" ht="15.75" thickBot="1">
      <c r="A51" s="309" t="s">
        <v>530</v>
      </c>
      <c r="B51" s="105" t="e">
        <v>#N/A</v>
      </c>
      <c r="C51" s="232" t="e">
        <v>#N/A</v>
      </c>
      <c r="D51" s="299"/>
      <c r="E51" s="286" t="s">
        <v>1137</v>
      </c>
      <c r="F51" s="299"/>
      <c r="G51" s="310" t="s">
        <v>1163</v>
      </c>
      <c r="H51" s="247"/>
      <c r="I51" s="247"/>
      <c r="J51" s="45"/>
      <c r="K51" s="219"/>
      <c r="L51" s="219"/>
      <c r="M51" s="219"/>
      <c r="N51" s="301"/>
      <c r="O51" s="302"/>
      <c r="P51" s="291" t="s">
        <v>1200</v>
      </c>
      <c r="Q51" s="292" t="s">
        <v>1163</v>
      </c>
      <c r="R51" s="136" t="s">
        <v>1189</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1187</v>
      </c>
      <c r="F52" s="299"/>
      <c r="G52" s="300" t="s">
        <v>1141</v>
      </c>
      <c r="H52" s="247"/>
      <c r="I52" s="247"/>
      <c r="J52" s="45"/>
      <c r="K52" s="219"/>
      <c r="L52" s="219"/>
      <c r="M52" s="219"/>
      <c r="N52" s="301"/>
      <c r="O52" s="302"/>
      <c r="P52" s="291" t="s">
        <v>1188</v>
      </c>
      <c r="Q52" s="292" t="s">
        <v>65</v>
      </c>
      <c r="R52" s="136" t="s">
        <v>1189</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1187</v>
      </c>
      <c r="F53" s="299"/>
      <c r="G53" s="300" t="s">
        <v>1141</v>
      </c>
      <c r="H53" s="247"/>
      <c r="I53" s="247"/>
      <c r="J53" s="45"/>
      <c r="K53" s="219"/>
      <c r="L53" s="219"/>
      <c r="M53" s="219"/>
      <c r="N53" s="301"/>
      <c r="O53" s="302"/>
      <c r="P53" s="291" t="s">
        <v>1188</v>
      </c>
      <c r="Q53" s="292" t="s">
        <v>65</v>
      </c>
      <c r="R53" s="136" t="s">
        <v>1189</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1187</v>
      </c>
      <c r="F54" s="299"/>
      <c r="G54" s="300" t="s">
        <v>1141</v>
      </c>
      <c r="H54" s="247"/>
      <c r="I54" s="247"/>
      <c r="J54" s="45"/>
      <c r="K54" s="219"/>
      <c r="L54" s="219"/>
      <c r="M54" s="219"/>
      <c r="N54" s="301"/>
      <c r="O54" s="302"/>
      <c r="P54" s="291" t="s">
        <v>1188</v>
      </c>
      <c r="Q54" s="292" t="s">
        <v>65</v>
      </c>
      <c r="R54" s="136" t="s">
        <v>1189</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1187</v>
      </c>
      <c r="F55" s="299"/>
      <c r="G55" s="300" t="s">
        <v>1141</v>
      </c>
      <c r="H55" s="247"/>
      <c r="I55" s="247"/>
      <c r="J55" s="45"/>
      <c r="K55" s="219"/>
      <c r="L55" s="219"/>
      <c r="M55" s="219"/>
      <c r="N55" s="301"/>
      <c r="O55" s="302"/>
      <c r="P55" s="291" t="s">
        <v>1152</v>
      </c>
      <c r="Q55" s="292" t="s">
        <v>59</v>
      </c>
      <c r="R55" s="136" t="s">
        <v>1192</v>
      </c>
      <c r="S55" s="136"/>
      <c r="T55" s="293"/>
      <c r="U55" s="294"/>
      <c r="V55" s="294"/>
      <c r="W55" s="294"/>
      <c r="X55" s="294"/>
      <c r="Y55" s="294"/>
      <c r="Z55" t="e">
        <f>VLOOKUP(A55,#REF!,9,FALSE)</f>
        <v>#REF!</v>
      </c>
    </row>
    <row r="56" spans="1:26" ht="15.75" hidden="1" thickBot="1">
      <c r="A56" s="309" t="s">
        <v>1201</v>
      </c>
      <c r="B56" s="105"/>
      <c r="C56" s="232" t="e">
        <f>VLOOKUP(A56,'[1]Tillman UG Footage'!A:C,3,FALSE)</f>
        <v>#N/A</v>
      </c>
      <c r="D56" s="299"/>
      <c r="E56" s="286" t="s">
        <v>1187</v>
      </c>
      <c r="F56" s="299"/>
      <c r="G56" s="300" t="s">
        <v>1141</v>
      </c>
      <c r="H56" s="247"/>
      <c r="I56" s="247"/>
      <c r="J56" s="45"/>
      <c r="K56" s="219"/>
      <c r="L56" s="219"/>
      <c r="M56" s="219"/>
      <c r="N56" s="301"/>
      <c r="O56" s="302"/>
      <c r="P56" s="291" t="s">
        <v>1202</v>
      </c>
      <c r="Q56" s="292" t="s">
        <v>59</v>
      </c>
      <c r="R56" s="136" t="s">
        <v>1192</v>
      </c>
      <c r="S56" s="136"/>
      <c r="T56" s="293"/>
      <c r="U56" s="294"/>
      <c r="V56" s="294"/>
      <c r="W56" s="294"/>
      <c r="X56" s="294"/>
      <c r="Y56" s="294"/>
      <c r="Z56" t="e">
        <f>VLOOKUP(A56,#REF!,9,FALSE)</f>
        <v>#REF!</v>
      </c>
    </row>
    <row r="57" spans="1:26" ht="15.75" hidden="1" thickBot="1">
      <c r="A57" s="168" t="s">
        <v>1203</v>
      </c>
      <c r="B57" s="105" t="s">
        <v>122</v>
      </c>
      <c r="C57" s="312">
        <v>45787</v>
      </c>
      <c r="D57" s="299"/>
      <c r="E57" s="286" t="s">
        <v>1187</v>
      </c>
      <c r="F57" s="299"/>
      <c r="G57" s="300" t="s">
        <v>1141</v>
      </c>
      <c r="H57" s="247"/>
      <c r="I57" s="247"/>
      <c r="J57" s="45"/>
      <c r="K57" s="219"/>
      <c r="L57" s="219"/>
      <c r="M57" s="219"/>
      <c r="N57" s="301"/>
      <c r="O57" s="302"/>
      <c r="P57" s="291" t="s">
        <v>1152</v>
      </c>
      <c r="Q57" s="292" t="s">
        <v>1204</v>
      </c>
      <c r="R57" s="136" t="s">
        <v>1192</v>
      </c>
      <c r="S57" s="136"/>
      <c r="T57" s="293"/>
      <c r="U57" s="294"/>
      <c r="V57" s="294"/>
      <c r="W57" s="294"/>
      <c r="X57" s="294"/>
      <c r="Y57" s="294"/>
      <c r="Z57" t="e">
        <f>VLOOKUP(A57,#REF!,9,FALSE)</f>
        <v>#REF!</v>
      </c>
    </row>
    <row r="58" spans="1:26" ht="15.75" thickBot="1">
      <c r="A58" s="379" t="s">
        <v>504</v>
      </c>
      <c r="B58" s="376" t="s">
        <v>51</v>
      </c>
      <c r="C58" s="314">
        <v>45807</v>
      </c>
      <c r="D58" s="299"/>
      <c r="E58" s="380" t="s">
        <v>1137</v>
      </c>
      <c r="F58" s="299"/>
      <c r="G58" s="300" t="s">
        <v>1141</v>
      </c>
      <c r="H58" s="247"/>
      <c r="I58" s="247"/>
      <c r="J58" s="45"/>
      <c r="K58" s="219"/>
      <c r="L58" s="219"/>
      <c r="M58" s="219"/>
      <c r="N58" s="301"/>
      <c r="O58" s="302"/>
      <c r="P58" s="304"/>
      <c r="Q58" s="292" t="s">
        <v>65</v>
      </c>
      <c r="R58" s="136" t="s">
        <v>1189</v>
      </c>
      <c r="S58" s="136"/>
      <c r="T58" s="293"/>
      <c r="U58" s="294"/>
      <c r="V58" s="294"/>
      <c r="W58" s="294"/>
      <c r="X58" s="294"/>
      <c r="Y58" s="294"/>
    </row>
    <row r="59" spans="1:26" ht="15.75" thickBot="1">
      <c r="A59" s="379" t="s">
        <v>506</v>
      </c>
      <c r="B59" s="376" t="s">
        <v>122</v>
      </c>
      <c r="C59" s="314">
        <v>45772</v>
      </c>
      <c r="D59" s="299"/>
      <c r="E59" s="380" t="s">
        <v>1137</v>
      </c>
      <c r="F59" s="299"/>
      <c r="G59" s="300" t="s">
        <v>1141</v>
      </c>
      <c r="H59" s="247"/>
      <c r="I59" s="247"/>
      <c r="J59" s="45"/>
      <c r="K59" s="219"/>
      <c r="L59" s="219"/>
      <c r="M59" s="219"/>
      <c r="N59" s="301"/>
      <c r="O59" s="302"/>
      <c r="P59" s="304"/>
      <c r="Q59" s="292" t="s">
        <v>65</v>
      </c>
      <c r="R59" s="136" t="s">
        <v>1189</v>
      </c>
      <c r="S59" s="136"/>
      <c r="T59" s="293"/>
      <c r="U59" s="294"/>
      <c r="V59" s="294"/>
      <c r="W59" s="294"/>
      <c r="X59" s="294"/>
      <c r="Y59" s="294"/>
    </row>
    <row r="60" spans="1:26">
      <c r="A60" s="378" t="s">
        <v>508</v>
      </c>
      <c r="B60" s="376" t="s">
        <v>122</v>
      </c>
      <c r="C60" s="314">
        <v>45772</v>
      </c>
      <c r="D60" s="299"/>
      <c r="E60" s="380" t="s">
        <v>1137</v>
      </c>
      <c r="F60" s="299"/>
      <c r="G60" s="300" t="s">
        <v>1141</v>
      </c>
      <c r="H60" s="247"/>
      <c r="I60" s="247"/>
      <c r="J60" s="45"/>
      <c r="K60" s="219"/>
      <c r="L60" s="219"/>
      <c r="M60" s="219"/>
      <c r="N60" s="301"/>
      <c r="O60" s="302"/>
      <c r="P60" s="304"/>
      <c r="Q60" s="292" t="s">
        <v>65</v>
      </c>
      <c r="R60" s="136" t="s">
        <v>1189</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1181</v>
      </c>
      <c r="B70" s="319">
        <f>SUM(K4:K9)</f>
        <v>0</v>
      </c>
      <c r="C70" s="320" t="e">
        <f>B70/B73</f>
        <v>#DIV/0!</v>
      </c>
    </row>
    <row r="71" spans="1:25">
      <c r="A71" s="318" t="s">
        <v>1077</v>
      </c>
      <c r="B71" s="319">
        <f>SUM(L4:L9)</f>
        <v>0</v>
      </c>
      <c r="C71" s="320" t="e">
        <f>B71/B73</f>
        <v>#DIV/0!</v>
      </c>
    </row>
    <row r="72" spans="1:25">
      <c r="A72" s="318" t="s">
        <v>1182</v>
      </c>
      <c r="B72" s="319">
        <f>SUM(M4:M9)</f>
        <v>0</v>
      </c>
      <c r="C72" s="320" t="e">
        <f>B72/B73</f>
        <v>#DIV/0!</v>
      </c>
    </row>
    <row r="73" spans="1:25">
      <c r="A73" s="318" t="s">
        <v>565</v>
      </c>
      <c r="B73" s="319">
        <f>SUM(B70:B72)</f>
        <v>0</v>
      </c>
      <c r="C73" s="296"/>
    </row>
    <row r="80" spans="1:25">
      <c r="A80" t="s">
        <v>1205</v>
      </c>
    </row>
    <row r="81" spans="1:1">
      <c r="A81" t="s">
        <v>1206</v>
      </c>
    </row>
    <row r="82" spans="1:1">
      <c r="A82" t="s">
        <v>1188</v>
      </c>
    </row>
    <row r="83" spans="1:1">
      <c r="A83" t="s">
        <v>1207</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1208</v>
      </c>
    </row>
    <row r="3" spans="1:18">
      <c r="A3" t="s">
        <v>1147</v>
      </c>
      <c r="B3" t="s">
        <v>20</v>
      </c>
      <c r="C3" t="s">
        <v>1177</v>
      </c>
      <c r="D3" t="s">
        <v>26</v>
      </c>
      <c r="E3" t="s">
        <v>1142</v>
      </c>
      <c r="F3" t="s">
        <v>1178</v>
      </c>
      <c r="G3" t="s">
        <v>27</v>
      </c>
      <c r="H3" t="s">
        <v>28</v>
      </c>
      <c r="I3" t="s">
        <v>1179</v>
      </c>
      <c r="J3" t="s">
        <v>1180</v>
      </c>
      <c r="K3" t="s">
        <v>1181</v>
      </c>
      <c r="L3" t="s">
        <v>1077</v>
      </c>
      <c r="M3" t="s">
        <v>1182</v>
      </c>
      <c r="N3" t="s">
        <v>1183</v>
      </c>
      <c r="O3" t="s">
        <v>1090</v>
      </c>
      <c r="P3" t="s">
        <v>1148</v>
      </c>
      <c r="Q3" t="s">
        <v>34</v>
      </c>
      <c r="R3" t="s">
        <v>1209</v>
      </c>
    </row>
    <row r="4" spans="1:18">
      <c r="A4" t="s">
        <v>421</v>
      </c>
      <c r="B4" t="s">
        <v>122</v>
      </c>
      <c r="C4" s="115">
        <v>45772</v>
      </c>
      <c r="E4" t="s">
        <v>1137</v>
      </c>
      <c r="G4" t="s">
        <v>1141</v>
      </c>
      <c r="P4" t="s">
        <v>781</v>
      </c>
      <c r="Q4" t="s">
        <v>65</v>
      </c>
      <c r="R4" t="s">
        <v>1210</v>
      </c>
    </row>
    <row r="5" spans="1:18">
      <c r="A5" t="s">
        <v>442</v>
      </c>
      <c r="B5" t="s">
        <v>51</v>
      </c>
      <c r="C5" s="115">
        <v>45772</v>
      </c>
      <c r="E5" t="s">
        <v>1137</v>
      </c>
      <c r="G5" t="s">
        <v>1141</v>
      </c>
      <c r="P5" t="s">
        <v>1188</v>
      </c>
      <c r="Q5" t="s">
        <v>69</v>
      </c>
      <c r="R5" t="s">
        <v>1211</v>
      </c>
    </row>
    <row r="6" spans="1:18">
      <c r="A6" t="s">
        <v>451</v>
      </c>
      <c r="B6" t="s">
        <v>51</v>
      </c>
      <c r="C6" s="115">
        <v>45772</v>
      </c>
      <c r="E6" t="s">
        <v>1137</v>
      </c>
      <c r="G6" t="s">
        <v>1141</v>
      </c>
      <c r="P6" t="s">
        <v>1188</v>
      </c>
      <c r="Q6" t="s">
        <v>65</v>
      </c>
      <c r="R6" t="s">
        <v>1212</v>
      </c>
    </row>
    <row r="7" spans="1:18">
      <c r="A7" t="s">
        <v>453</v>
      </c>
      <c r="B7" t="s">
        <v>51</v>
      </c>
      <c r="C7" s="115">
        <v>45831</v>
      </c>
      <c r="E7" t="s">
        <v>1137</v>
      </c>
      <c r="G7" t="s">
        <v>1141</v>
      </c>
      <c r="P7" t="s">
        <v>1188</v>
      </c>
      <c r="Q7" t="s">
        <v>65</v>
      </c>
      <c r="R7" t="s">
        <v>1213</v>
      </c>
    </row>
    <row r="8" spans="1:18">
      <c r="A8" t="s">
        <v>455</v>
      </c>
      <c r="B8" t="s">
        <v>51</v>
      </c>
      <c r="C8" s="115">
        <v>45831</v>
      </c>
      <c r="E8" t="s">
        <v>1137</v>
      </c>
      <c r="G8" t="s">
        <v>1141</v>
      </c>
      <c r="P8" t="s">
        <v>1188</v>
      </c>
      <c r="Q8" t="s">
        <v>65</v>
      </c>
      <c r="R8" t="s">
        <v>1214</v>
      </c>
    </row>
    <row r="9" spans="1:18">
      <c r="A9" t="s">
        <v>458</v>
      </c>
      <c r="B9" t="s">
        <v>51</v>
      </c>
      <c r="C9" s="115">
        <v>45831</v>
      </c>
      <c r="E9" t="s">
        <v>1137</v>
      </c>
      <c r="G9" t="s">
        <v>1141</v>
      </c>
      <c r="P9" t="s">
        <v>1215</v>
      </c>
      <c r="Q9" t="s">
        <v>59</v>
      </c>
      <c r="R9" t="s">
        <v>1216</v>
      </c>
    </row>
    <row r="10" spans="1:18">
      <c r="A10" t="s">
        <v>460</v>
      </c>
      <c r="B10" t="s">
        <v>51</v>
      </c>
      <c r="C10" s="115">
        <v>45831</v>
      </c>
      <c r="E10" t="s">
        <v>1137</v>
      </c>
      <c r="G10" t="s">
        <v>1141</v>
      </c>
      <c r="P10" t="s">
        <v>1188</v>
      </c>
      <c r="Q10" t="s">
        <v>65</v>
      </c>
      <c r="R10" t="s">
        <v>1217</v>
      </c>
    </row>
    <row r="11" spans="1:18">
      <c r="A11" t="s">
        <v>463</v>
      </c>
      <c r="B11" t="s">
        <v>51</v>
      </c>
      <c r="C11" s="115">
        <v>45831</v>
      </c>
      <c r="E11" t="s">
        <v>1137</v>
      </c>
      <c r="G11" t="s">
        <v>1141</v>
      </c>
      <c r="P11" t="s">
        <v>1188</v>
      </c>
      <c r="Q11" t="s">
        <v>65</v>
      </c>
      <c r="R11" t="s">
        <v>1218</v>
      </c>
    </row>
    <row r="12" spans="1:18">
      <c r="A12" t="s">
        <v>289</v>
      </c>
      <c r="B12" t="s">
        <v>51</v>
      </c>
      <c r="C12" s="115">
        <v>45831</v>
      </c>
      <c r="E12" t="s">
        <v>1137</v>
      </c>
      <c r="G12" t="s">
        <v>1141</v>
      </c>
      <c r="P12" t="s">
        <v>1188</v>
      </c>
      <c r="Q12" t="s">
        <v>59</v>
      </c>
      <c r="R12" t="s">
        <v>1219</v>
      </c>
    </row>
    <row r="13" spans="1:18">
      <c r="A13" t="s">
        <v>485</v>
      </c>
      <c r="B13" t="s">
        <v>51</v>
      </c>
      <c r="C13" s="115">
        <v>45772</v>
      </c>
      <c r="E13" t="s">
        <v>1137</v>
      </c>
      <c r="G13" t="s">
        <v>1141</v>
      </c>
      <c r="P13" t="s">
        <v>1149</v>
      </c>
      <c r="R13" t="s">
        <v>1220</v>
      </c>
    </row>
    <row r="14" spans="1:18">
      <c r="A14" t="s">
        <v>1161</v>
      </c>
      <c r="B14" t="e">
        <v>#N/A</v>
      </c>
      <c r="C14" t="e">
        <v>#N/A</v>
      </c>
      <c r="E14" t="s">
        <v>1137</v>
      </c>
      <c r="G14" t="s">
        <v>1141</v>
      </c>
      <c r="P14" t="s">
        <v>1152</v>
      </c>
      <c r="Q14" t="s">
        <v>59</v>
      </c>
      <c r="R14" t="s">
        <v>1221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C27D75-A710-44E6-985C-2FB2C6C5215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2025-08-15T17:52:44Z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