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07" documentId="8_{DCF85A03-1EEC-410A-B6A1-333228F65FDB}" xr6:coauthVersionLast="47" xr6:coauthVersionMax="47" xr10:uidLastSave="{8F11002F-A20E-405E-B799-E5CBDB519A6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3" r:id="rId12"/>
    <pivotCache cacheId="454" r:id="rId13"/>
    <pivotCache cacheId="455" r:id="rId14"/>
    <pivotCache cacheId="456"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36" i="30"/>
  <c r="V194" i="30"/>
  <c r="V184" i="30"/>
  <c r="V190" i="30"/>
  <c r="V195" i="30"/>
  <c r="V35" i="30"/>
  <c r="V27" i="30"/>
  <c r="V189" i="30"/>
  <c r="V186" i="30"/>
  <c r="V8" i="30"/>
  <c r="V11" i="30"/>
  <c r="V25" i="30"/>
  <c r="V329" i="30"/>
  <c r="V34" i="30"/>
  <c r="V5" i="30"/>
  <c r="V31" i="30"/>
  <c r="V24" i="30"/>
  <c r="V37" i="30"/>
  <c r="V192" i="30"/>
  <c r="V196" i="30"/>
  <c r="V191" i="30"/>
  <c r="V183" i="30"/>
  <c r="V157" i="30"/>
  <c r="V352" i="30"/>
  <c r="V30" i="30"/>
  <c r="V158" i="30"/>
  <c r="V6" i="30"/>
  <c r="V331" i="30"/>
  <c r="V12" i="30"/>
  <c r="V193" i="30"/>
  <c r="V327" i="30"/>
  <c r="V318" i="30"/>
  <c r="V38" i="30"/>
  <c r="V18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<sst xmlns="http://schemas.openxmlformats.org/spreadsheetml/2006/main" count="24224" uniqueCount="2906">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</sst>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07/22/2026  9:42 PM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200020</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769955</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0.20627742570887883</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0.20627742570887883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58" activePane="topRight" state="frozen"/>
      <selection pane="topRight" activeCell="W167" sqref="W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57">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4"/>
      <c r="L89" s="1376"/>
      <c r="M89" s="1176" t="s">
        <v>128</v>
      </c>
      <c r="N89" s="415">
        <v>31327.7</v>
      </c>
      <c r="O89" s="1177" t="s">
        <v>128</v>
      </c>
      <c r="P89" s="1332" t="s">
        <v>29</v>
      </c>
      <c r="Q89" s="1655">
        <v>46189</v>
      </c>
      <c r="R89" s="1655"/>
      <c r="S89" s="1655"/>
      <c r="T89" s="1655"/>
      <c r="U89" s="1655"/>
      <c r="V89" s="1656">
        <v>2342</v>
      </c>
      <c r="W89" s="1657">
        <v>2096</v>
      </c>
      <c r="X89" s="1657">
        <f>SUM(V89-W89)</f>
        <v>246</v>
      </c>
      <c r="Y89" s="1236">
        <f>IFERROR($W89/$V89, 0)</f>
        <v>0.89496157130657561</v>
      </c>
      <c r="Z89" s="1655">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57">
        <v>745</v>
      </c>
      <c r="X90" s="1657">
        <f>SUM(V90-W90)</f>
        <v>873</v>
      </c>
      <c r="Y90" s="1236">
        <f>IFERROR($W90/$V90, 0)</f>
        <v>0.4604449938195303</v>
      </c>
      <c r="Z90" s="1655">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57">
        <v>3388</v>
      </c>
      <c r="X91" s="1657">
        <f>SUM(V91-W91)</f>
        <v>2562</v>
      </c>
      <c r="Y91" s="1236">
        <f>IFERROR($W91/$V91, 0)</f>
        <v>0.56941176470588239</v>
      </c>
      <c r="Z91" s="1655">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57">
        <v>1020</v>
      </c>
      <c r="X93" s="1657">
        <f>SUM(V93-W93)</f>
        <v>4226</v>
      </c>
      <c r="Y93" s="1236">
        <f>IFERROR($W93/$V93, 0)</f>
        <v>0.19443385436523064</v>
      </c>
      <c r="Z93" s="1655">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735</v>
      </c>
      <c r="AF95" s="725"/>
    </row>
    <row r="96" spans="1:32" ht="24.75" customHeight="1">
      <c r="A96" s="1486" t="s">
        <v>736</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735</v>
      </c>
      <c r="AF96" s="725"/>
    </row>
    <row r="97" spans="1:32" ht="24.75" customHeight="1">
      <c r="A97" s="1486" t="s">
        <v>737</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735</v>
      </c>
      <c r="AF97" s="725"/>
    </row>
    <row r="98" spans="1:32" ht="24.75"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822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822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822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822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822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822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822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822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822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822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822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822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822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822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822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822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822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822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822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822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822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822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822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822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822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822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822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822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1568</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F3751" sqref="F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820</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820</v>
      </c>
      <c r="B2915" s="1212" t="s">
        <v>1619</v>
      </c>
      <c r="C2915" s="23">
        <v>46133</v>
      </c>
      <c r="D2915" s="11">
        <v>290</v>
      </c>
      <c r="G2915" t="s">
        <v>1617</v>
      </c>
    </row>
    <row r="2916" spans="1:7">
      <c r="A2916" s="1212" t="s">
        <v>820</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820</v>
      </c>
      <c r="B2925" s="1212" t="s">
        <v>1619</v>
      </c>
      <c r="C2925" s="23">
        <v>46134</v>
      </c>
      <c r="D2925" s="11">
        <v>183</v>
      </c>
      <c r="G2925" t="s">
        <v>1617</v>
      </c>
    </row>
    <row r="2926" spans="1:7">
      <c r="A2926" s="1212" t="s">
        <v>820</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820</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820</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820</v>
      </c>
      <c r="B2979" s="1211" t="s">
        <v>1619</v>
      </c>
      <c r="C2979" s="23">
        <v>46142</v>
      </c>
      <c r="D2979" s="11">
        <v>285</v>
      </c>
      <c r="G2979" t="s">
        <v>1617</v>
      </c>
    </row>
    <row r="2980" spans="1:7">
      <c r="A2980" s="1212" t="s">
        <v>820</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820</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820</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738</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738</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738</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820</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738</v>
      </c>
      <c r="B3023" s="1212" t="s">
        <v>1619</v>
      </c>
      <c r="C3023" s="23">
        <v>46150</v>
      </c>
      <c r="D3023" s="11">
        <v>512</v>
      </c>
      <c r="G3023" t="s">
        <v>2706</v>
      </c>
    </row>
    <row r="3024" spans="1:7">
      <c r="A3024" s="1212" t="s">
        <v>738</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738</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818</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818</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818</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818</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818</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818</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809</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809</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809</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809</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809</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809</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725</v>
      </c>
      <c r="B3662" s="1212" t="s">
        <v>64</v>
      </c>
      <c r="C3662" s="23">
        <v>46216</v>
      </c>
      <c r="D3662" s="88">
        <v>1066</v>
      </c>
      <c r="G3662" t="s">
        <v>2099</v>
      </c>
    </row>
    <row r="3663" spans="1:7">
      <c r="A3663" s="1415" t="s">
        <v>809</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725</v>
      </c>
      <c r="B3679" s="1212" t="s">
        <v>64</v>
      </c>
      <c r="C3679" s="23">
        <v>46217</v>
      </c>
      <c r="D3679" s="11">
        <v>431</v>
      </c>
      <c r="F3679" s="49"/>
      <c r="G3679" t="s">
        <v>2099</v>
      </c>
    </row>
    <row r="3680" spans="1:7">
      <c r="A3680" s="1415" t="s">
        <v>809</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725</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809</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725</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722</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725</v>
      </c>
      <c r="B3723" s="1212" t="s">
        <v>64</v>
      </c>
      <c r="C3723" s="23">
        <v>46223</v>
      </c>
      <c r="F3723" s="11" t="s">
        <v>1901</v>
      </c>
      <c r="G3723" t="s">
        <v>2099</v>
      </c>
    </row>
    <row r="3724" spans="1:7">
      <c r="A3724" s="1212" t="s">
        <v>730</v>
      </c>
      <c r="B3724" s="1419" t="s">
        <v>494</v>
      </c>
      <c r="C3724" s="23">
        <v>46223</v>
      </c>
      <c r="D3724" s="11">
        <v>162</v>
      </c>
      <c r="G3724" t="s">
        <v>2099</v>
      </c>
    </row>
    <row r="3725" spans="1:7">
      <c r="A3725" s="1213" t="s">
        <v>809</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730</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722</v>
      </c>
      <c r="B3737" s="90" t="s">
        <v>2901</v>
      </c>
      <c r="C3737" s="23">
        <v>46224</v>
      </c>
      <c r="D3737" s="11">
        <v>745</v>
      </c>
      <c r="G3737" t="s">
        <v>2099</v>
      </c>
    </row>
    <row r="3738" spans="1:7">
      <c r="A3738" s="177" t="s">
        <v>725</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730</v>
      </c>
      <c r="B3746" s="1212" t="s">
        <v>494</v>
      </c>
      <c r="C3746" s="23">
        <v>46225</v>
      </c>
      <c r="G3746" t="s">
        <v>2099</v>
      </c>
    </row>
    <row r="3747" spans="1:7">
      <c r="A3747" s="1419" t="s">
        <v>721</v>
      </c>
      <c r="B3747" s="1212" t="s">
        <v>1619</v>
      </c>
      <c r="C3747" s="23">
        <v>46225</v>
      </c>
      <c r="G3747" t="s">
        <v>2099</v>
      </c>
    </row>
    <row r="3748" spans="1:7">
      <c r="A3748" s="476" t="s">
        <v>722</v>
      </c>
      <c r="B3748" s="476" t="s">
        <v>2904</v>
      </c>
      <c r="C3748" s="23">
        <v>46225</v>
      </c>
      <c r="G3748" t="s">
        <v>2099</v>
      </c>
    </row>
    <row r="3749" spans="1:7">
      <c r="A3749" s="476" t="s">
        <v>725</v>
      </c>
      <c r="B3749" s="476" t="s">
        <v>64</v>
      </c>
      <c r="C3749" s="23">
        <v>46225</v>
      </c>
      <c r="G3749" t="s">
        <v>2099</v>
      </c>
    </row>
    <row r="3750" spans="1:7">
      <c r="A3750" s="1213" t="s">
        <v>809</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C2A81DB-B776-4DEE-995B-4DA8199170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2026-07-23T01:42:35Z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