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64" documentId="8_{DCF85A03-1EEC-410A-B6A1-333228F65FDB}" xr6:coauthVersionLast="47" xr6:coauthVersionMax="47" xr10:uidLastSave="{89FD3F93-188D-4020-85D9-61B16129A02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7" r:id="rId12"/>
    <pivotCache cacheId="168" r:id="rId13"/>
    <pivotCache cacheId="169" r:id="rId14"/>
    <pivotCache cacheId="170" r:id="rId15"/>
    <pivotCache cacheId="1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330" i="30"/>
  <c r="V188" i="30"/>
  <c r="V318" i="30"/>
  <c r="V184" i="30"/>
  <c r="V155" i="30"/>
  <c r="V189" i="30"/>
  <c r="V187" i="30"/>
  <c r="V194" i="30"/>
  <c r="V30" i="30"/>
  <c r="V193" i="30"/>
  <c r="V180" i="30"/>
  <c r="V156" i="30"/>
  <c r="V25" i="30"/>
  <c r="V182" i="30"/>
  <c r="V36" i="30"/>
  <c r="V317" i="30"/>
  <c r="V328" i="30"/>
  <c r="V191" i="30"/>
  <c r="V181" i="30"/>
  <c r="V5" i="30"/>
  <c r="V34" i="30"/>
  <c r="V6" i="30"/>
  <c r="V326" i="30"/>
  <c r="V190" i="30"/>
  <c r="V27" i="30"/>
  <c r="V351" i="30"/>
  <c r="V35" i="30"/>
  <c r="V314" i="30"/>
  <c r="V12" i="30"/>
  <c r="V192" i="30"/>
  <c r="V8" i="30"/>
  <c r="V33" i="30"/>
  <c r="V11"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<sst xmlns="http://schemas.openxmlformats.org/spreadsheetml/2006/main" count="24176" uniqueCount="2902">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</sst>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3"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00926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240739"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4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472224" createdVersion="8" refreshedVersion="8" minRefreshableVersion="3" recordCount="102"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413428819447"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m/>
    <n v="56"/>
    <s v="On Track"/>
    <s v="Received"/>
    <m/>
    <m/>
    <s v="Yes"/>
    <n v="38720"/>
    <s v="Yes"/>
    <s v="Not Started"/>
    <m/>
    <m/>
    <m/>
    <m/>
    <m/>
    <n v="3134"/>
    <m/>
    <n v="3134"/>
    <n v="0"/>
    <m/>
    <m/>
    <n v="0"/>
    <n v="0"/>
    <n v="0"/>
  </r>
  <r>
    <s v="D-HPW349"/>
    <s v="Fort Myers"/>
    <d v="2026-07-26T00:00:00"/>
    <x v="20"/>
    <d v="2026-07-21T00:00:00"/>
    <s v="Joshua"/>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m/>
    <m/>
    <m/>
    <x v="6"/>
  </r>
  <r>
    <s v="D-HPP636"/>
    <x v="5"/>
    <d v="2026-07-21T00:00:00"/>
    <m/>
    <m/>
    <m/>
    <x v="6"/>
  </r>
  <r>
    <s v="D-HPP310"/>
    <x v="36"/>
    <d v="2026-07-21T00:00:00"/>
    <m/>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m/>
    <n v="56"/>
    <s v="On Track"/>
    <s v="Received"/>
    <m/>
    <m/>
    <s v="Yes"/>
    <n v="38720"/>
    <s v="Yes"/>
    <s v="Not Started"/>
    <m/>
    <m/>
    <m/>
    <m/>
    <m/>
    <n v="3134"/>
    <m/>
    <n v="3134"/>
    <n v="0"/>
    <m/>
    <m/>
    <n v="0"/>
    <n v="0"/>
    <n v="0"/>
  </r>
  <r>
    <s v="D-HPW349"/>
    <s v="Fort Myers"/>
    <d v="2026-07-26T00:00:00"/>
    <x v="20"/>
    <d v="2026-07-21T00:00:00"/>
    <s v="Joshua"/>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m/>
    <m/>
    <m/>
  </r>
  <r>
    <x v="520"/>
    <x v="5"/>
    <x v="375"/>
    <m/>
    <m/>
    <m/>
  </r>
  <r>
    <x v="490"/>
    <x v="36"/>
    <x v="375"/>
    <m/>
    <m/>
    <m/>
  </r>
  <r>
    <x v="521"/>
    <x v="25"/>
    <x v="375"/>
    <m/>
    <m/>
    <m/>
  </r>
  <r>
    <x v="524"/>
    <x v="25"/>
    <x v="375"/>
    <m/>
    <m/>
    <m/>
  </r>
  <r>
    <x v="523"/>
    <x v="52"/>
    <x v="375"/>
    <m/>
    <m/>
    <m/>
  </r>
  <r>
    <x v="525"/>
    <x v="1"/>
    <x v="375"/>
    <m/>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07/21/2026  11:48 AM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5"/>
      <c r="C10" s="1005"/>
      <c r="D10" s="1635"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5"/>
      <c r="F10" s="1635"/>
      <c r="G10" s="1005"/>
      <c r="H10" s="1646"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184927</v>
      </c>
      <c r="I10" s="1646"/>
      <c r="J10" s="1646"/>
      <c r="K10" s="1005"/>
      <c r="L10" s="1647"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785048</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0.19071225629469971</v>
      </c>
      <c r="B13" s="1648"/>
      <c r="C13" s="1005"/>
      <c r="D13" s="163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4"/>
      <c r="F13" s="1634"/>
      <c r="G13" s="1005"/>
      <c r="H13" s="1635"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93</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589956</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6392672.0999999996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136372</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1745735.7999999998</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0.19071225629469971</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F55" activePane="topRight" state="frozen"/>
      <selection pane="topRight" activeCell="H60" sqref="H60:J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61"/>
      <c r="L23" s="1378">
        <v>46183</v>
      </c>
      <c r="M23" s="1218" t="s">
        <v>128</v>
      </c>
      <c r="N23" s="1662">
        <v>98498</v>
      </c>
      <c r="O23" s="1218" t="s">
        <v>128</v>
      </c>
      <c r="P23" s="705" t="s">
        <v>29</v>
      </c>
      <c r="Q23" s="1663">
        <v>46183</v>
      </c>
      <c r="R23" s="692"/>
      <c r="S23" s="1663"/>
      <c r="T23" s="1663"/>
      <c r="U23" s="1663"/>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61"/>
      <c r="L24" s="1378">
        <v>46178</v>
      </c>
      <c r="M24" s="1218" t="s">
        <v>128</v>
      </c>
      <c r="N24" s="1391">
        <v>77365.5</v>
      </c>
      <c r="O24" s="1218" t="s">
        <v>128</v>
      </c>
      <c r="P24" s="1408" t="s">
        <v>29</v>
      </c>
      <c r="Q24" s="1663">
        <v>46178</v>
      </c>
      <c r="R24" s="692"/>
      <c r="S24" s="1663"/>
      <c r="T24" s="1663"/>
      <c r="U24" s="1663"/>
      <c r="V24" s="1659">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61"/>
      <c r="L25" s="1378">
        <v>46181</v>
      </c>
      <c r="M25" s="1218" t="s">
        <v>128</v>
      </c>
      <c r="N25" s="1662">
        <v>78994.5</v>
      </c>
      <c r="O25" s="1218" t="s">
        <v>128</v>
      </c>
      <c r="P25" s="705" t="s">
        <v>29</v>
      </c>
      <c r="Q25" s="1663">
        <v>46178</v>
      </c>
      <c r="R25" s="692"/>
      <c r="S25" s="1663"/>
      <c r="T25" s="1663"/>
      <c r="U25" s="1663"/>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61"/>
      <c r="L26" s="1378">
        <v>46181</v>
      </c>
      <c r="M26" s="1218" t="s">
        <v>128</v>
      </c>
      <c r="N26" s="1662">
        <v>62709</v>
      </c>
      <c r="O26" s="1218" t="s">
        <v>128</v>
      </c>
      <c r="P26" s="705" t="s">
        <v>29</v>
      </c>
      <c r="Q26" s="1663">
        <v>46178</v>
      </c>
      <c r="R26" s="692"/>
      <c r="S26" s="1663"/>
      <c r="T26" s="1663"/>
      <c r="U26" s="1663"/>
      <c r="V26" s="1659">
        <v>5055</v>
      </c>
      <c r="W26" s="1536">
        <v>4940</v>
      </c>
      <c r="X26" s="1222">
        <f t="shared" si="0"/>
        <v>115</v>
      </c>
      <c r="Y26" s="1237">
        <f t="shared" si="1"/>
        <v>0.97725024727992083</v>
      </c>
      <c r="Z26" s="1663">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61"/>
      <c r="L27" s="1378">
        <v>46198</v>
      </c>
      <c r="M27" s="1218" t="s">
        <v>128</v>
      </c>
      <c r="N27" s="1662">
        <v>99986.2</v>
      </c>
      <c r="O27" s="1218" t="s">
        <v>128</v>
      </c>
      <c r="P27" s="705" t="s">
        <v>35</v>
      </c>
      <c r="Q27" s="1663">
        <v>46198</v>
      </c>
      <c r="R27" s="692"/>
      <c r="S27" s="1663"/>
      <c r="T27" s="1663"/>
      <c r="U27" s="1663"/>
      <c r="V27" s="1659">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61"/>
      <c r="L28" s="1378"/>
      <c r="M28" s="1218" t="s">
        <v>128</v>
      </c>
      <c r="N28" s="989">
        <v>78963.5</v>
      </c>
      <c r="O28" s="371" t="s">
        <v>128</v>
      </c>
      <c r="P28" s="705" t="s">
        <v>32</v>
      </c>
      <c r="Q28" s="1663"/>
      <c r="R28" s="692"/>
      <c r="S28" s="1663"/>
      <c r="T28" s="1663"/>
      <c r="U28" s="1663"/>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61"/>
      <c r="L29" s="1378"/>
      <c r="M29" s="1218" t="s">
        <v>128</v>
      </c>
      <c r="N29" s="989">
        <v>63582</v>
      </c>
      <c r="O29" s="371" t="s">
        <v>128</v>
      </c>
      <c r="P29" s="705" t="s">
        <v>32</v>
      </c>
      <c r="Q29" s="1663"/>
      <c r="R29" s="692"/>
      <c r="S29" s="1663"/>
      <c r="T29" s="1663"/>
      <c r="U29" s="1663"/>
      <c r="V29" s="1659">
        <v>5259</v>
      </c>
      <c r="W29" s="1449"/>
      <c r="X29" s="1659">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61"/>
      <c r="L30" s="1378"/>
      <c r="M30" s="1218" t="s">
        <v>128</v>
      </c>
      <c r="N30" s="989">
        <v>78078</v>
      </c>
      <c r="O30" s="371" t="s">
        <v>128</v>
      </c>
      <c r="P30" s="705" t="s">
        <v>32</v>
      </c>
      <c r="Q30" s="1663"/>
      <c r="R30" s="692"/>
      <c r="S30" s="1663"/>
      <c r="T30" s="1663"/>
      <c r="U30" s="1663"/>
      <c r="V30" s="1659">
        <v>6335</v>
      </c>
      <c r="W30" s="1598"/>
      <c r="X30" s="1659">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61"/>
      <c r="L31" s="1378"/>
      <c r="M31" s="1218" t="s">
        <v>128</v>
      </c>
      <c r="N31" s="989">
        <v>84458.5</v>
      </c>
      <c r="O31" s="371" t="s">
        <v>128</v>
      </c>
      <c r="P31" s="705" t="s">
        <v>32</v>
      </c>
      <c r="Q31" s="1663"/>
      <c r="R31" s="692"/>
      <c r="S31" s="1663"/>
      <c r="T31" s="1663"/>
      <c r="U31" s="1663"/>
      <c r="V31" s="1659">
        <v>6831</v>
      </c>
      <c r="W31" s="1598"/>
      <c r="X31" s="1659">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61"/>
      <c r="L32" s="1378"/>
      <c r="M32" s="371" t="s">
        <v>128</v>
      </c>
      <c r="N32" s="989">
        <v>59181</v>
      </c>
      <c r="O32" s="371" t="s">
        <v>128</v>
      </c>
      <c r="P32" s="705" t="s">
        <v>32</v>
      </c>
      <c r="Q32" s="1663"/>
      <c r="R32" s="692"/>
      <c r="S32" s="1663"/>
      <c r="T32" s="1663"/>
      <c r="U32" s="1663"/>
      <c r="V32" s="1659">
        <v>4718</v>
      </c>
      <c r="W32" s="1598"/>
      <c r="X32" s="1659">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61"/>
      <c r="L33" s="1378"/>
      <c r="M33" s="371" t="s">
        <v>128</v>
      </c>
      <c r="N33" s="989">
        <v>72479.5</v>
      </c>
      <c r="O33" s="371" t="s">
        <v>128</v>
      </c>
      <c r="P33" s="705" t="s">
        <v>32</v>
      </c>
      <c r="Q33" s="1663"/>
      <c r="R33" s="692"/>
      <c r="S33" s="1663"/>
      <c r="T33" s="1663"/>
      <c r="U33" s="1663"/>
      <c r="V33" s="1659">
        <v>5861</v>
      </c>
      <c r="W33" s="1598"/>
      <c r="X33" s="1659">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61"/>
      <c r="L34" s="1378"/>
      <c r="M34" s="371" t="s">
        <v>128</v>
      </c>
      <c r="N34" s="989">
        <v>86106.8</v>
      </c>
      <c r="O34" s="371" t="s">
        <v>128</v>
      </c>
      <c r="P34" s="705" t="s">
        <v>32</v>
      </c>
      <c r="Q34" s="1663"/>
      <c r="R34" s="692"/>
      <c r="S34" s="1663"/>
      <c r="T34" s="1663"/>
      <c r="U34" s="1663"/>
      <c r="V34" s="1659">
        <v>7115</v>
      </c>
      <c r="W34" s="1449"/>
      <c r="X34" s="1659">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61"/>
      <c r="L35" s="1378"/>
      <c r="M35" s="371" t="s">
        <v>128</v>
      </c>
      <c r="N35" s="989">
        <v>79458</v>
      </c>
      <c r="O35" s="371" t="s">
        <v>128</v>
      </c>
      <c r="P35" s="705" t="s">
        <v>32</v>
      </c>
      <c r="Q35" s="1663"/>
      <c r="R35" s="692"/>
      <c r="S35" s="1663"/>
      <c r="T35" s="1663"/>
      <c r="U35" s="1663"/>
      <c r="V35" s="1659">
        <v>6519</v>
      </c>
      <c r="W35" s="1598"/>
      <c r="X35" s="1659">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61"/>
      <c r="L36" s="1378"/>
      <c r="M36" s="371" t="s">
        <v>128</v>
      </c>
      <c r="N36" s="989">
        <v>87651</v>
      </c>
      <c r="O36" s="371" t="s">
        <v>128</v>
      </c>
      <c r="P36" s="705" t="s">
        <v>35</v>
      </c>
      <c r="Q36" s="1663">
        <v>46223</v>
      </c>
      <c r="R36" s="692"/>
      <c r="S36" s="1663"/>
      <c r="T36" s="1663"/>
      <c r="U36" s="1663"/>
      <c r="V36" s="1659">
        <v>7199</v>
      </c>
      <c r="W36" s="1598"/>
      <c r="X36" s="1659">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61"/>
      <c r="L37" s="1378"/>
      <c r="M37" s="371" t="s">
        <v>128</v>
      </c>
      <c r="N37" s="989">
        <v>79947</v>
      </c>
      <c r="O37" s="371" t="s">
        <v>128</v>
      </c>
      <c r="P37" s="705" t="s">
        <v>32</v>
      </c>
      <c r="Q37" s="1663"/>
      <c r="R37" s="692"/>
      <c r="S37" s="1663"/>
      <c r="T37" s="1663"/>
      <c r="U37" s="1663"/>
      <c r="V37" s="1659">
        <v>6058</v>
      </c>
      <c r="W37" s="1449"/>
      <c r="X37" s="1659">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61"/>
      <c r="L38" s="1378"/>
      <c r="M38" s="371" t="s">
        <v>128</v>
      </c>
      <c r="N38" s="989">
        <v>74446.5</v>
      </c>
      <c r="O38" s="371" t="s">
        <v>128</v>
      </c>
      <c r="P38" s="705" t="s">
        <v>32</v>
      </c>
      <c r="Q38" s="1663"/>
      <c r="R38" s="692"/>
      <c r="S38" s="1663"/>
      <c r="T38" s="1663"/>
      <c r="U38" s="1663"/>
      <c r="V38" s="1659">
        <v>5775</v>
      </c>
      <c r="W38" s="1449"/>
      <c r="X38" s="1659">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61"/>
      <c r="L39" s="1378">
        <v>46181</v>
      </c>
      <c r="M39" s="1218" t="s">
        <v>128</v>
      </c>
      <c r="N39" s="1662">
        <v>419</v>
      </c>
      <c r="O39" s="1218" t="s">
        <v>128</v>
      </c>
      <c r="P39" s="705" t="s">
        <v>35</v>
      </c>
      <c r="Q39" s="1663">
        <v>46178</v>
      </c>
      <c r="R39" s="692"/>
      <c r="S39" s="1663"/>
      <c r="T39" s="1663"/>
      <c r="U39" s="1663"/>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61"/>
      <c r="L40" s="1378"/>
      <c r="M40" s="371" t="s">
        <v>128</v>
      </c>
      <c r="N40" s="989">
        <v>71505.7</v>
      </c>
      <c r="O40" s="371" t="s">
        <v>128</v>
      </c>
      <c r="P40" s="705" t="s">
        <v>32</v>
      </c>
      <c r="Q40" s="1663"/>
      <c r="R40" s="692"/>
      <c r="S40" s="1663"/>
      <c r="T40" s="1663"/>
      <c r="U40" s="1663"/>
      <c r="V40" s="1659">
        <v>5642</v>
      </c>
      <c r="W40" s="1598"/>
      <c r="X40" s="1659">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61"/>
      <c r="L41" s="1378"/>
      <c r="M41" s="371" t="s">
        <v>128</v>
      </c>
      <c r="N41" s="989">
        <v>25127.05</v>
      </c>
      <c r="O41" s="371" t="s">
        <v>128</v>
      </c>
      <c r="P41" s="705" t="s">
        <v>32</v>
      </c>
      <c r="Q41" s="1663"/>
      <c r="R41" s="692"/>
      <c r="S41" s="1663"/>
      <c r="T41" s="1663"/>
      <c r="U41" s="1663"/>
      <c r="V41" s="1659">
        <v>2013</v>
      </c>
      <c r="W41" s="1449"/>
      <c r="X41" s="1659">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61"/>
      <c r="L42" s="1378"/>
      <c r="M42" s="1655"/>
      <c r="N42" s="1662"/>
      <c r="O42" s="1655"/>
      <c r="P42" s="1664"/>
      <c r="Q42" s="1663"/>
      <c r="R42" s="692"/>
      <c r="S42" s="1663"/>
      <c r="T42" s="1663"/>
      <c r="U42" s="1663"/>
      <c r="V42" s="1659"/>
      <c r="W42" s="1449"/>
      <c r="X42" s="1659"/>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3">
        <v>46169</v>
      </c>
      <c r="R47" s="716"/>
      <c r="S47" s="1666"/>
      <c r="T47" s="1667"/>
      <c r="U47" s="1663"/>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0"/>
      <c r="AA53" s="1660"/>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0"/>
      <c r="AA54" s="1660"/>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0"/>
      <c r="AA55" s="1660"/>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0"/>
      <c r="AA56" s="1660"/>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0"/>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0"/>
      <c r="AA58" s="1660"/>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0"/>
      <c r="AA59" s="1660"/>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56"/>
      <c r="O60" s="1178" t="s">
        <v>128</v>
      </c>
      <c r="P60" s="735" t="s">
        <v>32</v>
      </c>
      <c r="Q60" s="990"/>
      <c r="R60" s="1657"/>
      <c r="S60" s="1657"/>
      <c r="T60" s="1657"/>
      <c r="U60" s="1657"/>
      <c r="V60" s="1658">
        <v>3036</v>
      </c>
      <c r="W60" s="1659"/>
      <c r="X60" s="1659">
        <f>SUM(V60-W60)</f>
        <v>3036</v>
      </c>
      <c r="Y60" s="1237">
        <f>IFERROR($W60/$V60, 0)</f>
        <v>0</v>
      </c>
      <c r="Z60" s="1660"/>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7">
        <v>46147</v>
      </c>
      <c r="R62" s="1657"/>
      <c r="S62" s="1657"/>
      <c r="T62" s="1657"/>
      <c r="U62" s="1657"/>
      <c r="V62" s="1659">
        <v>224</v>
      </c>
      <c r="W62" s="1659"/>
      <c r="X62" s="1659">
        <f>SUM(V62-W62)</f>
        <v>224</v>
      </c>
      <c r="Y62" s="1237">
        <f>IFERROR($W62/$V62, 0)</f>
        <v>0</v>
      </c>
      <c r="Z62" s="1657"/>
      <c r="AA62" s="1657"/>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56">
        <v>70699.5</v>
      </c>
      <c r="O69" s="1178" t="s">
        <v>128</v>
      </c>
      <c r="P69" s="1333" t="s">
        <v>32</v>
      </c>
      <c r="Q69" s="1657"/>
      <c r="R69" s="1657"/>
      <c r="S69" s="1657"/>
      <c r="T69" s="1657"/>
      <c r="U69" s="1657"/>
      <c r="V69" s="1658">
        <v>5471</v>
      </c>
      <c r="W69" s="1659"/>
      <c r="X69" s="1659">
        <f>SUM(V69-W69)</f>
        <v>5471</v>
      </c>
      <c r="Y69" s="1237">
        <f>IFERROR($W69/$V69, 0)</f>
        <v>0</v>
      </c>
      <c r="Z69" s="1657"/>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56">
        <v>38720</v>
      </c>
      <c r="O70" s="1178" t="s">
        <v>128</v>
      </c>
      <c r="P70" s="1333" t="s">
        <v>32</v>
      </c>
      <c r="Q70" s="1657"/>
      <c r="R70" s="1657"/>
      <c r="S70" s="1657"/>
      <c r="T70" s="1657"/>
      <c r="U70" s="1657"/>
      <c r="V70" s="1658">
        <v>3134</v>
      </c>
      <c r="W70" s="1659"/>
      <c r="X70" s="1659">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7"/>
      <c r="R71" s="1657"/>
      <c r="S71" s="1657"/>
      <c r="T71" s="1657"/>
      <c r="U71" s="1657"/>
      <c r="V71" s="1658">
        <v>6243</v>
      </c>
      <c r="W71" s="1659"/>
      <c r="X71" s="1659">
        <f>SUM(V71-W71)</f>
        <v>6243</v>
      </c>
      <c r="Y71" s="1237">
        <f>IFERROR($W71/$V71, 0)</f>
        <v>0</v>
      </c>
      <c r="Z71" s="1657"/>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7"/>
      <c r="R72" s="1657"/>
      <c r="S72" s="1657"/>
      <c r="T72" s="1657"/>
      <c r="U72" s="1657"/>
      <c r="V72" s="1658">
        <v>6678</v>
      </c>
      <c r="W72" s="1659"/>
      <c r="X72" s="1659">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56">
        <v>25174.45</v>
      </c>
      <c r="O73" s="1178" t="s">
        <v>128</v>
      </c>
      <c r="P73" s="1333" t="s">
        <v>32</v>
      </c>
      <c r="Q73" s="1657"/>
      <c r="R73" s="1657"/>
      <c r="S73" s="1657"/>
      <c r="T73" s="1657"/>
      <c r="U73" s="1657"/>
      <c r="V73" s="1658">
        <v>2721</v>
      </c>
      <c r="W73" s="1659"/>
      <c r="X73" s="1659">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7">
        <v>46174</v>
      </c>
      <c r="R74" s="1657"/>
      <c r="S74" s="1657"/>
      <c r="T74" s="1657"/>
      <c r="U74" s="1657"/>
      <c r="V74" s="1658">
        <v>4814</v>
      </c>
      <c r="W74" s="1659">
        <v>4660</v>
      </c>
      <c r="X74" s="1659">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56">
        <v>68598</v>
      </c>
      <c r="O75" s="1178" t="s">
        <v>128</v>
      </c>
      <c r="P75" s="1333" t="s">
        <v>32</v>
      </c>
      <c r="Q75" s="1657"/>
      <c r="R75" s="1657"/>
      <c r="S75" s="1657"/>
      <c r="T75" s="1657"/>
      <c r="U75" s="1657"/>
      <c r="V75" s="1658">
        <v>5803</v>
      </c>
      <c r="W75" s="1659"/>
      <c r="X75" s="1659">
        <f>SUM(V75-W75)</f>
        <v>5803</v>
      </c>
      <c r="Y75" s="1237">
        <f>IFERROR($W75/$V75, 0)</f>
        <v>0</v>
      </c>
      <c r="Z75" s="1657"/>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7">
        <v>46142</v>
      </c>
      <c r="R76" s="1657"/>
      <c r="S76" s="1657"/>
      <c r="T76" s="1657"/>
      <c r="U76" s="1657"/>
      <c r="V76" s="1658">
        <v>8145</v>
      </c>
      <c r="W76" s="1659">
        <v>7162</v>
      </c>
      <c r="X76" s="1659">
        <f>SUM(V76-W76)</f>
        <v>983</v>
      </c>
      <c r="Y76" s="1237">
        <f>IFERROR($W76/$V76, 0)</f>
        <v>0.87931246163290366</v>
      </c>
      <c r="Z76" s="1657">
        <v>46149</v>
      </c>
      <c r="AA76" s="1657"/>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56">
        <v>55008</v>
      </c>
      <c r="O77" s="1178" t="s">
        <v>128</v>
      </c>
      <c r="P77" s="1333" t="s">
        <v>32</v>
      </c>
      <c r="Q77" s="1657"/>
      <c r="R77" s="1657"/>
      <c r="S77" s="1657"/>
      <c r="T77" s="1657"/>
      <c r="U77" s="1657"/>
      <c r="V77" s="1658">
        <v>4625</v>
      </c>
      <c r="W77" s="1659"/>
      <c r="X77" s="1659">
        <f>SUM(V77-W77)</f>
        <v>4625</v>
      </c>
      <c r="Y77" s="1237">
        <f>IFERROR($W77/$V77, 0)</f>
        <v>0</v>
      </c>
      <c r="Z77" s="1657"/>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7"/>
      <c r="R78" s="1657"/>
      <c r="S78" s="1657"/>
      <c r="T78" s="1657"/>
      <c r="U78" s="1657"/>
      <c r="V78" s="1658">
        <v>3600</v>
      </c>
      <c r="W78" s="1659"/>
      <c r="X78" s="1659">
        <f>SUM(V78-W78)</f>
        <v>3600</v>
      </c>
      <c r="Y78" s="1237">
        <f>IFERROR($W78/$V78, 0)</f>
        <v>0</v>
      </c>
      <c r="Z78" s="1657"/>
      <c r="AA78" s="1657"/>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7">
        <v>46170</v>
      </c>
      <c r="R79" s="1657"/>
      <c r="S79" s="1657"/>
      <c r="T79" s="1657"/>
      <c r="U79" s="1657"/>
      <c r="V79" s="1658">
        <v>5460</v>
      </c>
      <c r="W79" s="1659">
        <v>5097</v>
      </c>
      <c r="X79" s="1659">
        <f>SUM(V79-W79)</f>
        <v>363</v>
      </c>
      <c r="Y79" s="1237">
        <f>IFERROR($W79/$V79, 0)</f>
        <v>0.93351648351648353</v>
      </c>
      <c r="Z79" s="1657">
        <v>46189</v>
      </c>
      <c r="AA79" s="1657"/>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7"/>
      <c r="R81" s="1657"/>
      <c r="S81" s="1657"/>
      <c r="T81" s="1657"/>
      <c r="U81" s="1657"/>
      <c r="V81" s="1658">
        <v>7881</v>
      </c>
      <c r="W81" s="1659"/>
      <c r="X81" s="1659">
        <f>SUM(V81-W81)</f>
        <v>7881</v>
      </c>
      <c r="Y81" s="1237">
        <f>IFERROR($W81/$V81, 0)</f>
        <v>0</v>
      </c>
      <c r="Z81" s="1657"/>
      <c r="AA81" s="1657"/>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7">
        <v>46174</v>
      </c>
      <c r="R83" s="1657"/>
      <c r="S83" s="1657"/>
      <c r="T83" s="1657"/>
      <c r="U83" s="1657"/>
      <c r="V83" s="1658">
        <v>5756</v>
      </c>
      <c r="W83" s="1659">
        <v>5394</v>
      </c>
      <c r="X83" s="1659">
        <f>SUM(V83-W83)</f>
        <v>362</v>
      </c>
      <c r="Y83" s="1237">
        <f>IFERROR($W83/$V83, 0)</f>
        <v>0.93710910354412791</v>
      </c>
      <c r="Z83" s="1657">
        <v>46191</v>
      </c>
      <c r="AA83" s="1657"/>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7"/>
      <c r="R84" s="1657"/>
      <c r="S84" s="1657"/>
      <c r="T84" s="1657"/>
      <c r="U84" s="1657"/>
      <c r="V84" s="1658">
        <v>4159</v>
      </c>
      <c r="W84" s="1659"/>
      <c r="X84" s="1659">
        <f>SUM(V84-W84)</f>
        <v>4159</v>
      </c>
      <c r="Y84" s="1237">
        <f>IFERROR($W84/$V84, 0)</f>
        <v>0</v>
      </c>
      <c r="Z84" s="1657"/>
      <c r="AA84" s="1657"/>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7">
        <v>46185</v>
      </c>
      <c r="R85" s="1657"/>
      <c r="S85" s="1657"/>
      <c r="T85" s="1657"/>
      <c r="U85" s="1657"/>
      <c r="V85" s="1658">
        <v>4009</v>
      </c>
      <c r="W85" s="1659"/>
      <c r="X85" s="1659">
        <f>SUM(V85-W85)</f>
        <v>4009</v>
      </c>
      <c r="Y85" s="1237">
        <f>IFERROR($W85/$V85, 0)</f>
        <v>0</v>
      </c>
      <c r="Z85" s="1657"/>
      <c r="AA85" s="1657"/>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7">
        <v>46185</v>
      </c>
      <c r="R86" s="1657"/>
      <c r="S86" s="1657"/>
      <c r="T86" s="1657"/>
      <c r="U86" s="1657"/>
      <c r="V86" s="1658">
        <v>2635</v>
      </c>
      <c r="W86" s="1659">
        <v>2166</v>
      </c>
      <c r="X86" s="1659">
        <f>SUM(V86-W86)</f>
        <v>469</v>
      </c>
      <c r="Y86" s="1237">
        <f>IFERROR($W86/$V86, 0)</f>
        <v>0.822011385199241</v>
      </c>
      <c r="Z86" s="1657"/>
      <c r="AA86" s="1657"/>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7"/>
      <c r="R87" s="1657"/>
      <c r="S87" s="1657"/>
      <c r="T87" s="1657"/>
      <c r="U87" s="1657"/>
      <c r="V87" s="1658">
        <v>5666</v>
      </c>
      <c r="W87" s="1659"/>
      <c r="X87" s="1659">
        <f>SUM(V87-W87)</f>
        <v>5666</v>
      </c>
      <c r="Y87" s="1237">
        <f>IFERROR($W87/$V87, 0)</f>
        <v>0</v>
      </c>
      <c r="Z87" s="1657"/>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7">
        <v>46189</v>
      </c>
      <c r="R88" s="1657"/>
      <c r="S88" s="1657"/>
      <c r="T88" s="1657"/>
      <c r="U88" s="1657"/>
      <c r="V88" s="1658">
        <v>5902</v>
      </c>
      <c r="W88" s="1659">
        <v>737</v>
      </c>
      <c r="X88" s="1659">
        <f>SUM(V88-W88)</f>
        <v>5165</v>
      </c>
      <c r="Y88" s="1237">
        <f>IFERROR($W88/$V88, 0)</f>
        <v>0.1248729244323958</v>
      </c>
      <c r="Z88" s="1657">
        <v>46210</v>
      </c>
      <c r="AA88" s="1657"/>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7">
        <v>46189</v>
      </c>
      <c r="R89" s="1657"/>
      <c r="S89" s="1657"/>
      <c r="T89" s="1657"/>
      <c r="U89" s="1657"/>
      <c r="V89" s="1658">
        <v>2342</v>
      </c>
      <c r="W89" s="1659">
        <v>2096</v>
      </c>
      <c r="X89" s="1659">
        <f>SUM(V89-W89)</f>
        <v>246</v>
      </c>
      <c r="Y89" s="1237">
        <f>IFERROR($W89/$V89, 0)</f>
        <v>0.89496157130657561</v>
      </c>
      <c r="Z89" s="1657">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7">
        <v>46218</v>
      </c>
      <c r="R90" s="1657"/>
      <c r="S90" s="1657"/>
      <c r="T90" s="1657"/>
      <c r="U90" s="1657"/>
      <c r="V90" s="1658">
        <v>1618</v>
      </c>
      <c r="W90" s="1659"/>
      <c r="X90" s="1659">
        <f>SUM(V90-W90)</f>
        <v>1618</v>
      </c>
      <c r="Y90" s="1237">
        <f>IFERROR($W90/$V90, 0)</f>
        <v>0</v>
      </c>
      <c r="Z90" s="1657"/>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56">
        <v>60744.4</v>
      </c>
      <c r="O91" s="1178" t="s">
        <v>128</v>
      </c>
      <c r="P91" s="1333" t="s">
        <v>35</v>
      </c>
      <c r="Q91" s="1657">
        <v>46197</v>
      </c>
      <c r="R91" s="1657"/>
      <c r="S91" s="1657"/>
      <c r="T91" s="1657"/>
      <c r="U91" s="1657"/>
      <c r="V91" s="1658">
        <v>5950</v>
      </c>
      <c r="W91" s="1659">
        <v>2667</v>
      </c>
      <c r="X91" s="1659">
        <f>SUM(V91-W91)</f>
        <v>3283</v>
      </c>
      <c r="Y91" s="1237">
        <f>IFERROR($W91/$V91, 0)</f>
        <v>0.44823529411764707</v>
      </c>
      <c r="Z91" s="1657">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56">
        <v>62074</v>
      </c>
      <c r="O93" s="744" t="s">
        <v>128</v>
      </c>
      <c r="P93" s="735" t="s">
        <v>29</v>
      </c>
      <c r="Q93" s="1657"/>
      <c r="R93" s="1657"/>
      <c r="S93" s="1657"/>
      <c r="T93" s="1657"/>
      <c r="U93" s="1657"/>
      <c r="V93" s="1658">
        <v>5246</v>
      </c>
      <c r="W93" s="1668">
        <v>162</v>
      </c>
      <c r="X93" s="1659">
        <f>SUM(V93-W93)</f>
        <v>5084</v>
      </c>
      <c r="Y93" s="1237">
        <f>IFERROR($W93/$V93, 0)</f>
        <v>3.0880670987418986E-2</v>
      </c>
      <c r="Z93" s="1657">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56"/>
      <c r="O95" s="744" t="s">
        <v>256</v>
      </c>
      <c r="P95" s="735" t="s">
        <v>32</v>
      </c>
      <c r="Q95" s="1657"/>
      <c r="R95" s="1657"/>
      <c r="S95" s="1657"/>
      <c r="T95" s="1657"/>
      <c r="U95" s="1657"/>
      <c r="V95" s="1658">
        <v>5953</v>
      </c>
      <c r="W95" s="1659"/>
      <c r="X95" s="1659">
        <f>SUM(V95-W95)</f>
        <v>5953</v>
      </c>
      <c r="Y95" s="1237">
        <f>IFERROR($W95/$V95, 0)</f>
        <v>0</v>
      </c>
      <c r="Z95" s="1657"/>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56"/>
      <c r="O96" s="744" t="s">
        <v>256</v>
      </c>
      <c r="P96" s="735" t="s">
        <v>32</v>
      </c>
      <c r="Q96" s="1657"/>
      <c r="R96" s="1657"/>
      <c r="S96" s="1657"/>
      <c r="T96" s="1657"/>
      <c r="U96" s="1657"/>
      <c r="V96" s="1658">
        <v>5890</v>
      </c>
      <c r="W96" s="1659"/>
      <c r="X96" s="1659">
        <f>SUM(V96-W96)</f>
        <v>5890</v>
      </c>
      <c r="Y96" s="1237">
        <f>IFERROR($W96/$V96, 0)</f>
        <v>0</v>
      </c>
      <c r="Z96" s="1657"/>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56"/>
      <c r="O97" s="744" t="s">
        <v>256</v>
      </c>
      <c r="P97" s="735" t="s">
        <v>32</v>
      </c>
      <c r="Q97" s="1657"/>
      <c r="R97" s="1657"/>
      <c r="S97" s="1657"/>
      <c r="T97" s="1657"/>
      <c r="U97" s="1657"/>
      <c r="V97" s="1658">
        <v>4709</v>
      </c>
      <c r="W97" s="1659"/>
      <c r="X97" s="1659">
        <f>SUM(V97-W97)</f>
        <v>4709</v>
      </c>
      <c r="Y97" s="1237">
        <f>IFERROR($W97/$V97, 0)</f>
        <v>0</v>
      </c>
      <c r="Z97" s="1657"/>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2">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2">
        <v>4061</v>
      </c>
      <c r="X8" s="1659">
        <f>SUM(V8-W8)</f>
        <v>0</v>
      </c>
      <c r="Y8" s="1237">
        <f>IFERROR($W8/$V8, 0)</f>
        <v>1</v>
      </c>
      <c r="Z8" s="1657">
        <v>46153</v>
      </c>
      <c r="AA8" s="1657">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7">
        <v>46184</v>
      </c>
      <c r="R12" s="700" t="s">
        <v>256</v>
      </c>
      <c r="S12" s="362" t="s">
        <v>847</v>
      </c>
      <c r="T12" s="372" t="s">
        <v>827</v>
      </c>
      <c r="U12" s="372" t="s">
        <v>827</v>
      </c>
      <c r="V12" s="1658">
        <v>3360</v>
      </c>
      <c r="W12" s="1672">
        <v>3403</v>
      </c>
      <c r="X12" s="1659">
        <f>SUM(V12-W12)</f>
        <v>-43</v>
      </c>
      <c r="Y12" s="1237">
        <f>IFERROR($W12/$V12, 0)</f>
        <v>1.0127976190476191</v>
      </c>
      <c r="Z12" s="1657">
        <v>46192</v>
      </c>
      <c r="AA12" s="1657">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7">
        <v>46185</v>
      </c>
      <c r="R13" s="700" t="s">
        <v>256</v>
      </c>
      <c r="S13" s="362" t="s">
        <v>847</v>
      </c>
      <c r="T13" s="372" t="s">
        <v>827</v>
      </c>
      <c r="U13" s="372" t="s">
        <v>827</v>
      </c>
      <c r="V13" s="1658">
        <v>3379</v>
      </c>
      <c r="W13" s="1672">
        <v>3340</v>
      </c>
      <c r="X13" s="1659">
        <f>SUM(V13-W13)</f>
        <v>39</v>
      </c>
      <c r="Y13" s="1237">
        <f>IFERROR($W13/$V13, 0)</f>
        <v>0.98845812370523822</v>
      </c>
      <c r="Z13" s="1657">
        <v>46198</v>
      </c>
      <c r="AA13" s="1657">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7">
        <v>46170</v>
      </c>
      <c r="R14" s="700" t="s">
        <v>256</v>
      </c>
      <c r="S14" s="362" t="s">
        <v>847</v>
      </c>
      <c r="T14" s="372" t="s">
        <v>827</v>
      </c>
      <c r="U14" s="372" t="s">
        <v>827</v>
      </c>
      <c r="V14" s="1658">
        <v>4054</v>
      </c>
      <c r="W14" s="1672">
        <v>4092</v>
      </c>
      <c r="X14" s="1659">
        <f>SUM(V14-W14)</f>
        <v>-38</v>
      </c>
      <c r="Y14" s="1237">
        <f>IFERROR($W14/$V14, 0)</f>
        <v>1.0093734583127776</v>
      </c>
      <c r="Z14" s="1657">
        <v>46184</v>
      </c>
      <c r="AA14" s="1657">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7">
        <v>46170</v>
      </c>
      <c r="R15" s="700" t="s">
        <v>256</v>
      </c>
      <c r="S15" s="362" t="s">
        <v>847</v>
      </c>
      <c r="T15" s="372" t="s">
        <v>827</v>
      </c>
      <c r="U15" s="372" t="s">
        <v>827</v>
      </c>
      <c r="V15" s="1658">
        <v>4413</v>
      </c>
      <c r="W15" s="1672">
        <v>4477</v>
      </c>
      <c r="X15" s="1659">
        <f>SUM(V15-W15)</f>
        <v>-64</v>
      </c>
      <c r="Y15" s="1237">
        <f>IFERROR($W15/$V15, 0)</f>
        <v>1.0145026059370044</v>
      </c>
      <c r="Z15" s="1657">
        <v>46184</v>
      </c>
      <c r="AA15" s="1657">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7">
        <v>46185</v>
      </c>
      <c r="R16" s="700" t="s">
        <v>256</v>
      </c>
      <c r="S16" s="362" t="s">
        <v>847</v>
      </c>
      <c r="T16" s="372" t="s">
        <v>827</v>
      </c>
      <c r="U16" s="372" t="s">
        <v>827</v>
      </c>
      <c r="V16" s="1658">
        <v>3957</v>
      </c>
      <c r="W16" s="1672">
        <v>3858</v>
      </c>
      <c r="X16" s="1659">
        <f>SUM(V16-W16)</f>
        <v>99</v>
      </c>
      <c r="Y16" s="1237">
        <f>IFERROR($W16/$V16, 0)</f>
        <v>0.97498104624715698</v>
      </c>
      <c r="Z16" s="1657">
        <v>46203</v>
      </c>
      <c r="AA16" s="1657">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7">
        <v>46185</v>
      </c>
      <c r="R17" s="700" t="s">
        <v>256</v>
      </c>
      <c r="S17" s="362" t="s">
        <v>847</v>
      </c>
      <c r="T17" s="372" t="s">
        <v>827</v>
      </c>
      <c r="U17" s="372" t="s">
        <v>827</v>
      </c>
      <c r="V17" s="1658">
        <v>3826</v>
      </c>
      <c r="W17" s="1672">
        <v>3853</v>
      </c>
      <c r="X17" s="1659">
        <f>SUM(V17-W17)</f>
        <v>-27</v>
      </c>
      <c r="Y17" s="1237">
        <f>IFERROR($W17/$V17, 0)</f>
        <v>1.0070569785676948</v>
      </c>
      <c r="Z17" s="1657">
        <v>46203</v>
      </c>
      <c r="AA17" s="1657">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7">
        <v>46184</v>
      </c>
      <c r="R18" s="700" t="s">
        <v>256</v>
      </c>
      <c r="S18" s="362" t="s">
        <v>847</v>
      </c>
      <c r="T18" s="372" t="s">
        <v>827</v>
      </c>
      <c r="U18" s="372" t="s">
        <v>827</v>
      </c>
      <c r="V18" s="1658">
        <v>4654</v>
      </c>
      <c r="W18" s="1672">
        <v>4748</v>
      </c>
      <c r="X18" s="1659">
        <f>SUM(V18-W18)</f>
        <v>-94</v>
      </c>
      <c r="Y18" s="1237">
        <f>IFERROR($W18/$V18, 0)</f>
        <v>1.0201976794155565</v>
      </c>
      <c r="Z18" s="1657">
        <v>46191</v>
      </c>
      <c r="AA18" s="1657">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7">
        <v>46196</v>
      </c>
      <c r="R19" s="700" t="s">
        <v>256</v>
      </c>
      <c r="S19" s="362" t="s">
        <v>847</v>
      </c>
      <c r="T19" s="372" t="s">
        <v>827</v>
      </c>
      <c r="U19" s="372" t="s">
        <v>827</v>
      </c>
      <c r="V19" s="1658">
        <v>2724</v>
      </c>
      <c r="W19" s="1672">
        <v>2653</v>
      </c>
      <c r="X19" s="1659">
        <f>SUM(V19-W19)</f>
        <v>71</v>
      </c>
      <c r="Y19" s="1237">
        <f>IFERROR($W19/$V19, 0)</f>
        <v>0.97393538913362698</v>
      </c>
      <c r="Z19" s="1657">
        <v>46210</v>
      </c>
      <c r="AA19" s="1657">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7">
        <v>46147</v>
      </c>
      <c r="R20" s="700" t="s">
        <v>128</v>
      </c>
      <c r="S20" s="362">
        <v>46161</v>
      </c>
      <c r="T20" s="362">
        <v>46168</v>
      </c>
      <c r="U20" s="372" t="s">
        <v>827</v>
      </c>
      <c r="V20" s="1658">
        <v>466</v>
      </c>
      <c r="W20" s="1673">
        <v>665</v>
      </c>
      <c r="X20" s="1659">
        <f>SUM(V20-W20)</f>
        <v>-199</v>
      </c>
      <c r="Y20" s="1237">
        <f>IFERROR($W20/$V20, 0)</f>
        <v>1.4270386266094421</v>
      </c>
      <c r="Z20" s="1657">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7">
        <v>46146</v>
      </c>
      <c r="R26" s="990" t="s">
        <v>128</v>
      </c>
      <c r="S26" s="362">
        <v>46182</v>
      </c>
      <c r="T26" s="362">
        <v>46218</v>
      </c>
      <c r="U26" s="372" t="s">
        <v>827</v>
      </c>
      <c r="V26" s="1658">
        <v>6481</v>
      </c>
      <c r="W26" s="1474">
        <v>6586</v>
      </c>
      <c r="X26" s="1659">
        <f>SUM(V26-W26)</f>
        <v>-105</v>
      </c>
      <c r="Y26" s="1237">
        <f>IFERROR($W26/$V26, 0)</f>
        <v>1.0162012035179757</v>
      </c>
      <c r="Z26" s="1657">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7">
        <v>46160</v>
      </c>
      <c r="R29" s="700" t="s">
        <v>256</v>
      </c>
      <c r="S29" s="362" t="s">
        <v>847</v>
      </c>
      <c r="T29" s="372" t="s">
        <v>827</v>
      </c>
      <c r="U29" s="372" t="s">
        <v>827</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7">
        <v>46178</v>
      </c>
      <c r="R33" s="700" t="s">
        <v>128</v>
      </c>
      <c r="S33" s="362">
        <v>46209</v>
      </c>
      <c r="T33" s="372" t="s">
        <v>827</v>
      </c>
      <c r="U33" s="372" t="s">
        <v>827</v>
      </c>
      <c r="V33" s="1658">
        <v>9431</v>
      </c>
      <c r="W33" s="1474">
        <v>9339</v>
      </c>
      <c r="X33" s="1659">
        <f>SUM(V33-W33)</f>
        <v>92</v>
      </c>
      <c r="Y33" s="1237">
        <f>IFERROR($W33/$V33, 0)</f>
        <v>0.99024493691018978</v>
      </c>
      <c r="Z33" s="1657">
        <v>46197</v>
      </c>
      <c r="AA33" s="1657">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7">
        <v>46171</v>
      </c>
      <c r="R34" s="700" t="s">
        <v>256</v>
      </c>
      <c r="S34" s="362" t="s">
        <v>847</v>
      </c>
      <c r="T34" s="372" t="s">
        <v>827</v>
      </c>
      <c r="U34" s="372" t="s">
        <v>827</v>
      </c>
      <c r="V34" s="1658">
        <v>5460</v>
      </c>
      <c r="W34" s="1474">
        <v>5402</v>
      </c>
      <c r="X34" s="1659">
        <f>SUM(V34-W34)</f>
        <v>58</v>
      </c>
      <c r="Y34" s="1237">
        <f>IFERROR($W34/$V34, 0)</f>
        <v>0.98937728937728942</v>
      </c>
      <c r="Z34" s="1657">
        <v>46209</v>
      </c>
      <c r="AA34" s="1657">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7">
        <v>46174</v>
      </c>
      <c r="R35" s="700" t="s">
        <v>128</v>
      </c>
      <c r="S35" s="362">
        <v>46220</v>
      </c>
      <c r="T35" s="372" t="s">
        <v>827</v>
      </c>
      <c r="U35" s="372" t="s">
        <v>827</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7">
        <v>46183</v>
      </c>
      <c r="R36" s="700" t="s">
        <v>128</v>
      </c>
      <c r="S36" s="362">
        <v>46211</v>
      </c>
      <c r="T36" s="372" t="s">
        <v>827</v>
      </c>
      <c r="U36" s="372" t="s">
        <v>827</v>
      </c>
      <c r="V36" s="1658">
        <v>4414</v>
      </c>
      <c r="W36" s="1474">
        <v>4493</v>
      </c>
      <c r="X36" s="1659">
        <f>SUM(V36-W36)</f>
        <v>-79</v>
      </c>
      <c r="Y36" s="1237">
        <f>IFERROR($W36/$V36, 0)</f>
        <v>1.017897598550068</v>
      </c>
      <c r="Z36" s="1657">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7">
        <v>46171</v>
      </c>
      <c r="R37" s="700" t="s">
        <v>128</v>
      </c>
      <c r="S37" s="362">
        <v>46203</v>
      </c>
      <c r="T37" s="372" t="s">
        <v>827</v>
      </c>
      <c r="U37" s="372" t="s">
        <v>827</v>
      </c>
      <c r="V37" s="1658">
        <v>7993</v>
      </c>
      <c r="W37" s="1474">
        <v>7560</v>
      </c>
      <c r="X37" s="1659">
        <f>SUM(V37-W37)</f>
        <v>433</v>
      </c>
      <c r="Y37" s="1237">
        <f>IFERROR($W37/$V37, 0)</f>
        <v>0.94582759914925563</v>
      </c>
      <c r="Z37" s="1657">
        <v>46190</v>
      </c>
      <c r="AA37" s="1657">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7">
        <v>46171</v>
      </c>
      <c r="R38" s="700" t="s">
        <v>128</v>
      </c>
      <c r="S38" s="362">
        <v>46211</v>
      </c>
      <c r="T38" s="372" t="s">
        <v>827</v>
      </c>
      <c r="U38" s="372" t="s">
        <v>827</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7">
        <v>46176</v>
      </c>
      <c r="R39" s="700" t="s">
        <v>256</v>
      </c>
      <c r="S39" s="362" t="s">
        <v>847</v>
      </c>
      <c r="T39" s="372" t="s">
        <v>827</v>
      </c>
      <c r="U39" s="372" t="s">
        <v>827</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7">
        <v>46177</v>
      </c>
      <c r="R40" s="700" t="s">
        <v>256</v>
      </c>
      <c r="S40" s="362" t="s">
        <v>847</v>
      </c>
      <c r="T40" s="372" t="s">
        <v>827</v>
      </c>
      <c r="U40" s="372" t="s">
        <v>827</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7">
        <v>46176</v>
      </c>
      <c r="R41" s="700" t="s">
        <v>128</v>
      </c>
      <c r="S41" s="362">
        <v>46211</v>
      </c>
      <c r="T41" s="372" t="s">
        <v>827</v>
      </c>
      <c r="U41" s="372" t="s">
        <v>827</v>
      </c>
      <c r="V41" s="1658">
        <v>813</v>
      </c>
      <c r="W41" s="1474">
        <v>800</v>
      </c>
      <c r="X41" s="1659">
        <f>SUM(V41-W41)</f>
        <v>13</v>
      </c>
      <c r="Y41" s="1237">
        <f>IFERROR($W41/$V41, 0)</f>
        <v>0.98400984009840098</v>
      </c>
      <c r="Z41" s="1657">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7">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7">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7">
        <v>46181</v>
      </c>
      <c r="AA65" s="1657">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59">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7">
        <v>46147</v>
      </c>
      <c r="R68" s="700" t="s">
        <v>128</v>
      </c>
      <c r="S68" s="362">
        <v>46190</v>
      </c>
      <c r="T68" s="372" t="s">
        <v>948</v>
      </c>
      <c r="U68" s="372" t="s">
        <v>948</v>
      </c>
      <c r="V68" s="1658">
        <v>5974</v>
      </c>
      <c r="W68" s="1672">
        <v>5911</v>
      </c>
      <c r="X68" s="1659">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7">
        <v>46144</v>
      </c>
      <c r="T316" s="1659">
        <v>4061</v>
      </c>
      <c r="U316" s="1674">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7">
        <v>46170</v>
      </c>
      <c r="T317" s="1658">
        <v>3090</v>
      </c>
      <c r="U317" s="1674">
        <v>2998</v>
      </c>
      <c r="V317" s="1237">
        <f ca="1">IFERROR($W317/$V317, 0)</f>
        <v>0.9702265372168285</v>
      </c>
      <c r="W317" s="1657">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D1889">
        <v>188</v>
      </c>
    </row>
    <row r="1890" spans="1:4">
      <c r="A1890" t="s">
        <v>809</v>
      </c>
      <c r="B1890">
        <v>812</v>
      </c>
      <c r="D1890">
        <v>812</v>
      </c>
    </row>
    <row r="1891" spans="1:4">
      <c r="A1891" t="s">
        <v>671</v>
      </c>
    </row>
    <row r="1892" spans="1:4">
      <c r="A1892" t="s">
        <v>720</v>
      </c>
    </row>
    <row r="1893" spans="1:4">
      <c r="A1893" t="s">
        <v>582</v>
      </c>
    </row>
    <row r="1894" spans="1:4">
      <c r="A1894" t="s">
        <v>584</v>
      </c>
      <c r="B1894">
        <v>3372</v>
      </c>
      <c r="D1894">
        <v>3372</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D1902">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G3729" t="s">
        <v>2098</v>
      </c>
    </row>
    <row r="3730" spans="1:7">
      <c r="A3730" s="1225" t="s">
        <v>586</v>
      </c>
      <c r="B3730" s="1416" t="s">
        <v>58</v>
      </c>
      <c r="C3730" s="23">
        <v>46224</v>
      </c>
      <c r="G3730" t="s">
        <v>2098</v>
      </c>
    </row>
    <row r="3731" spans="1:7">
      <c r="A3731" s="1225" t="s">
        <v>602</v>
      </c>
      <c r="B3731" s="1415" t="s">
        <v>496</v>
      </c>
      <c r="C3731" s="23">
        <v>46224</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24E502-69FD-498C-B17D-29841491B0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2026-07-21T15:49:08Z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