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70" documentId="8_{941262AC-BC69-4A39-A0F5-E6C0C5A7C19A}" xr6:coauthVersionLast="47" xr6:coauthVersionMax="47" xr10:uidLastSave="{7D7BAA42-3F09-47DC-9403-585348E56576}"/>
  <bookViews>
    <workbookView xWindow="-28920" yWindow="-120" windowWidth="29040" windowHeight="15720" tabRatio="920" firstSheet="8"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538" r:id="rId12"/>
    <pivotCache cacheId="1539" r:id="rId13"/>
    <pivotCache cacheId="1540" r:id="rId14"/>
    <pivotCache cacheId="1541" r:id="rId15"/>
    <pivotCache cacheId="1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<sst xmlns="http://schemas.openxmlformats.org/spreadsheetml/2006/main" count="19291" uniqueCount="2428">
  <si>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</si>
  <si>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</si>
  <si>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</si>
  <si>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</si>
  <si>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</si>
  <si>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</si>
  <si>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</si>
  <si>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</si>
  <si>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</si>
  <si>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</si>
  <si>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</si>
  <si>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</si>
  <si>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</si>
  <si>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</si>
  <si>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</si>
  <si>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</si>
  <si>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</si>
  <si>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</si>
  <si>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</si>
  <si>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</si>
  <si>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</si>
  <si>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</si>
  <si>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</si>
  <si>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</si>
  <si>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</si>
  <si>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</si>
  <si>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</si>
  <si>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</si>
  <si>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</si>
  <si>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</si>
  <si>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</si>
  <si>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</si>
  <si>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</si>
  <si>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</si>
  <si>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</si>
  <si>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</si>
  <si>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</si>
  <si>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</si>
  <si>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</si>
  <si>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</si>
  <si>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</si>
  <si>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</si>
  <si>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</si>
  <si>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</si>
  <si>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</si>
  <si>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</si>
  <si>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</si>
  <si>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</si>
  <si>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</si>
  <si>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</si>
  <si>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</si>
  <si>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</si>
  <si>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</si>
  <si>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</si>
  <si>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</si>
  <si>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</si>
  <si>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</si>
  <si>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</si>
  <si>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</si>
  <si>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</si>
  <si>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</si>
  <si>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</si>
  <si>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</si>
  <si>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</si>
  <si>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</si>
  <si>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</si>
  <si>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</si>
  <si>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</si>
  <si>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</si>
  <si>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</si>
  <si>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</si>
  <si>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</si>
  <si>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</si>
  <si>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</si>
  <si>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</si>
  <si>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</si>
  <si>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</si>
  <si>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</si>
  <si>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</si>
  <si>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</si>
  <si>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</si>
  <si>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</si>
  <si>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</si>
  <si>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</si>
  <si>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</si>
  <si>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</si>
  <si>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</si>
  <si>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</si>
  <si>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</si>
  <si>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</si>
  <si>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</si>
  <si>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</si>
  <si>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</si>
  <si>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</si>
  <si>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</si>
  <si>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</si>
  <si>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</si>
  <si>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</si>
  <si>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</si>
  <si>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</si>
  <si>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</si>
  <si>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</si>
  <si>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</si>
  <si>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</si>
  <si>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</si>
  <si>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</si>
  <si>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</si>
  <si>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</si>
  <si>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</si>
  <si>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</si>
  <si>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</si>
  <si>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</si>
  <si>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</si>
  <si>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</si>
  <si>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</si>
  <si>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</si>
  <si>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</si>
  <si>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</si>
  <si>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</si>
  <si>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</si>
  <si>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</si>
  <si>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</si>
  <si>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</si>
  <si>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</si>
  <si>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</si>
  <si>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</si>
  <si>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</si>
  <si>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</si>
  <si>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</si>
  <si>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</si>
  <si>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</si>
  <si>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</si>
  <si>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</si>
  <si>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</si>
  <si>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</si>
  <si>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</si>
  <si>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</si>
  <si>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</si>
  <si>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</si>
  <si>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</si>
  <si>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</si>
  <si>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</si>
  <si>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</si>
  <si>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</si>
  <si>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</si>
  <si>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</si>
  <si>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</si>
  <si>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</si>
  <si>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</si>
  <si>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</si>
  <si>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</si>
  <si>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</si>
  <si>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</si>
  <si>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</si>
  <si>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</si>
  <si>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</si>
  <si>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</si>
  <si>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</si>
  <si>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</si>
  <si>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</si>
  <si>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</si>
  <si>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</si>
  <si>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</si>
  <si>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</si>
  <si>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</si>
  <si>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</si>
  <si>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</si>
  <si>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</si>
  <si>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</si>
  <si>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</si>
  <si>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</si>
  <si>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</si>
  <si>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</si>
  <si>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</si>
  <si>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</si>
  <si>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</si>
  <si>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</si>
  <si>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</si>
  <si>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</si>
  <si>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</si>
  <si>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</si>
  <si>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</si>
  <si>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</si>
  <si>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</si>
  <si>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</si>
  <si>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</si>
  <si>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</si>
  <si>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</si>
  <si>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</si>
  <si>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</si>
  <si>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</si>
  <si>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</si>
  <si>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</si>
  <si>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</si>
  <si>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</si>
  <si>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</si>
  <si>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</si>
  <si>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</si>
  <si>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</si>
  <si>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</si>
  <si>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</si>
  <si>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</si>
  <si>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</si>
  <si>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</si>
  <si>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</si>
  <si>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</si>
  <si>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</si>
  <si>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</si>
  <si>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</si>
  <si>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</si>
  <si>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</si>
  <si>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</si>
  <si>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</si>
  <si>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</si>
  <si>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</si>
  <si>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</si>
  <si>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</si>
  <si>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</si>
  <si>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</si>
  <si>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</si>
  <si>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</si>
  <si>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</si>
  <si>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</si>
  <si>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</si>
  <si>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</si>
  <si>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</si>
  <si>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</si>
  <si>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</si>
  <si>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</si>
  <si>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</si>
  <si>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</si>
  <si>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</si>
  <si>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</si>
  <si>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</si>
  <si>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</si>
  <si>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</si>
  <si>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</si>
  <si>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</si>
  <si>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</si>
  <si>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</si>
  <si>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</si>
  <si>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</si>
  <si>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</si>
  <si>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</si>
  <si>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</si>
  <si>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</si>
  <si>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</si>
  <si>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</si>
  <si>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</si>
  <si>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</si>
  <si>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</si>
  <si>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</si>
  <si>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</si>
  <si>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</si>
  <si>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</si>
  <si>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</si>
  <si>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</si>
  <si>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</si>
  <si>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</si>
  <si>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</si>
  <si>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</si>
  <si>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</si>
  <si>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</si>
  <si>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</si>
  <si>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</si>
  <si>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</si>
  <si>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</si>
  <si>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</si>
  <si>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</si>
  <si>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</si>
  <si>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</si>
  <si>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</si>
  <si>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</si>
  <si>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</si>
  <si>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</si>
  <si>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</si>
  <si>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</si>
  <si>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</si>
  <si>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</si>
  <si>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</si>
  <si>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</si>
  <si>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</si>
  <si>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</si>
  <si>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</si>
  <si>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</si>
  <si>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</si>
  <si>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</si>
  <si>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</si>
  <si>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</si>
  <si>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</si>
  <si>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</si>
  <si>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</si>
  <si>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</si>
  <si>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</si>
  <si>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</si>
  <si>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</si>
  <si>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</si>
  <si>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</si>
  <si>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</si>
  <si>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</si>
  <si>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</si>
  <si>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</si>
  <si>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</si>
  <si>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</si>
  <si>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</si>
  <si>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</si>
  <si>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</si>
  <si>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</si>
  <si>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</si>
  <si>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</si>
  <si>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</si>
  <si>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</si>
  <si>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</si>
  <si>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</si>
  <si>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</si>
  <si>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</si>
  <si>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</si>
  <si>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</si>
  <si>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</si>
  <si>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</si>
  <si>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</si>
  <si>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</si>
  <si>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</si>
  <si>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</si>
  <si>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</si>
  <si>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</si>
  <si>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</si>
  <si>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</si>
  <si>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</si>
  <si>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</si>
  <si>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</si>
  <si>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</si>
  <si>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</si>
  <si>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</si>
  <si>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</si>
  <si>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</si>
  <si>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</si>
  <si>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</si>
  <si>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</si>
  <si>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</si>
  <si>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</si>
  <si>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</si>
  <si>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</si>
  <si>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</si>
  <si>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</si>
  <si>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</si>
  <si>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</si>
  <si>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</si>
  <si>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</si>
  <si>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</si>
  <si>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</si>
  <si>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</si>
  <si>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</si>
  <si>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</si>
  <si>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</si>
  <si>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</si>
  <si>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</si>
  <si>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</si>
  <si>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</si>
  <si>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</si>
  <si>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</si>
  <si>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</si>
  <si>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</si>
  <si>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</si>
  <si>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</si>
  <si>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</si>
  <si>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</si>
  <si>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</si>
  <si>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</si>
  <si>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</si>
  <si>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</si>
  <si>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</si>
  <si>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</si>
  <si>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</si>
  <si>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</si>
  <si>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</si>
  <si>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</si>
  <si>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</si>
  <si>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</si>
  <si>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</si>
  <si>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</si>
  <si>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</si>
  <si>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</si>
  <si>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</si>
  <si>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</si>
  <si>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</si>
  <si>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</si>
  <si>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</si>
  <si>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</si>
  <si>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</si>
  <si>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</si>
  <si>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</si>
  <si>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</si>
  <si>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</si>
  <si>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</si>
  <si>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</si>
  <si>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</si>
  <si>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</si>
  <si>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</si>
  <si>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</si>
  <si>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</si>
  <si>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</si>
  <si>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</si>
  <si>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</si>
  <si>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</si>
  <si>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</si>
  <si>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</si>
  <si>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</si>
  <si>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</si>
  <si>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</si>
  <si>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</si>
  <si>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</si>
  <si>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</si>
  <si>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</si>
  <si>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</si>
  <si>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</si>
  <si>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</si>
  <si>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</si>
  <si>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</si>
  <si>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</si>
  <si>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</si>
  <si>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</si>
  <si>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</si>
  <si>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</si>
  <si>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</si>
  <si>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</si>
  <si>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</si>
  <si>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</si>
  <si>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</si>
  <si>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</si>
  <si>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</si>
  <si>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</si>
  <si>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</si>
  <si>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</si>
  <si>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</si>
  <si>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</si>
  <si>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</si>
  <si>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</si>
  <si>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</si>
  <si>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</si>
  <si>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</si>
  <si>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</si>
  <si>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</si>
  <si>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</si>
  <si>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</si>
  <si>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</si>
  <si>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</si>
  <si>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</si>
  <si>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</si>
  <si>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</si>
  <si>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</si>
  <si>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</si>
  <si>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</si>
  <si>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</si>
  <si>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</si>
  <si>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</si>
  <si>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</si>
  <si>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</si>
  <si>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</si>
  <si>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</si>
  <si>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</si>
  <si>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</si>
  <si>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</si>
  <si>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</si>
  <si>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</si>
  <si>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</si>
  <si>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</si>
  <si>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</si>
  <si>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</si>
  <si>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</si>
  <si>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</si>
  <si>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</si>
  <si>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</si>
  <si>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</si>
  <si>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</si>
  <si>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</si>
  <si>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</si>
  <si>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</si>
  <si>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</si>
  <si>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</si>
  <si>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</si>
  <si>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</si>
  <si>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</si>
  <si>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</si>
  <si>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</si>
  <si>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</si>
  <si>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</si>
  <si>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</si>
  <si>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</si>
  <si>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</si>
  <si>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</si>
  <si>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</si>
  <si>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</si>
  <si>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</si>
  <si>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</si>
  <si>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</si>
  <si>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</si>
  <si>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</si>
  <si>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</si>
  <si>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</si>
  <si>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</si>
  <si>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</si>
  <si>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</si>
  <si>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</si>
  <si>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</si>
  <si>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</si>
  <si>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</si>
  <si>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</si>
  <si>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</si>
  <si>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</si>
  <si>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</si>
  <si>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</si>
  <si>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</si>
  <si>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</si>
  <si>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</si>
  <si>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</si>
  <si>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</si>
  <si>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</si>
  <si>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</si>
  <si>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</si>
  <si>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</si>
  <si>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</si>
  <si>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</si>
  <si>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</si>
  <si>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</si>
  <si>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</si>
  <si>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</si>
  <si>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</si>
  <si>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</si>
  <si>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</si>
  <si>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</si>
  <si>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</si>
  <si>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</si>
  <si>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</si>
  <si>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</si>
  <si>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</si>
  <si>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</si>
  <si>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</si>
  <si>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</si>
  <si>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</si>
  <si>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</si>
  <si>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</si>
  <si>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</si>
  <si>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</si>
  <si>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</si>
  <si>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</si>
  <si>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</si>
  <si>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</si>
  <si>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</si>
  <si>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</si>
  <si>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</si>
  <si>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</si>
  <si>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</si>
  <si>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</si>
  <si>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</si>
  <si>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</si>
  <si>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</si>
  <si>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</si>
  <si>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</si>
  <si>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</si>
  <si>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</si>
  <si>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</si>
  <si>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</si>
  <si>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</si>
  <si>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</si>
  <si>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</si>
  <si>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</si>
  <si>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</si>
  <si>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</si>
  <si>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</si>
  <si>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</si>
  <si>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</si>
  <si>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</si>
  <si>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</si>
  <si>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</si>
  <si>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</si>
  <si>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</si>
  <si>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</si>
  <si>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</si>
  <si>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</si>
  <si>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</si>
  <si>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</si>
  <si>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</si>
  <si>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</si>
  <si>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</si>
  <si>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</si>
  <si>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</si>
  <si>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</si>
  <si>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</si>
  <si>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</si>
  <si>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</si>
  <si>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</si>
  <si>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</si>
  <si>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</si>
  <si>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</si>
  <si>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</si>
  <si>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</si>
  <si>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</si>
  <si>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</si>
  <si>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</si>
  <si>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</si>
  <si>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</si>
  <si>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</si>
  <si>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</si>
  <si>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</si>
  <si>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</si>
  <si>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</si>
  <si>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</si>
  <si>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</si>
  <si>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</si>
  <si>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</si>
  <si>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</si>
  <si>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</si>
  <si>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</si>
  <si>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</si>
  <si>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</si>
  <si>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</si>
  <si>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</si>
  <si>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</si>
  <si>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</si>
  <si>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</si>
  <si>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</si>
  <si>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</si>
  <si>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</si>
  <si>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</si>
  <si>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</si>
  <si>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</si>
  <si>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</si>
  <si>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</si>
  <si>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</si>
  <si>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</si>
  <si>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</si>
  <si>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</si>
  <si>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</si>
  <si>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</si>
  <si>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</si>
  <si>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</si>
  <si>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</si>
  <si>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</si>
  <si>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</si>
  <si>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</si>
  <si>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</si>
  <si>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</si>
  <si>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</si>
  <si>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</si>
  <si>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</si>
  <si>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</si>
  <si>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</si>
  <si>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</si>
  <si>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</si>
  <si>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</si>
  <si>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</si>
  <si>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</si>
  <si>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</si>
  <si>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</si>
  <si>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</si>
  <si>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</si>
  <si>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</si>
  <si>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</si>
  <si>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</si>
  <si>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</si>
  <si>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</si>
  <si>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</si>
  <si>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</si>
  <si>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</si>
  <si>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</si>
  <si>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</si>
  <si>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</si>
  <si>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</si>
  <si>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</si>
  <si>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</si>
  <si>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</si>
  <si>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</si>
  <si>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</si>
  <si>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</si>
  <si>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</si>
  <si>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</si>
  <si>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</si>
  <si>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</si>
  <si>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</si>
  <si>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</si>
  <si>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</si>
  <si>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</si>
  <si>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</si>
  <si>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</si>
  <si>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</si>
  <si>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</si>
  <si>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</si>
  <si>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</si>
  <si>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</si>
  <si>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</si>
  <si>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</si>
  <si>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</si>
  <si>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</si>
  <si>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</si>
  <si>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</si>
  <si>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</si>
  <si>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</si>
  <si>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</si>
  <si>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</si>
  <si>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</si>
  <si>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</si>
  <si>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</si>
  <si>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</si>
  <si>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</si>
  <si>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</si>
  <si>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</si>
  <si>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</si>
  <si>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</si>
  <si>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</si>
  <si>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</si>
  <si>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</si>
  <si>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</si>
  <si>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</si>
  <si>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</si>
  <si>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</si>
  <si>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</si>
  <si>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</si>
  <si>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</si>
  <si>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</si>
  <si>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</si>
  <si>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</si>
  <si>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</si>
  <si>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</si>
  <si>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</si>
  <si>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</si>
  <si>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</si>
  <si>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</si>
  <si>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</si>
  <si>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</si>
  <si>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</si>
  <si>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</si>
  <si>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</si>
  <si>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</si>
  <si>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</si>
  <si>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</si>
  <si>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</si>
  <si>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</si>
  <si>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</si>
  <si>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</si>
  <si>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</si>
  <si>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</si>
  <si>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</si>
  <si>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</si>
  <si>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</si>
  <si>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</si>
  <si>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</si>
  <si>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</si>
  <si>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</si>
  <si>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</si>
  <si>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</si>
  <si>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</si>
  <si>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</si>
  <si>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</si>
  <si>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</si>
  <si>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</si>
  <si>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</si>
  <si>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</si>
  <si>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</si>
  <si>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</si>
  <si>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</si>
  <si>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</si>
  <si>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</si>
  <si>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</si>
  <si>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</si>
  <si>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</si>
  <si>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</si>
  <si>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</si>
  <si>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</si>
  <si>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</si>
  <si>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</si>
  <si>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</si>
  <si>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</si>
  <si>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</si>
  <si>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</si>
  <si>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</si>
  <si>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</si>
  <si>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</si>
  <si>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</si>
  <si>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</si>
  <si>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</si>
  <si>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</si>
  <si>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</si>
  <si>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</si>
  <si>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</si>
  <si>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</si>
  <si>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</si>
  <si>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</si>
  <si>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</si>
  <si>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</si>
  <si>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</si>
  <si>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</si>
  <si>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</si>
  <si>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</si>
  <si>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</si>
  <si>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</si>
  <si>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</si>
  <si>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</si>
  <si>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</si>
  <si>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</si>
  <si>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</si>
  <si>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</si>
  <si>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</si>
  <si>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</si>
  <si>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</si>
  <si>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</si>
  <si>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</si>
  <si>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</si>
  <si>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</si>
  <si>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</si>
  <si>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</si>
  <si>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</si>
  <si>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</si>
  <si>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</si>
  <si>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</si>
  <si>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</si>
  <si>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</si>
  <si>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</si>
  <si>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</si>
  <si>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</si>
  <si>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</si>
  <si>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</si>
  <si>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</si>
  <si>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</si>
  <si>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</si>
  <si>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</si>
  <si>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</si>
  <si>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</si>
  <si>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</si>
  <si>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</si>
  <si>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</si>
  <si>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</si>
  <si>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</si>
  <si>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</si>
  <si>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</si>
  <si>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</si>
  <si>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</si>
  <si>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</si>
  <si>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</si>
  <si>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</si>
  <si>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</si>
  <si>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</si>
  <si>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</si>
  <si>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</si>
  <si>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</si>
  <si>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</si>
  <si>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</si>
  <si>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</si>
  <si>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</si>
  <si>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</si>
  <si>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</si>
  <si>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</si>
  <si>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</si>
  <si>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</si>
  <si>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</si>
  <si>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</si>
  <si>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</si>
  <si>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</si>
  <si>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</si>
  <si>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</si>
  <si>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</si>
  <si>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</si>
  <si>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</si>
  <si>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</si>
  <si>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</si>
  <si>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</si>
  <si>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</si>
  <si>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</si>
  <si>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</si>
  <si>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</si>
  <si>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</si>
  <si>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</si>
  <si>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</si>
  <si>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</si>
  <si>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</si>
  <si>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</si>
  <si>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</si>
  <si>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</si>
  <si>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</si>
  <si>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</si>
  <si>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</si>
  <si>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</si>
  <si>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</si>
  <si>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</si>
  <si>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</si>
  <si>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</si>
  <si>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</si>
  <si>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</si>
  <si>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</si>
  <si>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</si>
  <si>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</si>
  <si>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</si>
  <si>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</si>
  <si>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</si>
  <si>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</si>
  <si>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</si>
  <si>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</si>
  <si>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</si>
  <si>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</si>
  <si>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</si>
  <si>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</si>
  <si>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</si>
  <si>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</si>
  <si>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</si>
  <si>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</si>
  <si>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</si>
  <si>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</si>
  <si>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</si>
  <si>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</si>
  <si>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</si>
  <si>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</si>
  <si>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</si>
  <si>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</si>
  <si>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</si>
  <si>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</si>
  <si>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</si>
  <si>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</si>
  <si>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</si>
  <si>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</si>
  <si>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</si>
  <si>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</si>
  <si>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</si>
  <si>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</si>
  <si>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</si>
  <si>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</si>
  <si>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</si>
  <si>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</si>
  <si>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</si>
  <si>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</si>
  <si>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</si>
  <si>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</si>
  <si>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</si>
  <si>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</si>
  <si>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</si>
  <si>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</si>
  <si>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</si>
  <si>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</si>
  <si>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</si>
  <si>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</si>
  <si>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</si>
  <si>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</si>
  <si>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</si>
  <si>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</si>
  <si>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</si>
  <si>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</si>
  <si>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</si>
  <si>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</si>
  <si>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</si>
  <si>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</si>
  <si>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</si>
  <si>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</si>
  <si>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</si>
  <si>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</si>
  <si>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</si>
  <si>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</si>
  <si>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</si>
  <si>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</si>
  <si>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</si>
  <si>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</si>
  <si>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</si>
  <si>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</si>
  <si>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</si>
  <si>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</si>
  <si>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</si>
  <si>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</si>
  <si>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</si>
  <si>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</si>
  <si>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</si>
  <si>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</si>
  <si>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</si>
  <si>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</si>
  <si>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</si>
  <si>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</si>
  <si>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</si>
  <si>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</si>
  <si>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</si>
  <si>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</si>
  <si>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</si>
  <si>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</si>
  <si>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</si>
  <si>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</si>
  <si>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</si>
  <si>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</si>
  <si>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</si>
  <si>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</si>
  <si>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</si>
  <si>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</si>
  <si>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</si>
  <si>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</si>
  <si>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</si>
  <si>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</si>
  <si>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</si>
  <si>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</si>
  <si>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</si>
  <si>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</si>
  <si>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</si>
  <si>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</si>
  <si>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</si>
  <si>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</si>
  <si>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</si>
  <si>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</si>
  <si>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</si>
  <si>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</si>
  <si>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</si>
  <si>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</si>
  <si>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</si>
  <si>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</si>
  <si>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</si>
  <si>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</si>
  <si>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</si>
  <si>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</si>
  <si>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</si>
  <si>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</si>
  <si>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</si>
  <si>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</si>
  <si>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</si>
  <si>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</si>
  <si>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</si>
  <si>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</si>
  <si>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</si>
  <si>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</si>
  <si>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</si>
  <si>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</si>
  <si>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</si>
  <si>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</si>
  <si>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</si>
  <si>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</si>
  <si>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</si>
  <si>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</si>
  <si>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</si>
  <si>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</si>
  <si>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</si>
  <si>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</si>
  <si>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</si>
  <si>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</si>
  <si>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</si>
  <si>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</si>
  <si>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</si>
  <si>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</si>
  <si>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</si>
  <si>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</si>
  <si>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</si>
  <si>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</si>
  <si>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</si>
  <si>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</si>
  <si>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</si>
  <si>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</si>
  <si>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</si>
  <si>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</si>
  <si>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</si>
  <si>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</si>
  <si>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</si>
  <si>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</si>
  <si>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</si>
  <si>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</si>
  <si>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</si>
  <si>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</si>
  <si>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</si>
  <si>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</si>
  <si>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</si>
  <si>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</si>
  <si>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</si>
  <si>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</si>
  <si>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</si>
  <si>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</si>
  <si>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</si>
  <si>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</si>
  <si>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</si>
  <si>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</si>
  <si>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</si>
  <si>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</si>
  <si>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</si>
  <si>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</si>
  <si>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</si>
  <si>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</si>
  <si>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</si>
  <si>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</si>
  <si>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</si>
  <si>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</si>
  <si>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</si>
  <si>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</si>
  <si>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</si>
  <si>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</si>
  <si>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</si>
  <si>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</si>
  <si>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</si>
  <si>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</si>
  <si>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</si>
  <si>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</si>
  <si>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</si>
  <si>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</si>
  <si>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</si>
  <si>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</si>
  <si>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</si>
  <si>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</si>
  <si>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</si>
  <si>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</si>
  <si>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</si>
  <si>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</si>
  <si>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</si>
  <si>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</si>
  <si>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</si>
  <si>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</si>
  <si>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</si>
  <si>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</si>
  <si>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</si>
  <si>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</si>
  <si>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</si>
  <si>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</si>
  <si>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</si>
  <si>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</si>
  <si>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</si>
  <si>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</si>
  <si>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</si>
  <si>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</si>
  <si>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</si>
  <si>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</si>
  <si>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</si>
  <si>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</si>
  <si>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</si>
  <si>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</si>
  <si>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</si>
  <si>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</si>
  <si>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</si>
  <si>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</si>
  <si>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</si>
  <si>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</si>
  <si>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</si>
  <si>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</si>
  <si>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</si>
  <si>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</si>
  <si>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</si>
  <si>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</si>
  <si>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</si>
  <si>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</si>
  <si>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</si>
  <si>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</si>
  <si>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</si>
  <si>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</si>
  <si>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</si>
  <si>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</si>
  <si>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</si>
  <si>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</si>
  <si>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</si>
  <si>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</si>
  <si>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</si>
  <si>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</si>
  <si>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</si>
  <si>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</si>
  <si>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</si>
  <si>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</si>
  <si>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</si>
  <si>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</si>
  <si>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</si>
  <si>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</si>
  <si>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</si>
  <si>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</si>
  <si>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</si>
  <si>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</si>
  <si>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</si>
  <si>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</si>
  <si>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</si>
  <si>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</si>
  <si>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</si>
  <si>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</si>
  <si>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</si>
  <si>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</si>
  <si>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</si>
  <si>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</si>
  <si>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</si>
  <si>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</si>
  <si>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</si>
  <si>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</si>
  <si>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</si>
  <si>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</si>
  <si>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</si>
  <si>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</si>
  <si>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</si>
  <si>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</si>
  <si>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</si>
  <si>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</si>
  <si>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</si>
  <si>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</si>
  <si>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</si>
  <si>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</si>
  <si>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</si>
  <si>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</si>
  <si>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</si>
  <si>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</si>
  <si>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</si>
  <si>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</si>
  <si>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</si>
  <si>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</si>
  <si>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</si>
  <si>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</si>
  <si>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</si>
  <si>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</si>
  <si>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</si>
  <si>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</si>
  <si>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</si>
  <si>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</si>
  <si>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</si>
  <si>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</si>
  <si>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</si>
  <si>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</si>
  <si>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</si>
  <si>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</si>
  <si>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</si>
  <si>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</si>
  <si>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</si>
  <si>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</si>
  <si>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</si>
  <si>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</si>
  <si>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</si>
  <si>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</si>
  <si>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</si>
  <si>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</si>
  <si>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</si>
  <si>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</si>
  <si>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</si>
  <si>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</si>
  <si>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</si>
  <si>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</si>
  <si>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</si>
  <si>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</si>
  <si>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</si>
  <si>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</si>
  <si>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</si>
  <si>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</si>
  <si>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</si>
  <si>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</si>
  <si>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</si>
  <si>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</si>
  <si>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</si>
  <si>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</si>
  <si>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</si>
  <si>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</si>
  <si>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</si>
  <si>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</si>
  <si>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</si>
  <si>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</si>
  <si>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</si>
  <si>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</si>
  <si>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</si>
  <si>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</si>
  <si>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</si>
  <si>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</si>
  <si>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</si>
  <si>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</si>
  <si>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</si>
  <si>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</si>
  <si>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</si>
  <si>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</si>
  <si>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</si>
  <si>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</si>
  <si>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</si>
  <si>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</si>
  <si>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</si>
  <si>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</si>
  <si>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</si>
  <si>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</si>
  <si>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</si>
  <si>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</si>
  <si>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</si>
  <si>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</si>
  <si>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</si>
  <si>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</si>
  <si>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</si>
  <si>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</si>
  <si>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</si>
  <si>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</si>
  <si>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</si>
  <si>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</si>
  <si>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</si>
  <si>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</si>
  <si>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</si>
  <si>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</si>
  <si>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</si>
  <si>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</si>
  <si>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</si>
  <si>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</si>
  <si>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</si>
  <si>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</si>
  <si>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</si>
  <si>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</si>
  <si>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</si>
  <si>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</si>
  <si>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</si>
  <si>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</si>
  <si>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</si>
  <si>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</si>
  <si>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</si>
  <si>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</si>
  <si>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</si>
  <si>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</si>
  <si>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</si>
  <si>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</si>
  <si>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</si>
  <si>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</si>
  <si>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</si>
  <si>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</si>
  <si>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</si>
  <si>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</si>
  <si>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</si>
  <si>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</si>
  <si>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</si>
  <si>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</si>
  <si>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</si>
  <si>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</si>
  <si>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</si>
  <si>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</si>
  <si>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</si>
  <si>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</si>
  <si>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</si>
  <si>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</si>
  <si>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</si>
  <si>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</si>
  <si>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</si>
  <si>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</si>
  <si>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</si>
  <si>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</si>
  <si>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</si>
  <si>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</si>
  <si>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</si>
  <si>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</si>
  <si>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</si>
  <si>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</si>
  <si>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</si>
  <si>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</si>
  <si>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</si>
  <si>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</si>
  <si>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</si>
  <si>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</si>
  <si>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</si>
  <si>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</si>
  <si>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</si>
  <si>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</si>
  <si>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</si>
  <si>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</si>
  <si>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</si>
  <si>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</si>
  <si>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</si>
  <si>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</si>
  <si>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</si>
  <si>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</si>
  <si>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</si>
  <si>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</si>
  <si>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</si>
  <si>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</si>
  <si>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</si>
  <si>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</si>
  <si>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</si>
  <si>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</si>
  <si>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</si>
  <si>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</si>
  <si>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</si>
  <si>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</si>
  <si>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</si>
  <si>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</si>
  <si>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</si>
  <si>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</si>
  <si>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</si>
  <si>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</si>
  <si>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</si>
  <si>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</si>
  <si>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</si>
  <si>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</si>
  <si>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</si>
  <si>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</si>
  <si>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</si>
  <si>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</si>
  <si>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</si>
  <si>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</si>
  <si>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</si>
  <si>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</si>
  <si>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</si>
  <si>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</si>
  <si>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</si>
  <si>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</si>
  <si>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</si>
  <si>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</si>
  <si>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</si>
  <si>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</si>
  <si>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</si>
  <si>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</si>
  <si>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</si>
  <si>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</si>
  <si>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</si>
  <si>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</si>
  <si>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</si>
  <si>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</si>
  <si>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</si>
  <si>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</si>
  <si>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</si>
  <si>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</si>
  <si>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</si>
  <si>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</si>
  <si>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</si>
  <si>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</si>
  <si>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</si>
  <si>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</si>
  <si>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</si>
  <si>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</si>
  <si>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</si>
  <si>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</si>
  <si>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</si>
  <si>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</si>
  <si>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</si>
  <si>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</si>
  <si>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</si>
  <si>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</si>
  <si>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</si>
  <si>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</si>
  <si>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</si>
  <si>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</si>
  <si>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</si>
  <si>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</si>
  <si>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</si>
  <si>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</si>
  <si>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</si>
  <si>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</si>
  <si>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</si>
  <si>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</si>
  <si>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</si>
  <si>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</si>
  <si>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</si>
  <si>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</si>
  <si>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</si>
  <si>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</si>
  <si>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</si>
  <si>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</si>
  <si>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</si>
  <si>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</si>
  <si>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</si>
  <si>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</si>
  <si>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</si>
  <si>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</si>
  <si>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</si>
  <si>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</si>
  <si>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</si>
  <si>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</si>
  <si>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</si>
  <si>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</si>
  <si>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</si>
  <si>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</si>
  <si>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</si>
  <si>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</si>
  <si>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</si>
  <si>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</si>
  <si>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</si>
  <si>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</si>
  <si>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</si>
  <si>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</si>
  <si>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</si>
  <si>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</si>
  <si>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</si>
  <si>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</si>
  <si>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</si>
  <si>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</si>
  <si>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</si>
  <si>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</si>
  <si>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</si>
  <si>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</si>
  <si>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</si>
  <si>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</si>
  <si>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</si>
  <si>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</si>
  <si>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</si>
  <si>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</si>
  <si>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</si>
  <si>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</si>
  <si>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</si>
  <si>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</si>
  <si>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</si>
  <si>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</si>
  <si>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</si>
  <si>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</si>
  <si>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</si>
  <si>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</si>
  <si>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</si>
  <si>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</si>
  <si>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</si>
  <si>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</si>
  <si>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</si>
  <si>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</si>
  <si>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</si>
  <si>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</si>
  <si>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</si>
  <si>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</si>
  <si>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</si>
  <si>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</si>
  <si>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</si>
  <si>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</si>
  <si>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</si>
  <si>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</si>
  <si>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</si>
  <si>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</si>
  <si>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</si>
  <si>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</si>
  <si>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</si>
  <si>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</si>
  <si>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</si>
  <si>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</si>
  <si>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</si>
  <si>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</si>
  <si>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</si>
  <si>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</si>
  <si>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</si>
  <si>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</si>
  <si>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</si>
  <si>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</si>
  <si>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</si>
  <si>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</si>
  <si>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</si>
  <si>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</si>
  <si>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</si>
  <si>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</si>
  <si>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</si>
  <si>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</si>
  <si>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</si>
  <si>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</si>
  <si>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</si>
  <si>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</si>
  <si>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</si>
  <si>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</si>
  <si>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</si>
  <si>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</si>
  <si>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</si>
  <si>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</si>
  <si>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</si>
  <si>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</si>
  <si>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</si>
  <si>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</si>
  <si>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</si>
  <si>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</si>
  <si>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</si>
  <si>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</si>
  <si>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</si>
  <si>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</si>
  <si>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</si>
  <si>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</si>
  <si>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</si>
  <si>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</si>
  <si>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</si>
  <si>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</si>
  <si>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</si>
  <si>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</si>
  <si>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</si>
  <si>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</si>
  <si>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</si>
  <si>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</si>
  <si>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</si>
  <si>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</si>
  <si>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</si>
  <si>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</si>
  <si>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</si>
  <si>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</si>
  <si>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</si>
  <si>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</si>
  <si>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</si>
  <si>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</si>
  <si>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</si>
  <si>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</si>
  <si>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</si>
  <si>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</si>
  <si>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</si>
  <si>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</si>
  <si>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</si>
  <si>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</si>
  <si>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</si>
  <si>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</si>
  <si>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</si>
  <si>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</si>
  <si>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</si>
  <si>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</si>
  <si>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</si>
  <si>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</si>
  <si>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</si>
  <si>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</si>
  <si>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</si>
  <si>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</si>
  <si>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</si>
  <si>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</si>
  <si>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</si>
  <si>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</si>
  <si>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</si>
  <si>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</si>
  <si>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</si>
  <si>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</si>
  <si>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</si>
  <si>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</si>
  <si>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</si>
  <si>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</si>
  <si>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</si>
  <si>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</si>
  <si>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</si>
  <si>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</si>
  <si>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</si>
  <si>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</si>
  <si>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</si>
  <si>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</si>
  <si>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</si>
  <si>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</si>
  <si>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</si>
  <si>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</si>
  <si>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</si>
  <si>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</si>
  <si>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</si>
  <si>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</si>
  <si>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</si>
  <si>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</si>
  <si>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</si>
  <si>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</si>
  <si>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</si>
  <si>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</si>
  <si>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</si>
  <si>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</si>
  <si>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</si>
  <si>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</si>
  <si>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</si>
  <si>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</si>
  <si>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</si>
  <si>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</si>
  <si>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</si>
  <si>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</si>
  <si>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</si>
  <si>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</si>
  <si>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</si>
  <si>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</si>
  <si>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</si>
  <si>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</si>
  <si>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</si>
  <si>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</si>
  <si>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</si>
  <si>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</si>
  <si>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</si>
  <si>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</si>
  <si>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</si>
  <si>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</si>
  <si>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</si>
  <si>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</si>
  <si>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</si>
  <si>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</si>
  <si>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</si>
  <si>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</si>
  <si>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</si>
  <si>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</si>
  <si>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</si>
  <si>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</si>
  <si>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</si>
  <si>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</si>
  <si>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</si>
  <si>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</si>
  <si>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</si>
  <si>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</si>
  <si>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</si>
  <si>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</si>
  <si>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</si>
  <si>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</si>
  <si>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</si>
  <si>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</si>
  <si>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</si>
  <si>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</si>
  <si>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</si>
  <si>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</si>
  <si>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</si>
  <si>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</si>
  <si>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</si>
  <si>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</si>
  <si>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</si>
  <si>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</si>
  <si>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</si>
  <si>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</si>
  <si>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</si>
  <si>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</si>
  <si>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</si>
  <si>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</si>
  <si>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</si>
  <si>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</si>
  <si>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</si>
  <si>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</si>
  <si>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</si>
  <si>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</si>
  <si>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</si>
  <si>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</si>
  <si>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</si>
  <si>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</si>
  <si>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</si>
  <si>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</si>
  <si>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</si>
  <si>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</si>
  <si>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</si>
  <si>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</si>
  <si>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</si>
  <si>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</si>
  <si>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</si>
  <si>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</si>
  <si>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</si>
  <si>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</si>
  <si>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</si>
  <si>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</si>
  <si>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</si>
  <si>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</si>
  <si>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</si>
  <si>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</si>
  <si>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</si>
  <si>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</si>
  <si>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</si>
  <si>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</si>
  <si>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</si>
  <si>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</si>
  <si>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</si>
  <si>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</si>
  <si>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</si>
  <si>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</si>
  <si>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</si>
  <si>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</si>
  <si>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</si>
  <si>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</si>
  <si>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</si>
  <si>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</si>
  <si>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</si>
  <si>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</si>
  <si>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</si>
  <si>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</si>
  <si>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</si>
  <si>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</si>
  <si>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</si>
  <si>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</si>
  <si>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</si>
  <si>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</si>
  <si>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</si>
  <si>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</si>
  <si>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</si>
  <si>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</si>
  <si>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</si>
  <si>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</si>
  <si>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</si>
  <si>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</si>
  <si>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</si>
  <si>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</si>
  <si>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</si>
  <si>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</si>
  <si>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</si>
  <si>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</si>
  <si>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</si>
  <si>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</si>
  <si>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</si>
  <si>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</si>
  <si>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</si>
  <si>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</si>
  <si>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</si>
  <si>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</si>
  <si>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</si>
  <si>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</si>
  <si>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</si>
  <si>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</si>
  <si>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</si>
  <si>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</si>
  <si>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</si>
  <si>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</si>
  <si>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</si>
  <si>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</si>
  <si>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</si>
  <si>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</si>
  <si>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</si>
  <si>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</si>
  <si>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</si>
  <si>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</si>
  <si>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</si>
  <si>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</si>
  <si>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</si>
  <si>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</si>
  <si>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</si>
  <si>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</si>
  <si>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</si>
  <si>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</si>
  <si>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</si>
  <si>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</si>
  <si>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</si>
  <si>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</si>
  <si>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</si>
  <si>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</si>
  <si>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</si>
  <si>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</si>
  <si>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</si>
  <si>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</si>
  <si>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</si>
  <si>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</si>
  <si>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</si>
  <si>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</si>
  <si>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</si>
  <si>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</si>
  <si>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</si>
  <si>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</si>
  <si>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</si>
  <si>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</si>
  <si>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</si>
  <si>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</si>
  <si>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</si>
  <si>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</si>
  <si>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</si>
  <si>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</si>
  <si>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</si>
  <si>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</si>
  <si>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</si>
  <si>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</si>
  <si>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</si>
  <si>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</si>
  <si>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</si>
  <si>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</si>
  <si>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</si>
  <si>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</si>
  <si>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</si>
  <si>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</si>
  <si>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</si>
  <si>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</si>
  <si>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</si>
  <si>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</si>
  <si>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</si>
  <si>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</si>
  <si>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</si>
  <si>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</si>
  <si>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</si>
  <si>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</si>
  <si>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</si>
  <si>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</si>
  <si>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</si>
  <si>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</si>
  <si>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</si>
  <si>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</si>
  <si>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</si>
  <si>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</si>
  <si>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</si>
  <si>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</si>
  <si>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</si>
  <si>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</si>
  <si>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</si>
  <si>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</si>
  <si>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</si>
  <si>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</si>
  <si>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</si>
  <si>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</si>
  <si>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</si>
  <si>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</si>
  <si>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</si>
  <si>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</si>
  <si>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</si>
  <si>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</si>
  <si>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</si>
  <si>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</si>
  <si>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</si>
  <si>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</si>
  <si>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</si>
  <si>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</si>
  <si>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</si>
  <si>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</si>
  <si>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</si>
  <si>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</si>
  <si>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</si>
  <si>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</si>
  <si>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</si>
  <si>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</si>
  <si>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</si>
  <si>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</si>
  <si>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</si>
  <si>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</si>
  <si>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</si>
  <si>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</si>
  <si>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</si>
  <si>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</si>
  <si>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</si>
  <si>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</si>
  <si>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</si>
  <si>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</si>
  <si>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</si>
  <si>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</si>
  <si>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</si>
  <si>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</si>
  <si>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</si>
  <si>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</si>
  <si>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</si>
  <si>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</si>
  <si>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</si>
  <si>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</si>
  <si>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</si>
  <si>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</si>
  <si>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</si>
  <si>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</si>
  <si>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</si>
  <si>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</si>
  <si>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</si>
  <si>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</si>
  <si>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</si>
  <si>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</si>
  <si>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</si>
  <si>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</si>
  <si>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</si>
  <si>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</si>
  <si>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</si>
  <si>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</si>
  <si>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</si>
  <si>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</si>
  <si>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</si>
  <si>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</si>
  <si>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</si>
  <si>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</si>
  <si>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</si>
  <si>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</si>
  <si>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</si>
  <si>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</si>
  <si>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</si>
  <si>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</si>
  <si>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</si>
  <si>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</si>
  <si>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</si>
  <si>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</si>
  <si>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</si>
  <si>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</si>
  <si>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</si>
  <si>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</si>
  <si>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</si>
  <si>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</si>
  <si>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</si>
  <si>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</si>
  <si>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</si>
  <si>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</si>
  <si>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</si>
  <si>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</si>
  <si>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</si>
  <si>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</si>
  <si>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</si>
  <si>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</si>
  <si>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</si>
  <si>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</si>
  <si>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</si>
  <si>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</si>
  <si>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</si>
  <si>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</si>
  <si>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</si>
  <si>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</si>
  <si>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</si>
  <si>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</si>
  <si>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</si>
  <si>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</si>
  <si>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</si>
  <si>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</si>
  <si>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</si>
  <si>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</si>
  <si>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</si>
  <si>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</si>
  <si>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</si>
  <si>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</si>
  <si>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</si>
  <si>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</si>
  <si>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</si>
  <si>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</si>
  <si>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</si>
  <si>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</si>
  <si>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</si>
  <si>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</si>
  <si>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</si>
  <si>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</si>
  <si>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</si>
  <si>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</si>
  <si>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</si>
  <si>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</si>
  <si>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</si>
  <si>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</si>
  <si>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</si>
  <si>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</si>
  <si>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</si>
  <si>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</si>
  <si>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</si>
  <si>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</si>
  <si>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</si>
  <si>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</si>
  <si>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</si>
  <si>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</si>
  <si>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</si>
  <si>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</si>
  <si>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</si>
  <si>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</si>
  <si>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</si>
  <si>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</si>
  <si>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</si>
  <si>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</si>
  <si>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</si>
  <si>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</si>
  <si>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</si>
  <si>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</si>
  <si>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</si>
  <si>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</si>
  <si>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</si>
  <si>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</si>
  <si>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</si>
  <si>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</si>
  <si>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</si>
  <si>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</si>
  <si>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</si>
  <si>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</si>
  <si>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</si>
  <si>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</si>
  <si>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</si>
  <si>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</si>
  <si>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</si>
  <si>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</si>
  <si>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</si>
  <si>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</si>
  <si>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</si>
  <si>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</si>
  <si>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</si>
  <si>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</si>
  <si>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</si>
  <si>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</si>
  <si>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</si>
  <si>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</si>
  <si>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</si>
  <si>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</si>
  <si>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</si>
  <si>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</si>
  <si>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</si>
  <si>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</si>
  <si>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</si>
  <si>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</si>
  <si>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</si>
  <si>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</si>
  <si>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</si>
  <si>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</si>
  <si>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</si>
  <si>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</si>
  <si>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</si>
  <si>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</si>
  <si>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</si>
  <si>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</si>
  <si>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</si>
  <si>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</si>
  <si>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</si>
  <si>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</si>
  <si>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</si>
  <si>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</si>
  <si>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</si>
  <si>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</si>
  <si>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</si>
  <si>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</si>
  <si>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</si>
  <si>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</si>
  <si>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</si>
  <si>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</si>
  <si>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</si>
  <si>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</si>
  <si>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</si>
  <si>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</si>
  <si>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</si>
  <si>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</si>
  <si>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</si>
  <si>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</si>
  <si>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</si>
  <si>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</si>
  <si>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</si>
  <si>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</si>
  <si>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</si>
  <si>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</si>
  <si>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</si>
  <si>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</si>
  <si>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</si>
  <si>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</si>
  <si>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</si>
  <si>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</si>
  <si>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</si>
  <si>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</si>
  <si>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</si>
  <si>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</si>
  <si>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</si>
  <si>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</si>
  <si>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</si>
  <si>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</si>
  <si>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</si>
  <si>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</si>
  <si>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</si>
  <si>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</si>
  <si>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</si>
  <si>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</si>
  <si>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</si>
  <si>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</si>
  <si>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</si>
  <si>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</si>
  <si>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</si>
  <si>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</si>
  <si>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</si>
  <si>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</si>
  <si>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</si>
  <si>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</si>
  <si>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</si>
  <si>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</si>
  <si>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</si>
  <si>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</si>
  <si>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</si>
  <si>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</si>
  <si>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</si>
  <si>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</si>
  <si>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</si>
  <si>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</si>
  <si>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</si>
  <si>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</si>
  <si>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</si>
  <si>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</si>
  <si>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</si>
  <si>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</si>
  <si>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</si>
  <si>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</si>
  <si>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</si>
  <si>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</si>
  <si>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</si>
  <si>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</si>
  <si>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</si>
  <si>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</si>
  <si>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</si>
  <si>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</si>
  <si>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</si>
  <si>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</si>
  <si>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</si>
  <si>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</si>
  <si>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</si>
  <si>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</si>
  <si>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</si>
  <si>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</si>
  <si>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</si>
  <si>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</si>
  <si>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</si>
  <si>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</si>
  <si>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</si>
  <si>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</si>
  <si>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</si>
  <si>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</si>
  <si>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</si>
  <si>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</si>
  <si>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</si>
  <si>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</si>
  <si>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</si>
  <si>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</si>
  <si>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</si>
  <si>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</si>
  <si>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</si>
  <si>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</si>
  <si>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</si>
  <si>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</si>
  <si>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</si>
  <si>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</si>
  <si>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</si>
  <si>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</si>
  <si>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</si>
  <si>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</si>
  <si>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</si>
  <si>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</si>
  <si>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</si>
  <si>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</si>
  <si>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</si>
  <si>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</si>
  <si>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</si>
  <si>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</si>
  <si>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</si>
  <si>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</si>
  <si>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</si>
  <si>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</si>
  <si>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</si>
  <si>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</si>
  <si>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</si>
  <si>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</si>
  <si>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</si>
  <si>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</si>
  <si>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</si>
  <si>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</si>
  <si>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</si>
  <si>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</si>
  <si>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</si>
  <si>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</si>
  <si>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</si>
  <si>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</si>
  <si>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</si>
  <si>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</si>
  <si>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</si>
  <si>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</si>
  <si>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</si>
  <si>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</si>
  <si>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</si>
  <si>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</si>
  <si>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</si>
  <si>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</si>
  <si>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</si>
  <si>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</si>
  <si>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</si>
  <si>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</si>
  <si>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</si>
  <si>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</si>
  <si>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</si>
  <si>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</si>
  <si>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</si>
  <si>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</si>
  <si>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</si>
  <si>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</si>
  <si>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</si>
  <si>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</si>
  <si>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</si>
  <si>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</si>
  <si>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</si>
  <si>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</si>
  <si>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</si>
  <si>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</si>
  <si>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</si>
  <si>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</si>
  <si>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</si>
  <si>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</si>
  <si>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</si>
  <si>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</si>
  <si>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</si>
  <si>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</si>
  <si>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</si>
  <si>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</si>
  <si>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</si>
  <si>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</si>
  <si>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</si>
  <si>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</si>
  <si>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</si>
  <si>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</si>
  <si>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</si>
  <si>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</si>
  <si>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</si>
  <si>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</si>
  <si>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</si>
  <si>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</si>
  <si>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</si>
  <si>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</si>
  <si>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</si>
  <si>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</si>
  <si>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</si>
  <si>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</si>
  <si>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</si>
  <si>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</si>
  <si>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</si>
  <si>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</si>
  <si>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</si>
  <si>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</si>
  <si>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</si>
  <si>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</si>
  <si>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</si>
  <si>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</si>
  <si>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</si>
  <si>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</si>
  <si>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</si>
  <si>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</si>
  <si>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</si>
  <si>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</si>
  <si>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</si>
  <si>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</si>
  <si>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</si>
  <si>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</si>
  <si>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</si>
  <si>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</si>
  <si>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</si>
  <si>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</si>
  <si>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</si>
  <si>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</si>
  <si>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</si>
  <si>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</si>
  <si>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</si>
  <si>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</si>
  <si>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</si>
  <si>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</si>
  <si>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</si>
  <si>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</si>
  <si>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</si>
  <si>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</si>
  <si>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</si>
  <si>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</si>
  <si>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</si>
  <si>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</si>
  <si>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</si>
  <si>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</si>
  <si>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</si>
  <si>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</si>
  <si>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</si>
  <si>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</si>
  <si>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</si>
  <si>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</si>
  <si>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</si>
  <si>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</si>
  <si>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</si>
  <si>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</si>
  <si>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</si>
  <si>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</si>
  <si>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</si>
  <si>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</si>
  <si>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</si>
  <si>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</si>
  <si>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</si>
  <si>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</si>
  <si>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</si>
  <si>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</si>
  <si>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</si>
  <si>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</si>
  <si>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</si>
  <si>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</si>
  <si>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</si>
  <si>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</si>
  <si>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</si>
  <si>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</si>
  <si>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</si>
  <si>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</si>
  <si>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</si>
  <si>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</si>
  <si>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</si>
  <si>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</si>
  <si>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</si>
  <si>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</si>
  <si>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</si>
  <si>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</si>
  <si>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</si>
  <si>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</si>
  <si>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</si>
  <si>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</si>
  <si>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</si>
  <si>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</si>
  <si>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</si>
  <si>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</si>
  <si>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</si>
  <si>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</si>
  <si>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</si>
  <si>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</si>
  <si>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</si>
  <si>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</si>
  <si>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</si>
  <si>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</si>
  <si>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</si>
  <si>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</si>
  <si>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</si>
  <si>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</si>
  <si>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</si>
  <si>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</si>
  <si>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</si>
  <si>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</si>
  <si>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</si>
  <si>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</si>
  <si>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</si>
  <si>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</si>
  <si>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</si>
  <si>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</si>
  <si>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</si>
  <si>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</si>
  <si>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</si>
  <si>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</si>
  <si>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</si>
  <si>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</si>
  <si>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</si>
  <si>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</si>
  <si>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</si>
  <si>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</si>
  <si>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</si>
  <si>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</si>
  <si>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</si>
  <si>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</si>
  <si>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</si>
  <si>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</si>
  <si>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</si>
  <si>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</si>
  <si>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</si>
  <si>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</si>
  <si>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</si>
  <si>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</si>
  <si>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</si>
  <si>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</si>
  <si>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</si>
  <si>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</si>
  <si>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</si>
  <si>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</si>
  <si>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</si>
  <si>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</si>
  <si>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</si>
  <si>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</si>
  <si>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</si>
  <si>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</si>
  <si>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</si>
  <si>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</si>
  <si>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</si>
  <si>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</si>
  <si>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</si>
  <si>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</si>
  <si>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</si>
  <si>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</si>
  <si>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</si>
  <si>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</si>
  <si>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</si>
  <si>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</si>
  <si>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</si>
  <si>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</si>
  <si>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</si>
  <si>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</si>
  <si>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</si>
  <si>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</si>
  <si>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</si>
  <si>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</si>
  <si>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</si>
  <si>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</si>
  <si>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</si>
  <si>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</si>
  <si>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</si>
  <si>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</si>
  <si>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</si>
  <si>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</si>
  <si>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</si>
  <si>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</si>
  <si>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</si>
  <si>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</si>
  <si>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</si>
  <si>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</si>
  <si>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</si>
  <si>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</si>
  <si>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</si>
  <si>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</si>
  <si>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</si>
  <si>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</si>
  <si>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</si>
  <si>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</si>
  <si>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</si>
  <si>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12 Tracer Wire / 1 Ground Rod</t>
  </si>
  <si>
    <t>1,916 Tracer Wire / 5 Ground REods</t>
  </si>
  <si>
    <t>2,188 Tracer Wire / 5 Ground Rods</t>
  </si>
  <si>
    <t>542 Tracer Wire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</si>
</sst>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2:41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9" t="s">
        <v>1</v>
      </c>
      <c r="B4" s="1439"/>
      <c r="C4" s="1439"/>
      <c r="D4" s="1439"/>
      <c r="E4" s="1439"/>
      <c r="F4" s="1439"/>
      <c r="G4" s="1439"/>
      <c r="H4" s="1439"/>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50"/>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656488</v>
      </c>
      <c r="E10" s="1410"/>
      <c r="F10" s="1411"/>
      <c r="G10" s="1050"/>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26"/>
      <c r="J10" s="1427"/>
      <c r="K10" s="1050"/>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622808</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5.1303298765552452E-2</v>
      </c>
      <c r="B13" s="1432"/>
      <c r="C13" s="1050"/>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7325762.8000000007</v>
      </c>
      <c r="E13" s="1407"/>
      <c r="F13" s="1408"/>
      <c r="G13" s="1050"/>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50"/>
      <c r="L13" s="1417">
        <f>COUNTA('Completed Projects Pending PW'!A2:A50)-COUNTIF('Completed Projects Pending PW'!A2:A50,"")</f>
        <v>27</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12</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40404</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596908.1</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23</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88889</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7.0526161842297694E-2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0</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7325762.8000000007</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1" activePane="topRight" state="frozen"/>
      <selection pane="topRight" activeCell="Q34" sqref="Q3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46112</v>
      </c>
      <c r="D37" s="366" t="s">
        <v>50</v>
      </c>
      <c r="E37" s="709">
        <v>46077</v>
      </c>
      <c r="F37" s="710"/>
      <c r="G37" s="710" t="s">
        <v>621</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622</v>
      </c>
      <c r="AD37" s="744"/>
    </row>
    <row r="38" spans="1:30" ht="24.75" customHeight="1">
      <c r="A38" s="697" t="s">
        <v>623</v>
      </c>
      <c r="B38" s="377" t="s">
        <v>34</v>
      </c>
      <c r="C38" s="698">
        <v>46040</v>
      </c>
      <c r="D38" s="710"/>
      <c r="E38" s="709"/>
      <c r="F38" s="710"/>
      <c r="G38" s="710" t="s">
        <v>624</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625</v>
      </c>
      <c r="AD38" s="744"/>
    </row>
    <row r="39" spans="1:30" ht="24.75" customHeight="1">
      <c r="A39" s="697" t="s">
        <v>626</v>
      </c>
      <c r="B39" s="377" t="s">
        <v>34</v>
      </c>
      <c r="C39" s="698">
        <v>46103</v>
      </c>
      <c r="D39" s="366" t="s">
        <v>50</v>
      </c>
      <c r="E39" s="709">
        <v>46077</v>
      </c>
      <c r="F39" s="366"/>
      <c r="G39" s="710" t="s">
        <v>627</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628</v>
      </c>
      <c r="B40" s="377" t="s">
        <v>34</v>
      </c>
      <c r="C40" s="698">
        <v>46103</v>
      </c>
      <c r="D40" s="358" t="s">
        <v>52</v>
      </c>
      <c r="E40" s="709">
        <v>46077</v>
      </c>
      <c r="F40" s="366" t="s">
        <v>53</v>
      </c>
      <c r="G40" s="710" t="s">
        <v>629</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630</v>
      </c>
      <c r="B41" s="377" t="s">
        <v>34</v>
      </c>
      <c r="C41" s="698">
        <v>46112</v>
      </c>
      <c r="D41" s="710"/>
      <c r="E41" s="709"/>
      <c r="F41" s="710"/>
      <c r="G41" s="710" t="s">
        <v>631</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632</v>
      </c>
      <c r="AD41" s="744"/>
    </row>
    <row r="42" spans="1:30" ht="24.75" customHeight="1">
      <c r="A42" s="697" t="s">
        <v>633</v>
      </c>
      <c r="B42" s="377" t="s">
        <v>34</v>
      </c>
      <c r="C42" s="709">
        <v>46174</v>
      </c>
      <c r="D42" s="710" t="s">
        <v>54</v>
      </c>
      <c r="E42" s="709">
        <v>46118</v>
      </c>
      <c r="F42" s="710" t="s">
        <v>51</v>
      </c>
      <c r="G42" s="710" t="s">
        <v>634</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635</v>
      </c>
      <c r="AD42" s="744"/>
    </row>
    <row r="43" spans="1:30" ht="24.75" customHeight="1">
      <c r="A43" s="1117" t="s">
        <v>636</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637</v>
      </c>
      <c r="AD43" s="744"/>
    </row>
    <row r="44" spans="1:30" ht="24.75" customHeight="1">
      <c r="A44" s="1113" t="s">
        <v>638</v>
      </c>
      <c r="B44" s="377" t="s">
        <v>37</v>
      </c>
      <c r="C44" s="360">
        <v>46129</v>
      </c>
      <c r="D44" s="1317"/>
      <c r="E44" s="1318"/>
      <c r="F44" s="1317"/>
      <c r="G44" s="1319"/>
      <c r="H44" s="1031">
        <v>0</v>
      </c>
      <c r="I44" s="372" t="s">
        <v>540</v>
      </c>
      <c r="J44" s="711" t="s">
        <v>30</v>
      </c>
      <c r="K44" s="1440"/>
      <c r="L44" s="1318"/>
      <c r="M44" s="711" t="s">
        <v>110</v>
      </c>
      <c r="N44" s="1441">
        <v>43061.3</v>
      </c>
      <c r="O44" s="711" t="s">
        <v>110</v>
      </c>
      <c r="P44" s="1442" t="s">
        <v>35</v>
      </c>
      <c r="Q44" s="1033">
        <v>46087</v>
      </c>
      <c r="R44" s="1443"/>
      <c r="S44" s="1443"/>
      <c r="T44" s="1443"/>
      <c r="U44" s="1444">
        <v>11789</v>
      </c>
      <c r="V44" s="1445"/>
      <c r="W44" s="1445">
        <f>SUM(U44-V44)</f>
        <v>11789</v>
      </c>
      <c r="X44" s="1320">
        <f>IFERROR($V44/$U44, 0)</f>
        <v>0</v>
      </c>
      <c r="Y44" s="1443"/>
      <c r="Z44" s="706">
        <v>0</v>
      </c>
      <c r="AA44" s="706">
        <v>0</v>
      </c>
      <c r="AB44" s="715">
        <v>0</v>
      </c>
      <c r="AC44" s="1321"/>
      <c r="AD44" s="744"/>
    </row>
    <row r="45" spans="1:30" ht="24.75" customHeight="1">
      <c r="A45" s="1113" t="s">
        <v>639</v>
      </c>
      <c r="B45" s="377" t="s">
        <v>37</v>
      </c>
      <c r="C45" s="360">
        <v>46138</v>
      </c>
      <c r="D45" s="710" t="s">
        <v>467</v>
      </c>
      <c r="E45" s="367">
        <v>46091</v>
      </c>
      <c r="F45" s="366" t="s">
        <v>51</v>
      </c>
      <c r="G45" s="710" t="s">
        <v>640</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5">
        <v>172</v>
      </c>
      <c r="W45" s="1028">
        <f>SUM(U45-V45)</f>
        <v>3289</v>
      </c>
      <c r="X45" s="365">
        <f>IFERROR($V45/$U45, 0)</f>
        <v>4.9696619474140419E-2</v>
      </c>
      <c r="Y45" s="1298">
        <v>46106</v>
      </c>
      <c r="Z45" s="706">
        <v>0</v>
      </c>
      <c r="AA45" s="706">
        <v>0</v>
      </c>
      <c r="AB45" s="715">
        <v>0</v>
      </c>
      <c r="AC45" s="707" t="s">
        <v>641</v>
      </c>
      <c r="AD45" s="744"/>
    </row>
    <row r="46" spans="1:30" ht="24.75" customHeight="1">
      <c r="A46" s="697" t="s">
        <v>642</v>
      </c>
      <c r="B46" s="377" t="s">
        <v>37</v>
      </c>
      <c r="C46" s="698">
        <v>46081</v>
      </c>
      <c r="D46" s="710" t="s">
        <v>52</v>
      </c>
      <c r="E46" s="709">
        <v>46038</v>
      </c>
      <c r="F46" s="710" t="s">
        <v>51</v>
      </c>
      <c r="G46" s="710" t="s">
        <v>643</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644</v>
      </c>
      <c r="AD46" s="744"/>
    </row>
    <row r="47" spans="1:30" ht="24.75" customHeight="1">
      <c r="A47" s="759" t="s">
        <v>645</v>
      </c>
      <c r="B47" s="311" t="s">
        <v>37</v>
      </c>
      <c r="C47" s="698">
        <v>46081</v>
      </c>
      <c r="D47" s="710" t="s">
        <v>52</v>
      </c>
      <c r="E47" s="709">
        <v>46055</v>
      </c>
      <c r="F47" s="710" t="s">
        <v>51</v>
      </c>
      <c r="G47" s="710" t="s">
        <v>646</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647</v>
      </c>
      <c r="AD47" s="744"/>
    </row>
    <row r="48" spans="1:30" ht="24.75" customHeight="1">
      <c r="A48" s="786" t="s">
        <v>648</v>
      </c>
      <c r="B48" s="777" t="s">
        <v>37</v>
      </c>
      <c r="C48" s="799">
        <v>46171</v>
      </c>
      <c r="D48" s="710" t="s">
        <v>52</v>
      </c>
      <c r="E48" s="709">
        <v>46043</v>
      </c>
      <c r="F48" s="710" t="s">
        <v>51</v>
      </c>
      <c r="G48" s="710" t="s">
        <v>649</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650</v>
      </c>
      <c r="AD48" s="744"/>
    </row>
    <row r="49" spans="1:31" ht="24.75" customHeight="1">
      <c r="A49" s="1117" t="s">
        <v>651</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652</v>
      </c>
      <c r="AD49" s="744"/>
    </row>
    <row r="50" spans="1:31" ht="24.75" customHeight="1">
      <c r="A50" s="1402" t="s">
        <v>653</v>
      </c>
      <c r="B50" s="1118" t="s">
        <v>37</v>
      </c>
      <c r="C50" s="1399">
        <v>46130</v>
      </c>
      <c r="D50" s="1317"/>
      <c r="E50" s="1318"/>
      <c r="F50" s="1317"/>
      <c r="G50" s="1319"/>
      <c r="H50" s="1036">
        <v>0</v>
      </c>
      <c r="I50" s="304" t="s">
        <v>540</v>
      </c>
      <c r="J50" s="764" t="s">
        <v>30</v>
      </c>
      <c r="K50" s="1440"/>
      <c r="L50" s="1318"/>
      <c r="M50" s="1238" t="s">
        <v>110</v>
      </c>
      <c r="N50" s="1441">
        <v>4434.3999999999996</v>
      </c>
      <c r="O50" s="1238" t="s">
        <v>110</v>
      </c>
      <c r="P50" s="1442" t="s">
        <v>32</v>
      </c>
      <c r="Q50" s="1443"/>
      <c r="R50" s="1443"/>
      <c r="S50" s="1443"/>
      <c r="T50" s="1443"/>
      <c r="U50" s="1444">
        <v>329</v>
      </c>
      <c r="V50" s="1445"/>
      <c r="W50" s="1445">
        <f>SUM(U50-V50)</f>
        <v>329</v>
      </c>
      <c r="X50" s="1320">
        <f>IFERROR($V50/$U50, 0)</f>
        <v>0</v>
      </c>
      <c r="Y50" s="1443"/>
      <c r="Z50" s="837">
        <v>0</v>
      </c>
      <c r="AA50" s="841">
        <v>0</v>
      </c>
      <c r="AB50" s="752">
        <v>0</v>
      </c>
      <c r="AC50" s="1400" t="s">
        <v>654</v>
      </c>
      <c r="AD50" s="744"/>
    </row>
    <row r="51" spans="1:31" ht="24.75" customHeight="1">
      <c r="A51" s="1401" t="s">
        <v>655</v>
      </c>
      <c r="B51" s="1118" t="s">
        <v>37</v>
      </c>
      <c r="C51" s="1399">
        <v>46130</v>
      </c>
      <c r="D51" s="1317"/>
      <c r="E51" s="1318"/>
      <c r="F51" s="1317"/>
      <c r="G51" s="1319"/>
      <c r="H51" s="1036">
        <v>0</v>
      </c>
      <c r="I51" s="304" t="s">
        <v>540</v>
      </c>
      <c r="J51" s="764" t="s">
        <v>30</v>
      </c>
      <c r="K51" s="1440"/>
      <c r="L51" s="1318"/>
      <c r="M51" s="1238" t="s">
        <v>238</v>
      </c>
      <c r="N51" s="1441">
        <v>3969.75</v>
      </c>
      <c r="O51" s="1238" t="s">
        <v>110</v>
      </c>
      <c r="P51" s="1442" t="s">
        <v>32</v>
      </c>
      <c r="Q51" s="1443"/>
      <c r="R51" s="1443"/>
      <c r="S51" s="1443"/>
      <c r="T51" s="1443"/>
      <c r="U51" s="1444">
        <v>295</v>
      </c>
      <c r="V51" s="1445"/>
      <c r="W51" s="1445">
        <v>295</v>
      </c>
      <c r="X51" s="1320">
        <f>IFERROR($V51/$U51, 0)</f>
        <v>0</v>
      </c>
      <c r="Y51" s="1443"/>
      <c r="Z51" s="837">
        <v>0</v>
      </c>
      <c r="AA51" s="841">
        <v>0</v>
      </c>
      <c r="AB51" s="752">
        <v>0</v>
      </c>
      <c r="AC51" s="1400" t="s">
        <v>656</v>
      </c>
      <c r="AD51" s="744"/>
    </row>
    <row r="52" spans="1:31" ht="24.75" customHeight="1">
      <c r="A52" s="1113" t="s">
        <v>657</v>
      </c>
      <c r="B52" s="1119" t="s">
        <v>40</v>
      </c>
      <c r="C52" s="360">
        <v>46140</v>
      </c>
      <c r="D52" s="710" t="s">
        <v>52</v>
      </c>
      <c r="E52" s="367">
        <v>46106</v>
      </c>
      <c r="F52" s="710" t="s">
        <v>51</v>
      </c>
      <c r="G52" s="710" t="s">
        <v>658</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659</v>
      </c>
      <c r="AD52" s="744"/>
    </row>
    <row r="53" spans="1:31" ht="24.75" customHeight="1">
      <c r="A53" s="1113" t="s">
        <v>660</v>
      </c>
      <c r="B53" s="1119" t="s">
        <v>40</v>
      </c>
      <c r="C53" s="360">
        <v>46140</v>
      </c>
      <c r="D53" s="366" t="s">
        <v>52</v>
      </c>
      <c r="E53" s="367">
        <v>46106</v>
      </c>
      <c r="F53" s="710" t="s">
        <v>51</v>
      </c>
      <c r="G53" s="710" t="s">
        <v>661</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659</v>
      </c>
      <c r="AD53" s="744"/>
    </row>
    <row r="54" spans="1:31" ht="24.75" customHeight="1">
      <c r="A54" s="1117" t="s">
        <v>662</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8"/>
      <c r="Z54" s="837">
        <v>0</v>
      </c>
      <c r="AA54" s="837">
        <v>0</v>
      </c>
      <c r="AB54" s="783">
        <v>0</v>
      </c>
      <c r="AC54" s="1370" t="s">
        <v>663</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69"/>
      <c r="Z55" s="837">
        <v>0</v>
      </c>
      <c r="AA55" s="837">
        <v>0</v>
      </c>
      <c r="AB55" s="783">
        <v>0</v>
      </c>
      <c r="AC55" s="1370" t="s">
        <v>663</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665</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666</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667</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668</v>
      </c>
      <c r="AD63" s="741"/>
    </row>
    <row r="64" spans="1:31" ht="24.75" customHeight="1">
      <c r="A64" s="298" t="s">
        <v>669</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668</v>
      </c>
      <c r="AD64" s="741"/>
    </row>
    <row r="65" spans="1:30" ht="24.75" customHeight="1">
      <c r="A65" s="298" t="s">
        <v>670</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668</v>
      </c>
      <c r="AD65" s="741"/>
    </row>
    <row r="66" spans="1:30" ht="24.75" customHeight="1">
      <c r="A66" s="298" t="s">
        <v>671</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668</v>
      </c>
      <c r="AD66" s="741"/>
    </row>
    <row r="67" spans="1:30" ht="24.75" customHeight="1">
      <c r="A67" s="298" t="s">
        <v>672</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668</v>
      </c>
      <c r="AD67" s="741"/>
    </row>
    <row r="68" spans="1:30" ht="24.75" customHeight="1">
      <c r="A68" s="298" t="s">
        <v>673</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668</v>
      </c>
      <c r="AD68" s="741"/>
    </row>
    <row r="69" spans="1:30" ht="24.75" customHeight="1">
      <c r="A69" s="298" t="s">
        <v>674</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668</v>
      </c>
      <c r="AD69" s="741"/>
    </row>
    <row r="70" spans="1:30" ht="24.75" customHeight="1">
      <c r="A70" s="298" t="s">
        <v>675</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668</v>
      </c>
      <c r="AD70" s="741"/>
    </row>
    <row r="71" spans="1:30" ht="24.75" customHeight="1">
      <c r="A71" s="298" t="s">
        <v>676</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668</v>
      </c>
      <c r="AD71" s="741"/>
    </row>
    <row r="72" spans="1:30" ht="24.75" customHeight="1">
      <c r="A72" s="298" t="s">
        <v>677</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668</v>
      </c>
      <c r="AD72" s="741"/>
    </row>
    <row r="73" spans="1:30" ht="24.75" customHeight="1">
      <c r="A73" s="298" t="s">
        <v>678</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668</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668</v>
      </c>
      <c r="AD74" s="741"/>
    </row>
    <row r="75" spans="1:30" ht="24.75" customHeight="1">
      <c r="A75" s="298" t="s">
        <v>680</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668</v>
      </c>
      <c r="AD75" s="741"/>
    </row>
    <row r="76" spans="1:30" ht="24.75" customHeight="1">
      <c r="A76" s="298" t="s">
        <v>681</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668</v>
      </c>
      <c r="AD76" s="741"/>
    </row>
    <row r="77" spans="1:30" ht="24.75" customHeight="1">
      <c r="A77" s="298" t="s">
        <v>682</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668</v>
      </c>
      <c r="AD77" s="741"/>
    </row>
    <row r="78" spans="1:30" ht="24.75" customHeight="1">
      <c r="A78" s="298" t="s">
        <v>683</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668</v>
      </c>
      <c r="AD78" s="741"/>
    </row>
    <row r="79" spans="1:30" ht="24.75" customHeight="1">
      <c r="A79" s="298" t="s">
        <v>684</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668</v>
      </c>
      <c r="AD79" s="741"/>
    </row>
    <row r="80" spans="1:30" ht="24.75" customHeight="1">
      <c r="A80" s="298" t="s">
        <v>685</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668</v>
      </c>
      <c r="AD80" s="741"/>
    </row>
    <row r="81" spans="1:30" ht="24.75" customHeight="1">
      <c r="A81" s="298" t="s">
        <v>686</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668</v>
      </c>
      <c r="AD81" s="741"/>
    </row>
    <row r="82" spans="1:30" ht="24.75" customHeight="1">
      <c r="A82" s="298" t="s">
        <v>687</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668</v>
      </c>
      <c r="AD82" s="741"/>
    </row>
    <row r="83" spans="1:30" ht="24.75" customHeight="1">
      <c r="A83" s="298" t="s">
        <v>688</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668</v>
      </c>
      <c r="AD83" s="741"/>
    </row>
    <row r="84" spans="1:30" ht="24.75" customHeight="1">
      <c r="A84" s="298" t="s">
        <v>689</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668</v>
      </c>
      <c r="AD84" s="741"/>
    </row>
    <row r="85" spans="1:30" ht="24.75" customHeight="1">
      <c r="A85" s="298" t="s">
        <v>690</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668</v>
      </c>
      <c r="AD85" s="741"/>
    </row>
    <row r="86" spans="1:30" ht="24.75" customHeight="1">
      <c r="A86" s="298" t="s">
        <v>691</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668</v>
      </c>
      <c r="AD86" s="741"/>
    </row>
    <row r="87" spans="1:30" ht="24.75" customHeight="1">
      <c r="A87" s="298" t="s">
        <v>692</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668</v>
      </c>
      <c r="AD87" s="741"/>
    </row>
    <row r="88" spans="1:30" ht="24.75" customHeight="1">
      <c r="A88" s="298" t="s">
        <v>693</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668</v>
      </c>
      <c r="AD88" s="741"/>
    </row>
    <row r="89" spans="1:30" ht="24.75" customHeight="1">
      <c r="A89" s="298" t="s">
        <v>694</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668</v>
      </c>
      <c r="AD89" s="741"/>
    </row>
    <row r="90" spans="1:30" ht="24.75" customHeight="1">
      <c r="A90" s="298" t="s">
        <v>695</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668</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668</v>
      </c>
      <c r="AD91" s="741"/>
    </row>
    <row r="92" spans="1:30" ht="24.75" customHeight="1">
      <c r="A92" s="298" t="s">
        <v>697</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668</v>
      </c>
      <c r="AD92" s="741"/>
    </row>
    <row r="93" spans="1:30" ht="24.75" customHeight="1">
      <c r="A93" s="298" t="s">
        <v>698</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668</v>
      </c>
      <c r="AD93" s="741"/>
    </row>
    <row r="94" spans="1:30" ht="24.75" customHeight="1">
      <c r="A94" s="298" t="s">
        <v>699</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668</v>
      </c>
      <c r="AD94" s="741"/>
    </row>
    <row r="95" spans="1:30" ht="24.75" customHeight="1">
      <c r="A95" s="298" t="s">
        <v>700</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668</v>
      </c>
      <c r="AD95" s="741"/>
    </row>
    <row r="96" spans="1:30" ht="24.75" customHeight="1">
      <c r="A96" s="298" t="s">
        <v>701</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668</v>
      </c>
      <c r="AD96" s="741"/>
    </row>
    <row r="97" spans="1:30" ht="24.75" customHeight="1">
      <c r="A97" s="298" t="s">
        <v>702</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668</v>
      </c>
      <c r="AD97" s="741"/>
    </row>
    <row r="98" spans="1:30" ht="24.75" customHeight="1">
      <c r="A98" s="298" t="s">
        <v>703</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668</v>
      </c>
      <c r="AD98" s="741"/>
    </row>
    <row r="99" spans="1:30" ht="24.75" customHeight="1">
      <c r="A99" s="298" t="s">
        <v>704</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668</v>
      </c>
      <c r="AD99" s="741"/>
    </row>
    <row r="100" spans="1:30" ht="24.75" customHeight="1">
      <c r="A100" s="298" t="s">
        <v>705</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668</v>
      </c>
      <c r="AD100" s="741"/>
    </row>
    <row r="101" spans="1:30" ht="24.75" customHeight="1">
      <c r="A101" s="298" t="s">
        <v>706</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668</v>
      </c>
      <c r="AD101" s="741"/>
    </row>
    <row r="102" spans="1:30" ht="24.75" customHeight="1">
      <c r="A102" s="298" t="s">
        <v>707</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668</v>
      </c>
      <c r="AD102" s="741"/>
    </row>
    <row r="103" spans="1:30" ht="24.75" customHeight="1">
      <c r="A103" s="298" t="s">
        <v>708</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668</v>
      </c>
      <c r="AD103" s="741"/>
    </row>
    <row r="104" spans="1:30" ht="24.75" customHeight="1">
      <c r="A104" s="298" t="s">
        <v>709</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668</v>
      </c>
      <c r="AD104" s="741"/>
    </row>
    <row r="105" spans="1:30" ht="24.75" customHeight="1">
      <c r="A105" s="298" t="s">
        <v>710</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668</v>
      </c>
      <c r="AD105" s="741"/>
    </row>
    <row r="106" spans="1:30" ht="24.75" customHeight="1">
      <c r="A106" s="298" t="s">
        <v>711</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668</v>
      </c>
      <c r="AD106" s="741"/>
    </row>
    <row r="107" spans="1:30" ht="24.75" customHeight="1">
      <c r="A107" s="298" t="s">
        <v>712</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668</v>
      </c>
      <c r="AD107" s="741"/>
    </row>
    <row r="108" spans="1:30" ht="24.75" customHeight="1">
      <c r="A108" s="298" t="s">
        <v>713</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668</v>
      </c>
      <c r="AD108" s="741"/>
    </row>
    <row r="109" spans="1:30" ht="24.75" customHeight="1">
      <c r="A109" s="298" t="s">
        <v>714</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668</v>
      </c>
      <c r="AD109" s="741"/>
    </row>
    <row r="110" spans="1:30" ht="24.75" customHeight="1">
      <c r="A110" s="298" t="s">
        <v>715</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668</v>
      </c>
      <c r="AD110" s="741"/>
    </row>
    <row r="111" spans="1:30" ht="24.75" customHeight="1">
      <c r="A111" s="298" t="s">
        <v>716</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668</v>
      </c>
      <c r="AD111" s="741"/>
    </row>
    <row r="112" spans="1:30" ht="24.75" customHeight="1">
      <c r="A112" s="298" t="s">
        <v>717</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718</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718</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718</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718</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718</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718</v>
      </c>
      <c r="AD117" s="741"/>
    </row>
    <row r="118" spans="1:30" ht="24.75" customHeight="1">
      <c r="A118" s="298" t="s">
        <v>724</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718</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725</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726</v>
      </c>
      <c r="B122" s="355" t="s">
        <v>43</v>
      </c>
      <c r="C122" s="758">
        <v>46171</v>
      </c>
      <c r="D122" s="457" t="s">
        <v>60</v>
      </c>
      <c r="E122" s="758">
        <v>46029</v>
      </c>
      <c r="F122" s="759" t="s">
        <v>727</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728</v>
      </c>
      <c r="AD122" s="741"/>
    </row>
    <row r="123" spans="1:30" ht="24.75" customHeight="1">
      <c r="A123" s="759" t="s">
        <v>729</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730</v>
      </c>
      <c r="AD123" s="741"/>
    </row>
    <row r="124" spans="1:30" ht="24.75" customHeight="1">
      <c r="A124" s="759" t="s">
        <v>731</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730</v>
      </c>
      <c r="AD124" s="741"/>
    </row>
    <row r="125" spans="1:30" ht="24.75" customHeight="1">
      <c r="A125" s="759" t="s">
        <v>732</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730</v>
      </c>
      <c r="AD125" s="741"/>
    </row>
    <row r="126" spans="1:30" ht="24.75" customHeight="1">
      <c r="A126" s="759" t="s">
        <v>733</v>
      </c>
      <c r="B126" s="355" t="s">
        <v>43</v>
      </c>
      <c r="C126" s="758">
        <v>46520</v>
      </c>
      <c r="D126" s="457" t="s">
        <v>60</v>
      </c>
      <c r="E126" s="758">
        <v>46029</v>
      </c>
      <c r="F126" s="759" t="s">
        <v>727</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728</v>
      </c>
      <c r="AD126" s="741"/>
    </row>
    <row r="127" spans="1:30" ht="24.75" customHeight="1">
      <c r="A127" s="759" t="s">
        <v>734</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728</v>
      </c>
      <c r="AD127" s="741"/>
    </row>
    <row r="128" spans="1:30" ht="24.75" customHeight="1">
      <c r="A128" s="759" t="s">
        <v>735</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728</v>
      </c>
      <c r="AD128" s="741"/>
    </row>
    <row r="129" spans="1:31" ht="24.75" customHeight="1">
      <c r="A129" s="1260" t="s">
        <v>736</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737</v>
      </c>
      <c r="AD129" s="741"/>
    </row>
    <row r="130" spans="1:31" ht="24.75" customHeight="1">
      <c r="A130" s="759" t="s">
        <v>738</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730</v>
      </c>
      <c r="AD130" s="741"/>
    </row>
    <row r="131" spans="1:31" ht="24.75" customHeight="1">
      <c r="A131" s="298" t="s">
        <v>739</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730</v>
      </c>
      <c r="AD131" s="741"/>
    </row>
    <row r="132" spans="1:31" ht="24.75" customHeight="1">
      <c r="A132" s="298" t="s">
        <v>740</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730</v>
      </c>
      <c r="AD132" s="741"/>
    </row>
    <row r="133" spans="1:31" ht="24.75" customHeight="1">
      <c r="A133" s="1328" t="s">
        <v>741</v>
      </c>
      <c r="B133" s="355" t="s">
        <v>43</v>
      </c>
      <c r="C133" s="758">
        <v>46203</v>
      </c>
      <c r="D133" s="457" t="s">
        <v>60</v>
      </c>
      <c r="E133" s="758">
        <v>46029</v>
      </c>
      <c r="F133" s="298" t="s">
        <v>727</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742</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tabSelected="1" zoomScale="80" zoomScaleNormal="80" workbookViewId="0">
      <pane xSplit="1" topLeftCell="X23" activePane="topRight" state="frozen"/>
      <selection pane="topRight" activeCell="Z30" sqref="Z30:AB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743</v>
      </c>
      <c r="B2" s="377" t="s">
        <v>34</v>
      </c>
      <c r="C2" s="360">
        <v>45960</v>
      </c>
      <c r="D2" s="360" t="s">
        <v>50</v>
      </c>
      <c r="E2" s="360">
        <v>45905</v>
      </c>
      <c r="F2" s="360" t="s">
        <v>55</v>
      </c>
      <c r="G2" s="361"/>
      <c r="H2" s="362">
        <v>0</v>
      </c>
      <c r="I2" s="1110" t="s">
        <v>744</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744</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744</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744</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744</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744</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744</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744</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744</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744</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744</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744</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744</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744</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744</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744</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744</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744</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744</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744</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744</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744</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744</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1</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744</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1</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744</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1</v>
      </c>
      <c r="AA27" s="837">
        <v>1</v>
      </c>
      <c r="AB27" s="837">
        <v>1</v>
      </c>
      <c r="AC27" s="707" t="s">
        <v>819</v>
      </c>
    </row>
    <row r="28" spans="1:29" ht="39.75" customHeight="1">
      <c r="A28" s="1359" t="s">
        <v>820</v>
      </c>
      <c r="B28" s="1119" t="s">
        <v>40</v>
      </c>
      <c r="C28" s="360">
        <v>46111</v>
      </c>
      <c r="D28" s="1319" t="s">
        <v>52</v>
      </c>
      <c r="E28" s="367">
        <v>46106</v>
      </c>
      <c r="F28" s="710" t="s">
        <v>51</v>
      </c>
      <c r="G28" s="710" t="s">
        <v>821</v>
      </c>
      <c r="H28" s="1036">
        <v>0</v>
      </c>
      <c r="I28" s="304" t="s">
        <v>744</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1</v>
      </c>
      <c r="AA28" s="837">
        <v>1</v>
      </c>
      <c r="AB28" s="837">
        <v>1</v>
      </c>
      <c r="AC28" s="1321" t="s">
        <v>659</v>
      </c>
    </row>
    <row r="29" spans="1:29" ht="39.75" customHeight="1">
      <c r="A29" s="623" t="s">
        <v>822</v>
      </c>
      <c r="B29" s="1119" t="s">
        <v>40</v>
      </c>
      <c r="C29" s="360">
        <v>46111</v>
      </c>
      <c r="D29" s="1319" t="s">
        <v>52</v>
      </c>
      <c r="E29" s="367">
        <v>46106</v>
      </c>
      <c r="F29" s="710" t="s">
        <v>51</v>
      </c>
      <c r="G29" s="710" t="s">
        <v>823</v>
      </c>
      <c r="H29" s="1036">
        <v>0</v>
      </c>
      <c r="I29" s="304" t="s">
        <v>744</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1</v>
      </c>
      <c r="AA29" s="837">
        <v>1</v>
      </c>
      <c r="AB29" s="837">
        <v>1</v>
      </c>
      <c r="AC29" s="1321" t="s">
        <v>659</v>
      </c>
    </row>
    <row r="30" spans="1:29" ht="39.75" customHeight="1">
      <c r="A30" s="623" t="s">
        <v>824</v>
      </c>
      <c r="B30" s="1119" t="s">
        <v>40</v>
      </c>
      <c r="C30" s="360">
        <v>46111</v>
      </c>
      <c r="D30" s="366" t="s">
        <v>50</v>
      </c>
      <c r="E30" s="367">
        <v>46087</v>
      </c>
      <c r="F30" s="710" t="s">
        <v>51</v>
      </c>
      <c r="G30" s="710" t="s">
        <v>825</v>
      </c>
      <c r="H30" s="1036">
        <v>0</v>
      </c>
      <c r="I30" s="304" t="s">
        <v>744</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1</v>
      </c>
      <c r="AA30" s="837">
        <v>1</v>
      </c>
      <c r="AB30" s="837">
        <v>1</v>
      </c>
      <c r="AC30" s="707" t="s">
        <v>814</v>
      </c>
    </row>
    <row r="31" spans="1:29" ht="39.75" customHeight="1">
      <c r="A31" s="623" t="s">
        <v>826</v>
      </c>
      <c r="B31" s="1119" t="s">
        <v>40</v>
      </c>
      <c r="C31" s="360">
        <v>46111</v>
      </c>
      <c r="D31" s="366" t="s">
        <v>50</v>
      </c>
      <c r="E31" s="367">
        <v>46097</v>
      </c>
      <c r="F31" s="710" t="s">
        <v>51</v>
      </c>
      <c r="G31" s="710" t="s">
        <v>827</v>
      </c>
      <c r="H31" s="1036">
        <v>0</v>
      </c>
      <c r="I31" s="304" t="s">
        <v>744</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744</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744</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744</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744</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744</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744</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744</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744</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744</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744</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744</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744</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744</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744</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744</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744</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744</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744</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744</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744</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744</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744</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744</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744</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744</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744</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744</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744</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744</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744</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744</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744</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744</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744</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744</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744</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744</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744</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744</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744</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744</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744</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744</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744</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1" t="s">
        <v>31</v>
      </c>
      <c r="C48" s="1334">
        <v>46010</v>
      </c>
      <c r="D48" s="1334" t="s">
        <v>879</v>
      </c>
      <c r="E48" s="1334">
        <v>45974</v>
      </c>
      <c r="F48" s="1361" t="s">
        <v>57</v>
      </c>
      <c r="G48" s="1361" t="s">
        <v>904</v>
      </c>
      <c r="H48" s="1297">
        <v>28</v>
      </c>
      <c r="I48" s="1309" t="s">
        <v>744</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744</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744</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744</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744</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744</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744</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744</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744</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744</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744</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744</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744</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744</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744</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744</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744</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744</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744</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744</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744</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744</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744</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744</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744</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744</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744</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744</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744</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744</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744</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744</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744</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744</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744</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744</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744</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744</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744</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744</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744</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744</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744</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744</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744</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744</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744</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744</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744</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744</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744</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744</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744</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744</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744</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744</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744</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744</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744</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744</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744</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744</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744</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744</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744</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744</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744</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744</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744</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744</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744</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744</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744</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744</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744</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744</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744</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744</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744</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744</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744</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744</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744</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744</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744</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744</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744</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744</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744</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744</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744</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744</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744</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744</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744</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744</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744</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744</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744</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744</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744</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744</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744</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744</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744</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744</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744</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744</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744</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744</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744</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744</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744</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744</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744</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744</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744</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744</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744</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744</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744</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744</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744</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744</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744</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744</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744</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744</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744</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744</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744</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744</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744</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744</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744</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744</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744</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744</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744</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744</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744</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744</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744</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744</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744</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744</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744</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744</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744</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744</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744</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744</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744</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744</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744</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744</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744</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744</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744</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744</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744</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744</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744</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744</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744</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744</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744</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744</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744</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744</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744</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744</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744</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744</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744</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744</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744</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744</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744</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744</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744</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744</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744</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744</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744</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744</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744</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744</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744</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744</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744</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744</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744</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744</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744</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744</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744</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744</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744</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744</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744</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744</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744</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744</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744</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744</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744</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744</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744</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744</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744</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744</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744</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744</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744</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744</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5"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744</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744</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744</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744</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6"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744</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743</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749</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743</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749</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749</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752</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749</v>
      </c>
      <c r="B973">
        <v>420</v>
      </c>
      <c r="G973">
        <v>420</v>
      </c>
    </row>
    <row r="974" spans="1:7">
      <c r="A974" t="s">
        <v>1020</v>
      </c>
    </row>
    <row r="975" spans="1:7">
      <c r="A975" t="s">
        <v>752</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749</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752</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763</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642</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648</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749</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642</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645</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642</v>
      </c>
      <c r="D1353">
        <v>667</v>
      </c>
      <c r="G1353">
        <v>667</v>
      </c>
    </row>
    <row r="1354" spans="1:7">
      <c r="A1354" t="s">
        <v>870</v>
      </c>
      <c r="B1354">
        <v>1044</v>
      </c>
      <c r="G1354">
        <v>1044</v>
      </c>
    </row>
    <row r="1355" spans="1:7">
      <c r="A1355" t="s">
        <v>772</v>
      </c>
      <c r="C1355">
        <v>1062</v>
      </c>
      <c r="D1355">
        <v>1318</v>
      </c>
      <c r="E1355">
        <v>1165</v>
      </c>
      <c r="G1355">
        <v>3545</v>
      </c>
    </row>
    <row r="1356" spans="1:7">
      <c r="A1356" t="s">
        <v>645</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766</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766</v>
      </c>
      <c r="B1383">
        <v>570</v>
      </c>
      <c r="G1383">
        <v>570</v>
      </c>
    </row>
    <row r="1384" spans="1:7">
      <c r="A1384" t="s">
        <v>761</v>
      </c>
      <c r="B1384">
        <v>1146</v>
      </c>
      <c r="C1384">
        <v>308</v>
      </c>
      <c r="D1384">
        <v>300</v>
      </c>
      <c r="F1384">
        <v>510</v>
      </c>
      <c r="G1384">
        <v>2264</v>
      </c>
    </row>
    <row r="1385" spans="1:7">
      <c r="A1385" t="s">
        <v>626</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763</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766</v>
      </c>
      <c r="B1399">
        <v>307</v>
      </c>
      <c r="C1399">
        <v>872</v>
      </c>
      <c r="D1399">
        <v>312</v>
      </c>
      <c r="E1399">
        <v>287</v>
      </c>
      <c r="G1399">
        <v>1778</v>
      </c>
    </row>
    <row r="1400" spans="1:7">
      <c r="A1400" t="s">
        <v>761</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620</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749</v>
      </c>
      <c r="E1417">
        <v>438</v>
      </c>
      <c r="G1417">
        <v>438</v>
      </c>
    </row>
    <row r="1418" spans="1:7">
      <c r="A1418" t="s">
        <v>763</v>
      </c>
    </row>
    <row r="1419" spans="1:7">
      <c r="A1419" t="s">
        <v>775</v>
      </c>
      <c r="B1419">
        <v>225</v>
      </c>
      <c r="C1419">
        <v>135</v>
      </c>
      <c r="D1419">
        <v>494</v>
      </c>
      <c r="E1419">
        <v>333</v>
      </c>
      <c r="F1419">
        <v>377</v>
      </c>
      <c r="G1419">
        <v>1564</v>
      </c>
    </row>
    <row r="1420" spans="1:7">
      <c r="A1420" t="s">
        <v>766</v>
      </c>
    </row>
    <row r="1421" spans="1:7">
      <c r="A1421" t="s">
        <v>761</v>
      </c>
    </row>
    <row r="1422" spans="1:7">
      <c r="A1422" t="s">
        <v>815</v>
      </c>
      <c r="D1422">
        <v>2020</v>
      </c>
      <c r="E1422">
        <v>1855</v>
      </c>
      <c r="F1422">
        <v>1609</v>
      </c>
      <c r="G1422">
        <v>5484</v>
      </c>
    </row>
    <row r="1423" spans="1:7">
      <c r="A1423" t="s">
        <v>755</v>
      </c>
      <c r="B1423">
        <v>735</v>
      </c>
      <c r="C1423">
        <v>755</v>
      </c>
      <c r="D1423">
        <v>897</v>
      </c>
      <c r="E1423">
        <v>583</v>
      </c>
      <c r="G1423">
        <v>2970</v>
      </c>
    </row>
    <row r="1424" spans="1:7">
      <c r="A1424" t="s">
        <v>1435</v>
      </c>
      <c r="C1424">
        <v>513</v>
      </c>
      <c r="G1424">
        <v>513</v>
      </c>
    </row>
    <row r="1425" spans="1:7">
      <c r="A1425" t="s">
        <v>639</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s="48">
        <v>46119</v>
      </c>
      <c r="D1449" t="s">
        <v>469</v>
      </c>
    </row>
    <row r="1450" spans="1:7">
      <c r="A1450" t="s">
        <v>386</v>
      </c>
    </row>
    <row r="1451" spans="1:7">
      <c r="A1451" t="s">
        <v>1416</v>
      </c>
    </row>
    <row r="1452" spans="1:7">
      <c r="A1452" t="s">
        <v>815</v>
      </c>
    </row>
    <row r="1453" spans="1:7">
      <c r="A1453" t="s">
        <v>615</v>
      </c>
    </row>
    <row r="1454" spans="1:7">
      <c r="A1454" t="s">
        <v>769</v>
      </c>
      <c r="B1454">
        <v>1360</v>
      </c>
      <c r="D1454">
        <v>1360</v>
      </c>
    </row>
    <row r="1455" spans="1:7">
      <c r="A1455" t="s">
        <v>657</v>
      </c>
    </row>
    <row r="1456" spans="1:7">
      <c r="A1456" t="s">
        <v>660</v>
      </c>
    </row>
    <row r="1457" spans="1:4">
      <c r="A1457" t="s">
        <v>469</v>
      </c>
      <c r="B1457">
        <v>1360</v>
      </c>
      <c r="D1457">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A2885" sqref="A28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743</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743</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743</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642</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642</v>
      </c>
      <c r="B2542" s="244" t="s">
        <v>52</v>
      </c>
      <c r="C2542" s="23">
        <v>46043</v>
      </c>
      <c r="D2542" s="89">
        <v>408</v>
      </c>
      <c r="F2542" s="1194"/>
      <c r="G2542" t="s">
        <v>2276</v>
      </c>
    </row>
    <row r="2543" spans="1:7">
      <c r="A2543" s="244" t="s">
        <v>648</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648</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642</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642</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642</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645</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645</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645</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642</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645</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626</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626</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626</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626</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620</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639</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639</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657</v>
      </c>
      <c r="B2877" s="1290" t="s">
        <v>2010</v>
      </c>
      <c r="C2877" s="23">
        <v>46119</v>
      </c>
      <c r="G2877" t="s">
        <v>1366</v>
      </c>
    </row>
    <row r="2878" spans="1:7">
      <c r="A2878" s="1291" t="s">
        <v>660</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G2880" t="s">
        <v>1366</v>
      </c>
    </row>
    <row r="2881" spans="1:7">
      <c r="A2881" s="1291" t="s">
        <v>615</v>
      </c>
      <c r="B2881" s="1291" t="s">
        <v>54</v>
      </c>
      <c r="C2881" s="23">
        <v>46119</v>
      </c>
      <c r="G2881" t="s">
        <v>1366</v>
      </c>
    </row>
    <row r="2882" spans="1:7">
      <c r="A2882" s="178" t="s">
        <v>812</v>
      </c>
      <c r="B2882" s="1438" t="s">
        <v>2283</v>
      </c>
      <c r="C2882" s="23">
        <v>46119</v>
      </c>
      <c r="E2882" s="74">
        <v>244</v>
      </c>
      <c r="F2882" s="11" t="s">
        <v>2424</v>
      </c>
      <c r="G2882" t="s">
        <v>1366</v>
      </c>
    </row>
    <row r="2883" spans="1:7">
      <c r="A2883" s="178" t="s">
        <v>820</v>
      </c>
      <c r="B2883" s="1438" t="s">
        <v>2283</v>
      </c>
      <c r="C2883" s="23">
        <v>46119</v>
      </c>
      <c r="E2883" s="250">
        <v>2366</v>
      </c>
      <c r="F2883" s="11" t="s">
        <v>2425</v>
      </c>
      <c r="G2883" t="s">
        <v>1366</v>
      </c>
    </row>
    <row r="2884" spans="1:7">
      <c r="A2884" s="178" t="s">
        <v>822</v>
      </c>
      <c r="B2884" s="1438" t="s">
        <v>2283</v>
      </c>
      <c r="C2884" s="23">
        <v>46119</v>
      </c>
      <c r="E2884" s="250">
        <v>2688</v>
      </c>
      <c r="F2884" s="11" t="s">
        <v>2426</v>
      </c>
      <c r="G2884" t="s">
        <v>1366</v>
      </c>
    </row>
    <row r="2885" spans="1:7">
      <c r="A2885" s="178" t="s">
        <v>817</v>
      </c>
      <c r="B2885" s="1438" t="s">
        <v>2283</v>
      </c>
      <c r="C2885" s="23">
        <v>46119</v>
      </c>
      <c r="E2885" s="74">
        <v>742</v>
      </c>
      <c r="F2885" s="11" t="s">
        <v>2427</v>
      </c>
      <c r="G2885" t="s">
        <v>1366</v>
      </c>
    </row>
    <row r="2886" spans="1:7">
      <c r="A2886" s="178"/>
      <c r="B2886" s="1438"/>
      <c r="C2886" s="23">
        <v>46119</v>
      </c>
      <c r="G2886" t="s">
        <v>1366</v>
      </c>
    </row>
    <row r="2887" spans="1:7">
      <c r="A2887" s="178"/>
      <c r="B2887" s="1438"/>
      <c r="C2887" s="23">
        <v>46119</v>
      </c>
      <c r="G2887" t="s">
        <v>1366</v>
      </c>
    </row>
    <row r="2888" spans="1:7">
      <c r="A2888" s="178"/>
      <c r="B2888" s="1438"/>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8954F3-A8E3-4BF5-A5DF-049B3094C8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2026-04-07T18:43:58Z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