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35" documentId="8_{4310CD63-E7BA-4A5F-8BD3-D7F4EA715A2B}" xr6:coauthVersionLast="47" xr6:coauthVersionMax="47" xr10:uidLastSave="{8BE7F0B5-F897-486A-A52A-F18A87D8BE79}"/>
  <bookViews>
    <workbookView xWindow="28680" yWindow="-120" windowWidth="29040" windowHeight="15720" firstSheet="5"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12" r:id="rId13"/>
    <pivotCache cacheId="113" r:id="rId14"/>
    <pivotCache cacheId="114" r:id="rId15"/>
    <pivotCache cacheId="11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<sst xmlns="http://schemas.openxmlformats.org/spreadsheetml/2006/main" count="10201" uniqueCount="1196">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</sst>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4"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9" fontId="6" fillId="0" borderId="107"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8"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7"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7"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9" xfId="0" applyFont="1" applyFill="1" applyBorder="1" applyAlignment="1">
      <alignment horizontal="center" vertical="center"/>
    </xf>
    <xf numFmtId="0" fontId="3" fillId="4" borderId="109" xfId="0" applyFont="1" applyFill="1" applyBorder="1" applyAlignment="1">
      <alignment horizontal="center"/>
    </xf>
    <xf numFmtId="0" fontId="5" fillId="4" borderId="109" xfId="0" applyFont="1" applyFill="1" applyBorder="1" applyAlignment="1">
      <alignment horizontal="center" wrapText="1"/>
    </xf>
    <xf numFmtId="0" fontId="3" fillId="4" borderId="110"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1"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0" xfId="0" applyNumberFormat="1" applyFill="1" applyBorder="1" applyAlignment="1">
      <alignment horizontal="center"/>
    </xf>
    <xf numFmtId="164" fontId="0" fillId="4" borderId="45" xfId="0" applyNumberFormat="1" applyFill="1" applyBorder="1" applyAlignment="1">
      <alignment horizontal="center"/>
    </xf>
    <xf numFmtId="164" fontId="0" fillId="4" borderId="97" xfId="0" applyNumberFormat="1" applyFill="1" applyBorder="1" applyAlignment="1">
      <alignment horizontal="center"/>
    </xf>
    <xf numFmtId="164" fontId="0" fillId="0" borderId="45" xfId="0" applyNumberFormat="1" applyBorder="1" applyAlignment="1">
      <alignment horizontal="center"/>
    </xf>
    <xf numFmtId="164" fontId="6" fillId="0" borderId="97"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7" xfId="0" applyNumberFormat="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2" xfId="0" applyFont="1" applyBorder="1"/>
    <xf numFmtId="0" fontId="0" fillId="0" borderId="113" xfId="0" applyBorder="1"/>
    <xf numFmtId="0" fontId="0" fillId="0" borderId="83" xfId="0"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Border="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4" borderId="0" xfId="0" applyNumberFormat="1" applyFill="1" applyBorder="1" applyAlignment="1">
      <alignment horizontal="center"/>
    </xf>
    <xf numFmtId="0" fontId="0" fillId="0" borderId="0" xfId="0" applyBorder="1"/>
    <xf numFmtId="14" fontId="0" fillId="0" borderId="81" xfId="0" applyNumberFormat="1" applyBorder="1" applyAlignment="1">
      <alignment horizontal="center"/>
    </xf>
    <xf numFmtId="14" fontId="0" fillId="4" borderId="89" xfId="0" applyNumberFormat="1" applyFill="1" applyBorder="1" applyAlignment="1">
      <alignment horizontal="center"/>
    </xf>
    <xf numFmtId="0" fontId="0" fillId="4" borderId="0" xfId="0" applyFill="1" applyBorder="1" applyAlignment="1">
      <alignment horizontal="center"/>
    </xf>
    <xf numFmtId="14" fontId="6" fillId="0" borderId="0" xfId="0" applyNumberFormat="1" applyFont="1" applyBorder="1" applyAlignment="1">
      <alignment horizontal="center" wrapText="1"/>
    </xf>
    <xf numFmtId="0" fontId="0" fillId="4" borderId="49" xfId="0" applyFill="1" applyBorder="1" applyAlignment="1">
      <alignment horizontal="center"/>
    </xf>
    <xf numFmtId="0" fontId="0" fillId="0" borderId="87" xfId="0" applyBorder="1"/>
    <xf numFmtId="0" fontId="0" fillId="0" borderId="0" xfId="0" applyBorder="1" applyAlignment="1">
      <alignment horizontal="center"/>
    </xf>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Border="1" applyAlignment="1">
      <alignment horizontal="left"/>
    </xf>
    <xf numFmtId="0" fontId="0" fillId="4" borderId="24" xfId="0" applyFill="1" applyBorder="1" applyAlignment="1">
      <alignment horizontal="left"/>
    </xf>
    <xf numFmtId="14" fontId="0" fillId="0" borderId="0" xfId="0" applyNumberFormat="1" applyBorder="1" applyAlignment="1">
      <alignment horizontal="center"/>
    </xf>
    <xf numFmtId="0" fontId="0" fillId="0" borderId="0" xfId="0" applyBorder="1" applyAlignment="1">
      <alignment horizontal="left"/>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365741"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Pending"/>
    <s v="Permits"/>
    <m/>
    <s v="Yes"/>
    <n v="60849.9"/>
    <s v="Yes"/>
    <s v="In Process"/>
    <d v="2025-07-15T00:00:00"/>
    <m/>
    <m/>
    <m/>
    <m/>
    <n v="4718"/>
    <n v="2675"/>
    <n v="2043"/>
    <n v="0"/>
    <n v="0.57999999999999996"/>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m/>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s v="BAU Work"/>
    <s v="No"/>
    <s v="Completed"/>
    <s v="Not Required"/>
    <s v="N/A"/>
    <s v="N/A"/>
    <s v="N/A"/>
    <m/>
    <n v="3"/>
    <n v="3"/>
    <n v="0"/>
    <n v="0"/>
    <n v="1"/>
    <d v="2025-04-21T00:00:00"/>
    <n v="0"/>
    <n v="0"/>
    <n v="1"/>
    <s v="completed 4-21*need to bill"/>
  </r>
  <r>
    <x v="127"/>
    <s v="Lakeland"/>
    <x v="6"/>
    <x v="6"/>
    <d v="2025-04-21T00:00:00"/>
    <s v="Anthony"/>
    <m/>
    <n v="0"/>
    <x v="4"/>
    <s v="Not Required"/>
    <m/>
    <s v="Not Required"/>
    <s v="No"/>
    <s v="BAU Work"/>
    <s v="No"/>
    <s v="Completed"/>
    <s v="Not Required"/>
    <s v="N/A"/>
    <s v="N/A"/>
    <s v="N/A"/>
    <m/>
    <n v="3"/>
    <n v="3"/>
    <n v="0"/>
    <n v="0"/>
    <n v="1"/>
    <d v="2025-04-21T00:00:00"/>
    <n v="0"/>
    <n v="0"/>
    <n v="1"/>
    <s v="completed, need t o bill"/>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m/>
    <x v="7"/>
  </r>
  <r>
    <s v="BHZD-FWP-11-W"/>
    <x v="5"/>
    <d v="2025-08-06T00:00:00"/>
    <m/>
    <m/>
    <m/>
    <x v="7"/>
  </r>
  <r>
    <s v="FB-HOE301"/>
    <x v="28"/>
    <d v="2025-08-06T00:00:00"/>
    <m/>
    <m/>
    <m/>
    <x v="7"/>
  </r>
  <r>
    <s v="BHT-FOE-03"/>
    <x v="28"/>
    <d v="2025-08-06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m/>
  </r>
  <r>
    <x v="169"/>
    <x v="5"/>
    <x v="126"/>
    <m/>
    <m/>
    <m/>
  </r>
  <r>
    <x v="167"/>
    <x v="28"/>
    <x v="126"/>
    <m/>
    <m/>
    <m/>
  </r>
  <r>
    <x v="166"/>
    <x v="28"/>
    <x v="126"/>
    <m/>
    <m/>
    <m/>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09" dataDxfId="108" tableBorderDxfId="107" dataCellStyle="Percent">
  <autoFilter ref="A1:AE50"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5" dataDxfId="74" tableBorderDxfId="73" dataCellStyle="Percent">
  <autoFilter ref="A54:AE130"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zoomScale="80" zoomScaleNormal="80" workbookViewId="0">
      <pane xSplit="1" topLeftCell="B118" activePane="topRight" state="frozen"/>
      <selection pane="topRight" activeCell="G128" sqref="G128"/>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7" t="s">
        <v>19</v>
      </c>
      <c r="B1" s="666" t="s">
        <v>20</v>
      </c>
      <c r="C1" s="666" t="s">
        <v>21</v>
      </c>
      <c r="D1" s="666" t="s">
        <v>22</v>
      </c>
      <c r="E1" s="666" t="s">
        <v>23</v>
      </c>
      <c r="F1" s="666" t="s">
        <v>24</v>
      </c>
      <c r="G1" s="666" t="s">
        <v>25</v>
      </c>
      <c r="H1" s="666" t="s">
        <v>26</v>
      </c>
      <c r="I1" s="666" t="s">
        <v>27</v>
      </c>
      <c r="J1" s="666" t="s">
        <v>28</v>
      </c>
      <c r="K1" s="666" t="s">
        <v>29</v>
      </c>
      <c r="L1" s="666" t="s">
        <v>30</v>
      </c>
      <c r="M1" s="666" t="s">
        <v>31</v>
      </c>
      <c r="N1" s="666" t="s">
        <v>32</v>
      </c>
      <c r="O1" s="666" t="s">
        <v>33</v>
      </c>
      <c r="P1" s="667" t="s">
        <v>34</v>
      </c>
      <c r="Q1" s="668" t="s">
        <v>35</v>
      </c>
      <c r="R1" s="668" t="s">
        <v>36</v>
      </c>
      <c r="S1" s="668" t="s">
        <v>37</v>
      </c>
      <c r="T1" s="668" t="s">
        <v>38</v>
      </c>
      <c r="U1" s="668" t="s">
        <v>39</v>
      </c>
      <c r="V1" s="668" t="s">
        <v>40</v>
      </c>
      <c r="W1" s="668" t="s">
        <v>41</v>
      </c>
      <c r="X1" s="668" t="s">
        <v>42</v>
      </c>
      <c r="Y1" s="668" t="s">
        <v>43</v>
      </c>
      <c r="Z1" s="668" t="s">
        <v>44</v>
      </c>
      <c r="AA1" s="668" t="s">
        <v>45</v>
      </c>
      <c r="AB1" s="669" t="s">
        <v>46</v>
      </c>
      <c r="AC1" s="668" t="s">
        <v>47</v>
      </c>
      <c r="AD1" s="668" t="s">
        <v>48</v>
      </c>
      <c r="AE1" s="670" t="s">
        <v>49</v>
      </c>
    </row>
    <row r="2" spans="1:122" s="92" customFormat="1" ht="24.75" customHeight="1">
      <c r="A2" s="828" t="s">
        <v>50</v>
      </c>
      <c r="B2" s="672" t="s">
        <v>51</v>
      </c>
      <c r="C2" s="673">
        <v>46053</v>
      </c>
      <c r="D2" s="671" t="s">
        <v>52</v>
      </c>
      <c r="E2" s="673" t="s">
        <v>53</v>
      </c>
      <c r="F2" s="671" t="s">
        <v>54</v>
      </c>
      <c r="G2" s="674"/>
      <c r="H2" s="675">
        <v>0</v>
      </c>
      <c r="I2" s="676" t="s">
        <v>55</v>
      </c>
      <c r="J2" s="675" t="s">
        <v>56</v>
      </c>
      <c r="K2" s="671"/>
      <c r="L2" s="673"/>
      <c r="M2" s="675" t="s">
        <v>57</v>
      </c>
      <c r="N2" s="847">
        <v>388</v>
      </c>
      <c r="O2" s="675" t="s">
        <v>57</v>
      </c>
      <c r="P2" s="677" t="s">
        <v>58</v>
      </c>
      <c r="Q2" s="678"/>
      <c r="R2" s="678"/>
      <c r="S2" s="678"/>
      <c r="T2" s="678"/>
      <c r="U2" s="678"/>
      <c r="V2" s="679">
        <v>0</v>
      </c>
      <c r="W2" s="679">
        <v>0</v>
      </c>
      <c r="X2" s="112">
        <f>SUM(V2-W2)</f>
        <v>0</v>
      </c>
      <c r="Y2" s="822">
        <v>0</v>
      </c>
      <c r="Z2" s="823">
        <v>0</v>
      </c>
      <c r="AA2" s="435"/>
      <c r="AB2" s="438">
        <v>0</v>
      </c>
      <c r="AC2" s="438">
        <v>0</v>
      </c>
      <c r="AD2" s="438">
        <v>0</v>
      </c>
      <c r="AE2" s="681"/>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8" t="s">
        <v>59</v>
      </c>
      <c r="B3" s="672" t="s">
        <v>51</v>
      </c>
      <c r="C3" s="673">
        <v>45991</v>
      </c>
      <c r="D3" s="682" t="s">
        <v>60</v>
      </c>
      <c r="E3" s="683">
        <v>45743</v>
      </c>
      <c r="F3" s="682" t="s">
        <v>61</v>
      </c>
      <c r="G3" s="684" t="s">
        <v>62</v>
      </c>
      <c r="H3" s="685">
        <v>69</v>
      </c>
      <c r="I3" s="676" t="s">
        <v>55</v>
      </c>
      <c r="J3" s="675" t="s">
        <v>63</v>
      </c>
      <c r="K3" s="686"/>
      <c r="L3" s="683">
        <v>45741</v>
      </c>
      <c r="M3" s="675" t="s">
        <v>57</v>
      </c>
      <c r="N3" s="847">
        <v>67734.5</v>
      </c>
      <c r="O3" s="675" t="s">
        <v>57</v>
      </c>
      <c r="P3" s="687" t="s">
        <v>64</v>
      </c>
      <c r="Q3" s="688">
        <v>45744</v>
      </c>
      <c r="R3" s="688"/>
      <c r="S3" s="688"/>
      <c r="T3" s="688"/>
      <c r="U3" s="688"/>
      <c r="V3" s="42">
        <v>4822</v>
      </c>
      <c r="W3" s="679">
        <v>1914</v>
      </c>
      <c r="X3" s="112">
        <f>SUM(V3-W3)</f>
        <v>2908</v>
      </c>
      <c r="Y3" s="158">
        <v>0</v>
      </c>
      <c r="Z3" s="823">
        <v>0.4</v>
      </c>
      <c r="AA3" s="688">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8" t="s">
        <v>65</v>
      </c>
      <c r="B4" s="672" t="s">
        <v>51</v>
      </c>
      <c r="C4" s="673">
        <v>45991</v>
      </c>
      <c r="D4" s="602" t="s">
        <v>66</v>
      </c>
      <c r="E4" s="683">
        <v>45734</v>
      </c>
      <c r="F4" s="682" t="s">
        <v>61</v>
      </c>
      <c r="G4" s="684" t="s">
        <v>67</v>
      </c>
      <c r="H4" s="685">
        <v>85</v>
      </c>
      <c r="I4" s="676" t="s">
        <v>55</v>
      </c>
      <c r="J4" s="685" t="s">
        <v>63</v>
      </c>
      <c r="K4" s="685"/>
      <c r="L4" s="683">
        <v>45735</v>
      </c>
      <c r="M4" s="685" t="s">
        <v>57</v>
      </c>
      <c r="N4" s="848">
        <v>72382.5</v>
      </c>
      <c r="O4" s="685" t="s">
        <v>57</v>
      </c>
      <c r="P4" s="690" t="s">
        <v>68</v>
      </c>
      <c r="Q4" s="688">
        <v>45743</v>
      </c>
      <c r="R4" s="688"/>
      <c r="S4" s="688"/>
      <c r="T4" s="688"/>
      <c r="U4" s="688"/>
      <c r="V4" s="42">
        <v>6041</v>
      </c>
      <c r="W4" s="691"/>
      <c r="X4" s="112">
        <f t="shared" ref="X4:X50" si="0">SUM(V4-W4)</f>
        <v>6041</v>
      </c>
      <c r="Y4" s="31">
        <v>0</v>
      </c>
      <c r="Z4" s="823">
        <v>0</v>
      </c>
      <c r="AA4" s="692"/>
      <c r="AB4" s="693">
        <v>0</v>
      </c>
      <c r="AC4" s="693">
        <v>0</v>
      </c>
      <c r="AD4" s="693">
        <v>0</v>
      </c>
      <c r="AE4" s="186"/>
      <c r="CY4" s="279"/>
      <c r="CZ4" s="359"/>
      <c r="DE4" s="375"/>
      <c r="DM4" s="359"/>
    </row>
    <row r="5" spans="1:122" customFormat="1" ht="24.75" customHeight="1">
      <c r="A5" s="828" t="s">
        <v>69</v>
      </c>
      <c r="B5" s="672" t="s">
        <v>51</v>
      </c>
      <c r="C5" s="673">
        <v>45991</v>
      </c>
      <c r="D5" s="682" t="s">
        <v>70</v>
      </c>
      <c r="E5" s="683">
        <v>45743</v>
      </c>
      <c r="F5" s="682" t="s">
        <v>71</v>
      </c>
      <c r="G5" s="684" t="s">
        <v>72</v>
      </c>
      <c r="H5" s="685">
        <v>89</v>
      </c>
      <c r="I5" s="676" t="s">
        <v>55</v>
      </c>
      <c r="J5" s="675" t="s">
        <v>63</v>
      </c>
      <c r="K5" s="686"/>
      <c r="L5" s="683">
        <v>45741</v>
      </c>
      <c r="M5" s="675" t="s">
        <v>57</v>
      </c>
      <c r="N5" s="847">
        <v>72131.5</v>
      </c>
      <c r="O5" s="675" t="s">
        <v>57</v>
      </c>
      <c r="P5" s="690" t="s">
        <v>68</v>
      </c>
      <c r="Q5" s="688">
        <v>45748</v>
      </c>
      <c r="R5" s="688"/>
      <c r="S5" s="688"/>
      <c r="T5" s="688"/>
      <c r="U5" s="688"/>
      <c r="V5" s="42">
        <v>6182</v>
      </c>
      <c r="W5" s="694"/>
      <c r="X5" s="112">
        <f t="shared" si="0"/>
        <v>6182</v>
      </c>
      <c r="Y5" s="158">
        <v>0</v>
      </c>
      <c r="Z5" s="823">
        <v>0</v>
      </c>
      <c r="AA5" s="695"/>
      <c r="AB5" s="438">
        <v>0</v>
      </c>
      <c r="AC5" s="438">
        <v>0</v>
      </c>
      <c r="AD5" s="438">
        <v>0</v>
      </c>
      <c r="AE5" s="436"/>
      <c r="AF5" s="222"/>
      <c r="CY5" s="374"/>
      <c r="CZ5" s="359"/>
      <c r="DE5" s="375"/>
      <c r="DM5" s="359"/>
    </row>
    <row r="6" spans="1:122" customFormat="1" ht="24.75" customHeight="1">
      <c r="A6" s="828" t="s">
        <v>73</v>
      </c>
      <c r="B6" s="672" t="s">
        <v>51</v>
      </c>
      <c r="C6" s="673">
        <v>45991</v>
      </c>
      <c r="D6" s="682" t="s">
        <v>60</v>
      </c>
      <c r="E6" s="683">
        <v>45743</v>
      </c>
      <c r="F6" s="682" t="s">
        <v>61</v>
      </c>
      <c r="G6" s="684" t="s">
        <v>74</v>
      </c>
      <c r="H6" s="685">
        <v>54</v>
      </c>
      <c r="I6" s="676" t="s">
        <v>55</v>
      </c>
      <c r="J6" s="675" t="s">
        <v>63</v>
      </c>
      <c r="K6" s="686"/>
      <c r="L6" s="683">
        <v>45741</v>
      </c>
      <c r="M6" s="675" t="s">
        <v>57</v>
      </c>
      <c r="N6" s="848">
        <v>48215.5</v>
      </c>
      <c r="O6" s="675" t="s">
        <v>57</v>
      </c>
      <c r="P6" s="690" t="s">
        <v>68</v>
      </c>
      <c r="Q6" s="688">
        <v>45744</v>
      </c>
      <c r="R6" s="688"/>
      <c r="S6" s="688"/>
      <c r="T6" s="688"/>
      <c r="U6" s="688"/>
      <c r="V6" s="696">
        <v>3796</v>
      </c>
      <c r="W6" s="694"/>
      <c r="X6" s="112">
        <f t="shared" si="0"/>
        <v>3796</v>
      </c>
      <c r="Y6" s="158">
        <v>0</v>
      </c>
      <c r="Z6" s="823">
        <v>0</v>
      </c>
      <c r="AA6" s="695"/>
      <c r="AB6" s="438">
        <v>0</v>
      </c>
      <c r="AC6" s="438">
        <v>0</v>
      </c>
      <c r="AD6" s="438">
        <v>0</v>
      </c>
      <c r="AE6" s="436"/>
      <c r="CY6" s="374"/>
      <c r="CZ6" s="359"/>
      <c r="DE6" s="375"/>
      <c r="DM6" s="359"/>
    </row>
    <row r="7" spans="1:122" customFormat="1" ht="24.75" customHeight="1">
      <c r="A7" s="828" t="s">
        <v>75</v>
      </c>
      <c r="B7" s="672" t="s">
        <v>51</v>
      </c>
      <c r="C7" s="673">
        <v>45991</v>
      </c>
      <c r="D7" s="682" t="s">
        <v>76</v>
      </c>
      <c r="E7" s="683">
        <v>45743</v>
      </c>
      <c r="F7" s="682" t="s">
        <v>77</v>
      </c>
      <c r="G7" s="684" t="s">
        <v>78</v>
      </c>
      <c r="H7" s="685">
        <v>86</v>
      </c>
      <c r="I7" s="676" t="s">
        <v>55</v>
      </c>
      <c r="J7" s="675" t="s">
        <v>63</v>
      </c>
      <c r="K7" s="686"/>
      <c r="L7" s="683">
        <v>45741</v>
      </c>
      <c r="M7" s="675" t="s">
        <v>57</v>
      </c>
      <c r="N7" s="848">
        <v>84226.5</v>
      </c>
      <c r="O7" s="675" t="s">
        <v>57</v>
      </c>
      <c r="P7" s="690" t="s">
        <v>68</v>
      </c>
      <c r="Q7" s="688">
        <v>45749</v>
      </c>
      <c r="R7" s="688"/>
      <c r="S7" s="688"/>
      <c r="T7" s="688"/>
      <c r="U7" s="688"/>
      <c r="V7" s="696">
        <v>7020</v>
      </c>
      <c r="W7" s="694"/>
      <c r="X7" s="112">
        <f t="shared" si="0"/>
        <v>7020</v>
      </c>
      <c r="Y7" s="158">
        <v>0</v>
      </c>
      <c r="Z7" s="823">
        <v>0</v>
      </c>
      <c r="AA7" s="695"/>
      <c r="AB7" s="438">
        <v>0</v>
      </c>
      <c r="AC7" s="438">
        <v>0</v>
      </c>
      <c r="AD7" s="438">
        <v>0</v>
      </c>
      <c r="AE7" s="436" t="s">
        <v>79</v>
      </c>
      <c r="AF7" s="222"/>
      <c r="CY7" s="374"/>
      <c r="CZ7" s="359"/>
      <c r="DE7" s="375"/>
      <c r="DM7" s="359"/>
    </row>
    <row r="8" spans="1:122" customFormat="1" ht="24.75" customHeight="1">
      <c r="A8" s="828" t="s">
        <v>80</v>
      </c>
      <c r="B8" s="672" t="s">
        <v>51</v>
      </c>
      <c r="C8" s="673">
        <v>45991</v>
      </c>
      <c r="D8" s="682" t="s">
        <v>81</v>
      </c>
      <c r="E8" s="602">
        <v>45735</v>
      </c>
      <c r="F8" s="682" t="s">
        <v>71</v>
      </c>
      <c r="G8" s="684" t="s">
        <v>82</v>
      </c>
      <c r="H8" s="685">
        <v>70</v>
      </c>
      <c r="I8" s="676" t="s">
        <v>55</v>
      </c>
      <c r="J8" s="685" t="s">
        <v>63</v>
      </c>
      <c r="K8" s="685"/>
      <c r="L8" s="673">
        <v>45716</v>
      </c>
      <c r="M8" s="685" t="s">
        <v>57</v>
      </c>
      <c r="N8" s="848">
        <v>56262.5</v>
      </c>
      <c r="O8" s="685" t="s">
        <v>57</v>
      </c>
      <c r="P8" s="690" t="s">
        <v>64</v>
      </c>
      <c r="Q8" s="688">
        <v>45744</v>
      </c>
      <c r="R8" s="688"/>
      <c r="S8" s="688"/>
      <c r="T8" s="688"/>
      <c r="U8" s="688"/>
      <c r="V8" s="696">
        <v>4870</v>
      </c>
      <c r="W8" s="679">
        <v>3756</v>
      </c>
      <c r="X8" s="112">
        <f t="shared" si="0"/>
        <v>1114</v>
      </c>
      <c r="Y8" s="31">
        <v>0</v>
      </c>
      <c r="Z8" s="823">
        <v>0.77</v>
      </c>
      <c r="AA8" s="688">
        <v>45754</v>
      </c>
      <c r="AB8" s="438">
        <v>0</v>
      </c>
      <c r="AC8" s="438">
        <v>0</v>
      </c>
      <c r="AD8" s="438">
        <v>0</v>
      </c>
      <c r="AE8" s="436" t="s">
        <v>83</v>
      </c>
      <c r="AF8" s="222"/>
      <c r="CY8" s="374"/>
      <c r="CZ8" s="359"/>
      <c r="DE8" s="375"/>
      <c r="DM8" s="359"/>
    </row>
    <row r="9" spans="1:122" ht="24.75" customHeight="1">
      <c r="A9" s="828" t="s">
        <v>84</v>
      </c>
      <c r="B9" s="672" t="s">
        <v>51</v>
      </c>
      <c r="C9" s="673">
        <v>45991</v>
      </c>
      <c r="D9" s="673" t="s">
        <v>85</v>
      </c>
      <c r="E9" s="683">
        <v>45700</v>
      </c>
      <c r="F9" s="602" t="s">
        <v>77</v>
      </c>
      <c r="G9" s="697" t="s">
        <v>86</v>
      </c>
      <c r="H9" s="685">
        <v>81</v>
      </c>
      <c r="I9" s="676" t="s">
        <v>55</v>
      </c>
      <c r="J9" s="685" t="s">
        <v>63</v>
      </c>
      <c r="K9" s="685"/>
      <c r="L9" s="683">
        <v>45702</v>
      </c>
      <c r="M9" s="698" t="s">
        <v>57</v>
      </c>
      <c r="N9" s="848">
        <v>70635</v>
      </c>
      <c r="O9" s="698" t="s">
        <v>57</v>
      </c>
      <c r="P9" s="687" t="s">
        <v>64</v>
      </c>
      <c r="Q9" s="688">
        <v>45696</v>
      </c>
      <c r="R9" s="688"/>
      <c r="S9" s="688"/>
      <c r="T9" s="688"/>
      <c r="U9" s="688"/>
      <c r="V9" s="42">
        <v>6092</v>
      </c>
      <c r="W9" s="679">
        <v>4227</v>
      </c>
      <c r="X9" s="112">
        <f t="shared" si="0"/>
        <v>1865</v>
      </c>
      <c r="Y9" s="85">
        <v>0</v>
      </c>
      <c r="Z9" s="823">
        <v>0.69</v>
      </c>
      <c r="AA9" s="688">
        <v>45747</v>
      </c>
      <c r="AB9" s="438">
        <v>0</v>
      </c>
      <c r="AC9" s="438">
        <v>0</v>
      </c>
      <c r="AD9" s="438">
        <v>0</v>
      </c>
      <c r="AE9" s="160" t="s">
        <v>87</v>
      </c>
      <c r="AF9" s="129"/>
    </row>
    <row r="10" spans="1:122" ht="24.75" customHeight="1">
      <c r="A10" s="828" t="s">
        <v>88</v>
      </c>
      <c r="B10" s="672" t="s">
        <v>51</v>
      </c>
      <c r="C10" s="673">
        <v>45991</v>
      </c>
      <c r="D10" s="682" t="s">
        <v>85</v>
      </c>
      <c r="E10" s="683">
        <v>45743</v>
      </c>
      <c r="F10" s="682" t="s">
        <v>89</v>
      </c>
      <c r="G10" s="684" t="s">
        <v>90</v>
      </c>
      <c r="H10" s="685">
        <v>87</v>
      </c>
      <c r="I10" s="676" t="s">
        <v>55</v>
      </c>
      <c r="J10" s="675" t="s">
        <v>63</v>
      </c>
      <c r="K10" s="686"/>
      <c r="L10" s="683">
        <v>45741</v>
      </c>
      <c r="M10" s="675" t="s">
        <v>57</v>
      </c>
      <c r="N10" s="848">
        <v>75191.5</v>
      </c>
      <c r="O10" s="675" t="s">
        <v>57</v>
      </c>
      <c r="P10" s="687" t="s">
        <v>68</v>
      </c>
      <c r="Q10" s="688">
        <v>45748</v>
      </c>
      <c r="R10" s="688"/>
      <c r="S10" s="688"/>
      <c r="T10" s="688"/>
      <c r="U10" s="688"/>
      <c r="V10" s="42">
        <v>6387</v>
      </c>
      <c r="W10" s="694"/>
      <c r="X10" s="112">
        <f t="shared" si="0"/>
        <v>6387</v>
      </c>
      <c r="Y10" s="158">
        <v>0</v>
      </c>
      <c r="Z10" s="823">
        <v>0</v>
      </c>
      <c r="AA10" s="220"/>
      <c r="AB10" s="438">
        <v>0</v>
      </c>
      <c r="AC10" s="438">
        <v>0</v>
      </c>
      <c r="AD10" s="438">
        <v>0</v>
      </c>
      <c r="AE10" s="700" t="s">
        <v>91</v>
      </c>
      <c r="AF10" s="44"/>
    </row>
    <row r="11" spans="1:122" ht="24.75" customHeight="1">
      <c r="A11" s="828" t="s">
        <v>92</v>
      </c>
      <c r="B11" s="672" t="s">
        <v>51</v>
      </c>
      <c r="C11" s="673">
        <v>45991</v>
      </c>
      <c r="D11" s="673" t="s">
        <v>85</v>
      </c>
      <c r="E11" s="683">
        <v>45743</v>
      </c>
      <c r="F11" s="682" t="s">
        <v>77</v>
      </c>
      <c r="G11" s="684" t="s">
        <v>93</v>
      </c>
      <c r="H11" s="685">
        <v>60</v>
      </c>
      <c r="I11" s="676" t="s">
        <v>55</v>
      </c>
      <c r="J11" s="675" t="s">
        <v>63</v>
      </c>
      <c r="K11" s="686"/>
      <c r="L11" s="683">
        <v>45741</v>
      </c>
      <c r="M11" s="675" t="s">
        <v>57</v>
      </c>
      <c r="N11" s="848">
        <v>47849</v>
      </c>
      <c r="O11" s="675" t="s">
        <v>57</v>
      </c>
      <c r="P11" s="687" t="s">
        <v>64</v>
      </c>
      <c r="Q11" s="688">
        <v>45744</v>
      </c>
      <c r="R11" s="688"/>
      <c r="S11" s="688"/>
      <c r="T11" s="688"/>
      <c r="U11" s="688"/>
      <c r="V11" s="42">
        <v>4194</v>
      </c>
      <c r="W11" s="679">
        <v>2728</v>
      </c>
      <c r="X11" s="112">
        <f t="shared" si="0"/>
        <v>1466</v>
      </c>
      <c r="Y11" s="158">
        <v>0</v>
      </c>
      <c r="Z11" s="823">
        <v>0.65</v>
      </c>
      <c r="AA11" s="688">
        <v>45784</v>
      </c>
      <c r="AB11" s="438">
        <v>0</v>
      </c>
      <c r="AC11" s="438">
        <v>0</v>
      </c>
      <c r="AD11" s="438">
        <v>0</v>
      </c>
      <c r="AE11" s="436"/>
      <c r="AF11" s="129"/>
    </row>
    <row r="12" spans="1:122" ht="24.75" customHeight="1">
      <c r="A12" s="828" t="s">
        <v>94</v>
      </c>
      <c r="B12" s="672" t="s">
        <v>51</v>
      </c>
      <c r="C12" s="673">
        <v>45991</v>
      </c>
      <c r="D12" s="673" t="s">
        <v>85</v>
      </c>
      <c r="E12" s="683">
        <v>45743</v>
      </c>
      <c r="F12" s="682" t="s">
        <v>89</v>
      </c>
      <c r="G12" s="684" t="s">
        <v>95</v>
      </c>
      <c r="H12" s="685">
        <v>70</v>
      </c>
      <c r="I12" s="676" t="s">
        <v>55</v>
      </c>
      <c r="J12" s="675" t="s">
        <v>63</v>
      </c>
      <c r="K12" s="686"/>
      <c r="L12" s="683">
        <v>45741</v>
      </c>
      <c r="M12" s="675" t="s">
        <v>57</v>
      </c>
      <c r="N12" s="848">
        <v>67735.5</v>
      </c>
      <c r="O12" s="675" t="s">
        <v>57</v>
      </c>
      <c r="P12" s="687" t="s">
        <v>64</v>
      </c>
      <c r="Q12" s="688">
        <v>45779</v>
      </c>
      <c r="R12" s="688"/>
      <c r="S12" s="688"/>
      <c r="T12" s="688"/>
      <c r="U12" s="688"/>
      <c r="V12" s="42">
        <v>6152</v>
      </c>
      <c r="W12" s="679">
        <v>3306</v>
      </c>
      <c r="X12" s="112">
        <f t="shared" si="0"/>
        <v>2846</v>
      </c>
      <c r="Y12" s="158">
        <v>0</v>
      </c>
      <c r="Z12" s="823">
        <v>0.53</v>
      </c>
      <c r="AA12" s="688">
        <v>45792</v>
      </c>
      <c r="AB12" s="438">
        <v>0</v>
      </c>
      <c r="AC12" s="438">
        <v>0</v>
      </c>
      <c r="AD12" s="438">
        <v>0</v>
      </c>
      <c r="AE12" s="436" t="s">
        <v>96</v>
      </c>
      <c r="AF12" s="129"/>
    </row>
    <row r="13" spans="1:122" ht="24.75" customHeight="1">
      <c r="A13" s="828" t="s">
        <v>97</v>
      </c>
      <c r="B13" s="672" t="s">
        <v>51</v>
      </c>
      <c r="C13" s="673">
        <v>45991</v>
      </c>
      <c r="D13" s="673" t="s">
        <v>85</v>
      </c>
      <c r="E13" s="683">
        <v>45735</v>
      </c>
      <c r="F13" s="682" t="s">
        <v>77</v>
      </c>
      <c r="G13" s="684" t="s">
        <v>98</v>
      </c>
      <c r="H13" s="685">
        <v>79</v>
      </c>
      <c r="I13" s="676" t="s">
        <v>55</v>
      </c>
      <c r="J13" s="685" t="s">
        <v>63</v>
      </c>
      <c r="K13" s="685"/>
      <c r="L13" s="683">
        <v>45735</v>
      </c>
      <c r="M13" s="685" t="s">
        <v>57</v>
      </c>
      <c r="N13" s="848">
        <v>67925</v>
      </c>
      <c r="O13" s="685" t="s">
        <v>57</v>
      </c>
      <c r="P13" s="687" t="s">
        <v>64</v>
      </c>
      <c r="Q13" s="688">
        <v>45736</v>
      </c>
      <c r="R13" s="688"/>
      <c r="S13" s="688"/>
      <c r="T13" s="688"/>
      <c r="U13" s="688"/>
      <c r="V13" s="42">
        <v>5825</v>
      </c>
      <c r="W13" s="679">
        <v>1257</v>
      </c>
      <c r="X13" s="824">
        <f t="shared" si="0"/>
        <v>4568</v>
      </c>
      <c r="Y13" s="825">
        <v>0</v>
      </c>
      <c r="Z13" s="680">
        <v>0.2</v>
      </c>
      <c r="AA13" s="435" t="s">
        <v>99</v>
      </c>
      <c r="AB13" s="438">
        <v>0</v>
      </c>
      <c r="AC13" s="438">
        <v>0</v>
      </c>
      <c r="AD13" s="438">
        <v>0</v>
      </c>
      <c r="AE13" s="186"/>
      <c r="AF13" s="129"/>
    </row>
    <row r="14" spans="1:122" ht="24.75" customHeight="1">
      <c r="A14" s="828" t="s">
        <v>100</v>
      </c>
      <c r="B14" s="672" t="s">
        <v>51</v>
      </c>
      <c r="C14" s="683">
        <v>45930</v>
      </c>
      <c r="D14" s="682" t="s">
        <v>52</v>
      </c>
      <c r="E14" s="682" t="s">
        <v>53</v>
      </c>
      <c r="F14" s="682" t="s">
        <v>54</v>
      </c>
      <c r="G14" s="684" t="s">
        <v>101</v>
      </c>
      <c r="H14" s="685">
        <v>0</v>
      </c>
      <c r="I14" s="685" t="s">
        <v>55</v>
      </c>
      <c r="J14" s="685" t="s">
        <v>63</v>
      </c>
      <c r="K14" s="685"/>
      <c r="L14" s="701">
        <v>45716</v>
      </c>
      <c r="M14" s="685" t="s">
        <v>57</v>
      </c>
      <c r="N14" s="848">
        <v>582</v>
      </c>
      <c r="O14" s="685" t="s">
        <v>57</v>
      </c>
      <c r="P14" s="687" t="s">
        <v>64</v>
      </c>
      <c r="Q14" s="435" t="s">
        <v>56</v>
      </c>
      <c r="R14" s="435"/>
      <c r="S14" s="435"/>
      <c r="T14" s="435"/>
      <c r="U14" s="435"/>
      <c r="V14" s="42">
        <v>0</v>
      </c>
      <c r="W14" s="702">
        <v>0</v>
      </c>
      <c r="X14" s="679">
        <f t="shared" si="0"/>
        <v>0</v>
      </c>
      <c r="Y14" s="435">
        <v>3</v>
      </c>
      <c r="Z14" s="680">
        <v>1</v>
      </c>
      <c r="AA14" s="435"/>
      <c r="AB14" s="438">
        <v>0</v>
      </c>
      <c r="AC14" s="438">
        <v>0</v>
      </c>
      <c r="AD14" s="438">
        <v>0</v>
      </c>
      <c r="AE14" s="186"/>
      <c r="AF14" s="44"/>
    </row>
    <row r="15" spans="1:122" customFormat="1" ht="24.75" customHeight="1">
      <c r="A15" s="828" t="s">
        <v>102</v>
      </c>
      <c r="B15" s="672" t="s">
        <v>51</v>
      </c>
      <c r="C15" s="673">
        <v>45991</v>
      </c>
      <c r="D15" s="673" t="s">
        <v>85</v>
      </c>
      <c r="E15" s="683">
        <v>45748</v>
      </c>
      <c r="F15" s="682" t="s">
        <v>89</v>
      </c>
      <c r="G15" s="684" t="s">
        <v>103</v>
      </c>
      <c r="H15" s="685">
        <v>0</v>
      </c>
      <c r="I15" s="685" t="s">
        <v>55</v>
      </c>
      <c r="J15" s="685" t="s">
        <v>63</v>
      </c>
      <c r="K15" s="685"/>
      <c r="L15" s="683">
        <v>45741</v>
      </c>
      <c r="M15" s="685" t="s">
        <v>57</v>
      </c>
      <c r="N15" s="848">
        <v>29634.15</v>
      </c>
      <c r="O15" s="685" t="s">
        <v>57</v>
      </c>
      <c r="P15" s="687" t="s">
        <v>64</v>
      </c>
      <c r="Q15" s="688">
        <v>45743</v>
      </c>
      <c r="R15" s="688"/>
      <c r="S15" s="688"/>
      <c r="T15" s="688"/>
      <c r="U15" s="688"/>
      <c r="V15" s="42">
        <v>1831</v>
      </c>
      <c r="W15" s="702">
        <v>212</v>
      </c>
      <c r="X15" s="679">
        <f t="shared" si="0"/>
        <v>1619</v>
      </c>
      <c r="Y15" s="42">
        <v>0</v>
      </c>
      <c r="Z15" s="680">
        <v>0.11</v>
      </c>
      <c r="AA15" s="688">
        <v>45790</v>
      </c>
      <c r="AB15" s="438">
        <v>0</v>
      </c>
      <c r="AC15" s="438">
        <v>0</v>
      </c>
      <c r="AD15" s="438">
        <v>0</v>
      </c>
      <c r="AE15" s="186" t="s">
        <v>104</v>
      </c>
    </row>
    <row r="16" spans="1:122" customFormat="1" ht="24.75" customHeight="1">
      <c r="A16" s="828" t="s">
        <v>105</v>
      </c>
      <c r="B16" s="672" t="s">
        <v>51</v>
      </c>
      <c r="C16" s="673">
        <v>45991</v>
      </c>
      <c r="D16" s="682" t="s">
        <v>106</v>
      </c>
      <c r="E16" s="683">
        <v>45748</v>
      </c>
      <c r="F16" s="682" t="s">
        <v>77</v>
      </c>
      <c r="G16" s="684" t="s">
        <v>107</v>
      </c>
      <c r="H16" s="685">
        <v>0</v>
      </c>
      <c r="I16" s="685" t="s">
        <v>55</v>
      </c>
      <c r="J16" s="675" t="s">
        <v>63</v>
      </c>
      <c r="K16" s="686"/>
      <c r="L16" s="683">
        <v>45741</v>
      </c>
      <c r="M16" s="675" t="s">
        <v>57</v>
      </c>
      <c r="N16" s="848">
        <v>17203.45</v>
      </c>
      <c r="O16" s="675" t="s">
        <v>57</v>
      </c>
      <c r="P16" s="703" t="s">
        <v>68</v>
      </c>
      <c r="Q16" s="688">
        <v>45742</v>
      </c>
      <c r="R16" s="688"/>
      <c r="S16" s="688"/>
      <c r="T16" s="688"/>
      <c r="U16" s="688"/>
      <c r="V16" s="42">
        <v>1157</v>
      </c>
      <c r="W16" s="694"/>
      <c r="X16" s="679">
        <f t="shared" si="0"/>
        <v>1157</v>
      </c>
      <c r="Y16" s="689">
        <v>0</v>
      </c>
      <c r="Z16" s="680">
        <v>0</v>
      </c>
      <c r="AA16" s="220"/>
      <c r="AB16" s="438">
        <v>0</v>
      </c>
      <c r="AC16" s="438">
        <v>0</v>
      </c>
      <c r="AD16" s="438">
        <v>0</v>
      </c>
      <c r="AE16" s="700" t="s">
        <v>108</v>
      </c>
      <c r="AF16" s="175"/>
    </row>
    <row r="17" spans="1:32" customFormat="1" ht="24.75" customHeight="1">
      <c r="A17" s="828" t="s">
        <v>109</v>
      </c>
      <c r="B17" s="672" t="s">
        <v>51</v>
      </c>
      <c r="C17" s="673">
        <v>45991</v>
      </c>
      <c r="D17" s="673" t="s">
        <v>85</v>
      </c>
      <c r="E17" s="683">
        <v>45748</v>
      </c>
      <c r="F17" s="682" t="s">
        <v>89</v>
      </c>
      <c r="G17" s="684" t="s">
        <v>110</v>
      </c>
      <c r="H17" s="685">
        <v>0</v>
      </c>
      <c r="I17" s="685" t="s">
        <v>55</v>
      </c>
      <c r="J17" s="675" t="s">
        <v>63</v>
      </c>
      <c r="K17" s="686"/>
      <c r="L17" s="683">
        <v>45742</v>
      </c>
      <c r="M17" s="675" t="s">
        <v>57</v>
      </c>
      <c r="N17" s="848">
        <v>13442.35</v>
      </c>
      <c r="O17" s="675" t="s">
        <v>57</v>
      </c>
      <c r="P17" s="703" t="s">
        <v>58</v>
      </c>
      <c r="Q17" s="688">
        <v>45742</v>
      </c>
      <c r="R17" s="688"/>
      <c r="S17" s="688"/>
      <c r="T17" s="688"/>
      <c r="U17" s="688"/>
      <c r="V17" s="435">
        <v>831</v>
      </c>
      <c r="W17" s="694"/>
      <c r="X17" s="679">
        <f t="shared" si="0"/>
        <v>831</v>
      </c>
      <c r="Y17" s="689">
        <v>0</v>
      </c>
      <c r="Z17" s="680">
        <v>0</v>
      </c>
      <c r="AA17" s="220"/>
      <c r="AB17" s="438">
        <v>0</v>
      </c>
      <c r="AC17" s="438">
        <v>0</v>
      </c>
      <c r="AD17" s="438">
        <v>0</v>
      </c>
      <c r="AE17" s="436" t="s">
        <v>111</v>
      </c>
      <c r="AF17" s="175"/>
    </row>
    <row r="18" spans="1:32" customFormat="1" ht="24.75" customHeight="1">
      <c r="A18" s="828" t="s">
        <v>112</v>
      </c>
      <c r="B18" s="672" t="s">
        <v>51</v>
      </c>
      <c r="C18" s="673">
        <v>45991</v>
      </c>
      <c r="D18" s="673" t="s">
        <v>85</v>
      </c>
      <c r="E18" s="683">
        <v>45779</v>
      </c>
      <c r="F18" s="682" t="s">
        <v>89</v>
      </c>
      <c r="G18" s="684" t="s">
        <v>113</v>
      </c>
      <c r="H18" s="685">
        <v>0</v>
      </c>
      <c r="I18" s="685" t="s">
        <v>55</v>
      </c>
      <c r="J18" s="675" t="s">
        <v>63</v>
      </c>
      <c r="K18" s="686"/>
      <c r="L18" s="683">
        <v>45742</v>
      </c>
      <c r="M18" s="675" t="s">
        <v>57</v>
      </c>
      <c r="N18" s="848">
        <v>23800.25</v>
      </c>
      <c r="O18" s="675" t="s">
        <v>57</v>
      </c>
      <c r="P18" s="703" t="s">
        <v>64</v>
      </c>
      <c r="Q18" s="688">
        <v>45743</v>
      </c>
      <c r="R18" s="688"/>
      <c r="S18" s="688"/>
      <c r="T18" s="688"/>
      <c r="U18" s="688"/>
      <c r="V18" s="42">
        <v>1697</v>
      </c>
      <c r="W18" s="702">
        <v>153</v>
      </c>
      <c r="X18" s="679">
        <f t="shared" si="0"/>
        <v>1544</v>
      </c>
      <c r="Y18" s="689">
        <v>0</v>
      </c>
      <c r="Z18" s="680">
        <v>0.09</v>
      </c>
      <c r="AA18" s="688">
        <v>45791</v>
      </c>
      <c r="AB18" s="438">
        <v>0</v>
      </c>
      <c r="AC18" s="438">
        <v>0</v>
      </c>
      <c r="AD18" s="438">
        <v>0</v>
      </c>
      <c r="AE18" s="704" t="s">
        <v>111</v>
      </c>
      <c r="AF18" s="175"/>
    </row>
    <row r="19" spans="1:32" customFormat="1" ht="24.75" customHeight="1">
      <c r="A19" s="828" t="s">
        <v>114</v>
      </c>
      <c r="B19" s="672" t="s">
        <v>51</v>
      </c>
      <c r="C19" s="673">
        <v>45991</v>
      </c>
      <c r="D19" s="602" t="s">
        <v>115</v>
      </c>
      <c r="E19" s="683">
        <v>45700</v>
      </c>
      <c r="F19" s="683" t="s">
        <v>77</v>
      </c>
      <c r="G19" s="697" t="s">
        <v>116</v>
      </c>
      <c r="H19" s="685">
        <v>0</v>
      </c>
      <c r="I19" s="685" t="s">
        <v>55</v>
      </c>
      <c r="J19" s="685" t="s">
        <v>63</v>
      </c>
      <c r="K19" s="685"/>
      <c r="L19" s="683">
        <v>45700</v>
      </c>
      <c r="M19" s="685" t="s">
        <v>57</v>
      </c>
      <c r="N19" s="848">
        <v>19745.25</v>
      </c>
      <c r="O19" s="685" t="s">
        <v>57</v>
      </c>
      <c r="P19" s="703" t="s">
        <v>64</v>
      </c>
      <c r="Q19" s="688">
        <v>45696</v>
      </c>
      <c r="R19" s="688"/>
      <c r="S19" s="688"/>
      <c r="T19" s="688"/>
      <c r="U19" s="688"/>
      <c r="V19" s="42">
        <v>1534</v>
      </c>
      <c r="W19" s="702">
        <v>353</v>
      </c>
      <c r="X19" s="679">
        <f t="shared" si="0"/>
        <v>1181</v>
      </c>
      <c r="Y19" s="699">
        <v>0</v>
      </c>
      <c r="Z19" s="680">
        <v>0.23</v>
      </c>
      <c r="AA19" s="688">
        <v>45736</v>
      </c>
      <c r="AB19" s="438">
        <v>0</v>
      </c>
      <c r="AC19" s="438">
        <v>0</v>
      </c>
      <c r="AD19" s="438">
        <v>0</v>
      </c>
      <c r="AE19" s="160"/>
    </row>
    <row r="20" spans="1:32" ht="24.75" customHeight="1">
      <c r="A20" s="828" t="s">
        <v>117</v>
      </c>
      <c r="B20" s="672" t="s">
        <v>51</v>
      </c>
      <c r="C20" s="673">
        <v>45991</v>
      </c>
      <c r="D20" s="673" t="s">
        <v>85</v>
      </c>
      <c r="E20" s="683">
        <v>45748</v>
      </c>
      <c r="F20" s="682" t="s">
        <v>89</v>
      </c>
      <c r="G20" s="705" t="s">
        <v>118</v>
      </c>
      <c r="H20" s="685">
        <v>0</v>
      </c>
      <c r="I20" s="685" t="s">
        <v>55</v>
      </c>
      <c r="J20" s="685" t="s">
        <v>63</v>
      </c>
      <c r="K20" s="706"/>
      <c r="L20" s="683">
        <v>45741</v>
      </c>
      <c r="M20" s="685" t="s">
        <v>57</v>
      </c>
      <c r="N20" s="848">
        <v>31186.25</v>
      </c>
      <c r="O20" s="685" t="s">
        <v>57</v>
      </c>
      <c r="P20" s="703" t="s">
        <v>64</v>
      </c>
      <c r="Q20" s="688">
        <v>45743</v>
      </c>
      <c r="R20" s="688"/>
      <c r="S20" s="688"/>
      <c r="T20" s="688"/>
      <c r="U20" s="688"/>
      <c r="V20" s="42">
        <v>2003</v>
      </c>
      <c r="W20" s="702">
        <v>225</v>
      </c>
      <c r="X20" s="679">
        <f t="shared" si="0"/>
        <v>1778</v>
      </c>
      <c r="Y20" s="42">
        <v>0</v>
      </c>
      <c r="Z20" s="680">
        <v>0.11</v>
      </c>
      <c r="AA20" s="688">
        <v>45785</v>
      </c>
      <c r="AB20" s="438">
        <v>0</v>
      </c>
      <c r="AC20" s="438">
        <v>0</v>
      </c>
      <c r="AD20" s="438">
        <v>0</v>
      </c>
      <c r="AE20" s="186" t="s">
        <v>119</v>
      </c>
      <c r="AF20" s="174"/>
    </row>
    <row r="21" spans="1:32" s="176" customFormat="1" ht="24.75" customHeight="1">
      <c r="A21" s="828" t="s">
        <v>120</v>
      </c>
      <c r="B21" s="671" t="s">
        <v>121</v>
      </c>
      <c r="C21" s="673">
        <v>45899</v>
      </c>
      <c r="D21" s="707" t="s">
        <v>122</v>
      </c>
      <c r="E21" s="673">
        <v>45853</v>
      </c>
      <c r="F21" s="671" t="s">
        <v>123</v>
      </c>
      <c r="G21" s="671" t="s">
        <v>124</v>
      </c>
      <c r="H21" s="675">
        <v>0</v>
      </c>
      <c r="I21" s="675" t="s">
        <v>55</v>
      </c>
      <c r="J21" s="675" t="s">
        <v>125</v>
      </c>
      <c r="K21" s="675" t="s">
        <v>126</v>
      </c>
      <c r="L21" s="708"/>
      <c r="M21" s="709" t="s">
        <v>57</v>
      </c>
      <c r="N21" s="847">
        <v>60849.9</v>
      </c>
      <c r="O21" s="710" t="s">
        <v>57</v>
      </c>
      <c r="P21" s="677" t="s">
        <v>64</v>
      </c>
      <c r="Q21" s="678">
        <v>45853</v>
      </c>
      <c r="R21" s="678"/>
      <c r="S21" s="694"/>
      <c r="T21" s="694"/>
      <c r="U21" s="694"/>
      <c r="V21" s="679">
        <v>4718</v>
      </c>
      <c r="W21" s="859">
        <v>2675</v>
      </c>
      <c r="X21" s="679">
        <f t="shared" si="0"/>
        <v>2043</v>
      </c>
      <c r="Y21" s="42">
        <v>0</v>
      </c>
      <c r="Z21" s="680">
        <v>0.57999999999999996</v>
      </c>
      <c r="AA21" s="694"/>
      <c r="AB21" s="438">
        <v>0</v>
      </c>
      <c r="AC21" s="438">
        <v>0</v>
      </c>
      <c r="AD21" s="438">
        <v>0</v>
      </c>
      <c r="AE21" s="193" t="s">
        <v>127</v>
      </c>
      <c r="AF21" s="180"/>
    </row>
    <row r="22" spans="1:32" s="176" customFormat="1" ht="24.75" customHeight="1">
      <c r="A22" s="828" t="s">
        <v>128</v>
      </c>
      <c r="B22" s="671" t="s">
        <v>121</v>
      </c>
      <c r="C22" s="683">
        <v>45930</v>
      </c>
      <c r="D22" s="707"/>
      <c r="E22" s="707"/>
      <c r="F22" s="711" t="s">
        <v>129</v>
      </c>
      <c r="G22" s="671" t="s">
        <v>130</v>
      </c>
      <c r="H22" s="675">
        <v>87</v>
      </c>
      <c r="I22" s="675" t="s">
        <v>55</v>
      </c>
      <c r="J22" s="675" t="s">
        <v>125</v>
      </c>
      <c r="K22" s="675" t="s">
        <v>126</v>
      </c>
      <c r="L22" s="712"/>
      <c r="M22" s="713" t="s">
        <v>57</v>
      </c>
      <c r="N22" s="847">
        <v>56807.95</v>
      </c>
      <c r="O22" s="675" t="s">
        <v>57</v>
      </c>
      <c r="P22" s="677" t="s">
        <v>58</v>
      </c>
      <c r="Q22" s="678"/>
      <c r="R22" s="694"/>
      <c r="S22" s="694"/>
      <c r="T22" s="694"/>
      <c r="U22" s="694"/>
      <c r="V22" s="679">
        <v>4378</v>
      </c>
      <c r="W22" s="679"/>
      <c r="X22" s="679">
        <f t="shared" si="0"/>
        <v>4378</v>
      </c>
      <c r="Y22" s="689">
        <v>0</v>
      </c>
      <c r="Z22" s="680">
        <v>0</v>
      </c>
      <c r="AA22" s="435"/>
      <c r="AB22" s="438">
        <v>0</v>
      </c>
      <c r="AC22" s="438">
        <v>0</v>
      </c>
      <c r="AD22" s="438">
        <v>0</v>
      </c>
      <c r="AE22" s="193" t="s">
        <v>131</v>
      </c>
      <c r="AF22" s="180"/>
    </row>
    <row r="23" spans="1:32" s="176" customFormat="1" ht="24.75" customHeight="1">
      <c r="A23" s="828" t="s">
        <v>132</v>
      </c>
      <c r="B23" s="671" t="s">
        <v>121</v>
      </c>
      <c r="C23" s="683">
        <v>45930</v>
      </c>
      <c r="D23" s="707"/>
      <c r="E23" s="707"/>
      <c r="F23" s="711" t="s">
        <v>129</v>
      </c>
      <c r="G23" s="671" t="s">
        <v>133</v>
      </c>
      <c r="H23" s="675">
        <v>15</v>
      </c>
      <c r="I23" s="675" t="s">
        <v>55</v>
      </c>
      <c r="J23" s="675" t="s">
        <v>125</v>
      </c>
      <c r="K23" s="675" t="s">
        <v>126</v>
      </c>
      <c r="L23" s="712"/>
      <c r="M23" s="713" t="s">
        <v>57</v>
      </c>
      <c r="N23" s="847">
        <v>59869.5</v>
      </c>
      <c r="O23" s="675" t="s">
        <v>57</v>
      </c>
      <c r="P23" s="677" t="s">
        <v>58</v>
      </c>
      <c r="Q23" s="678"/>
      <c r="R23" s="694"/>
      <c r="S23" s="694"/>
      <c r="T23" s="694"/>
      <c r="U23" s="694"/>
      <c r="V23" s="679">
        <v>4537</v>
      </c>
      <c r="W23" s="679"/>
      <c r="X23" s="679">
        <f t="shared" si="0"/>
        <v>4537</v>
      </c>
      <c r="Y23" s="689">
        <v>0</v>
      </c>
      <c r="Z23" s="680">
        <v>0</v>
      </c>
      <c r="AA23" s="435"/>
      <c r="AB23" s="438">
        <v>0</v>
      </c>
      <c r="AC23" s="438">
        <v>0</v>
      </c>
      <c r="AD23" s="438">
        <v>0</v>
      </c>
      <c r="AE23" s="193" t="s">
        <v>131</v>
      </c>
      <c r="AF23" s="180"/>
    </row>
    <row r="24" spans="1:32" s="129" customFormat="1" ht="24.75" customHeight="1">
      <c r="A24" s="828" t="s">
        <v>134</v>
      </c>
      <c r="B24" s="671" t="s">
        <v>121</v>
      </c>
      <c r="C24" s="683">
        <v>45960</v>
      </c>
      <c r="D24" s="707"/>
      <c r="E24" s="707"/>
      <c r="F24" s="711" t="s">
        <v>129</v>
      </c>
      <c r="G24" s="671" t="s">
        <v>135</v>
      </c>
      <c r="H24" s="675">
        <v>87</v>
      </c>
      <c r="I24" s="675" t="s">
        <v>55</v>
      </c>
      <c r="J24" s="675" t="s">
        <v>125</v>
      </c>
      <c r="K24" s="675" t="s">
        <v>126</v>
      </c>
      <c r="L24" s="712"/>
      <c r="M24" s="713" t="s">
        <v>57</v>
      </c>
      <c r="N24" s="847">
        <v>50874.95</v>
      </c>
      <c r="O24" s="675" t="s">
        <v>57</v>
      </c>
      <c r="P24" s="677" t="s">
        <v>58</v>
      </c>
      <c r="Q24" s="678"/>
      <c r="R24" s="694"/>
      <c r="S24" s="694"/>
      <c r="T24" s="694"/>
      <c r="U24" s="694"/>
      <c r="V24" s="679">
        <v>3874</v>
      </c>
      <c r="W24" s="679"/>
      <c r="X24" s="679">
        <f t="shared" si="0"/>
        <v>3874</v>
      </c>
      <c r="Y24" s="689">
        <v>0</v>
      </c>
      <c r="Z24" s="680">
        <v>0</v>
      </c>
      <c r="AA24" s="435"/>
      <c r="AB24" s="438">
        <v>0</v>
      </c>
      <c r="AC24" s="438">
        <v>0</v>
      </c>
      <c r="AD24" s="438">
        <v>0</v>
      </c>
      <c r="AE24" s="193" t="s">
        <v>131</v>
      </c>
      <c r="AF24" s="44"/>
    </row>
    <row r="25" spans="1:32" ht="24.75" customHeight="1">
      <c r="A25" s="828" t="s">
        <v>136</v>
      </c>
      <c r="B25" s="671" t="s">
        <v>121</v>
      </c>
      <c r="C25" s="683">
        <v>45960</v>
      </c>
      <c r="D25" s="707"/>
      <c r="E25" s="707"/>
      <c r="F25" s="671" t="s">
        <v>123</v>
      </c>
      <c r="G25" s="671" t="s">
        <v>137</v>
      </c>
      <c r="H25" s="675">
        <v>86</v>
      </c>
      <c r="I25" s="675" t="s">
        <v>55</v>
      </c>
      <c r="J25" s="675" t="s">
        <v>125</v>
      </c>
      <c r="K25" s="675" t="s">
        <v>126</v>
      </c>
      <c r="L25" s="714"/>
      <c r="M25" s="675" t="s">
        <v>57</v>
      </c>
      <c r="N25" s="847">
        <v>44896.1</v>
      </c>
      <c r="O25" s="675" t="s">
        <v>57</v>
      </c>
      <c r="P25" s="677" t="s">
        <v>58</v>
      </c>
      <c r="Q25" s="678"/>
      <c r="R25" s="694"/>
      <c r="S25" s="694"/>
      <c r="T25" s="694"/>
      <c r="U25" s="694"/>
      <c r="V25" s="679">
        <v>3294</v>
      </c>
      <c r="W25" s="679"/>
      <c r="X25" s="679">
        <f t="shared" si="0"/>
        <v>3294</v>
      </c>
      <c r="Y25" s="689">
        <v>0</v>
      </c>
      <c r="Z25" s="680">
        <v>0</v>
      </c>
      <c r="AA25" s="435"/>
      <c r="AB25" s="438">
        <v>0</v>
      </c>
      <c r="AC25" s="438">
        <v>0</v>
      </c>
      <c r="AD25" s="438">
        <v>0</v>
      </c>
      <c r="AE25" s="193" t="s">
        <v>131</v>
      </c>
      <c r="AF25" s="174"/>
    </row>
    <row r="26" spans="1:32" ht="24.75" customHeight="1">
      <c r="A26" s="828" t="s">
        <v>138</v>
      </c>
      <c r="B26" s="671" t="s">
        <v>121</v>
      </c>
      <c r="C26" s="683">
        <v>45899</v>
      </c>
      <c r="D26" s="707"/>
      <c r="E26" s="707"/>
      <c r="F26" s="671" t="s">
        <v>123</v>
      </c>
      <c r="G26" s="671" t="s">
        <v>139</v>
      </c>
      <c r="H26" s="675">
        <v>87</v>
      </c>
      <c r="I26" s="675" t="s">
        <v>55</v>
      </c>
      <c r="J26" s="675" t="s">
        <v>125</v>
      </c>
      <c r="K26" s="675" t="s">
        <v>126</v>
      </c>
      <c r="L26" s="715"/>
      <c r="M26" s="675" t="s">
        <v>57</v>
      </c>
      <c r="N26" s="847">
        <v>60115.95</v>
      </c>
      <c r="O26" s="675" t="s">
        <v>57</v>
      </c>
      <c r="P26" s="677" t="s">
        <v>58</v>
      </c>
      <c r="Q26" s="678"/>
      <c r="R26" s="694"/>
      <c r="S26" s="694"/>
      <c r="T26" s="694"/>
      <c r="U26" s="694"/>
      <c r="V26" s="679">
        <v>4774</v>
      </c>
      <c r="W26" s="679"/>
      <c r="X26" s="679">
        <f t="shared" si="0"/>
        <v>4774</v>
      </c>
      <c r="Y26" s="689">
        <v>0</v>
      </c>
      <c r="Z26" s="680">
        <v>0</v>
      </c>
      <c r="AA26" s="435"/>
      <c r="AB26" s="438">
        <v>0</v>
      </c>
      <c r="AC26" s="438">
        <v>0</v>
      </c>
      <c r="AD26" s="438">
        <v>0</v>
      </c>
      <c r="AE26" s="193"/>
      <c r="AF26" s="129"/>
    </row>
    <row r="27" spans="1:32" ht="24.75" customHeight="1">
      <c r="A27" s="828" t="s">
        <v>140</v>
      </c>
      <c r="B27" s="671" t="s">
        <v>121</v>
      </c>
      <c r="C27" s="683">
        <v>45899</v>
      </c>
      <c r="D27" s="707"/>
      <c r="E27" s="707"/>
      <c r="F27" s="671" t="s">
        <v>123</v>
      </c>
      <c r="G27" s="671"/>
      <c r="H27" s="675">
        <v>83</v>
      </c>
      <c r="I27" s="675" t="s">
        <v>55</v>
      </c>
      <c r="J27" s="675" t="s">
        <v>125</v>
      </c>
      <c r="K27" s="675" t="s">
        <v>126</v>
      </c>
      <c r="L27" s="715"/>
      <c r="M27" s="675" t="s">
        <v>57</v>
      </c>
      <c r="N27" s="847">
        <v>59116.7</v>
      </c>
      <c r="O27" s="675" t="s">
        <v>57</v>
      </c>
      <c r="P27" s="677" t="s">
        <v>58</v>
      </c>
      <c r="Q27" s="678"/>
      <c r="R27" s="694"/>
      <c r="S27" s="694"/>
      <c r="T27" s="694"/>
      <c r="U27" s="694"/>
      <c r="V27" s="679">
        <v>4833</v>
      </c>
      <c r="W27" s="679"/>
      <c r="X27" s="679">
        <f t="shared" si="0"/>
        <v>4833</v>
      </c>
      <c r="Y27" s="689">
        <v>0</v>
      </c>
      <c r="Z27" s="680">
        <v>0</v>
      </c>
      <c r="AA27" s="435"/>
      <c r="AB27" s="438">
        <v>0</v>
      </c>
      <c r="AC27" s="438">
        <v>0</v>
      </c>
      <c r="AD27" s="438">
        <v>0</v>
      </c>
      <c r="AE27" s="193"/>
      <c r="AF27" s="129"/>
    </row>
    <row r="28" spans="1:32" ht="24.75" customHeight="1">
      <c r="A28" s="828" t="s">
        <v>141</v>
      </c>
      <c r="B28" s="671" t="s">
        <v>121</v>
      </c>
      <c r="C28" s="683">
        <v>45899</v>
      </c>
      <c r="D28" s="707"/>
      <c r="E28" s="707"/>
      <c r="F28" s="671" t="s">
        <v>123</v>
      </c>
      <c r="G28" s="716" t="s">
        <v>142</v>
      </c>
      <c r="H28" s="675">
        <v>0</v>
      </c>
      <c r="I28" s="676" t="s">
        <v>55</v>
      </c>
      <c r="J28" s="675" t="s">
        <v>125</v>
      </c>
      <c r="K28" s="675" t="s">
        <v>126</v>
      </c>
      <c r="L28" s="673"/>
      <c r="M28" s="675" t="s">
        <v>57</v>
      </c>
      <c r="N28" s="847">
        <v>18903.7</v>
      </c>
      <c r="O28" s="675" t="s">
        <v>57</v>
      </c>
      <c r="P28" s="677" t="s">
        <v>58</v>
      </c>
      <c r="Q28" s="678"/>
      <c r="R28" s="678"/>
      <c r="S28" s="678"/>
      <c r="T28" s="678"/>
      <c r="U28" s="678"/>
      <c r="V28" s="679">
        <v>1442</v>
      </c>
      <c r="W28" s="679"/>
      <c r="X28" s="679">
        <f t="shared" si="0"/>
        <v>1442</v>
      </c>
      <c r="Y28" s="699">
        <v>0</v>
      </c>
      <c r="Z28" s="680">
        <v>0</v>
      </c>
      <c r="AA28" s="435"/>
      <c r="AB28" s="438">
        <v>0</v>
      </c>
      <c r="AC28" s="438">
        <v>0</v>
      </c>
      <c r="AD28" s="438">
        <v>0</v>
      </c>
      <c r="AE28" s="360" t="s">
        <v>143</v>
      </c>
    </row>
    <row r="29" spans="1:32" ht="24.75" customHeight="1">
      <c r="A29" s="828" t="s">
        <v>144</v>
      </c>
      <c r="B29" s="671" t="s">
        <v>121</v>
      </c>
      <c r="C29" s="683">
        <v>45899</v>
      </c>
      <c r="D29" s="673" t="s">
        <v>85</v>
      </c>
      <c r="E29" s="683">
        <v>45806</v>
      </c>
      <c r="F29" s="671" t="s">
        <v>123</v>
      </c>
      <c r="G29" s="716" t="s">
        <v>145</v>
      </c>
      <c r="H29" s="675">
        <v>0</v>
      </c>
      <c r="I29" s="676" t="s">
        <v>55</v>
      </c>
      <c r="J29" s="675" t="s">
        <v>125</v>
      </c>
      <c r="K29" s="675" t="s">
        <v>126</v>
      </c>
      <c r="L29" s="673" t="s">
        <v>146</v>
      </c>
      <c r="M29" s="675" t="s">
        <v>57</v>
      </c>
      <c r="N29" s="847">
        <v>21888.65</v>
      </c>
      <c r="O29" s="675" t="s">
        <v>57</v>
      </c>
      <c r="P29" s="677" t="s">
        <v>64</v>
      </c>
      <c r="Q29" s="678">
        <v>45824</v>
      </c>
      <c r="R29" s="678" t="s">
        <v>147</v>
      </c>
      <c r="S29" s="678"/>
      <c r="T29" s="678"/>
      <c r="U29" s="678"/>
      <c r="V29" s="679">
        <v>1669</v>
      </c>
      <c r="W29" s="679">
        <v>726</v>
      </c>
      <c r="X29" s="679">
        <f t="shared" si="0"/>
        <v>943</v>
      </c>
      <c r="Y29" s="699">
        <v>0</v>
      </c>
      <c r="Z29" s="680">
        <v>0.43</v>
      </c>
      <c r="AA29" s="688">
        <v>45833</v>
      </c>
      <c r="AB29" s="438">
        <v>0</v>
      </c>
      <c r="AC29" s="438">
        <v>0</v>
      </c>
      <c r="AD29" s="438">
        <v>0</v>
      </c>
      <c r="AE29" s="360" t="s">
        <v>148</v>
      </c>
    </row>
    <row r="30" spans="1:32" ht="24.75" customHeight="1">
      <c r="A30" s="828" t="s">
        <v>149</v>
      </c>
      <c r="B30" s="671" t="s">
        <v>121</v>
      </c>
      <c r="C30" s="683">
        <v>45930</v>
      </c>
      <c r="D30" s="673"/>
      <c r="E30" s="673"/>
      <c r="F30" s="711" t="s">
        <v>129</v>
      </c>
      <c r="G30" s="674" t="s">
        <v>150</v>
      </c>
      <c r="H30" s="675">
        <v>0</v>
      </c>
      <c r="I30" s="675" t="s">
        <v>55</v>
      </c>
      <c r="J30" s="675" t="s">
        <v>125</v>
      </c>
      <c r="K30" s="675" t="s">
        <v>126</v>
      </c>
      <c r="L30" s="671"/>
      <c r="M30" s="675" t="s">
        <v>57</v>
      </c>
      <c r="N30" s="847">
        <v>3410.1</v>
      </c>
      <c r="O30" s="675" t="s">
        <v>57</v>
      </c>
      <c r="P30" s="677" t="s">
        <v>58</v>
      </c>
      <c r="Q30" s="678"/>
      <c r="R30" s="678"/>
      <c r="S30" s="678"/>
      <c r="T30" s="678"/>
      <c r="U30" s="678"/>
      <c r="V30" s="717">
        <v>226</v>
      </c>
      <c r="W30" s="717"/>
      <c r="X30" s="679">
        <f t="shared" si="0"/>
        <v>226</v>
      </c>
      <c r="Y30" s="679">
        <v>0</v>
      </c>
      <c r="Z30" s="680">
        <v>0</v>
      </c>
      <c r="AA30" s="220"/>
      <c r="AB30" s="438">
        <v>0</v>
      </c>
      <c r="AC30" s="438">
        <v>0</v>
      </c>
      <c r="AD30" s="438">
        <v>0</v>
      </c>
      <c r="AE30" s="508" t="s">
        <v>131</v>
      </c>
    </row>
    <row r="31" spans="1:32" ht="24.75" customHeight="1">
      <c r="A31" s="828" t="s">
        <v>151</v>
      </c>
      <c r="B31" s="671" t="s">
        <v>121</v>
      </c>
      <c r="C31" s="683">
        <v>45899</v>
      </c>
      <c r="D31" s="673" t="s">
        <v>122</v>
      </c>
      <c r="E31" s="673">
        <v>45870</v>
      </c>
      <c r="F31" s="711" t="s">
        <v>129</v>
      </c>
      <c r="G31" s="674" t="s">
        <v>152</v>
      </c>
      <c r="H31" s="675">
        <v>0</v>
      </c>
      <c r="I31" s="675" t="s">
        <v>55</v>
      </c>
      <c r="J31" s="675" t="s">
        <v>125</v>
      </c>
      <c r="K31" s="675" t="s">
        <v>126</v>
      </c>
      <c r="L31" s="673">
        <v>45870</v>
      </c>
      <c r="M31" s="675" t="s">
        <v>57</v>
      </c>
      <c r="N31" s="847">
        <v>49307.5</v>
      </c>
      <c r="O31" s="675" t="s">
        <v>57</v>
      </c>
      <c r="P31" s="677" t="s">
        <v>64</v>
      </c>
      <c r="Q31" s="678">
        <v>45870</v>
      </c>
      <c r="R31" s="678"/>
      <c r="S31" s="678"/>
      <c r="T31" s="678"/>
      <c r="U31" s="678"/>
      <c r="V31" s="717">
        <v>3432</v>
      </c>
      <c r="W31" s="717">
        <v>918</v>
      </c>
      <c r="X31" s="679">
        <f t="shared" si="0"/>
        <v>2514</v>
      </c>
      <c r="Y31" s="679">
        <v>0</v>
      </c>
      <c r="Z31" s="680">
        <v>0.27</v>
      </c>
      <c r="AA31" s="688">
        <v>45873</v>
      </c>
      <c r="AB31" s="438">
        <v>0</v>
      </c>
      <c r="AC31" s="438">
        <v>0</v>
      </c>
      <c r="AD31" s="438">
        <v>0</v>
      </c>
      <c r="AE31" s="508" t="s">
        <v>153</v>
      </c>
    </row>
    <row r="32" spans="1:32" ht="24.75" customHeight="1">
      <c r="A32" s="828" t="s">
        <v>154</v>
      </c>
      <c r="B32" s="671" t="s">
        <v>121</v>
      </c>
      <c r="C32" s="683">
        <v>45899</v>
      </c>
      <c r="D32" s="673" t="s">
        <v>122</v>
      </c>
      <c r="E32" s="673">
        <v>45870</v>
      </c>
      <c r="F32" s="711" t="s">
        <v>129</v>
      </c>
      <c r="G32" s="674"/>
      <c r="H32" s="675">
        <v>0</v>
      </c>
      <c r="I32" s="675" t="s">
        <v>55</v>
      </c>
      <c r="J32" s="675" t="s">
        <v>125</v>
      </c>
      <c r="K32" s="675" t="s">
        <v>126</v>
      </c>
      <c r="L32" s="671"/>
      <c r="M32" s="675" t="s">
        <v>57</v>
      </c>
      <c r="N32" s="847">
        <v>12886.4</v>
      </c>
      <c r="O32" s="675" t="s">
        <v>57</v>
      </c>
      <c r="P32" s="677" t="s">
        <v>58</v>
      </c>
      <c r="Q32" s="678"/>
      <c r="R32" s="678"/>
      <c r="S32" s="678"/>
      <c r="T32" s="678"/>
      <c r="U32" s="678"/>
      <c r="V32" s="717">
        <v>884</v>
      </c>
      <c r="W32" s="717"/>
      <c r="X32" s="679">
        <f t="shared" si="0"/>
        <v>884</v>
      </c>
      <c r="Y32" s="679">
        <v>0</v>
      </c>
      <c r="Z32" s="680">
        <v>0</v>
      </c>
      <c r="AA32" s="220"/>
      <c r="AB32" s="438">
        <v>0</v>
      </c>
      <c r="AC32" s="438">
        <v>0</v>
      </c>
      <c r="AD32" s="438">
        <v>0</v>
      </c>
      <c r="AE32" s="508" t="s">
        <v>155</v>
      </c>
    </row>
    <row r="33" spans="1:57" ht="24.75" customHeight="1">
      <c r="A33" s="828" t="s">
        <v>156</v>
      </c>
      <c r="B33" s="671" t="s">
        <v>121</v>
      </c>
      <c r="C33" s="683">
        <v>45899</v>
      </c>
      <c r="D33" s="673"/>
      <c r="E33" s="673"/>
      <c r="F33" s="671" t="s">
        <v>123</v>
      </c>
      <c r="G33" s="674"/>
      <c r="H33" s="675">
        <v>0</v>
      </c>
      <c r="I33" s="675" t="s">
        <v>55</v>
      </c>
      <c r="J33" s="675" t="s">
        <v>125</v>
      </c>
      <c r="K33" s="675" t="s">
        <v>126</v>
      </c>
      <c r="L33" s="671"/>
      <c r="M33" s="675" t="s">
        <v>57</v>
      </c>
      <c r="N33" s="847">
        <v>17916.55</v>
      </c>
      <c r="O33" s="675" t="s">
        <v>57</v>
      </c>
      <c r="P33" s="677" t="s">
        <v>58</v>
      </c>
      <c r="Q33" s="678"/>
      <c r="R33" s="678"/>
      <c r="S33" s="678"/>
      <c r="T33" s="678"/>
      <c r="U33" s="678"/>
      <c r="V33" s="717">
        <v>1433</v>
      </c>
      <c r="W33" s="717"/>
      <c r="X33" s="679">
        <f t="shared" si="0"/>
        <v>1433</v>
      </c>
      <c r="Y33" s="679">
        <v>0</v>
      </c>
      <c r="Z33" s="680">
        <v>0</v>
      </c>
      <c r="AA33" s="220"/>
      <c r="AB33" s="438">
        <v>0</v>
      </c>
      <c r="AC33" s="438">
        <v>0</v>
      </c>
      <c r="AD33" s="438">
        <v>0</v>
      </c>
      <c r="AE33" s="508" t="s">
        <v>157</v>
      </c>
    </row>
    <row r="34" spans="1:57" ht="24.75" customHeight="1">
      <c r="A34" s="828" t="s">
        <v>158</v>
      </c>
      <c r="B34" s="671" t="s">
        <v>121</v>
      </c>
      <c r="C34" s="683">
        <v>45899</v>
      </c>
      <c r="D34" s="673"/>
      <c r="E34" s="673">
        <v>45866</v>
      </c>
      <c r="F34" s="671" t="s">
        <v>123</v>
      </c>
      <c r="G34" s="674"/>
      <c r="H34" s="675">
        <v>0</v>
      </c>
      <c r="I34" s="676" t="s">
        <v>55</v>
      </c>
      <c r="J34" s="675" t="s">
        <v>125</v>
      </c>
      <c r="K34" s="675" t="s">
        <v>126</v>
      </c>
      <c r="L34" s="673">
        <v>45866</v>
      </c>
      <c r="M34" s="675" t="s">
        <v>57</v>
      </c>
      <c r="N34" s="847">
        <v>18401.05</v>
      </c>
      <c r="O34" s="675" t="s">
        <v>57</v>
      </c>
      <c r="P34" s="677" t="s">
        <v>58</v>
      </c>
      <c r="Q34" s="678">
        <v>45866</v>
      </c>
      <c r="R34" s="678"/>
      <c r="S34" s="678"/>
      <c r="T34" s="678"/>
      <c r="U34" s="678"/>
      <c r="V34" s="555">
        <v>1403</v>
      </c>
      <c r="W34" s="555"/>
      <c r="X34" s="679">
        <f t="shared" si="0"/>
        <v>1403</v>
      </c>
      <c r="Y34" s="679">
        <v>0</v>
      </c>
      <c r="Z34" s="680">
        <v>0</v>
      </c>
      <c r="AA34" s="220"/>
      <c r="AB34" s="438">
        <v>0</v>
      </c>
      <c r="AC34" s="438">
        <v>0</v>
      </c>
      <c r="AD34" s="438">
        <v>0</v>
      </c>
      <c r="AE34" s="186" t="s">
        <v>159</v>
      </c>
    </row>
    <row r="35" spans="1:57" ht="24.75" customHeight="1">
      <c r="A35" s="828" t="s">
        <v>160</v>
      </c>
      <c r="B35" s="671" t="s">
        <v>121</v>
      </c>
      <c r="C35" s="683">
        <v>45930</v>
      </c>
      <c r="D35" s="682" t="s">
        <v>85</v>
      </c>
      <c r="E35" s="673">
        <v>45868</v>
      </c>
      <c r="F35" s="671" t="s">
        <v>123</v>
      </c>
      <c r="G35" s="674"/>
      <c r="H35" s="675">
        <v>0</v>
      </c>
      <c r="I35" s="675" t="s">
        <v>55</v>
      </c>
      <c r="J35" s="675" t="s">
        <v>125</v>
      </c>
      <c r="K35" s="675" t="s">
        <v>126</v>
      </c>
      <c r="L35" s="671"/>
      <c r="M35" s="675" t="s">
        <v>57</v>
      </c>
      <c r="N35" s="847">
        <v>14179.65</v>
      </c>
      <c r="O35" s="675" t="s">
        <v>57</v>
      </c>
      <c r="P35" s="677" t="s">
        <v>58</v>
      </c>
      <c r="Q35" s="678"/>
      <c r="R35" s="678"/>
      <c r="S35" s="678"/>
      <c r="T35" s="678"/>
      <c r="U35" s="678"/>
      <c r="V35" s="717">
        <v>793</v>
      </c>
      <c r="W35" s="717"/>
      <c r="X35" s="679">
        <f t="shared" si="0"/>
        <v>793</v>
      </c>
      <c r="Y35" s="679">
        <v>0</v>
      </c>
      <c r="Z35" s="680">
        <v>0</v>
      </c>
      <c r="AA35" s="220"/>
      <c r="AB35" s="438">
        <v>0</v>
      </c>
      <c r="AC35" s="438">
        <v>0</v>
      </c>
      <c r="AD35" s="438">
        <v>0</v>
      </c>
      <c r="AE35" s="508" t="s">
        <v>161</v>
      </c>
      <c r="AF35" s="180"/>
    </row>
    <row r="36" spans="1:57" ht="24.75" customHeight="1">
      <c r="A36" s="828" t="s">
        <v>162</v>
      </c>
      <c r="B36" s="671" t="s">
        <v>121</v>
      </c>
      <c r="C36" s="683">
        <v>45899</v>
      </c>
      <c r="D36" s="673"/>
      <c r="E36" s="673"/>
      <c r="F36" s="671" t="s">
        <v>123</v>
      </c>
      <c r="G36" s="674" t="s">
        <v>163</v>
      </c>
      <c r="H36" s="675">
        <v>0</v>
      </c>
      <c r="I36" s="675" t="s">
        <v>55</v>
      </c>
      <c r="J36" s="675" t="s">
        <v>125</v>
      </c>
      <c r="K36" s="675" t="s">
        <v>126</v>
      </c>
      <c r="L36" s="671"/>
      <c r="M36" s="675" t="s">
        <v>57</v>
      </c>
      <c r="N36" s="847">
        <v>51970</v>
      </c>
      <c r="O36" s="675" t="s">
        <v>57</v>
      </c>
      <c r="P36" s="677" t="s">
        <v>58</v>
      </c>
      <c r="Q36" s="678"/>
      <c r="R36" s="678"/>
      <c r="S36" s="678"/>
      <c r="T36" s="678"/>
      <c r="U36" s="678"/>
      <c r="V36" s="717">
        <v>4544</v>
      </c>
      <c r="W36" s="717"/>
      <c r="X36" s="679">
        <f t="shared" si="0"/>
        <v>4544</v>
      </c>
      <c r="Y36" s="679">
        <v>0</v>
      </c>
      <c r="Z36" s="680">
        <v>0</v>
      </c>
      <c r="AA36" s="220"/>
      <c r="AB36" s="438">
        <v>0</v>
      </c>
      <c r="AC36" s="438">
        <v>0</v>
      </c>
      <c r="AD36" s="438">
        <v>0</v>
      </c>
      <c r="AE36" s="508" t="s">
        <v>164</v>
      </c>
      <c r="AG36" s="488"/>
    </row>
    <row r="37" spans="1:57" ht="24.75" customHeight="1">
      <c r="A37" s="828" t="s">
        <v>165</v>
      </c>
      <c r="B37" s="671" t="s">
        <v>121</v>
      </c>
      <c r="C37" s="683">
        <v>45899</v>
      </c>
      <c r="D37" s="673" t="s">
        <v>122</v>
      </c>
      <c r="E37" s="673">
        <v>45873</v>
      </c>
      <c r="F37" s="711" t="s">
        <v>129</v>
      </c>
      <c r="G37" s="674"/>
      <c r="H37" s="675">
        <v>50</v>
      </c>
      <c r="I37" s="676" t="s">
        <v>55</v>
      </c>
      <c r="J37" s="675" t="s">
        <v>56</v>
      </c>
      <c r="K37" s="675"/>
      <c r="L37" s="673"/>
      <c r="M37" s="675" t="s">
        <v>57</v>
      </c>
      <c r="N37" s="847">
        <v>11894.25</v>
      </c>
      <c r="O37" s="675" t="s">
        <v>57</v>
      </c>
      <c r="P37" s="677" t="s">
        <v>58</v>
      </c>
      <c r="Q37" s="678">
        <v>45873</v>
      </c>
      <c r="R37" s="678"/>
      <c r="S37" s="678"/>
      <c r="T37" s="678"/>
      <c r="U37" s="678"/>
      <c r="V37" s="555">
        <v>1471</v>
      </c>
      <c r="W37" s="555"/>
      <c r="X37" s="679">
        <f t="shared" si="0"/>
        <v>1471</v>
      </c>
      <c r="Y37" s="679">
        <v>0</v>
      </c>
      <c r="Z37" s="680">
        <v>0</v>
      </c>
      <c r="AA37" s="220"/>
      <c r="AB37" s="438">
        <v>0</v>
      </c>
      <c r="AC37" s="438">
        <v>0</v>
      </c>
      <c r="AD37" s="438">
        <v>0</v>
      </c>
      <c r="AE37" s="186"/>
      <c r="AG37" s="488"/>
    </row>
    <row r="38" spans="1:57" ht="24.75" customHeight="1">
      <c r="A38" s="828" t="s">
        <v>166</v>
      </c>
      <c r="B38" s="671" t="s">
        <v>121</v>
      </c>
      <c r="C38" s="683">
        <v>45899</v>
      </c>
      <c r="D38" s="673" t="s">
        <v>122</v>
      </c>
      <c r="E38" s="673">
        <v>45873</v>
      </c>
      <c r="F38" s="671" t="s">
        <v>123</v>
      </c>
      <c r="G38" s="674"/>
      <c r="H38" s="675">
        <v>72</v>
      </c>
      <c r="I38" s="676" t="s">
        <v>55</v>
      </c>
      <c r="J38" s="675" t="s">
        <v>56</v>
      </c>
      <c r="K38" s="675"/>
      <c r="L38" s="673"/>
      <c r="M38" s="675" t="s">
        <v>167</v>
      </c>
      <c r="N38" s="847">
        <v>13378</v>
      </c>
      <c r="O38" s="675" t="s">
        <v>57</v>
      </c>
      <c r="P38" s="677" t="s">
        <v>58</v>
      </c>
      <c r="Q38" s="678">
        <v>45873</v>
      </c>
      <c r="R38" s="678"/>
      <c r="S38" s="678"/>
      <c r="T38" s="678"/>
      <c r="U38" s="678"/>
      <c r="V38" s="555"/>
      <c r="W38" s="555"/>
      <c r="X38" s="679">
        <f t="shared" si="0"/>
        <v>0</v>
      </c>
      <c r="Y38" s="42">
        <v>0</v>
      </c>
      <c r="Z38" s="680">
        <v>0</v>
      </c>
      <c r="AA38" s="435"/>
      <c r="AB38" s="438">
        <v>0</v>
      </c>
      <c r="AC38" s="438">
        <v>0</v>
      </c>
      <c r="AD38" s="438">
        <v>0</v>
      </c>
      <c r="AE38" s="186"/>
      <c r="AF38" s="185"/>
      <c r="AG38" s="488"/>
    </row>
    <row r="39" spans="1:57" ht="24.75" customHeight="1">
      <c r="A39" s="828" t="s">
        <v>168</v>
      </c>
      <c r="B39" s="671" t="s">
        <v>121</v>
      </c>
      <c r="C39" s="683">
        <v>45899</v>
      </c>
      <c r="D39" s="673"/>
      <c r="E39" s="673"/>
      <c r="F39" s="671"/>
      <c r="G39" s="674"/>
      <c r="H39" s="675">
        <v>208</v>
      </c>
      <c r="I39" s="676" t="s">
        <v>55</v>
      </c>
      <c r="J39" s="675" t="s">
        <v>56</v>
      </c>
      <c r="K39" s="675"/>
      <c r="L39" s="673"/>
      <c r="M39" s="675" t="s">
        <v>167</v>
      </c>
      <c r="N39" s="847"/>
      <c r="O39" s="675" t="s">
        <v>57</v>
      </c>
      <c r="P39" s="677" t="s">
        <v>58</v>
      </c>
      <c r="Q39" s="678"/>
      <c r="R39" s="678"/>
      <c r="S39" s="678"/>
      <c r="T39" s="678"/>
      <c r="U39" s="678"/>
      <c r="V39" s="555">
        <v>17725</v>
      </c>
      <c r="W39" s="555"/>
      <c r="X39" s="679">
        <f>SUM(V39-W39)</f>
        <v>17725</v>
      </c>
      <c r="Y39" s="42">
        <v>0</v>
      </c>
      <c r="Z39" s="680">
        <v>0</v>
      </c>
      <c r="AA39" s="435"/>
      <c r="AB39" s="438">
        <v>0</v>
      </c>
      <c r="AC39" s="438">
        <v>0</v>
      </c>
      <c r="AD39" s="438">
        <v>0</v>
      </c>
      <c r="AE39" s="186"/>
      <c r="AF39" s="185"/>
      <c r="AG39" s="488"/>
    </row>
    <row r="40" spans="1:57" ht="24.75" customHeight="1">
      <c r="A40" s="828" t="s">
        <v>169</v>
      </c>
      <c r="B40" s="718" t="s">
        <v>170</v>
      </c>
      <c r="C40" s="673">
        <v>45991</v>
      </c>
      <c r="D40" s="673" t="s">
        <v>171</v>
      </c>
      <c r="E40" s="673">
        <v>45852</v>
      </c>
      <c r="F40" s="707" t="s">
        <v>172</v>
      </c>
      <c r="G40" s="674"/>
      <c r="H40" s="675">
        <v>0</v>
      </c>
      <c r="I40" s="675" t="s">
        <v>55</v>
      </c>
      <c r="J40" s="675" t="s">
        <v>63</v>
      </c>
      <c r="K40" s="675"/>
      <c r="L40" s="673">
        <v>45852</v>
      </c>
      <c r="M40" s="675" t="s">
        <v>57</v>
      </c>
      <c r="N40" s="847">
        <v>42837.2</v>
      </c>
      <c r="O40" s="675" t="s">
        <v>57</v>
      </c>
      <c r="P40" s="677" t="s">
        <v>64</v>
      </c>
      <c r="Q40" s="678">
        <v>45852</v>
      </c>
      <c r="R40" s="678"/>
      <c r="S40" s="678"/>
      <c r="T40" s="678"/>
      <c r="U40" s="678"/>
      <c r="V40" s="717">
        <v>3432</v>
      </c>
      <c r="W40" s="717">
        <v>659</v>
      </c>
      <c r="X40" s="679">
        <f t="shared" si="0"/>
        <v>2773</v>
      </c>
      <c r="Y40" s="679">
        <v>0</v>
      </c>
      <c r="Z40" s="680">
        <v>0.19</v>
      </c>
      <c r="AA40" s="688">
        <v>45866</v>
      </c>
      <c r="AB40" s="438">
        <v>0</v>
      </c>
      <c r="AC40" s="438">
        <v>0</v>
      </c>
      <c r="AD40" s="438">
        <v>0</v>
      </c>
      <c r="AE40" s="508"/>
      <c r="AF40" s="185"/>
    </row>
    <row r="41" spans="1:57" ht="24.75" customHeight="1">
      <c r="A41" s="828" t="s">
        <v>173</v>
      </c>
      <c r="B41" s="718" t="s">
        <v>170</v>
      </c>
      <c r="C41" s="673">
        <v>45991</v>
      </c>
      <c r="D41" s="682"/>
      <c r="E41" s="683">
        <v>45716</v>
      </c>
      <c r="F41" s="682" t="s">
        <v>172</v>
      </c>
      <c r="G41" s="684" t="s">
        <v>174</v>
      </c>
      <c r="H41" s="685">
        <v>0</v>
      </c>
      <c r="I41" s="698" t="s">
        <v>55</v>
      </c>
      <c r="J41" s="685" t="s">
        <v>63</v>
      </c>
      <c r="K41" s="685" t="s">
        <v>126</v>
      </c>
      <c r="L41" s="673">
        <v>45716</v>
      </c>
      <c r="M41" s="685" t="s">
        <v>57</v>
      </c>
      <c r="N41" s="848">
        <v>14013.5</v>
      </c>
      <c r="O41" s="685" t="s">
        <v>57</v>
      </c>
      <c r="P41" s="687" t="s">
        <v>68</v>
      </c>
      <c r="Q41" s="688">
        <v>45721</v>
      </c>
      <c r="R41" s="688"/>
      <c r="S41" s="688"/>
      <c r="T41" s="688"/>
      <c r="U41" s="688"/>
      <c r="V41" s="42">
        <v>150</v>
      </c>
      <c r="W41" s="691"/>
      <c r="X41" s="679">
        <f t="shared" si="0"/>
        <v>150</v>
      </c>
      <c r="Y41" s="42">
        <v>0</v>
      </c>
      <c r="Z41" s="680">
        <v>0</v>
      </c>
      <c r="AA41" s="435"/>
      <c r="AB41" s="438">
        <v>0</v>
      </c>
      <c r="AC41" s="438">
        <v>0</v>
      </c>
      <c r="AD41" s="438">
        <v>0</v>
      </c>
      <c r="AE41" s="186" t="s">
        <v>175</v>
      </c>
    </row>
    <row r="42" spans="1:57" ht="24.75" customHeight="1">
      <c r="A42" s="829" t="s">
        <v>176</v>
      </c>
      <c r="B42" s="718" t="s">
        <v>170</v>
      </c>
      <c r="C42" s="673">
        <v>45991</v>
      </c>
      <c r="D42" s="683" t="s">
        <v>171</v>
      </c>
      <c r="E42" s="602">
        <v>45707</v>
      </c>
      <c r="F42" s="682" t="s">
        <v>172</v>
      </c>
      <c r="G42" s="719" t="s">
        <v>177</v>
      </c>
      <c r="H42" s="698">
        <v>0</v>
      </c>
      <c r="I42" s="698" t="s">
        <v>55</v>
      </c>
      <c r="J42" s="698" t="s">
        <v>63</v>
      </c>
      <c r="K42" s="698"/>
      <c r="L42" s="683">
        <v>45708</v>
      </c>
      <c r="M42" s="698" t="s">
        <v>57</v>
      </c>
      <c r="N42" s="849">
        <v>87944.4</v>
      </c>
      <c r="O42" s="698" t="s">
        <v>57</v>
      </c>
      <c r="P42" s="687" t="s">
        <v>64</v>
      </c>
      <c r="Q42" s="688">
        <v>45709</v>
      </c>
      <c r="R42" s="688"/>
      <c r="S42" s="688"/>
      <c r="T42" s="688"/>
      <c r="U42" s="688"/>
      <c r="V42" s="720">
        <v>7008</v>
      </c>
      <c r="W42" s="717">
        <v>5818</v>
      </c>
      <c r="X42" s="679">
        <f t="shared" si="0"/>
        <v>1190</v>
      </c>
      <c r="Y42" s="699">
        <v>0</v>
      </c>
      <c r="Z42" s="680">
        <v>0.83</v>
      </c>
      <c r="AA42" s="688">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8" t="s">
        <v>179</v>
      </c>
      <c r="B43" s="718" t="s">
        <v>170</v>
      </c>
      <c r="C43" s="673">
        <v>45991</v>
      </c>
      <c r="D43" s="682" t="s">
        <v>66</v>
      </c>
      <c r="E43" s="683">
        <v>45716</v>
      </c>
      <c r="F43" s="682" t="s">
        <v>172</v>
      </c>
      <c r="G43" s="684" t="s">
        <v>180</v>
      </c>
      <c r="H43" s="685">
        <v>31</v>
      </c>
      <c r="I43" s="698" t="s">
        <v>55</v>
      </c>
      <c r="J43" s="685" t="s">
        <v>63</v>
      </c>
      <c r="K43" s="706"/>
      <c r="L43" s="673">
        <v>45716</v>
      </c>
      <c r="M43" s="685" t="s">
        <v>57</v>
      </c>
      <c r="N43" s="848">
        <v>28777</v>
      </c>
      <c r="O43" s="685" t="s">
        <v>57</v>
      </c>
      <c r="P43" s="687" t="s">
        <v>64</v>
      </c>
      <c r="Q43" s="688">
        <v>45716</v>
      </c>
      <c r="R43" s="688"/>
      <c r="S43" s="688"/>
      <c r="T43" s="688"/>
      <c r="U43" s="688"/>
      <c r="V43" s="42">
        <v>2315</v>
      </c>
      <c r="W43" s="702">
        <v>868</v>
      </c>
      <c r="X43" s="679">
        <f t="shared" si="0"/>
        <v>1447</v>
      </c>
      <c r="Y43" s="42">
        <v>0</v>
      </c>
      <c r="Z43" s="680">
        <v>0.37</v>
      </c>
      <c r="AA43" s="688">
        <v>45862</v>
      </c>
      <c r="AB43" s="438">
        <v>0</v>
      </c>
      <c r="AC43" s="438">
        <v>0</v>
      </c>
      <c r="AD43" s="438">
        <v>0</v>
      </c>
      <c r="AE43" s="186"/>
      <c r="AF43" s="44"/>
    </row>
    <row r="44" spans="1:57" ht="24.75" customHeight="1">
      <c r="A44" s="828" t="s">
        <v>181</v>
      </c>
      <c r="B44" s="718" t="s">
        <v>170</v>
      </c>
      <c r="C44" s="673">
        <v>45991</v>
      </c>
      <c r="D44" s="682" t="s">
        <v>171</v>
      </c>
      <c r="E44" s="683">
        <v>45716</v>
      </c>
      <c r="F44" s="682" t="s">
        <v>172</v>
      </c>
      <c r="G44" s="684" t="s">
        <v>182</v>
      </c>
      <c r="H44" s="685">
        <v>31</v>
      </c>
      <c r="I44" s="698" t="s">
        <v>55</v>
      </c>
      <c r="J44" s="685" t="s">
        <v>63</v>
      </c>
      <c r="K44" s="706"/>
      <c r="L44" s="683">
        <v>45716</v>
      </c>
      <c r="M44" s="685" t="s">
        <v>57</v>
      </c>
      <c r="N44" s="848">
        <v>57973.5</v>
      </c>
      <c r="O44" s="685" t="s">
        <v>57</v>
      </c>
      <c r="P44" s="687" t="s">
        <v>64</v>
      </c>
      <c r="Q44" s="688">
        <v>45716</v>
      </c>
      <c r="R44" s="688"/>
      <c r="S44" s="688"/>
      <c r="T44" s="688"/>
      <c r="U44" s="688"/>
      <c r="V44" s="42">
        <v>4885</v>
      </c>
      <c r="W44" s="679">
        <v>3778</v>
      </c>
      <c r="X44" s="679">
        <f t="shared" si="0"/>
        <v>1107</v>
      </c>
      <c r="Y44" s="42">
        <v>0</v>
      </c>
      <c r="Z44" s="680">
        <v>0.77</v>
      </c>
      <c r="AA44" s="688">
        <v>45741</v>
      </c>
      <c r="AB44" s="438">
        <v>0</v>
      </c>
      <c r="AC44" s="438">
        <v>0</v>
      </c>
      <c r="AD44" s="438">
        <v>0</v>
      </c>
      <c r="AE44" s="186"/>
      <c r="AF44" s="90"/>
    </row>
    <row r="45" spans="1:57" ht="24.75" customHeight="1">
      <c r="A45" s="828" t="s">
        <v>183</v>
      </c>
      <c r="B45" s="718" t="s">
        <v>170</v>
      </c>
      <c r="C45" s="673">
        <v>45991</v>
      </c>
      <c r="D45" s="682"/>
      <c r="E45" s="683"/>
      <c r="F45" s="682" t="s">
        <v>172</v>
      </c>
      <c r="G45" s="684" t="s">
        <v>184</v>
      </c>
      <c r="H45" s="685">
        <v>57</v>
      </c>
      <c r="I45" s="698" t="s">
        <v>55</v>
      </c>
      <c r="J45" s="685" t="s">
        <v>63</v>
      </c>
      <c r="K45" s="706"/>
      <c r="L45" s="683">
        <v>45863</v>
      </c>
      <c r="M45" s="685" t="s">
        <v>57</v>
      </c>
      <c r="N45" s="848">
        <v>49223.7</v>
      </c>
      <c r="O45" s="685" t="s">
        <v>57</v>
      </c>
      <c r="P45" s="687" t="s">
        <v>58</v>
      </c>
      <c r="Q45" s="688">
        <v>45863</v>
      </c>
      <c r="R45" s="688"/>
      <c r="S45" s="688"/>
      <c r="T45" s="688"/>
      <c r="U45" s="688"/>
      <c r="V45" s="42">
        <v>3737</v>
      </c>
      <c r="W45" s="679"/>
      <c r="X45" s="679">
        <f t="shared" si="0"/>
        <v>3737</v>
      </c>
      <c r="Y45" s="42">
        <v>0</v>
      </c>
      <c r="Z45" s="680">
        <v>0</v>
      </c>
      <c r="AA45" s="435"/>
      <c r="AB45" s="438">
        <v>0</v>
      </c>
      <c r="AC45" s="438">
        <v>0</v>
      </c>
      <c r="AD45" s="438">
        <v>0</v>
      </c>
      <c r="AE45" s="186"/>
      <c r="AF45" s="104"/>
    </row>
    <row r="46" spans="1:57" ht="24.75" customHeight="1">
      <c r="A46" s="828" t="s">
        <v>185</v>
      </c>
      <c r="B46" s="718" t="s">
        <v>170</v>
      </c>
      <c r="C46" s="673">
        <v>45991</v>
      </c>
      <c r="D46" s="682"/>
      <c r="E46" s="683"/>
      <c r="F46" s="682"/>
      <c r="G46" s="684"/>
      <c r="H46" s="685">
        <v>75</v>
      </c>
      <c r="I46" s="698" t="s">
        <v>55</v>
      </c>
      <c r="J46" s="685" t="s">
        <v>63</v>
      </c>
      <c r="K46" s="706"/>
      <c r="L46" s="683"/>
      <c r="M46" s="685" t="s">
        <v>57</v>
      </c>
      <c r="N46" s="848">
        <v>68151.75</v>
      </c>
      <c r="O46" s="685" t="s">
        <v>57</v>
      </c>
      <c r="P46" s="687" t="s">
        <v>58</v>
      </c>
      <c r="Q46" s="688"/>
      <c r="R46" s="688"/>
      <c r="S46" s="688"/>
      <c r="T46" s="688"/>
      <c r="U46" s="688"/>
      <c r="V46" s="42">
        <v>5362</v>
      </c>
      <c r="W46" s="679"/>
      <c r="X46" s="679">
        <f t="shared" si="0"/>
        <v>5362</v>
      </c>
      <c r="Y46" s="42">
        <v>0</v>
      </c>
      <c r="Z46" s="680">
        <v>0</v>
      </c>
      <c r="AA46" s="435"/>
      <c r="AB46" s="438">
        <v>0</v>
      </c>
      <c r="AC46" s="438">
        <v>0</v>
      </c>
      <c r="AD46" s="438">
        <v>0</v>
      </c>
      <c r="AE46" s="186"/>
      <c r="AF46" s="104"/>
    </row>
    <row r="47" spans="1:57" ht="24.75" customHeight="1">
      <c r="A47" s="828" t="s">
        <v>186</v>
      </c>
      <c r="B47" s="718" t="s">
        <v>170</v>
      </c>
      <c r="C47" s="673">
        <v>45991</v>
      </c>
      <c r="D47" s="682" t="s">
        <v>171</v>
      </c>
      <c r="E47" s="683">
        <v>45866</v>
      </c>
      <c r="F47" s="682" t="s">
        <v>172</v>
      </c>
      <c r="G47" s="684" t="s">
        <v>187</v>
      </c>
      <c r="H47" s="685">
        <v>0</v>
      </c>
      <c r="I47" s="698" t="s">
        <v>55</v>
      </c>
      <c r="J47" s="685" t="s">
        <v>63</v>
      </c>
      <c r="K47" s="706"/>
      <c r="L47" s="683">
        <v>45863</v>
      </c>
      <c r="M47" s="685" t="s">
        <v>57</v>
      </c>
      <c r="N47" s="848">
        <v>143407.25</v>
      </c>
      <c r="O47" s="685" t="s">
        <v>57</v>
      </c>
      <c r="P47" s="687" t="s">
        <v>64</v>
      </c>
      <c r="Q47" s="688">
        <v>45863</v>
      </c>
      <c r="R47" s="688"/>
      <c r="S47" s="688"/>
      <c r="T47" s="688"/>
      <c r="U47" s="688"/>
      <c r="V47" s="42">
        <v>11987</v>
      </c>
      <c r="W47" s="859">
        <v>3957</v>
      </c>
      <c r="X47" s="679">
        <f t="shared" si="0"/>
        <v>8030</v>
      </c>
      <c r="Y47" s="42">
        <v>0</v>
      </c>
      <c r="Z47" s="680">
        <v>0.33</v>
      </c>
      <c r="AA47" s="688">
        <v>45869</v>
      </c>
      <c r="AB47" s="438">
        <v>0</v>
      </c>
      <c r="AC47" s="438">
        <v>0</v>
      </c>
      <c r="AD47" s="438">
        <v>0</v>
      </c>
      <c r="AE47" s="186"/>
      <c r="AF47" s="104"/>
    </row>
    <row r="48" spans="1:57" ht="24.75" customHeight="1">
      <c r="A48" s="828" t="s">
        <v>188</v>
      </c>
      <c r="B48" s="718" t="s">
        <v>170</v>
      </c>
      <c r="C48" s="673">
        <v>45991</v>
      </c>
      <c r="D48" s="682"/>
      <c r="E48" s="683"/>
      <c r="F48" s="682"/>
      <c r="G48" s="684"/>
      <c r="H48" s="685">
        <v>0</v>
      </c>
      <c r="I48" s="698" t="s">
        <v>55</v>
      </c>
      <c r="J48" s="685" t="s">
        <v>63</v>
      </c>
      <c r="K48" s="706"/>
      <c r="L48" s="683"/>
      <c r="M48" s="685" t="s">
        <v>57</v>
      </c>
      <c r="N48" s="848">
        <v>4815.6499999999996</v>
      </c>
      <c r="O48" s="685" t="s">
        <v>57</v>
      </c>
      <c r="P48" s="687" t="s">
        <v>58</v>
      </c>
      <c r="Q48" s="688"/>
      <c r="R48" s="688"/>
      <c r="S48" s="688"/>
      <c r="T48" s="688"/>
      <c r="U48" s="688"/>
      <c r="V48" s="42">
        <v>321</v>
      </c>
      <c r="W48" s="679"/>
      <c r="X48" s="679">
        <f t="shared" si="0"/>
        <v>321</v>
      </c>
      <c r="Y48" s="42">
        <v>0</v>
      </c>
      <c r="Z48" s="680">
        <v>0</v>
      </c>
      <c r="AA48" s="435"/>
      <c r="AB48" s="438">
        <v>0</v>
      </c>
      <c r="AC48" s="438">
        <v>0</v>
      </c>
      <c r="AD48" s="438">
        <v>0</v>
      </c>
      <c r="AE48" s="186"/>
      <c r="AF48" s="104"/>
    </row>
    <row r="49" spans="1:38" ht="24.75" customHeight="1">
      <c r="A49" s="828" t="s">
        <v>189</v>
      </c>
      <c r="B49" s="718" t="s">
        <v>170</v>
      </c>
      <c r="C49" s="673">
        <v>45960</v>
      </c>
      <c r="D49" s="682" t="s">
        <v>85</v>
      </c>
      <c r="E49" s="683">
        <v>45867</v>
      </c>
      <c r="F49" s="682" t="s">
        <v>77</v>
      </c>
      <c r="G49" s="684" t="s">
        <v>190</v>
      </c>
      <c r="H49" s="685">
        <v>0</v>
      </c>
      <c r="I49" s="698" t="s">
        <v>55</v>
      </c>
      <c r="J49" s="685" t="s">
        <v>63</v>
      </c>
      <c r="K49" s="706"/>
      <c r="L49" s="683"/>
      <c r="M49" s="685" t="s">
        <v>57</v>
      </c>
      <c r="N49" s="848">
        <v>144972.5</v>
      </c>
      <c r="O49" s="685" t="s">
        <v>57</v>
      </c>
      <c r="P49" s="687" t="s">
        <v>58</v>
      </c>
      <c r="Q49" s="688"/>
      <c r="R49" s="688"/>
      <c r="S49" s="688"/>
      <c r="T49" s="688"/>
      <c r="U49" s="688"/>
      <c r="V49" s="42">
        <v>12735</v>
      </c>
      <c r="W49" s="679"/>
      <c r="X49" s="679">
        <f t="shared" si="0"/>
        <v>12735</v>
      </c>
      <c r="Y49" s="42">
        <v>0</v>
      </c>
      <c r="Z49" s="680">
        <v>0</v>
      </c>
      <c r="AA49" s="435"/>
      <c r="AB49" s="438">
        <v>0</v>
      </c>
      <c r="AC49" s="438">
        <v>0</v>
      </c>
      <c r="AD49" s="438">
        <v>0</v>
      </c>
      <c r="AE49" s="186"/>
      <c r="AF49" s="104"/>
    </row>
    <row r="50" spans="1:38" ht="24.75" customHeight="1">
      <c r="A50" s="830" t="s">
        <v>191</v>
      </c>
      <c r="B50" s="721" t="s">
        <v>170</v>
      </c>
      <c r="C50" s="722">
        <v>45955</v>
      </c>
      <c r="D50" s="723" t="s">
        <v>192</v>
      </c>
      <c r="E50" s="723" t="s">
        <v>53</v>
      </c>
      <c r="F50" s="723" t="s">
        <v>53</v>
      </c>
      <c r="G50" s="724" t="s">
        <v>193</v>
      </c>
      <c r="H50" s="725">
        <v>0</v>
      </c>
      <c r="I50" s="726" t="s">
        <v>55</v>
      </c>
      <c r="J50" s="725" t="s">
        <v>125</v>
      </c>
      <c r="K50" s="725" t="s">
        <v>126</v>
      </c>
      <c r="L50" s="723" t="s">
        <v>53</v>
      </c>
      <c r="M50" s="725" t="s">
        <v>57</v>
      </c>
      <c r="N50" s="850">
        <v>5219.2</v>
      </c>
      <c r="O50" s="725" t="s">
        <v>167</v>
      </c>
      <c r="P50" s="727" t="s">
        <v>58</v>
      </c>
      <c r="Q50" s="728"/>
      <c r="R50" s="728"/>
      <c r="S50" s="728"/>
      <c r="T50" s="728"/>
      <c r="U50" s="728"/>
      <c r="V50" s="729">
        <v>152</v>
      </c>
      <c r="W50" s="729"/>
      <c r="X50" s="112">
        <f t="shared" si="0"/>
        <v>152</v>
      </c>
      <c r="Y50" s="826">
        <v>0</v>
      </c>
      <c r="Z50" s="371">
        <v>0</v>
      </c>
      <c r="AA50" s="81"/>
      <c r="AB50" s="62">
        <v>0</v>
      </c>
      <c r="AC50" s="62">
        <v>0</v>
      </c>
      <c r="AD50" s="62">
        <v>0</v>
      </c>
      <c r="AE50" s="628"/>
      <c r="AF50" s="488"/>
    </row>
    <row r="51" spans="1:38" ht="24.75" customHeight="1">
      <c r="A51" s="617"/>
      <c r="B51" s="618"/>
      <c r="C51" s="496"/>
      <c r="D51" s="58"/>
      <c r="E51" s="58"/>
      <c r="F51" s="58"/>
      <c r="G51" s="619"/>
      <c r="H51" s="620"/>
      <c r="I51" s="621"/>
      <c r="J51" s="620"/>
      <c r="K51" s="620"/>
      <c r="L51" s="58"/>
      <c r="M51" s="620"/>
      <c r="N51" s="622"/>
      <c r="O51" s="620"/>
      <c r="P51" s="239"/>
      <c r="Q51" s="420"/>
      <c r="R51" s="420"/>
      <c r="S51" s="420"/>
      <c r="T51" s="420"/>
      <c r="U51" s="420"/>
      <c r="V51" s="623"/>
      <c r="W51" s="623"/>
      <c r="X51" s="623"/>
      <c r="Y51" s="624"/>
      <c r="Z51" s="625"/>
      <c r="AA51" s="127"/>
      <c r="AB51" s="626"/>
      <c r="AC51" s="626"/>
      <c r="AD51" s="626"/>
      <c r="AE51" s="627"/>
      <c r="AF51" s="488"/>
    </row>
    <row r="52" spans="1:38" ht="24.75" customHeight="1">
      <c r="A52" s="468"/>
      <c r="B52" s="492"/>
      <c r="C52" s="492"/>
      <c r="D52" s="492"/>
      <c r="E52" s="495"/>
      <c r="F52" s="468"/>
      <c r="G52" s="468"/>
      <c r="H52" s="492"/>
      <c r="I52" s="492"/>
      <c r="J52" s="492"/>
      <c r="K52" s="492"/>
      <c r="L52" s="468"/>
      <c r="M52" s="492"/>
      <c r="N52" s="492"/>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549"/>
      <c r="O53" s="549"/>
      <c r="P53" s="549"/>
      <c r="Q53" s="549"/>
      <c r="R53" s="549"/>
      <c r="S53" s="549"/>
      <c r="T53" s="549"/>
      <c r="U53" s="549"/>
      <c r="V53" s="549"/>
      <c r="W53" s="549"/>
      <c r="X53" s="549"/>
      <c r="Y53" s="549"/>
      <c r="Z53" s="549"/>
      <c r="AA53" s="549"/>
      <c r="AB53" s="549"/>
      <c r="AC53" s="549"/>
      <c r="AD53" s="549"/>
      <c r="AE53" s="551"/>
      <c r="AF53" s="488"/>
    </row>
    <row r="54" spans="1:38" ht="24.75" customHeight="1">
      <c r="A54" s="841" t="s">
        <v>19</v>
      </c>
      <c r="B54" s="841" t="s">
        <v>20</v>
      </c>
      <c r="C54" s="841" t="s">
        <v>21</v>
      </c>
      <c r="D54" s="841" t="s">
        <v>22</v>
      </c>
      <c r="E54" s="841" t="s">
        <v>23</v>
      </c>
      <c r="F54" s="841" t="s">
        <v>24</v>
      </c>
      <c r="G54" s="841" t="s">
        <v>25</v>
      </c>
      <c r="H54" s="841" t="s">
        <v>26</v>
      </c>
      <c r="I54" s="841" t="s">
        <v>27</v>
      </c>
      <c r="J54" s="841" t="s">
        <v>28</v>
      </c>
      <c r="K54" s="841" t="s">
        <v>29</v>
      </c>
      <c r="L54" s="841" t="s">
        <v>30</v>
      </c>
      <c r="M54" s="841" t="s">
        <v>31</v>
      </c>
      <c r="N54" s="841" t="s">
        <v>32</v>
      </c>
      <c r="O54" s="841" t="s">
        <v>33</v>
      </c>
      <c r="P54" s="841" t="s">
        <v>34</v>
      </c>
      <c r="Q54" s="571" t="s">
        <v>35</v>
      </c>
      <c r="R54" s="571" t="s">
        <v>36</v>
      </c>
      <c r="S54" s="571" t="s">
        <v>37</v>
      </c>
      <c r="T54" s="571" t="s">
        <v>38</v>
      </c>
      <c r="U54" s="571" t="s">
        <v>39</v>
      </c>
      <c r="V54" s="571" t="s">
        <v>40</v>
      </c>
      <c r="W54" s="571" t="s">
        <v>41</v>
      </c>
      <c r="X54" s="571" t="s">
        <v>42</v>
      </c>
      <c r="Y54" s="571" t="s">
        <v>43</v>
      </c>
      <c r="Z54" s="571" t="s">
        <v>44</v>
      </c>
      <c r="AA54" s="571" t="s">
        <v>45</v>
      </c>
      <c r="AB54" s="842" t="s">
        <v>46</v>
      </c>
      <c r="AC54" s="571" t="s">
        <v>47</v>
      </c>
      <c r="AD54" s="571" t="s">
        <v>48</v>
      </c>
      <c r="AE54" s="843" t="s">
        <v>49</v>
      </c>
      <c r="AF54" s="637"/>
      <c r="AG54" s="180"/>
      <c r="AH54" s="180"/>
      <c r="AI54" s="180"/>
      <c r="AJ54" s="180"/>
      <c r="AK54" s="180"/>
    </row>
    <row r="55" spans="1:38" ht="24.75" customHeight="1">
      <c r="A55" s="793" t="s">
        <v>195</v>
      </c>
      <c r="B55" s="671" t="s">
        <v>121</v>
      </c>
      <c r="C55" s="673">
        <v>45868</v>
      </c>
      <c r="D55" s="707" t="s">
        <v>122</v>
      </c>
      <c r="E55" s="673">
        <v>45813</v>
      </c>
      <c r="F55" s="707" t="s">
        <v>129</v>
      </c>
      <c r="G55" s="811" t="s">
        <v>196</v>
      </c>
      <c r="H55" s="675">
        <v>0</v>
      </c>
      <c r="I55" s="676" t="s">
        <v>197</v>
      </c>
      <c r="J55" s="675" t="s">
        <v>63</v>
      </c>
      <c r="K55" s="675"/>
      <c r="L55" s="673">
        <v>45793</v>
      </c>
      <c r="M55" s="675" t="s">
        <v>57</v>
      </c>
      <c r="N55" s="847">
        <v>104070.8</v>
      </c>
      <c r="O55" s="675" t="s">
        <v>57</v>
      </c>
      <c r="P55" s="734" t="s">
        <v>198</v>
      </c>
      <c r="Q55" s="678">
        <v>45793</v>
      </c>
      <c r="R55" s="678" t="s">
        <v>147</v>
      </c>
      <c r="S55" s="678">
        <v>45841</v>
      </c>
      <c r="T55" s="678">
        <v>45841</v>
      </c>
      <c r="U55" s="678"/>
      <c r="V55" s="679">
        <v>7848</v>
      </c>
      <c r="W55" s="735">
        <v>7859</v>
      </c>
      <c r="X55" s="112">
        <f>SUM(V55-W55)</f>
        <v>-11</v>
      </c>
      <c r="Y55" s="689">
        <v>0</v>
      </c>
      <c r="Z55" s="680">
        <v>1</v>
      </c>
      <c r="AA55" s="678">
        <v>45825</v>
      </c>
      <c r="AB55" s="438">
        <v>1</v>
      </c>
      <c r="AC55" s="438">
        <v>1</v>
      </c>
      <c r="AD55" s="438">
        <v>1</v>
      </c>
      <c r="AE55" s="831" t="s">
        <v>199</v>
      </c>
      <c r="AL55" s="488"/>
    </row>
    <row r="56" spans="1:38" ht="24.75" customHeight="1">
      <c r="A56" s="800" t="s">
        <v>200</v>
      </c>
      <c r="B56" s="671" t="s">
        <v>121</v>
      </c>
      <c r="C56" s="673">
        <v>45868</v>
      </c>
      <c r="D56" s="711" t="s">
        <v>122</v>
      </c>
      <c r="E56" s="673">
        <v>45786</v>
      </c>
      <c r="F56" s="707" t="s">
        <v>123</v>
      </c>
      <c r="G56" s="671" t="s">
        <v>201</v>
      </c>
      <c r="H56" s="675">
        <v>0</v>
      </c>
      <c r="I56" s="675" t="s">
        <v>197</v>
      </c>
      <c r="J56" s="675" t="s">
        <v>63</v>
      </c>
      <c r="K56" s="808"/>
      <c r="L56" s="743">
        <v>45786</v>
      </c>
      <c r="M56" s="713" t="s">
        <v>57</v>
      </c>
      <c r="N56" s="847">
        <v>133172.15</v>
      </c>
      <c r="O56" s="675" t="s">
        <v>57</v>
      </c>
      <c r="P56" s="731" t="s">
        <v>198</v>
      </c>
      <c r="Q56" s="678">
        <v>45789</v>
      </c>
      <c r="R56" s="678">
        <v>45826</v>
      </c>
      <c r="S56" s="678">
        <v>45828</v>
      </c>
      <c r="T56" s="678">
        <v>45828</v>
      </c>
      <c r="U56" s="678"/>
      <c r="V56" s="679">
        <v>13306</v>
      </c>
      <c r="W56" s="732">
        <v>13332</v>
      </c>
      <c r="X56" s="112">
        <f>SUM(V56-W56)</f>
        <v>-26</v>
      </c>
      <c r="Y56" s="42">
        <v>0</v>
      </c>
      <c r="Z56" s="680">
        <v>1</v>
      </c>
      <c r="AA56" s="678">
        <v>45810</v>
      </c>
      <c r="AB56" s="680">
        <v>1</v>
      </c>
      <c r="AC56" s="680">
        <v>1</v>
      </c>
      <c r="AD56" s="680">
        <v>1</v>
      </c>
      <c r="AE56" s="547" t="s">
        <v>202</v>
      </c>
      <c r="AL56" s="488"/>
    </row>
    <row r="57" spans="1:38" ht="24.75" customHeight="1">
      <c r="A57" s="738" t="s">
        <v>203</v>
      </c>
      <c r="B57" s="708" t="s">
        <v>121</v>
      </c>
      <c r="C57" s="743">
        <v>45807</v>
      </c>
      <c r="D57" s="766" t="s">
        <v>122</v>
      </c>
      <c r="E57" s="743">
        <v>45778</v>
      </c>
      <c r="F57" s="708" t="s">
        <v>123</v>
      </c>
      <c r="G57" s="741" t="s">
        <v>204</v>
      </c>
      <c r="H57" s="742">
        <v>0</v>
      </c>
      <c r="I57" s="713" t="s">
        <v>197</v>
      </c>
      <c r="J57" s="742" t="s">
        <v>63</v>
      </c>
      <c r="K57" s="770"/>
      <c r="L57" s="743">
        <v>45782</v>
      </c>
      <c r="M57" s="742" t="s">
        <v>57</v>
      </c>
      <c r="N57" s="851">
        <v>119135.3</v>
      </c>
      <c r="O57" s="742" t="s">
        <v>57</v>
      </c>
      <c r="P57" s="744" t="s">
        <v>198</v>
      </c>
      <c r="Q57" s="678">
        <v>45782</v>
      </c>
      <c r="R57" s="678">
        <v>45819</v>
      </c>
      <c r="S57" s="678">
        <v>45820</v>
      </c>
      <c r="T57" s="678">
        <v>45820</v>
      </c>
      <c r="U57" s="678"/>
      <c r="V57" s="679">
        <v>9356</v>
      </c>
      <c r="W57" s="735">
        <v>9202</v>
      </c>
      <c r="X57" s="112">
        <f>SUM(V57-W57)</f>
        <v>154</v>
      </c>
      <c r="Y57" s="679">
        <v>0</v>
      </c>
      <c r="Z57" s="736">
        <v>0.98</v>
      </c>
      <c r="AA57" s="678">
        <v>45792</v>
      </c>
      <c r="AB57" s="438">
        <v>1</v>
      </c>
      <c r="AC57" s="438">
        <v>1</v>
      </c>
      <c r="AD57" s="438">
        <v>1</v>
      </c>
      <c r="AE57" s="832" t="s">
        <v>205</v>
      </c>
      <c r="AL57" s="488"/>
    </row>
    <row r="58" spans="1:38" ht="24.75" customHeight="1">
      <c r="A58" s="807" t="s">
        <v>206</v>
      </c>
      <c r="B58" s="749" t="s">
        <v>121</v>
      </c>
      <c r="C58" s="759">
        <v>45868</v>
      </c>
      <c r="D58" s="809" t="s">
        <v>122</v>
      </c>
      <c r="E58" s="759">
        <v>45828</v>
      </c>
      <c r="F58" s="810" t="s">
        <v>129</v>
      </c>
      <c r="G58" s="814" t="s">
        <v>207</v>
      </c>
      <c r="H58" s="752">
        <v>0</v>
      </c>
      <c r="I58" s="797" t="s">
        <v>197</v>
      </c>
      <c r="J58" s="752" t="s">
        <v>63</v>
      </c>
      <c r="K58" s="752"/>
      <c r="L58" s="743">
        <v>45826</v>
      </c>
      <c r="M58" s="742" t="s">
        <v>57</v>
      </c>
      <c r="N58" s="852">
        <v>144886</v>
      </c>
      <c r="O58" s="752" t="s">
        <v>57</v>
      </c>
      <c r="P58" s="731" t="s">
        <v>198</v>
      </c>
      <c r="Q58" s="772">
        <v>45840</v>
      </c>
      <c r="R58" s="678"/>
      <c r="S58" s="772"/>
      <c r="T58" s="772"/>
      <c r="U58" s="772"/>
      <c r="V58" s="717">
        <v>11054</v>
      </c>
      <c r="W58" s="773">
        <v>11100</v>
      </c>
      <c r="X58" s="112">
        <f>SUM(V58-W58)</f>
        <v>-46</v>
      </c>
      <c r="Y58" s="42">
        <v>0</v>
      </c>
      <c r="Z58" s="680">
        <v>1</v>
      </c>
      <c r="AA58" s="678">
        <v>45845</v>
      </c>
      <c r="AB58" s="438">
        <v>1</v>
      </c>
      <c r="AC58" s="438">
        <v>1</v>
      </c>
      <c r="AD58" s="438">
        <v>1</v>
      </c>
      <c r="AE58" s="547" t="s">
        <v>208</v>
      </c>
      <c r="AL58" s="488"/>
    </row>
    <row r="59" spans="1:38" ht="24.75" customHeight="1">
      <c r="A59" s="768" t="s">
        <v>209</v>
      </c>
      <c r="B59" s="739" t="s">
        <v>170</v>
      </c>
      <c r="C59" s="743">
        <v>45868</v>
      </c>
      <c r="D59" s="740" t="s">
        <v>60</v>
      </c>
      <c r="E59" s="733">
        <v>45716</v>
      </c>
      <c r="F59" s="740" t="s">
        <v>172</v>
      </c>
      <c r="G59" s="813" t="s">
        <v>210</v>
      </c>
      <c r="H59" s="124">
        <v>0</v>
      </c>
      <c r="I59" s="756" t="s">
        <v>197</v>
      </c>
      <c r="J59" s="124" t="s">
        <v>63</v>
      </c>
      <c r="K59" s="183"/>
      <c r="L59" s="743">
        <v>45716</v>
      </c>
      <c r="M59" s="124" t="s">
        <v>57</v>
      </c>
      <c r="N59" s="853">
        <v>64932.55</v>
      </c>
      <c r="O59" s="124" t="s">
        <v>57</v>
      </c>
      <c r="P59" s="771" t="s">
        <v>198</v>
      </c>
      <c r="Q59" s="688">
        <v>45721</v>
      </c>
      <c r="R59" s="688"/>
      <c r="S59" s="688"/>
      <c r="T59" s="688"/>
      <c r="U59" s="688"/>
      <c r="V59" s="42">
        <v>5151</v>
      </c>
      <c r="W59" s="732">
        <v>5127</v>
      </c>
      <c r="X59" s="112">
        <f>SUM(V59-W59)</f>
        <v>24</v>
      </c>
      <c r="Y59" s="42">
        <v>0</v>
      </c>
      <c r="Z59" s="680">
        <v>1</v>
      </c>
      <c r="AA59" s="688">
        <v>45748</v>
      </c>
      <c r="AB59" s="438">
        <v>1</v>
      </c>
      <c r="AC59" s="438">
        <v>1</v>
      </c>
      <c r="AD59" s="438">
        <v>1</v>
      </c>
      <c r="AE59" s="832"/>
      <c r="AG59" s="44"/>
      <c r="AL59" s="488"/>
    </row>
    <row r="60" spans="1:38" ht="24.75" customHeight="1">
      <c r="A60" s="806" t="s">
        <v>211</v>
      </c>
      <c r="B60" s="790" t="s">
        <v>51</v>
      </c>
      <c r="C60" s="791">
        <v>45716</v>
      </c>
      <c r="D60" s="791" t="s">
        <v>85</v>
      </c>
      <c r="E60" s="791">
        <v>45701</v>
      </c>
      <c r="F60" s="750" t="s">
        <v>89</v>
      </c>
      <c r="G60" s="792" t="s">
        <v>177</v>
      </c>
      <c r="H60" s="753">
        <v>0</v>
      </c>
      <c r="I60" s="753" t="s">
        <v>198</v>
      </c>
      <c r="J60" s="753" t="s">
        <v>63</v>
      </c>
      <c r="K60" s="753"/>
      <c r="L60" s="791">
        <v>45705</v>
      </c>
      <c r="M60" s="753" t="s">
        <v>57</v>
      </c>
      <c r="N60" s="854">
        <v>1295</v>
      </c>
      <c r="O60" s="753" t="s">
        <v>57</v>
      </c>
      <c r="P60" s="760" t="s">
        <v>198</v>
      </c>
      <c r="Q60" s="786">
        <v>45706</v>
      </c>
      <c r="R60" s="786">
        <v>45826</v>
      </c>
      <c r="S60" s="786"/>
      <c r="T60" s="786"/>
      <c r="U60" s="786"/>
      <c r="V60" s="720">
        <v>153</v>
      </c>
      <c r="W60" s="762">
        <v>153</v>
      </c>
      <c r="X60" s="112">
        <f>SUM(V60-W60)</f>
        <v>0</v>
      </c>
      <c r="Y60" s="699">
        <v>0</v>
      </c>
      <c r="Z60" s="680">
        <v>1</v>
      </c>
      <c r="AA60" s="688">
        <v>45754</v>
      </c>
      <c r="AB60" s="680">
        <v>1</v>
      </c>
      <c r="AC60" s="680">
        <v>1</v>
      </c>
      <c r="AD60" s="680">
        <v>1</v>
      </c>
      <c r="AE60" s="192" t="s">
        <v>212</v>
      </c>
      <c r="AL60" s="488"/>
    </row>
    <row r="61" spans="1:38" ht="24.75" customHeight="1">
      <c r="A61" s="800" t="s">
        <v>213</v>
      </c>
      <c r="B61" s="671" t="s">
        <v>121</v>
      </c>
      <c r="C61" s="673">
        <v>45868</v>
      </c>
      <c r="D61" s="673" t="s">
        <v>85</v>
      </c>
      <c r="E61" s="673">
        <v>45793</v>
      </c>
      <c r="F61" s="711" t="s">
        <v>129</v>
      </c>
      <c r="G61" s="671" t="s">
        <v>214</v>
      </c>
      <c r="H61" s="675">
        <v>0</v>
      </c>
      <c r="I61" s="675" t="s">
        <v>197</v>
      </c>
      <c r="J61" s="675" t="s">
        <v>63</v>
      </c>
      <c r="K61" s="808"/>
      <c r="L61" s="743">
        <v>45793</v>
      </c>
      <c r="M61" s="713" t="s">
        <v>57</v>
      </c>
      <c r="N61" s="847">
        <v>53589.8</v>
      </c>
      <c r="O61" s="675" t="s">
        <v>57</v>
      </c>
      <c r="P61" s="731" t="s">
        <v>198</v>
      </c>
      <c r="Q61" s="678">
        <v>45793</v>
      </c>
      <c r="R61" s="678" t="s">
        <v>147</v>
      </c>
      <c r="S61" s="678"/>
      <c r="T61" s="678"/>
      <c r="U61" s="678"/>
      <c r="V61" s="679">
        <v>8305</v>
      </c>
      <c r="W61" s="732">
        <v>8818</v>
      </c>
      <c r="X61" s="112">
        <f>SUM(V61-W61)</f>
        <v>-513</v>
      </c>
      <c r="Y61" s="774">
        <v>0</v>
      </c>
      <c r="Z61" s="765">
        <v>1.06</v>
      </c>
      <c r="AA61" s="678">
        <v>45810</v>
      </c>
      <c r="AB61" s="438">
        <v>1</v>
      </c>
      <c r="AC61" s="438">
        <v>1</v>
      </c>
      <c r="AD61" s="438">
        <v>1</v>
      </c>
      <c r="AE61" s="547" t="s">
        <v>215</v>
      </c>
      <c r="AL61" s="488"/>
    </row>
    <row r="62" spans="1:38" ht="24.75" customHeight="1">
      <c r="A62" s="730" t="s">
        <v>216</v>
      </c>
      <c r="B62" s="672" t="s">
        <v>51</v>
      </c>
      <c r="C62" s="673">
        <v>45838</v>
      </c>
      <c r="D62" s="673" t="s">
        <v>70</v>
      </c>
      <c r="E62" s="673">
        <v>45818</v>
      </c>
      <c r="F62" s="671" t="s">
        <v>71</v>
      </c>
      <c r="G62" s="671" t="s">
        <v>217</v>
      </c>
      <c r="H62" s="675">
        <v>56</v>
      </c>
      <c r="I62" s="675" t="s">
        <v>197</v>
      </c>
      <c r="J62" s="675" t="s">
        <v>63</v>
      </c>
      <c r="K62" s="808"/>
      <c r="L62" s="759">
        <v>45817</v>
      </c>
      <c r="M62" s="675" t="s">
        <v>57</v>
      </c>
      <c r="N62" s="847">
        <v>75953</v>
      </c>
      <c r="O62" s="675" t="s">
        <v>57</v>
      </c>
      <c r="P62" s="764" t="s">
        <v>198</v>
      </c>
      <c r="Q62" s="678">
        <v>45817</v>
      </c>
      <c r="R62" s="678">
        <v>45855</v>
      </c>
      <c r="S62" s="678">
        <v>45856</v>
      </c>
      <c r="T62" s="678"/>
      <c r="U62" s="678">
        <v>45868</v>
      </c>
      <c r="V62" s="679">
        <v>6005</v>
      </c>
      <c r="W62" s="732">
        <v>5942</v>
      </c>
      <c r="X62" s="112">
        <f>SUM(V62-W62)</f>
        <v>63</v>
      </c>
      <c r="Y62" s="42">
        <v>0</v>
      </c>
      <c r="Z62" s="680">
        <v>0.99</v>
      </c>
      <c r="AA62" s="678">
        <v>45824</v>
      </c>
      <c r="AB62" s="438">
        <v>1</v>
      </c>
      <c r="AC62" s="438">
        <v>1</v>
      </c>
      <c r="AD62" s="438">
        <v>1</v>
      </c>
      <c r="AE62" s="547"/>
      <c r="AL62" s="488"/>
    </row>
    <row r="63" spans="1:38" ht="24.75" customHeight="1">
      <c r="A63" s="738" t="s">
        <v>218</v>
      </c>
      <c r="B63" s="783" t="s">
        <v>51</v>
      </c>
      <c r="C63" s="743">
        <v>45868</v>
      </c>
      <c r="D63" s="740" t="s">
        <v>219</v>
      </c>
      <c r="E63" s="733">
        <v>45719</v>
      </c>
      <c r="F63" s="740" t="s">
        <v>71</v>
      </c>
      <c r="G63" s="787" t="s">
        <v>220</v>
      </c>
      <c r="H63" s="124">
        <v>60</v>
      </c>
      <c r="I63" s="124" t="s">
        <v>197</v>
      </c>
      <c r="J63" s="124" t="s">
        <v>63</v>
      </c>
      <c r="K63" s="124"/>
      <c r="L63" s="733">
        <v>45716</v>
      </c>
      <c r="M63" s="124" t="s">
        <v>57</v>
      </c>
      <c r="N63" s="853">
        <v>64727</v>
      </c>
      <c r="O63" s="124" t="s">
        <v>57</v>
      </c>
      <c r="P63" s="757" t="s">
        <v>198</v>
      </c>
      <c r="Q63" s="688">
        <v>45719</v>
      </c>
      <c r="R63" s="688">
        <v>45853</v>
      </c>
      <c r="S63" s="688">
        <v>45856</v>
      </c>
      <c r="T63" s="688"/>
      <c r="U63" s="678">
        <v>45868</v>
      </c>
      <c r="V63" s="788">
        <v>5853</v>
      </c>
      <c r="W63" s="735">
        <v>5975</v>
      </c>
      <c r="X63" s="112">
        <f>SUM(V63-W63)</f>
        <v>-122</v>
      </c>
      <c r="Y63" s="42">
        <v>0</v>
      </c>
      <c r="Z63" s="680">
        <v>1.02</v>
      </c>
      <c r="AA63" s="688">
        <v>45741</v>
      </c>
      <c r="AB63" s="438">
        <v>1</v>
      </c>
      <c r="AC63" s="438">
        <v>1</v>
      </c>
      <c r="AD63" s="438">
        <v>1</v>
      </c>
      <c r="AE63" s="832"/>
      <c r="AL63" s="488"/>
    </row>
    <row r="64" spans="1:38" ht="24.75" customHeight="1">
      <c r="A64" s="738" t="s">
        <v>221</v>
      </c>
      <c r="B64" s="783" t="s">
        <v>51</v>
      </c>
      <c r="C64" s="733">
        <v>45807</v>
      </c>
      <c r="D64" s="740" t="s">
        <v>52</v>
      </c>
      <c r="E64" s="740" t="s">
        <v>53</v>
      </c>
      <c r="F64" s="740" t="s">
        <v>54</v>
      </c>
      <c r="G64" s="755" t="s">
        <v>222</v>
      </c>
      <c r="H64" s="124">
        <v>68</v>
      </c>
      <c r="I64" s="124" t="s">
        <v>198</v>
      </c>
      <c r="J64" s="124" t="s">
        <v>56</v>
      </c>
      <c r="K64" s="124"/>
      <c r="L64" s="780">
        <v>45716</v>
      </c>
      <c r="M64" s="124" t="s">
        <v>57</v>
      </c>
      <c r="N64" s="853">
        <v>1134</v>
      </c>
      <c r="O64" s="124" t="s">
        <v>57</v>
      </c>
      <c r="P64" s="757" t="s">
        <v>198</v>
      </c>
      <c r="Q64" s="435" t="s">
        <v>56</v>
      </c>
      <c r="R64" s="435"/>
      <c r="S64" s="435"/>
      <c r="T64" s="435"/>
      <c r="U64" s="435"/>
      <c r="V64" s="42">
        <v>0</v>
      </c>
      <c r="W64" s="679">
        <v>0</v>
      </c>
      <c r="X64" s="112">
        <f>SUM(V64-W64)</f>
        <v>0</v>
      </c>
      <c r="Y64" s="788">
        <v>5569</v>
      </c>
      <c r="Z64" s="680">
        <v>0</v>
      </c>
      <c r="AA64" s="435"/>
      <c r="AB64" s="680">
        <v>1</v>
      </c>
      <c r="AC64" s="680">
        <v>1</v>
      </c>
      <c r="AD64" s="680">
        <v>1</v>
      </c>
      <c r="AE64" s="832"/>
      <c r="AL64" s="488"/>
    </row>
    <row r="65" spans="1:38" ht="24.75" customHeight="1">
      <c r="A65" s="738" t="s">
        <v>223</v>
      </c>
      <c r="B65" s="783" t="s">
        <v>51</v>
      </c>
      <c r="C65" s="733">
        <v>45807</v>
      </c>
      <c r="D65" s="740" t="s">
        <v>122</v>
      </c>
      <c r="E65" s="733">
        <v>45727</v>
      </c>
      <c r="F65" s="740" t="s">
        <v>89</v>
      </c>
      <c r="G65" s="787" t="s">
        <v>224</v>
      </c>
      <c r="H65" s="124">
        <v>90</v>
      </c>
      <c r="I65" s="124" t="s">
        <v>198</v>
      </c>
      <c r="J65" s="124" t="s">
        <v>63</v>
      </c>
      <c r="K65" s="183"/>
      <c r="L65" s="733">
        <v>45728</v>
      </c>
      <c r="M65" s="124" t="s">
        <v>57</v>
      </c>
      <c r="N65" s="853">
        <v>82979.5</v>
      </c>
      <c r="O65" s="124" t="s">
        <v>57</v>
      </c>
      <c r="P65" s="757" t="s">
        <v>198</v>
      </c>
      <c r="Q65" s="688">
        <v>45728</v>
      </c>
      <c r="R65" s="688">
        <v>45821</v>
      </c>
      <c r="S65" s="688">
        <v>45828</v>
      </c>
      <c r="T65" s="688"/>
      <c r="U65" s="688"/>
      <c r="V65" s="42">
        <v>6524</v>
      </c>
      <c r="W65" s="735">
        <v>6524</v>
      </c>
      <c r="X65" s="112">
        <f>SUM(V65-W65)</f>
        <v>0</v>
      </c>
      <c r="Y65" s="435">
        <v>0</v>
      </c>
      <c r="Z65" s="680">
        <v>1</v>
      </c>
      <c r="AA65" s="688">
        <v>45740</v>
      </c>
      <c r="AB65" s="680">
        <v>1</v>
      </c>
      <c r="AC65" s="680">
        <v>1</v>
      </c>
      <c r="AD65" s="680">
        <v>1</v>
      </c>
      <c r="AE65" s="833" t="s">
        <v>225</v>
      </c>
      <c r="AL65" s="488"/>
    </row>
    <row r="66" spans="1:38" ht="24.75" customHeight="1">
      <c r="A66" s="738" t="s">
        <v>226</v>
      </c>
      <c r="B66" s="783" t="s">
        <v>51</v>
      </c>
      <c r="C66" s="733">
        <v>45772</v>
      </c>
      <c r="D66" s="740" t="s">
        <v>227</v>
      </c>
      <c r="E66" s="733">
        <v>45716</v>
      </c>
      <c r="F66" s="740" t="s">
        <v>228</v>
      </c>
      <c r="G66" s="787" t="s">
        <v>229</v>
      </c>
      <c r="H66" s="124">
        <v>56</v>
      </c>
      <c r="I66" s="124" t="s">
        <v>197</v>
      </c>
      <c r="J66" s="124" t="s">
        <v>63</v>
      </c>
      <c r="K66" s="124"/>
      <c r="L66" s="743">
        <v>45716</v>
      </c>
      <c r="M66" s="124" t="s">
        <v>57</v>
      </c>
      <c r="N66" s="853">
        <v>45321.5</v>
      </c>
      <c r="O66" s="124" t="s">
        <v>57</v>
      </c>
      <c r="P66" s="757" t="s">
        <v>198</v>
      </c>
      <c r="Q66" s="688">
        <v>45722</v>
      </c>
      <c r="R66" s="688">
        <v>45867</v>
      </c>
      <c r="S66" s="688">
        <v>45874</v>
      </c>
      <c r="T66" s="688"/>
      <c r="U66" s="688"/>
      <c r="V66" s="42">
        <v>3642</v>
      </c>
      <c r="W66" s="735">
        <v>3666</v>
      </c>
      <c r="X66" s="112">
        <f>SUM(V66-W66)</f>
        <v>-24</v>
      </c>
      <c r="Y66" s="42">
        <v>0</v>
      </c>
      <c r="Z66" s="680">
        <v>1</v>
      </c>
      <c r="AA66" s="688">
        <v>45734</v>
      </c>
      <c r="AB66" s="680">
        <v>1</v>
      </c>
      <c r="AC66" s="680">
        <v>1</v>
      </c>
      <c r="AD66" s="680">
        <v>1</v>
      </c>
      <c r="AE66" s="832"/>
      <c r="AL66" s="488"/>
    </row>
    <row r="67" spans="1:38" ht="24.75" customHeight="1">
      <c r="A67" s="738" t="s">
        <v>230</v>
      </c>
      <c r="B67" s="783" t="s">
        <v>51</v>
      </c>
      <c r="C67" s="769">
        <v>45838</v>
      </c>
      <c r="D67" s="740" t="s">
        <v>227</v>
      </c>
      <c r="E67" s="733">
        <v>45727</v>
      </c>
      <c r="F67" s="740" t="s">
        <v>228</v>
      </c>
      <c r="G67" s="787" t="s">
        <v>231</v>
      </c>
      <c r="H67" s="124">
        <v>71</v>
      </c>
      <c r="I67" s="756" t="s">
        <v>197</v>
      </c>
      <c r="J67" s="124" t="s">
        <v>63</v>
      </c>
      <c r="K67" s="183"/>
      <c r="L67" s="733">
        <v>45728</v>
      </c>
      <c r="M67" s="124" t="s">
        <v>57</v>
      </c>
      <c r="N67" s="853">
        <v>60843.5</v>
      </c>
      <c r="O67" s="124" t="s">
        <v>57</v>
      </c>
      <c r="P67" s="757" t="s">
        <v>198</v>
      </c>
      <c r="Q67" s="688">
        <v>45722</v>
      </c>
      <c r="R67" s="688"/>
      <c r="S67" s="688"/>
      <c r="T67" s="688"/>
      <c r="U67" s="688"/>
      <c r="V67" s="788">
        <v>4979</v>
      </c>
      <c r="W67" s="735">
        <v>5020</v>
      </c>
      <c r="X67" s="112">
        <f>SUM(V67-W67)</f>
        <v>-41</v>
      </c>
      <c r="Y67" s="435">
        <v>0</v>
      </c>
      <c r="Z67" s="680">
        <v>1.01</v>
      </c>
      <c r="AA67" s="688">
        <v>45741</v>
      </c>
      <c r="AB67" s="680">
        <v>1</v>
      </c>
      <c r="AC67" s="680">
        <v>1</v>
      </c>
      <c r="AD67" s="680">
        <v>1</v>
      </c>
      <c r="AE67" s="832"/>
      <c r="AL67" s="488"/>
    </row>
    <row r="68" spans="1:38" ht="24.75" customHeight="1">
      <c r="A68" s="738" t="s">
        <v>232</v>
      </c>
      <c r="B68" s="783" t="s">
        <v>51</v>
      </c>
      <c r="C68" s="733">
        <v>45772</v>
      </c>
      <c r="D68" s="740" t="s">
        <v>52</v>
      </c>
      <c r="E68" s="740" t="s">
        <v>53</v>
      </c>
      <c r="F68" s="740" t="s">
        <v>54</v>
      </c>
      <c r="G68" s="787" t="s">
        <v>233</v>
      </c>
      <c r="H68" s="124">
        <v>38</v>
      </c>
      <c r="I68" s="124" t="s">
        <v>198</v>
      </c>
      <c r="J68" s="124" t="s">
        <v>56</v>
      </c>
      <c r="K68" s="183"/>
      <c r="L68" s="743">
        <v>45716</v>
      </c>
      <c r="M68" s="124" t="s">
        <v>57</v>
      </c>
      <c r="N68" s="853">
        <v>870</v>
      </c>
      <c r="O68" s="124" t="s">
        <v>57</v>
      </c>
      <c r="P68" s="775" t="s">
        <v>198</v>
      </c>
      <c r="Q68" s="435" t="s">
        <v>56</v>
      </c>
      <c r="R68" s="435"/>
      <c r="S68" s="435"/>
      <c r="T68" s="435"/>
      <c r="U68" s="435"/>
      <c r="V68" s="42">
        <v>0</v>
      </c>
      <c r="W68" s="702">
        <v>0</v>
      </c>
      <c r="X68" s="112">
        <f>SUM(V68-W68)</f>
        <v>0</v>
      </c>
      <c r="Y68" s="435">
        <v>145</v>
      </c>
      <c r="Z68" s="680">
        <v>0</v>
      </c>
      <c r="AA68" s="688">
        <v>45742</v>
      </c>
      <c r="AB68" s="680">
        <v>1</v>
      </c>
      <c r="AC68" s="680">
        <v>1</v>
      </c>
      <c r="AD68" s="680">
        <v>1</v>
      </c>
      <c r="AE68" s="832"/>
      <c r="AL68" s="488"/>
    </row>
    <row r="69" spans="1:38" ht="24.75" customHeight="1">
      <c r="A69" s="789" t="s">
        <v>234</v>
      </c>
      <c r="B69" s="783" t="s">
        <v>51</v>
      </c>
      <c r="C69" s="733">
        <v>45772</v>
      </c>
      <c r="D69" s="784" t="s">
        <v>66</v>
      </c>
      <c r="E69" s="784">
        <v>45693</v>
      </c>
      <c r="F69" s="740" t="s">
        <v>61</v>
      </c>
      <c r="G69" s="785" t="s">
        <v>235</v>
      </c>
      <c r="H69" s="756">
        <v>86</v>
      </c>
      <c r="I69" s="767" t="s">
        <v>197</v>
      </c>
      <c r="J69" s="756" t="s">
        <v>63</v>
      </c>
      <c r="K69" s="756"/>
      <c r="L69" s="784">
        <v>45714</v>
      </c>
      <c r="M69" s="756" t="s">
        <v>57</v>
      </c>
      <c r="N69" s="855">
        <v>94170.5</v>
      </c>
      <c r="O69" s="756" t="s">
        <v>57</v>
      </c>
      <c r="P69" s="771" t="s">
        <v>198</v>
      </c>
      <c r="Q69" s="688">
        <v>45693</v>
      </c>
      <c r="R69" s="688">
        <v>45869</v>
      </c>
      <c r="S69" s="688">
        <v>45875</v>
      </c>
      <c r="T69" s="688"/>
      <c r="U69" s="688"/>
      <c r="V69" s="720">
        <v>7980</v>
      </c>
      <c r="W69" s="773">
        <v>7457</v>
      </c>
      <c r="X69" s="112">
        <f>SUM(V69-W69)</f>
        <v>523</v>
      </c>
      <c r="Y69" s="699">
        <v>0</v>
      </c>
      <c r="Z69" s="680">
        <v>0.93</v>
      </c>
      <c r="AA69" s="688">
        <v>45713</v>
      </c>
      <c r="AB69" s="680">
        <v>1</v>
      </c>
      <c r="AC69" s="680">
        <v>1</v>
      </c>
      <c r="AD69" s="680">
        <v>1</v>
      </c>
      <c r="AE69" s="192" t="s">
        <v>236</v>
      </c>
      <c r="AF69" s="489"/>
      <c r="AG69" s="185"/>
      <c r="AH69" s="185"/>
      <c r="AI69" s="185"/>
      <c r="AJ69" s="185"/>
      <c r="AK69" s="185"/>
    </row>
    <row r="70" spans="1:38" ht="24.75" customHeight="1">
      <c r="A70" s="782" t="s">
        <v>237</v>
      </c>
      <c r="B70" s="783" t="s">
        <v>51</v>
      </c>
      <c r="C70" s="733">
        <v>45772</v>
      </c>
      <c r="D70" s="733" t="s">
        <v>122</v>
      </c>
      <c r="E70" s="784">
        <v>45685</v>
      </c>
      <c r="F70" s="784" t="s">
        <v>89</v>
      </c>
      <c r="G70" s="785" t="s">
        <v>238</v>
      </c>
      <c r="H70" s="756">
        <v>76</v>
      </c>
      <c r="I70" s="767" t="s">
        <v>197</v>
      </c>
      <c r="J70" s="756" t="s">
        <v>63</v>
      </c>
      <c r="K70" s="756"/>
      <c r="L70" s="784">
        <v>45692</v>
      </c>
      <c r="M70" s="756" t="s">
        <v>57</v>
      </c>
      <c r="N70" s="855">
        <v>90302</v>
      </c>
      <c r="O70" s="756" t="s">
        <v>57</v>
      </c>
      <c r="P70" s="775" t="s">
        <v>198</v>
      </c>
      <c r="Q70" s="688">
        <v>45694</v>
      </c>
      <c r="R70" s="688">
        <v>45847</v>
      </c>
      <c r="S70" s="688">
        <v>45852</v>
      </c>
      <c r="T70" s="688"/>
      <c r="U70" s="688">
        <v>45867</v>
      </c>
      <c r="V70" s="720">
        <v>8420</v>
      </c>
      <c r="W70" s="762">
        <v>8553</v>
      </c>
      <c r="X70" s="112">
        <f>SUM(V70-W70)</f>
        <v>-133</v>
      </c>
      <c r="Y70" s="699">
        <v>0</v>
      </c>
      <c r="Z70" s="680">
        <v>1.02</v>
      </c>
      <c r="AA70" s="688">
        <v>45709</v>
      </c>
      <c r="AB70" s="680">
        <v>1</v>
      </c>
      <c r="AC70" s="680">
        <v>1</v>
      </c>
      <c r="AD70" s="680">
        <v>1</v>
      </c>
      <c r="AE70" s="832" t="s">
        <v>239</v>
      </c>
      <c r="AF70" s="488"/>
    </row>
    <row r="71" spans="1:38" ht="24.75" customHeight="1">
      <c r="A71" s="789" t="s">
        <v>240</v>
      </c>
      <c r="B71" s="783" t="s">
        <v>51</v>
      </c>
      <c r="C71" s="733">
        <v>45772</v>
      </c>
      <c r="D71" s="784" t="s">
        <v>66</v>
      </c>
      <c r="E71" s="784">
        <v>45698</v>
      </c>
      <c r="F71" s="733" t="s">
        <v>61</v>
      </c>
      <c r="G71" s="785" t="s">
        <v>241</v>
      </c>
      <c r="H71" s="756">
        <v>89</v>
      </c>
      <c r="I71" s="756" t="s">
        <v>197</v>
      </c>
      <c r="J71" s="756" t="s">
        <v>63</v>
      </c>
      <c r="K71" s="756"/>
      <c r="L71" s="784">
        <v>45695</v>
      </c>
      <c r="M71" s="756" t="s">
        <v>57</v>
      </c>
      <c r="N71" s="856">
        <v>89698.5</v>
      </c>
      <c r="O71" s="756" t="s">
        <v>57</v>
      </c>
      <c r="P71" s="771" t="s">
        <v>198</v>
      </c>
      <c r="Q71" s="688">
        <v>45694</v>
      </c>
      <c r="R71" s="688"/>
      <c r="S71" s="688"/>
      <c r="T71" s="688"/>
      <c r="U71" s="688"/>
      <c r="V71" s="720">
        <v>7562</v>
      </c>
      <c r="W71" s="773">
        <v>6528</v>
      </c>
      <c r="X71" s="112">
        <f>SUM(V71-W71)</f>
        <v>1034</v>
      </c>
      <c r="Y71" s="699">
        <v>0</v>
      </c>
      <c r="Z71" s="680">
        <v>0.8</v>
      </c>
      <c r="AA71" s="688">
        <v>45709</v>
      </c>
      <c r="AB71" s="680">
        <v>1</v>
      </c>
      <c r="AC71" s="680">
        <v>1</v>
      </c>
      <c r="AD71" s="680">
        <v>1</v>
      </c>
      <c r="AE71" s="220" t="s">
        <v>242</v>
      </c>
      <c r="AF71" s="488"/>
    </row>
    <row r="72" spans="1:38" ht="24.75" customHeight="1">
      <c r="A72" s="782" t="s">
        <v>243</v>
      </c>
      <c r="B72" s="783" t="s">
        <v>51</v>
      </c>
      <c r="C72" s="733">
        <v>45772</v>
      </c>
      <c r="D72" s="733" t="s">
        <v>227</v>
      </c>
      <c r="E72" s="784">
        <v>45686</v>
      </c>
      <c r="F72" s="740" t="s">
        <v>228</v>
      </c>
      <c r="G72" s="785" t="s">
        <v>244</v>
      </c>
      <c r="H72" s="756">
        <v>77</v>
      </c>
      <c r="I72" s="767" t="s">
        <v>197</v>
      </c>
      <c r="J72" s="756" t="s">
        <v>63</v>
      </c>
      <c r="K72" s="756"/>
      <c r="L72" s="784">
        <v>45686</v>
      </c>
      <c r="M72" s="756" t="s">
        <v>57</v>
      </c>
      <c r="N72" s="855">
        <v>61924</v>
      </c>
      <c r="O72" s="756" t="s">
        <v>57</v>
      </c>
      <c r="P72" s="775" t="s">
        <v>198</v>
      </c>
      <c r="Q72" s="688">
        <v>45692</v>
      </c>
      <c r="R72" s="688">
        <v>45847</v>
      </c>
      <c r="S72" s="688">
        <v>45852</v>
      </c>
      <c r="T72" s="688"/>
      <c r="U72" s="688"/>
      <c r="V72" s="720">
        <v>5005</v>
      </c>
      <c r="W72" s="762">
        <v>4996</v>
      </c>
      <c r="X72" s="112">
        <f>SUM(V72-W72)</f>
        <v>9</v>
      </c>
      <c r="Y72" s="699">
        <v>0</v>
      </c>
      <c r="Z72" s="680">
        <v>1</v>
      </c>
      <c r="AA72" s="688">
        <v>45708</v>
      </c>
      <c r="AB72" s="680">
        <v>1</v>
      </c>
      <c r="AC72" s="680">
        <v>1</v>
      </c>
      <c r="AD72" s="680">
        <v>1</v>
      </c>
      <c r="AE72" s="192" t="s">
        <v>245</v>
      </c>
      <c r="AF72" s="488"/>
    </row>
    <row r="73" spans="1:38" ht="24.75" customHeight="1">
      <c r="A73" s="782" t="s">
        <v>246</v>
      </c>
      <c r="B73" s="783" t="s">
        <v>51</v>
      </c>
      <c r="C73" s="733">
        <v>45772</v>
      </c>
      <c r="D73" s="733" t="s">
        <v>122</v>
      </c>
      <c r="E73" s="784">
        <v>45685</v>
      </c>
      <c r="F73" s="740" t="s">
        <v>89</v>
      </c>
      <c r="G73" s="785" t="s">
        <v>247</v>
      </c>
      <c r="H73" s="756">
        <v>81</v>
      </c>
      <c r="I73" s="767" t="s">
        <v>197</v>
      </c>
      <c r="J73" s="756" t="s">
        <v>63</v>
      </c>
      <c r="K73" s="756"/>
      <c r="L73" s="784">
        <v>45699</v>
      </c>
      <c r="M73" s="756" t="s">
        <v>57</v>
      </c>
      <c r="N73" s="855">
        <v>73583.5</v>
      </c>
      <c r="O73" s="756" t="s">
        <v>57</v>
      </c>
      <c r="P73" s="757" t="s">
        <v>198</v>
      </c>
      <c r="Q73" s="688">
        <v>45691</v>
      </c>
      <c r="R73" s="688">
        <v>45825</v>
      </c>
      <c r="S73" s="688">
        <v>45840</v>
      </c>
      <c r="T73" s="688"/>
      <c r="U73" s="688"/>
      <c r="V73" s="720">
        <v>6205</v>
      </c>
      <c r="W73" s="762">
        <v>6190</v>
      </c>
      <c r="X73" s="112">
        <f>SUM(V73-W73)</f>
        <v>15</v>
      </c>
      <c r="Y73" s="699">
        <v>0</v>
      </c>
      <c r="Z73" s="680">
        <v>1</v>
      </c>
      <c r="AA73" s="688">
        <v>45699</v>
      </c>
      <c r="AB73" s="680">
        <v>1</v>
      </c>
      <c r="AC73" s="680">
        <v>1</v>
      </c>
      <c r="AD73" s="680">
        <v>1</v>
      </c>
      <c r="AE73" s="832" t="s">
        <v>248</v>
      </c>
      <c r="AF73" s="488"/>
    </row>
    <row r="74" spans="1:38" ht="24.75" customHeight="1">
      <c r="A74" s="782" t="s">
        <v>249</v>
      </c>
      <c r="B74" s="783" t="s">
        <v>51</v>
      </c>
      <c r="C74" s="733">
        <v>45772</v>
      </c>
      <c r="D74" s="784" t="s">
        <v>250</v>
      </c>
      <c r="E74" s="784">
        <v>45694</v>
      </c>
      <c r="F74" s="784" t="s">
        <v>228</v>
      </c>
      <c r="G74" s="785" t="s">
        <v>251</v>
      </c>
      <c r="H74" s="756">
        <v>84</v>
      </c>
      <c r="I74" s="767" t="s">
        <v>197</v>
      </c>
      <c r="J74" s="756" t="s">
        <v>63</v>
      </c>
      <c r="K74" s="756"/>
      <c r="L74" s="784">
        <v>45698</v>
      </c>
      <c r="M74" s="756" t="s">
        <v>57</v>
      </c>
      <c r="N74" s="855">
        <v>63402.5</v>
      </c>
      <c r="O74" s="756" t="s">
        <v>57</v>
      </c>
      <c r="P74" s="775" t="s">
        <v>198</v>
      </c>
      <c r="Q74" s="688">
        <v>45695</v>
      </c>
      <c r="R74" s="688">
        <v>45847</v>
      </c>
      <c r="S74" s="688">
        <v>45852</v>
      </c>
      <c r="T74" s="688"/>
      <c r="U74" s="688"/>
      <c r="V74" s="788">
        <v>4979</v>
      </c>
      <c r="W74" s="762">
        <v>4984</v>
      </c>
      <c r="X74" s="112">
        <f>SUM(V74-W74)</f>
        <v>-5</v>
      </c>
      <c r="Y74" s="699">
        <v>0</v>
      </c>
      <c r="Z74" s="680">
        <v>1</v>
      </c>
      <c r="AA74" s="688">
        <v>45714</v>
      </c>
      <c r="AB74" s="680">
        <v>1</v>
      </c>
      <c r="AC74" s="680">
        <v>1</v>
      </c>
      <c r="AD74" s="680">
        <v>1</v>
      </c>
      <c r="AE74" s="192" t="s">
        <v>252</v>
      </c>
      <c r="AF74" s="488"/>
    </row>
    <row r="75" spans="1:38" ht="24.75" customHeight="1">
      <c r="A75" s="738" t="s">
        <v>253</v>
      </c>
      <c r="B75" s="783" t="s">
        <v>51</v>
      </c>
      <c r="C75" s="784">
        <v>45688</v>
      </c>
      <c r="D75" s="733" t="s">
        <v>254</v>
      </c>
      <c r="E75" s="784">
        <v>45685</v>
      </c>
      <c r="F75" s="784" t="s">
        <v>255</v>
      </c>
      <c r="G75" s="785" t="s">
        <v>256</v>
      </c>
      <c r="H75" s="124">
        <v>86</v>
      </c>
      <c r="I75" s="756" t="s">
        <v>257</v>
      </c>
      <c r="J75" s="124" t="s">
        <v>63</v>
      </c>
      <c r="K75" s="124"/>
      <c r="L75" s="733">
        <v>45677</v>
      </c>
      <c r="M75" s="756" t="s">
        <v>57</v>
      </c>
      <c r="N75" s="853">
        <v>78075.5</v>
      </c>
      <c r="O75" s="756" t="s">
        <v>57</v>
      </c>
      <c r="P75" s="757" t="s">
        <v>198</v>
      </c>
      <c r="Q75" s="688">
        <v>45675</v>
      </c>
      <c r="R75" s="688">
        <v>45870</v>
      </c>
      <c r="S75" s="688">
        <v>45887</v>
      </c>
      <c r="T75" s="688"/>
      <c r="U75" s="688"/>
      <c r="V75" s="42">
        <v>6526</v>
      </c>
      <c r="W75" s="735">
        <v>6217</v>
      </c>
      <c r="X75" s="112">
        <f>SUM(V75-W75)</f>
        <v>309</v>
      </c>
      <c r="Y75" s="699">
        <v>0</v>
      </c>
      <c r="Z75" s="736">
        <v>0.95</v>
      </c>
      <c r="AA75" s="688">
        <v>45685</v>
      </c>
      <c r="AB75" s="680">
        <v>1</v>
      </c>
      <c r="AC75" s="680">
        <v>1</v>
      </c>
      <c r="AD75" s="680">
        <v>1</v>
      </c>
      <c r="AE75" s="192"/>
      <c r="AF75" s="488"/>
    </row>
    <row r="76" spans="1:38" ht="24.75" customHeight="1">
      <c r="A76" s="738" t="s">
        <v>258</v>
      </c>
      <c r="B76" s="783" t="s">
        <v>51</v>
      </c>
      <c r="C76" s="733">
        <v>45705</v>
      </c>
      <c r="D76" s="740" t="s">
        <v>52</v>
      </c>
      <c r="E76" s="740" t="s">
        <v>53</v>
      </c>
      <c r="F76" s="740" t="s">
        <v>54</v>
      </c>
      <c r="G76" s="755" t="s">
        <v>259</v>
      </c>
      <c r="H76" s="183"/>
      <c r="I76" s="124" t="s">
        <v>198</v>
      </c>
      <c r="J76" s="124" t="s">
        <v>56</v>
      </c>
      <c r="K76" s="183"/>
      <c r="L76" s="740" t="s">
        <v>53</v>
      </c>
      <c r="M76" s="124" t="s">
        <v>57</v>
      </c>
      <c r="N76" s="853">
        <v>3283.2</v>
      </c>
      <c r="O76" s="124" t="s">
        <v>57</v>
      </c>
      <c r="P76" s="775" t="s">
        <v>198</v>
      </c>
      <c r="Q76" s="435" t="s">
        <v>56</v>
      </c>
      <c r="R76" s="435"/>
      <c r="S76" s="435"/>
      <c r="T76" s="435"/>
      <c r="U76" s="435"/>
      <c r="V76" s="42">
        <v>0</v>
      </c>
      <c r="W76" s="435">
        <v>0</v>
      </c>
      <c r="X76" s="112">
        <f>SUM(V76-W76)</f>
        <v>0</v>
      </c>
      <c r="Y76" s="42">
        <v>4696</v>
      </c>
      <c r="Z76" s="680">
        <v>0</v>
      </c>
      <c r="AA76" s="435"/>
      <c r="AB76" s="438">
        <v>1</v>
      </c>
      <c r="AC76" s="438">
        <v>1</v>
      </c>
      <c r="AD76" s="680">
        <v>1</v>
      </c>
      <c r="AE76" s="832"/>
      <c r="AF76" s="488"/>
    </row>
    <row r="77" spans="1:38" ht="24.75" customHeight="1">
      <c r="A77" s="738" t="s">
        <v>260</v>
      </c>
      <c r="B77" s="783" t="s">
        <v>51</v>
      </c>
      <c r="C77" s="784">
        <v>45688</v>
      </c>
      <c r="D77" s="784" t="s">
        <v>261</v>
      </c>
      <c r="E77" s="784">
        <v>45692</v>
      </c>
      <c r="F77" s="784" t="s">
        <v>77</v>
      </c>
      <c r="G77" s="785" t="s">
        <v>262</v>
      </c>
      <c r="H77" s="124">
        <v>86</v>
      </c>
      <c r="I77" s="756" t="s">
        <v>257</v>
      </c>
      <c r="J77" s="124" t="s">
        <v>63</v>
      </c>
      <c r="K77" s="124"/>
      <c r="L77" s="708" t="s">
        <v>198</v>
      </c>
      <c r="M77" s="756" t="s">
        <v>57</v>
      </c>
      <c r="N77" s="853">
        <v>82480.5</v>
      </c>
      <c r="O77" s="756" t="s">
        <v>57</v>
      </c>
      <c r="P77" s="775" t="s">
        <v>198</v>
      </c>
      <c r="Q77" s="688">
        <v>45675</v>
      </c>
      <c r="R77" s="688">
        <v>45870</v>
      </c>
      <c r="S77" s="688">
        <v>45880</v>
      </c>
      <c r="T77" s="688"/>
      <c r="U77" s="688"/>
      <c r="V77" s="42">
        <v>6390</v>
      </c>
      <c r="W77" s="735">
        <v>6114</v>
      </c>
      <c r="X77" s="112">
        <f>SUM(V77-W77)</f>
        <v>276</v>
      </c>
      <c r="Y77" s="699">
        <v>0</v>
      </c>
      <c r="Z77" s="680">
        <v>0.96</v>
      </c>
      <c r="AA77" s="688">
        <v>45687</v>
      </c>
      <c r="AB77" s="680">
        <v>1</v>
      </c>
      <c r="AC77" s="680">
        <v>1</v>
      </c>
      <c r="AD77" s="680">
        <v>1</v>
      </c>
      <c r="AE77" s="834" t="s">
        <v>263</v>
      </c>
      <c r="AF77" s="488"/>
    </row>
    <row r="78" spans="1:38" ht="24.75" customHeight="1">
      <c r="A78" s="768" t="s">
        <v>264</v>
      </c>
      <c r="B78" s="794" t="s">
        <v>51</v>
      </c>
      <c r="C78" s="766">
        <v>45688</v>
      </c>
      <c r="D78" s="766" t="s">
        <v>66</v>
      </c>
      <c r="E78" s="766">
        <v>45695</v>
      </c>
      <c r="F78" s="743" t="s">
        <v>61</v>
      </c>
      <c r="G78" s="779" t="s">
        <v>265</v>
      </c>
      <c r="H78" s="742">
        <v>88</v>
      </c>
      <c r="I78" s="767" t="s">
        <v>257</v>
      </c>
      <c r="J78" s="742" t="s">
        <v>63</v>
      </c>
      <c r="K78" s="742"/>
      <c r="L78" s="708" t="s">
        <v>198</v>
      </c>
      <c r="M78" s="767" t="s">
        <v>57</v>
      </c>
      <c r="N78" s="851">
        <v>43130</v>
      </c>
      <c r="O78" s="767" t="s">
        <v>57</v>
      </c>
      <c r="P78" s="776" t="s">
        <v>198</v>
      </c>
      <c r="Q78" s="678">
        <v>45691</v>
      </c>
      <c r="R78" s="678">
        <v>45870</v>
      </c>
      <c r="S78" s="678">
        <v>45891</v>
      </c>
      <c r="T78" s="678"/>
      <c r="U78" s="678"/>
      <c r="V78" s="679">
        <v>2092</v>
      </c>
      <c r="W78" s="732">
        <v>344</v>
      </c>
      <c r="X78" s="112">
        <f>SUM(V78-W78)</f>
        <v>1748</v>
      </c>
      <c r="Y78" s="689">
        <v>0</v>
      </c>
      <c r="Z78" s="680">
        <v>1</v>
      </c>
      <c r="AA78" s="678">
        <v>45750</v>
      </c>
      <c r="AB78" s="736">
        <v>1</v>
      </c>
      <c r="AC78" s="736">
        <v>1</v>
      </c>
      <c r="AD78" s="736">
        <v>1</v>
      </c>
      <c r="AE78" s="835" t="s">
        <v>266</v>
      </c>
      <c r="AF78" s="488"/>
    </row>
    <row r="79" spans="1:38" ht="24.75" customHeight="1">
      <c r="A79" s="738" t="s">
        <v>267</v>
      </c>
      <c r="B79" s="783" t="s">
        <v>51</v>
      </c>
      <c r="C79" s="784">
        <v>45688</v>
      </c>
      <c r="D79" s="733" t="s">
        <v>85</v>
      </c>
      <c r="E79" s="784">
        <v>45686</v>
      </c>
      <c r="F79" s="784" t="s">
        <v>89</v>
      </c>
      <c r="G79" s="785" t="s">
        <v>268</v>
      </c>
      <c r="H79" s="124">
        <v>88</v>
      </c>
      <c r="I79" s="756" t="s">
        <v>257</v>
      </c>
      <c r="J79" s="124" t="s">
        <v>63</v>
      </c>
      <c r="K79" s="124"/>
      <c r="L79" s="780">
        <v>45706</v>
      </c>
      <c r="M79" s="756" t="s">
        <v>57</v>
      </c>
      <c r="N79" s="853">
        <v>69212.5</v>
      </c>
      <c r="O79" s="756" t="s">
        <v>57</v>
      </c>
      <c r="P79" s="775" t="s">
        <v>198</v>
      </c>
      <c r="Q79" s="688">
        <v>45679</v>
      </c>
      <c r="R79" s="688" t="s">
        <v>269</v>
      </c>
      <c r="S79" s="688"/>
      <c r="T79" s="688"/>
      <c r="U79" s="688"/>
      <c r="V79" s="42">
        <v>5661</v>
      </c>
      <c r="W79" s="735">
        <v>5813</v>
      </c>
      <c r="X79" s="112">
        <f>SUM(V79-W79)</f>
        <v>-152</v>
      </c>
      <c r="Y79" s="699">
        <v>0</v>
      </c>
      <c r="Z79" s="680">
        <v>1.03</v>
      </c>
      <c r="AA79" s="688">
        <v>45681</v>
      </c>
      <c r="AB79" s="680">
        <v>1</v>
      </c>
      <c r="AC79" s="680">
        <v>1</v>
      </c>
      <c r="AD79" s="680">
        <v>1</v>
      </c>
      <c r="AE79" s="192" t="s">
        <v>239</v>
      </c>
      <c r="AF79" s="488"/>
    </row>
    <row r="80" spans="1:38" ht="24.75" customHeight="1">
      <c r="A80" s="768" t="s">
        <v>270</v>
      </c>
      <c r="B80" s="783" t="s">
        <v>51</v>
      </c>
      <c r="C80" s="733">
        <v>45772</v>
      </c>
      <c r="D80" s="740" t="s">
        <v>271</v>
      </c>
      <c r="E80" s="733">
        <v>45743</v>
      </c>
      <c r="F80" s="740" t="s">
        <v>272</v>
      </c>
      <c r="G80" s="755" t="s">
        <v>273</v>
      </c>
      <c r="H80" s="124">
        <v>85</v>
      </c>
      <c r="I80" s="756" t="s">
        <v>197</v>
      </c>
      <c r="J80" s="742" t="s">
        <v>63</v>
      </c>
      <c r="K80" s="795"/>
      <c r="L80" s="733">
        <v>45741</v>
      </c>
      <c r="M80" s="742" t="s">
        <v>57</v>
      </c>
      <c r="N80" s="853">
        <v>74508.5</v>
      </c>
      <c r="O80" s="742" t="s">
        <v>57</v>
      </c>
      <c r="P80" s="771" t="s">
        <v>198</v>
      </c>
      <c r="Q80" s="688">
        <v>45749</v>
      </c>
      <c r="R80" s="688"/>
      <c r="S80" s="688"/>
      <c r="T80" s="688"/>
      <c r="U80" s="688"/>
      <c r="V80" s="42">
        <v>6258</v>
      </c>
      <c r="W80" s="732">
        <v>6226</v>
      </c>
      <c r="X80" s="112">
        <f>SUM(V80-W80)</f>
        <v>32</v>
      </c>
      <c r="Y80" s="689">
        <v>0</v>
      </c>
      <c r="Z80" s="680">
        <v>1</v>
      </c>
      <c r="AA80" s="688">
        <v>45763</v>
      </c>
      <c r="AB80" s="680">
        <v>1</v>
      </c>
      <c r="AC80" s="680">
        <v>1</v>
      </c>
      <c r="AD80" s="680">
        <v>1</v>
      </c>
      <c r="AE80" s="836"/>
      <c r="AF80" s="488"/>
    </row>
    <row r="81" spans="1:32" ht="24.75" customHeight="1">
      <c r="A81" s="738" t="s">
        <v>274</v>
      </c>
      <c r="B81" s="783" t="s">
        <v>51</v>
      </c>
      <c r="C81" s="733">
        <v>45772</v>
      </c>
      <c r="D81" s="740" t="s">
        <v>250</v>
      </c>
      <c r="E81" s="733">
        <v>45743</v>
      </c>
      <c r="F81" s="740" t="s">
        <v>228</v>
      </c>
      <c r="G81" s="755" t="s">
        <v>275</v>
      </c>
      <c r="H81" s="124">
        <v>57</v>
      </c>
      <c r="I81" s="756" t="s">
        <v>197</v>
      </c>
      <c r="J81" s="742" t="s">
        <v>63</v>
      </c>
      <c r="K81" s="795"/>
      <c r="L81" s="733">
        <v>45741</v>
      </c>
      <c r="M81" s="742" t="s">
        <v>57</v>
      </c>
      <c r="N81" s="853">
        <v>49071</v>
      </c>
      <c r="O81" s="742" t="s">
        <v>57</v>
      </c>
      <c r="P81" s="775" t="s">
        <v>198</v>
      </c>
      <c r="Q81" s="688">
        <v>45745</v>
      </c>
      <c r="R81" s="688">
        <v>45832</v>
      </c>
      <c r="S81" s="688">
        <v>45839</v>
      </c>
      <c r="T81" s="688"/>
      <c r="U81" s="688"/>
      <c r="V81" s="42">
        <v>3967</v>
      </c>
      <c r="W81" s="735">
        <v>3936</v>
      </c>
      <c r="X81" s="112">
        <f>SUM(V81-W81)</f>
        <v>31</v>
      </c>
      <c r="Y81" s="689">
        <v>0</v>
      </c>
      <c r="Z81" s="680">
        <v>1</v>
      </c>
      <c r="AA81" s="688">
        <v>45756</v>
      </c>
      <c r="AB81" s="680">
        <v>1</v>
      </c>
      <c r="AC81" s="680">
        <v>1</v>
      </c>
      <c r="AD81" s="680">
        <v>1</v>
      </c>
      <c r="AE81" s="837"/>
      <c r="AF81" s="488"/>
    </row>
    <row r="82" spans="1:32" ht="24.75" customHeight="1">
      <c r="A82" s="768" t="s">
        <v>276</v>
      </c>
      <c r="B82" s="783" t="s">
        <v>51</v>
      </c>
      <c r="C82" s="784">
        <v>45711</v>
      </c>
      <c r="D82" s="784" t="s">
        <v>261</v>
      </c>
      <c r="E82" s="784">
        <v>45691</v>
      </c>
      <c r="F82" s="784" t="s">
        <v>77</v>
      </c>
      <c r="G82" s="785" t="s">
        <v>277</v>
      </c>
      <c r="H82" s="124">
        <v>73</v>
      </c>
      <c r="I82" s="767" t="s">
        <v>257</v>
      </c>
      <c r="J82" s="124" t="s">
        <v>63</v>
      </c>
      <c r="K82" s="124"/>
      <c r="L82" s="733">
        <v>45698</v>
      </c>
      <c r="M82" s="756" t="s">
        <v>57</v>
      </c>
      <c r="N82" s="853">
        <v>60575.5</v>
      </c>
      <c r="O82" s="756" t="s">
        <v>57</v>
      </c>
      <c r="P82" s="771" t="s">
        <v>198</v>
      </c>
      <c r="Q82" s="688">
        <v>45691</v>
      </c>
      <c r="R82" s="688">
        <v>45870</v>
      </c>
      <c r="S82" s="688">
        <v>45881</v>
      </c>
      <c r="T82" s="688"/>
      <c r="U82" s="688"/>
      <c r="V82" s="42">
        <v>4614</v>
      </c>
      <c r="W82" s="732">
        <v>4123</v>
      </c>
      <c r="X82" s="112">
        <f>SUM(V82-W82)</f>
        <v>491</v>
      </c>
      <c r="Y82" s="699">
        <v>0</v>
      </c>
      <c r="Z82" s="680">
        <v>0.9</v>
      </c>
      <c r="AA82" s="688">
        <v>45706</v>
      </c>
      <c r="AB82" s="680">
        <v>1</v>
      </c>
      <c r="AC82" s="680">
        <v>1</v>
      </c>
      <c r="AD82" s="680">
        <v>1</v>
      </c>
      <c r="AE82" s="192" t="s">
        <v>278</v>
      </c>
      <c r="AF82" s="488"/>
    </row>
    <row r="83" spans="1:32" ht="24.75" customHeight="1">
      <c r="A83" s="738" t="s">
        <v>279</v>
      </c>
      <c r="B83" s="783" t="s">
        <v>51</v>
      </c>
      <c r="C83" s="743">
        <v>45831</v>
      </c>
      <c r="D83" s="708" t="s">
        <v>227</v>
      </c>
      <c r="E83" s="733">
        <v>45807</v>
      </c>
      <c r="F83" s="708" t="s">
        <v>228</v>
      </c>
      <c r="G83" s="708" t="s">
        <v>280</v>
      </c>
      <c r="H83" s="742">
        <v>87</v>
      </c>
      <c r="I83" s="742" t="s">
        <v>197</v>
      </c>
      <c r="J83" s="742" t="s">
        <v>63</v>
      </c>
      <c r="K83" s="742"/>
      <c r="L83" s="743">
        <v>45757</v>
      </c>
      <c r="M83" s="742" t="s">
        <v>57</v>
      </c>
      <c r="N83" s="851">
        <v>78331</v>
      </c>
      <c r="O83" s="742" t="s">
        <v>57</v>
      </c>
      <c r="P83" s="775" t="s">
        <v>198</v>
      </c>
      <c r="Q83" s="678">
        <v>45757</v>
      </c>
      <c r="R83" s="678"/>
      <c r="S83" s="678"/>
      <c r="T83" s="678"/>
      <c r="U83" s="678"/>
      <c r="V83" s="679">
        <v>6334</v>
      </c>
      <c r="W83" s="735">
        <v>6228</v>
      </c>
      <c r="X83" s="112">
        <f>SUM(V83-W83)</f>
        <v>106</v>
      </c>
      <c r="Y83" s="699">
        <v>0</v>
      </c>
      <c r="Z83" s="680">
        <v>0.98</v>
      </c>
      <c r="AA83" s="688">
        <v>45769</v>
      </c>
      <c r="AB83" s="438">
        <v>0</v>
      </c>
      <c r="AC83" s="438">
        <v>0</v>
      </c>
      <c r="AD83" s="438">
        <v>0</v>
      </c>
      <c r="AE83" s="547" t="s">
        <v>178</v>
      </c>
      <c r="AF83" s="488"/>
    </row>
    <row r="84" spans="1:32" ht="24.75" customHeight="1">
      <c r="A84" s="738" t="s">
        <v>281</v>
      </c>
      <c r="B84" s="783" t="s">
        <v>51</v>
      </c>
      <c r="C84" s="733">
        <v>45772</v>
      </c>
      <c r="D84" s="740" t="s">
        <v>122</v>
      </c>
      <c r="E84" s="733">
        <v>45743</v>
      </c>
      <c r="F84" s="740" t="s">
        <v>89</v>
      </c>
      <c r="G84" s="755" t="s">
        <v>282</v>
      </c>
      <c r="H84" s="124">
        <v>81</v>
      </c>
      <c r="I84" s="756" t="s">
        <v>197</v>
      </c>
      <c r="J84" s="742" t="s">
        <v>63</v>
      </c>
      <c r="K84" s="795"/>
      <c r="L84" s="733">
        <v>45741</v>
      </c>
      <c r="M84" s="742" t="s">
        <v>57</v>
      </c>
      <c r="N84" s="853">
        <v>74961</v>
      </c>
      <c r="O84" s="742" t="s">
        <v>57</v>
      </c>
      <c r="P84" s="775" t="s">
        <v>198</v>
      </c>
      <c r="Q84" s="688">
        <v>45747</v>
      </c>
      <c r="R84" s="688">
        <v>45870</v>
      </c>
      <c r="S84" s="688">
        <v>45889</v>
      </c>
      <c r="T84" s="688"/>
      <c r="U84" s="688"/>
      <c r="V84" s="42">
        <v>6327</v>
      </c>
      <c r="W84" s="735">
        <v>6414</v>
      </c>
      <c r="X84" s="112">
        <f>SUM(V84-W84)</f>
        <v>-87</v>
      </c>
      <c r="Y84" s="689">
        <v>0</v>
      </c>
      <c r="Z84" s="680">
        <v>1.01</v>
      </c>
      <c r="AA84" s="688">
        <v>45761</v>
      </c>
      <c r="AB84" s="680">
        <v>1</v>
      </c>
      <c r="AC84" s="680">
        <v>1</v>
      </c>
      <c r="AD84" s="680">
        <v>1</v>
      </c>
      <c r="AE84" s="838" t="s">
        <v>283</v>
      </c>
      <c r="AF84" s="488"/>
    </row>
    <row r="85" spans="1:32" ht="24.75" customHeight="1">
      <c r="A85" s="738" t="s">
        <v>284</v>
      </c>
      <c r="B85" s="783" t="s">
        <v>51</v>
      </c>
      <c r="C85" s="733">
        <v>45772</v>
      </c>
      <c r="D85" s="740" t="s">
        <v>250</v>
      </c>
      <c r="E85" s="733">
        <v>45743</v>
      </c>
      <c r="F85" s="740" t="s">
        <v>228</v>
      </c>
      <c r="G85" s="755" t="s">
        <v>285</v>
      </c>
      <c r="H85" s="124">
        <v>63</v>
      </c>
      <c r="I85" s="756" t="s">
        <v>197</v>
      </c>
      <c r="J85" s="742" t="s">
        <v>63</v>
      </c>
      <c r="K85" s="795"/>
      <c r="L85" s="733">
        <v>45741</v>
      </c>
      <c r="M85" s="742" t="s">
        <v>57</v>
      </c>
      <c r="N85" s="853">
        <v>41813</v>
      </c>
      <c r="O85" s="742" t="s">
        <v>57</v>
      </c>
      <c r="P85" s="775" t="s">
        <v>198</v>
      </c>
      <c r="Q85" s="688">
        <v>45745</v>
      </c>
      <c r="R85" s="688">
        <v>45828</v>
      </c>
      <c r="S85" s="688"/>
      <c r="T85" s="688"/>
      <c r="U85" s="688"/>
      <c r="V85" s="42">
        <v>3243</v>
      </c>
      <c r="W85" s="735">
        <v>3290</v>
      </c>
      <c r="X85" s="112">
        <f>SUM(V85-W85)</f>
        <v>-47</v>
      </c>
      <c r="Y85" s="689">
        <v>0</v>
      </c>
      <c r="Z85" s="680">
        <v>1</v>
      </c>
      <c r="AA85" s="688">
        <v>45761</v>
      </c>
      <c r="AB85" s="680">
        <v>1</v>
      </c>
      <c r="AC85" s="680">
        <v>1</v>
      </c>
      <c r="AD85" s="680">
        <v>1</v>
      </c>
      <c r="AE85" s="837"/>
      <c r="AF85" s="488"/>
    </row>
    <row r="86" spans="1:32" ht="24.75" customHeight="1">
      <c r="A86" s="738" t="s">
        <v>286</v>
      </c>
      <c r="B86" s="783" t="s">
        <v>51</v>
      </c>
      <c r="C86" s="733">
        <v>45705</v>
      </c>
      <c r="D86" s="740" t="s">
        <v>52</v>
      </c>
      <c r="E86" s="740" t="s">
        <v>53</v>
      </c>
      <c r="F86" s="740" t="s">
        <v>54</v>
      </c>
      <c r="G86" s="755" t="s">
        <v>287</v>
      </c>
      <c r="H86" s="124">
        <v>75</v>
      </c>
      <c r="I86" s="124" t="s">
        <v>198</v>
      </c>
      <c r="J86" s="124" t="s">
        <v>56</v>
      </c>
      <c r="K86" s="183"/>
      <c r="L86" s="740" t="s">
        <v>53</v>
      </c>
      <c r="M86" s="124" t="s">
        <v>57</v>
      </c>
      <c r="N86" s="857">
        <v>3150.75</v>
      </c>
      <c r="O86" s="124" t="s">
        <v>57</v>
      </c>
      <c r="P86" s="775" t="s">
        <v>198</v>
      </c>
      <c r="Q86" s="435" t="s">
        <v>56</v>
      </c>
      <c r="R86" s="435"/>
      <c r="S86" s="435"/>
      <c r="T86" s="435"/>
      <c r="U86" s="435"/>
      <c r="V86" s="42">
        <v>0</v>
      </c>
      <c r="W86" s="702">
        <v>0</v>
      </c>
      <c r="X86" s="112">
        <f>SUM(V86-W86)</f>
        <v>0</v>
      </c>
      <c r="Y86" s="42">
        <v>4215</v>
      </c>
      <c r="Z86" s="680">
        <v>1</v>
      </c>
      <c r="AA86" s="688">
        <v>45716</v>
      </c>
      <c r="AB86" s="680">
        <v>1</v>
      </c>
      <c r="AC86" s="680">
        <v>1</v>
      </c>
      <c r="AD86" s="680">
        <v>1</v>
      </c>
      <c r="AE86" s="832"/>
      <c r="AF86" s="488"/>
    </row>
    <row r="87" spans="1:32" ht="24.75" customHeight="1">
      <c r="A87" s="738" t="s">
        <v>288</v>
      </c>
      <c r="B87" s="783" t="s">
        <v>51</v>
      </c>
      <c r="C87" s="733">
        <v>45705</v>
      </c>
      <c r="D87" s="740" t="s">
        <v>52</v>
      </c>
      <c r="E87" s="740" t="s">
        <v>53</v>
      </c>
      <c r="F87" s="740" t="s">
        <v>54</v>
      </c>
      <c r="G87" s="755" t="s">
        <v>289</v>
      </c>
      <c r="H87" s="124">
        <v>80</v>
      </c>
      <c r="I87" s="124" t="s">
        <v>198</v>
      </c>
      <c r="J87" s="124" t="s">
        <v>56</v>
      </c>
      <c r="K87" s="183"/>
      <c r="L87" s="740" t="s">
        <v>53</v>
      </c>
      <c r="M87" s="124" t="s">
        <v>57</v>
      </c>
      <c r="N87" s="857">
        <v>3391.5</v>
      </c>
      <c r="O87" s="124" t="s">
        <v>57</v>
      </c>
      <c r="P87" s="775" t="s">
        <v>198</v>
      </c>
      <c r="Q87" s="435" t="s">
        <v>56</v>
      </c>
      <c r="R87" s="435"/>
      <c r="S87" s="435"/>
      <c r="T87" s="435"/>
      <c r="U87" s="435"/>
      <c r="V87" s="42">
        <v>0</v>
      </c>
      <c r="W87" s="702">
        <v>0</v>
      </c>
      <c r="X87" s="112">
        <f>SUM(V87-W87)</f>
        <v>0</v>
      </c>
      <c r="Y87" s="42">
        <v>5030</v>
      </c>
      <c r="Z87" s="680">
        <v>1</v>
      </c>
      <c r="AA87" s="688">
        <v>45716</v>
      </c>
      <c r="AB87" s="680">
        <v>1</v>
      </c>
      <c r="AC87" s="438">
        <v>1</v>
      </c>
      <c r="AD87" s="680">
        <v>1</v>
      </c>
      <c r="AE87" s="832"/>
      <c r="AF87" s="488"/>
    </row>
    <row r="88" spans="1:32" ht="24.75" customHeight="1">
      <c r="A88" s="738" t="s">
        <v>290</v>
      </c>
      <c r="B88" s="783" t="s">
        <v>51</v>
      </c>
      <c r="C88" s="784">
        <v>45711</v>
      </c>
      <c r="D88" s="784" t="s">
        <v>70</v>
      </c>
      <c r="E88" s="784">
        <v>45686</v>
      </c>
      <c r="F88" s="784" t="s">
        <v>71</v>
      </c>
      <c r="G88" s="785" t="s">
        <v>291</v>
      </c>
      <c r="H88" s="124">
        <v>90</v>
      </c>
      <c r="I88" s="767" t="s">
        <v>257</v>
      </c>
      <c r="J88" s="124" t="s">
        <v>63</v>
      </c>
      <c r="K88" s="124"/>
      <c r="L88" s="733">
        <v>45700</v>
      </c>
      <c r="M88" s="756" t="s">
        <v>57</v>
      </c>
      <c r="N88" s="853">
        <v>77320</v>
      </c>
      <c r="O88" s="756" t="s">
        <v>57</v>
      </c>
      <c r="P88" s="775" t="s">
        <v>198</v>
      </c>
      <c r="Q88" s="786">
        <v>45706</v>
      </c>
      <c r="R88" s="786">
        <v>45870</v>
      </c>
      <c r="S88" s="786">
        <v>45890</v>
      </c>
      <c r="T88" s="786"/>
      <c r="U88" s="786"/>
      <c r="V88" s="42">
        <v>6041</v>
      </c>
      <c r="W88" s="735">
        <v>6024</v>
      </c>
      <c r="X88" s="112">
        <f>SUM(V88-W88)</f>
        <v>17</v>
      </c>
      <c r="Y88" s="699">
        <v>0</v>
      </c>
      <c r="Z88" s="680">
        <v>1</v>
      </c>
      <c r="AA88" s="688">
        <v>45714</v>
      </c>
      <c r="AB88" s="680">
        <v>1</v>
      </c>
      <c r="AC88" s="438">
        <v>1</v>
      </c>
      <c r="AD88" s="680">
        <v>1</v>
      </c>
      <c r="AE88" s="192" t="s">
        <v>292</v>
      </c>
      <c r="AF88" s="488"/>
    </row>
    <row r="89" spans="1:32" ht="24.75" customHeight="1">
      <c r="A89" s="768" t="s">
        <v>293</v>
      </c>
      <c r="B89" s="783" t="s">
        <v>51</v>
      </c>
      <c r="C89" s="733">
        <v>45772</v>
      </c>
      <c r="D89" s="784" t="s">
        <v>70</v>
      </c>
      <c r="E89" s="733">
        <v>45708</v>
      </c>
      <c r="F89" s="784" t="s">
        <v>71</v>
      </c>
      <c r="G89" s="798" t="s">
        <v>294</v>
      </c>
      <c r="H89" s="124">
        <v>82</v>
      </c>
      <c r="I89" s="756" t="s">
        <v>197</v>
      </c>
      <c r="J89" s="124" t="s">
        <v>63</v>
      </c>
      <c r="K89" s="124"/>
      <c r="L89" s="733">
        <v>45698</v>
      </c>
      <c r="M89" s="756" t="s">
        <v>57</v>
      </c>
      <c r="N89" s="853">
        <v>71979</v>
      </c>
      <c r="O89" s="756" t="s">
        <v>57</v>
      </c>
      <c r="P89" s="776" t="s">
        <v>198</v>
      </c>
      <c r="Q89" s="678">
        <v>45694</v>
      </c>
      <c r="R89" s="678">
        <v>45870</v>
      </c>
      <c r="S89" s="678">
        <v>45888</v>
      </c>
      <c r="T89" s="678"/>
      <c r="U89" s="678"/>
      <c r="V89" s="42">
        <v>5628</v>
      </c>
      <c r="W89" s="732">
        <v>3938</v>
      </c>
      <c r="X89" s="112">
        <f>SUM(V89-W89)</f>
        <v>1690</v>
      </c>
      <c r="Y89" s="699">
        <v>0</v>
      </c>
      <c r="Z89" s="680">
        <v>0.7</v>
      </c>
      <c r="AA89" s="688">
        <v>45742</v>
      </c>
      <c r="AB89" s="680">
        <v>1</v>
      </c>
      <c r="AC89" s="680">
        <v>1</v>
      </c>
      <c r="AD89" s="680">
        <v>1</v>
      </c>
      <c r="AE89" s="220"/>
      <c r="AF89" s="488"/>
    </row>
    <row r="90" spans="1:32" ht="24.75" customHeight="1">
      <c r="A90" s="738" t="s">
        <v>295</v>
      </c>
      <c r="B90" s="783" t="s">
        <v>51</v>
      </c>
      <c r="C90" s="733">
        <v>45772</v>
      </c>
      <c r="D90" s="733" t="s">
        <v>296</v>
      </c>
      <c r="E90" s="733">
        <v>45694</v>
      </c>
      <c r="F90" s="784" t="s">
        <v>77</v>
      </c>
      <c r="G90" s="798" t="s">
        <v>297</v>
      </c>
      <c r="H90" s="124">
        <v>64</v>
      </c>
      <c r="I90" s="756" t="s">
        <v>197</v>
      </c>
      <c r="J90" s="124" t="s">
        <v>63</v>
      </c>
      <c r="K90" s="124"/>
      <c r="L90" s="733">
        <v>45701</v>
      </c>
      <c r="M90" s="756" t="s">
        <v>57</v>
      </c>
      <c r="N90" s="853">
        <v>48609</v>
      </c>
      <c r="O90" s="756" t="s">
        <v>57</v>
      </c>
      <c r="P90" s="775" t="s">
        <v>198</v>
      </c>
      <c r="Q90" s="688">
        <v>45698</v>
      </c>
      <c r="R90" s="688">
        <v>45870</v>
      </c>
      <c r="S90" s="688">
        <v>45882</v>
      </c>
      <c r="T90" s="688"/>
      <c r="U90" s="688"/>
      <c r="V90" s="42">
        <v>4035</v>
      </c>
      <c r="W90" s="735">
        <v>4045</v>
      </c>
      <c r="X90" s="112">
        <f>SUM(V90-W90)</f>
        <v>-10</v>
      </c>
      <c r="Y90" s="699">
        <v>0</v>
      </c>
      <c r="Z90" s="680">
        <v>1</v>
      </c>
      <c r="AA90" s="688">
        <v>45709</v>
      </c>
      <c r="AB90" s="680">
        <v>1</v>
      </c>
      <c r="AC90" s="680">
        <v>1</v>
      </c>
      <c r="AD90" s="680">
        <v>1</v>
      </c>
      <c r="AE90" s="220" t="s">
        <v>298</v>
      </c>
      <c r="AF90" s="488"/>
    </row>
    <row r="91" spans="1:32" ht="24.75" customHeight="1">
      <c r="A91" s="738" t="s">
        <v>299</v>
      </c>
      <c r="B91" s="783" t="s">
        <v>51</v>
      </c>
      <c r="C91" s="733">
        <v>45772</v>
      </c>
      <c r="D91" s="784" t="s">
        <v>66</v>
      </c>
      <c r="E91" s="784">
        <v>45698</v>
      </c>
      <c r="F91" s="733" t="s">
        <v>61</v>
      </c>
      <c r="G91" s="798" t="s">
        <v>300</v>
      </c>
      <c r="H91" s="124">
        <v>82</v>
      </c>
      <c r="I91" s="124" t="s">
        <v>197</v>
      </c>
      <c r="J91" s="124" t="s">
        <v>63</v>
      </c>
      <c r="K91" s="124"/>
      <c r="L91" s="780">
        <v>45716</v>
      </c>
      <c r="M91" s="756" t="s">
        <v>57</v>
      </c>
      <c r="N91" s="853">
        <v>2025.6</v>
      </c>
      <c r="O91" s="756" t="s">
        <v>57</v>
      </c>
      <c r="P91" s="775" t="s">
        <v>198</v>
      </c>
      <c r="Q91" s="435" t="s">
        <v>56</v>
      </c>
      <c r="R91" s="435"/>
      <c r="S91" s="435"/>
      <c r="T91" s="435"/>
      <c r="U91" s="435"/>
      <c r="V91" s="42">
        <v>0</v>
      </c>
      <c r="W91" s="679">
        <v>0</v>
      </c>
      <c r="X91" s="112">
        <f>SUM(V91-W91)</f>
        <v>0</v>
      </c>
      <c r="Y91" s="720">
        <v>1408</v>
      </c>
      <c r="Z91" s="680">
        <v>0</v>
      </c>
      <c r="AA91" s="688">
        <v>45716</v>
      </c>
      <c r="AB91" s="680">
        <v>1</v>
      </c>
      <c r="AC91" s="680">
        <v>1</v>
      </c>
      <c r="AD91" s="680">
        <v>1</v>
      </c>
      <c r="AE91" s="220" t="s">
        <v>301</v>
      </c>
      <c r="AF91" s="488"/>
    </row>
    <row r="92" spans="1:32" ht="24.75" customHeight="1">
      <c r="A92" s="738" t="s">
        <v>302</v>
      </c>
      <c r="B92" s="783" t="s">
        <v>51</v>
      </c>
      <c r="C92" s="733">
        <v>45772</v>
      </c>
      <c r="D92" s="733" t="s">
        <v>227</v>
      </c>
      <c r="E92" s="784">
        <v>45686</v>
      </c>
      <c r="F92" s="740" t="s">
        <v>228</v>
      </c>
      <c r="G92" s="785" t="s">
        <v>303</v>
      </c>
      <c r="H92" s="124">
        <v>85</v>
      </c>
      <c r="I92" s="767" t="s">
        <v>197</v>
      </c>
      <c r="J92" s="124" t="s">
        <v>63</v>
      </c>
      <c r="K92" s="124"/>
      <c r="L92" s="733">
        <v>45698</v>
      </c>
      <c r="M92" s="756" t="s">
        <v>57</v>
      </c>
      <c r="N92" s="853">
        <v>67892.5</v>
      </c>
      <c r="O92" s="756" t="s">
        <v>57</v>
      </c>
      <c r="P92" s="775" t="s">
        <v>198</v>
      </c>
      <c r="Q92" s="688">
        <v>45709</v>
      </c>
      <c r="R92" s="688"/>
      <c r="S92" s="688"/>
      <c r="T92" s="688"/>
      <c r="U92" s="688"/>
      <c r="V92" s="42">
        <v>5494</v>
      </c>
      <c r="W92" s="735">
        <v>5431</v>
      </c>
      <c r="X92" s="112">
        <f>SUM(V92-W92)</f>
        <v>63</v>
      </c>
      <c r="Y92" s="699">
        <v>0</v>
      </c>
      <c r="Z92" s="680">
        <v>0.99</v>
      </c>
      <c r="AA92" s="688">
        <v>45722</v>
      </c>
      <c r="AB92" s="680">
        <v>1</v>
      </c>
      <c r="AC92" s="680">
        <v>1</v>
      </c>
      <c r="AD92" s="680">
        <v>1</v>
      </c>
      <c r="AE92" s="192" t="s">
        <v>304</v>
      </c>
      <c r="AF92" s="488"/>
    </row>
    <row r="93" spans="1:32" ht="24.75" customHeight="1">
      <c r="A93" s="738" t="s">
        <v>305</v>
      </c>
      <c r="B93" s="783" t="s">
        <v>51</v>
      </c>
      <c r="C93" s="733">
        <v>45742</v>
      </c>
      <c r="D93" s="740" t="s">
        <v>52</v>
      </c>
      <c r="E93" s="733">
        <v>45715</v>
      </c>
      <c r="F93" s="740" t="s">
        <v>54</v>
      </c>
      <c r="G93" s="755" t="s">
        <v>306</v>
      </c>
      <c r="H93" s="124">
        <v>84</v>
      </c>
      <c r="I93" s="124" t="s">
        <v>198</v>
      </c>
      <c r="J93" s="124" t="s">
        <v>56</v>
      </c>
      <c r="K93" s="124"/>
      <c r="L93" s="733">
        <v>45715</v>
      </c>
      <c r="M93" s="124" t="s">
        <v>57</v>
      </c>
      <c r="N93" s="853">
        <v>3801.75</v>
      </c>
      <c r="O93" s="124" t="s">
        <v>57</v>
      </c>
      <c r="P93" s="775" t="s">
        <v>198</v>
      </c>
      <c r="Q93" s="435" t="s">
        <v>56</v>
      </c>
      <c r="R93" s="435"/>
      <c r="S93" s="435"/>
      <c r="T93" s="435"/>
      <c r="U93" s="435"/>
      <c r="V93" s="42">
        <v>0</v>
      </c>
      <c r="W93" s="435">
        <v>0</v>
      </c>
      <c r="X93" s="112">
        <f>SUM(V93-W93)</f>
        <v>0</v>
      </c>
      <c r="Y93" s="42">
        <v>5915</v>
      </c>
      <c r="Z93" s="680">
        <v>0</v>
      </c>
      <c r="AA93" s="688">
        <v>45716</v>
      </c>
      <c r="AB93" s="680">
        <v>1</v>
      </c>
      <c r="AC93" s="680">
        <v>1</v>
      </c>
      <c r="AD93" s="680">
        <v>1</v>
      </c>
      <c r="AE93" s="832"/>
      <c r="AF93" s="488"/>
    </row>
    <row r="94" spans="1:32" ht="24.75" customHeight="1">
      <c r="A94" s="738" t="s">
        <v>307</v>
      </c>
      <c r="B94" s="783" t="s">
        <v>51</v>
      </c>
      <c r="C94" s="733">
        <v>45742</v>
      </c>
      <c r="D94" s="740" t="s">
        <v>52</v>
      </c>
      <c r="E94" s="740" t="s">
        <v>53</v>
      </c>
      <c r="F94" s="740" t="s">
        <v>54</v>
      </c>
      <c r="G94" s="755" t="s">
        <v>308</v>
      </c>
      <c r="H94" s="124">
        <v>87</v>
      </c>
      <c r="I94" s="124" t="s">
        <v>198</v>
      </c>
      <c r="J94" s="124" t="s">
        <v>56</v>
      </c>
      <c r="K94" s="124"/>
      <c r="L94" s="780">
        <v>45716</v>
      </c>
      <c r="M94" s="124" t="s">
        <v>57</v>
      </c>
      <c r="N94" s="853">
        <v>4021.5</v>
      </c>
      <c r="O94" s="124" t="s">
        <v>57</v>
      </c>
      <c r="P94" s="775" t="s">
        <v>198</v>
      </c>
      <c r="Q94" s="435" t="s">
        <v>56</v>
      </c>
      <c r="R94" s="435"/>
      <c r="S94" s="435"/>
      <c r="T94" s="435"/>
      <c r="U94" s="435"/>
      <c r="V94" s="42">
        <v>0</v>
      </c>
      <c r="W94" s="435">
        <v>0</v>
      </c>
      <c r="X94" s="112">
        <f>SUM(V94-W94)</f>
        <v>0</v>
      </c>
      <c r="Y94" s="42">
        <v>5750</v>
      </c>
      <c r="Z94" s="680">
        <v>0</v>
      </c>
      <c r="AA94" s="688">
        <v>45716</v>
      </c>
      <c r="AB94" s="680">
        <v>1</v>
      </c>
      <c r="AC94" s="680">
        <v>1</v>
      </c>
      <c r="AD94" s="680">
        <v>1</v>
      </c>
      <c r="AE94" s="832"/>
      <c r="AF94" s="488"/>
    </row>
    <row r="95" spans="1:32" ht="24.75" customHeight="1">
      <c r="A95" s="738" t="s">
        <v>309</v>
      </c>
      <c r="B95" s="783" t="s">
        <v>51</v>
      </c>
      <c r="C95" s="733">
        <v>45705</v>
      </c>
      <c r="D95" s="740" t="s">
        <v>52</v>
      </c>
      <c r="E95" s="740" t="s">
        <v>53</v>
      </c>
      <c r="F95" s="740" t="s">
        <v>54</v>
      </c>
      <c r="G95" s="755" t="s">
        <v>310</v>
      </c>
      <c r="H95" s="124">
        <v>90</v>
      </c>
      <c r="I95" s="124" t="s">
        <v>198</v>
      </c>
      <c r="J95" s="124" t="s">
        <v>56</v>
      </c>
      <c r="K95" s="183"/>
      <c r="L95" s="708" t="s">
        <v>198</v>
      </c>
      <c r="M95" s="124" t="s">
        <v>57</v>
      </c>
      <c r="N95" s="857">
        <v>4490.25</v>
      </c>
      <c r="O95" s="124" t="s">
        <v>57</v>
      </c>
      <c r="P95" s="775" t="s">
        <v>198</v>
      </c>
      <c r="Q95" s="435" t="s">
        <v>56</v>
      </c>
      <c r="R95" s="435"/>
      <c r="S95" s="435"/>
      <c r="T95" s="435"/>
      <c r="U95" s="435"/>
      <c r="V95" s="42">
        <v>0</v>
      </c>
      <c r="W95" s="435">
        <v>0</v>
      </c>
      <c r="X95" s="112">
        <f>SUM(V95-W95)</f>
        <v>0</v>
      </c>
      <c r="Y95" s="42">
        <v>6485</v>
      </c>
      <c r="Z95" s="680">
        <v>1</v>
      </c>
      <c r="AA95" s="688">
        <v>45716</v>
      </c>
      <c r="AB95" s="680">
        <v>1</v>
      </c>
      <c r="AC95" s="438">
        <v>1</v>
      </c>
      <c r="AD95" s="680">
        <v>1</v>
      </c>
      <c r="AE95" s="832"/>
      <c r="AF95" s="488"/>
    </row>
    <row r="96" spans="1:32" ht="24.75" customHeight="1">
      <c r="A96" s="738" t="s">
        <v>311</v>
      </c>
      <c r="B96" s="783" t="s">
        <v>51</v>
      </c>
      <c r="C96" s="733">
        <v>45742</v>
      </c>
      <c r="D96" s="740" t="s">
        <v>52</v>
      </c>
      <c r="E96" s="740" t="s">
        <v>53</v>
      </c>
      <c r="F96" s="740" t="s">
        <v>54</v>
      </c>
      <c r="G96" s="755" t="s">
        <v>312</v>
      </c>
      <c r="H96" s="124">
        <v>87</v>
      </c>
      <c r="I96" s="124" t="s">
        <v>198</v>
      </c>
      <c r="J96" s="124" t="s">
        <v>56</v>
      </c>
      <c r="K96" s="124"/>
      <c r="L96" s="780">
        <v>45716</v>
      </c>
      <c r="M96" s="124" t="s">
        <v>57</v>
      </c>
      <c r="N96" s="853">
        <v>4056.9</v>
      </c>
      <c r="O96" s="124" t="s">
        <v>57</v>
      </c>
      <c r="P96" s="775" t="s">
        <v>198</v>
      </c>
      <c r="Q96" s="435" t="s">
        <v>56</v>
      </c>
      <c r="R96" s="435"/>
      <c r="S96" s="435"/>
      <c r="T96" s="435"/>
      <c r="U96" s="435"/>
      <c r="V96" s="42">
        <v>0</v>
      </c>
      <c r="W96" s="435">
        <v>0</v>
      </c>
      <c r="X96" s="112">
        <f>SUM(V96-W96)</f>
        <v>0</v>
      </c>
      <c r="Y96" s="42">
        <v>5842</v>
      </c>
      <c r="Z96" s="680">
        <v>0</v>
      </c>
      <c r="AA96" s="688">
        <v>45716</v>
      </c>
      <c r="AB96" s="680">
        <v>1</v>
      </c>
      <c r="AC96" s="680">
        <v>1</v>
      </c>
      <c r="AD96" s="680">
        <v>1</v>
      </c>
      <c r="AE96" s="832"/>
      <c r="AF96" s="488"/>
    </row>
    <row r="97" spans="1:33" ht="24.75" customHeight="1">
      <c r="A97" s="768" t="s">
        <v>313</v>
      </c>
      <c r="B97" s="783" t="s">
        <v>51</v>
      </c>
      <c r="C97" s="733">
        <v>45742</v>
      </c>
      <c r="D97" s="733" t="s">
        <v>261</v>
      </c>
      <c r="E97" s="784">
        <v>45680</v>
      </c>
      <c r="F97" s="740" t="s">
        <v>71</v>
      </c>
      <c r="G97" s="785" t="s">
        <v>314</v>
      </c>
      <c r="H97" s="124">
        <v>79</v>
      </c>
      <c r="I97" s="756" t="s">
        <v>257</v>
      </c>
      <c r="J97" s="124" t="s">
        <v>63</v>
      </c>
      <c r="K97" s="124"/>
      <c r="L97" s="708" t="s">
        <v>198</v>
      </c>
      <c r="M97" s="756" t="s">
        <v>57</v>
      </c>
      <c r="N97" s="853">
        <v>64790.5</v>
      </c>
      <c r="O97" s="756" t="s">
        <v>57</v>
      </c>
      <c r="P97" s="776" t="s">
        <v>198</v>
      </c>
      <c r="Q97" s="688">
        <v>45675</v>
      </c>
      <c r="R97" s="688"/>
      <c r="S97" s="688"/>
      <c r="T97" s="688"/>
      <c r="U97" s="688"/>
      <c r="V97" s="42">
        <v>4975</v>
      </c>
      <c r="W97" s="732">
        <v>4794</v>
      </c>
      <c r="X97" s="112">
        <f>SUM(V97-W97)</f>
        <v>181</v>
      </c>
      <c r="Y97" s="699">
        <v>0</v>
      </c>
      <c r="Z97" s="680">
        <v>0.96</v>
      </c>
      <c r="AA97" s="688">
        <v>45680</v>
      </c>
      <c r="AB97" s="438">
        <v>0</v>
      </c>
      <c r="AC97" s="438">
        <v>0</v>
      </c>
      <c r="AD97" s="438">
        <v>0</v>
      </c>
      <c r="AE97" s="192" t="s">
        <v>315</v>
      </c>
      <c r="AF97" s="488"/>
    </row>
    <row r="98" spans="1:33" ht="24.75" customHeight="1">
      <c r="A98" s="799" t="s">
        <v>316</v>
      </c>
      <c r="B98" s="790" t="s">
        <v>51</v>
      </c>
      <c r="C98" s="759">
        <v>45862</v>
      </c>
      <c r="D98" s="750" t="s">
        <v>70</v>
      </c>
      <c r="E98" s="748">
        <v>45743</v>
      </c>
      <c r="F98" s="750" t="s">
        <v>71</v>
      </c>
      <c r="G98" s="751" t="s">
        <v>317</v>
      </c>
      <c r="H98" s="703">
        <v>88</v>
      </c>
      <c r="I98" s="797" t="s">
        <v>197</v>
      </c>
      <c r="J98" s="752" t="s">
        <v>63</v>
      </c>
      <c r="K98" s="796"/>
      <c r="L98" s="733">
        <v>45741</v>
      </c>
      <c r="M98" s="742" t="s">
        <v>57</v>
      </c>
      <c r="N98" s="858">
        <v>75396.5</v>
      </c>
      <c r="O98" s="752" t="s">
        <v>57</v>
      </c>
      <c r="P98" s="731" t="s">
        <v>198</v>
      </c>
      <c r="Q98" s="688">
        <v>45749</v>
      </c>
      <c r="R98" s="688">
        <v>45853</v>
      </c>
      <c r="S98" s="688">
        <v>45856</v>
      </c>
      <c r="T98" s="688"/>
      <c r="U98" s="688"/>
      <c r="V98" s="42">
        <v>6061</v>
      </c>
      <c r="W98" s="732">
        <v>6167</v>
      </c>
      <c r="X98" s="112">
        <f>SUM(V98-W98)</f>
        <v>-106</v>
      </c>
      <c r="Y98" s="689">
        <v>0</v>
      </c>
      <c r="Z98" s="680">
        <v>1.02</v>
      </c>
      <c r="AA98" s="688">
        <v>45785</v>
      </c>
      <c r="AB98" s="438">
        <v>0</v>
      </c>
      <c r="AC98" s="438">
        <v>0</v>
      </c>
      <c r="AD98" s="438">
        <v>0</v>
      </c>
      <c r="AE98" s="547"/>
      <c r="AF98" s="488"/>
    </row>
    <row r="99" spans="1:33" ht="24.75" customHeight="1">
      <c r="A99" s="793" t="s">
        <v>318</v>
      </c>
      <c r="B99" s="672" t="s">
        <v>51</v>
      </c>
      <c r="C99" s="673">
        <v>45862</v>
      </c>
      <c r="D99" s="683" t="s">
        <v>296</v>
      </c>
      <c r="E99" s="683">
        <v>45694</v>
      </c>
      <c r="F99" s="682" t="s">
        <v>77</v>
      </c>
      <c r="G99" s="697" t="s">
        <v>319</v>
      </c>
      <c r="H99" s="685">
        <v>90</v>
      </c>
      <c r="I99" s="676" t="s">
        <v>197</v>
      </c>
      <c r="J99" s="685" t="s">
        <v>63</v>
      </c>
      <c r="K99" s="685"/>
      <c r="L99" s="748">
        <v>45698</v>
      </c>
      <c r="M99" s="698" t="s">
        <v>57</v>
      </c>
      <c r="N99" s="848">
        <v>68216.5</v>
      </c>
      <c r="O99" s="698" t="s">
        <v>57</v>
      </c>
      <c r="P99" s="734" t="s">
        <v>198</v>
      </c>
      <c r="Q99" s="688">
        <v>45698</v>
      </c>
      <c r="R99" s="688">
        <v>45870</v>
      </c>
      <c r="S99" s="688">
        <v>45883</v>
      </c>
      <c r="T99" s="688"/>
      <c r="U99" s="688"/>
      <c r="V99" s="42">
        <v>5410</v>
      </c>
      <c r="W99" s="735">
        <v>5337</v>
      </c>
      <c r="X99" s="112">
        <f>SUM(V99-W99)</f>
        <v>73</v>
      </c>
      <c r="Y99" s="699">
        <v>0</v>
      </c>
      <c r="Z99" s="680">
        <v>0.99</v>
      </c>
      <c r="AA99" s="688">
        <v>45719</v>
      </c>
      <c r="AB99" s="438">
        <v>1</v>
      </c>
      <c r="AC99" s="438">
        <v>1</v>
      </c>
      <c r="AD99" s="438">
        <v>1</v>
      </c>
      <c r="AE99" s="220" t="s">
        <v>320</v>
      </c>
      <c r="AF99" s="488"/>
    </row>
    <row r="100" spans="1:33" ht="24.75" customHeight="1">
      <c r="A100" s="768" t="s">
        <v>321</v>
      </c>
      <c r="B100" s="783" t="s">
        <v>51</v>
      </c>
      <c r="C100" s="733">
        <v>45747</v>
      </c>
      <c r="D100" s="733" t="s">
        <v>122</v>
      </c>
      <c r="E100" s="784">
        <v>45698</v>
      </c>
      <c r="F100" s="784" t="s">
        <v>89</v>
      </c>
      <c r="G100" s="798" t="s">
        <v>322</v>
      </c>
      <c r="H100" s="124">
        <v>87</v>
      </c>
      <c r="I100" s="756" t="s">
        <v>198</v>
      </c>
      <c r="J100" s="124" t="s">
        <v>63</v>
      </c>
      <c r="K100" s="124"/>
      <c r="L100" s="733">
        <v>45699</v>
      </c>
      <c r="M100" s="756" t="s">
        <v>57</v>
      </c>
      <c r="N100" s="853">
        <v>72566</v>
      </c>
      <c r="O100" s="756" t="s">
        <v>57</v>
      </c>
      <c r="P100" s="776" t="s">
        <v>198</v>
      </c>
      <c r="Q100" s="786">
        <v>45699</v>
      </c>
      <c r="R100" s="786">
        <v>45825</v>
      </c>
      <c r="S100" s="786"/>
      <c r="T100" s="786"/>
      <c r="U100" s="786"/>
      <c r="V100" s="42">
        <v>6104</v>
      </c>
      <c r="W100" s="732">
        <v>6039</v>
      </c>
      <c r="X100" s="112">
        <f>SUM(V100-W100)</f>
        <v>65</v>
      </c>
      <c r="Y100" s="699">
        <v>0</v>
      </c>
      <c r="Z100" s="680">
        <v>0.99</v>
      </c>
      <c r="AA100" s="688">
        <v>45721</v>
      </c>
      <c r="AB100" s="737">
        <v>1</v>
      </c>
      <c r="AC100" s="737">
        <v>1</v>
      </c>
      <c r="AD100" s="737">
        <v>1</v>
      </c>
      <c r="AE100" s="838" t="s">
        <v>283</v>
      </c>
      <c r="AF100" s="488"/>
    </row>
    <row r="101" spans="1:33" ht="24.75" customHeight="1">
      <c r="A101" s="738" t="s">
        <v>323</v>
      </c>
      <c r="B101" s="739" t="s">
        <v>170</v>
      </c>
      <c r="C101" s="733">
        <v>45807</v>
      </c>
      <c r="D101" s="733" t="s">
        <v>271</v>
      </c>
      <c r="E101" s="733">
        <v>45706</v>
      </c>
      <c r="F101" s="740" t="s">
        <v>172</v>
      </c>
      <c r="G101" s="798" t="s">
        <v>324</v>
      </c>
      <c r="H101" s="124">
        <v>56</v>
      </c>
      <c r="I101" s="756" t="s">
        <v>197</v>
      </c>
      <c r="J101" s="124" t="s">
        <v>63</v>
      </c>
      <c r="K101" s="124"/>
      <c r="L101" s="733">
        <v>45701</v>
      </c>
      <c r="M101" s="756" t="s">
        <v>57</v>
      </c>
      <c r="N101" s="853">
        <v>55089</v>
      </c>
      <c r="O101" s="756" t="s">
        <v>57</v>
      </c>
      <c r="P101" s="775" t="s">
        <v>198</v>
      </c>
      <c r="Q101" s="678">
        <v>45709</v>
      </c>
      <c r="R101" s="678"/>
      <c r="S101" s="678"/>
      <c r="T101" s="678"/>
      <c r="U101" s="678"/>
      <c r="V101" s="42">
        <v>4836</v>
      </c>
      <c r="W101" s="735">
        <v>5095</v>
      </c>
      <c r="X101" s="112">
        <f>SUM(V101-W101)</f>
        <v>-259</v>
      </c>
      <c r="Y101" s="699">
        <v>0</v>
      </c>
      <c r="Z101" s="736">
        <v>1.05</v>
      </c>
      <c r="AA101" s="688">
        <v>45741</v>
      </c>
      <c r="AB101" s="737">
        <v>1</v>
      </c>
      <c r="AC101" s="737">
        <v>1</v>
      </c>
      <c r="AD101" s="737">
        <v>1</v>
      </c>
      <c r="AE101" s="836" t="s">
        <v>178</v>
      </c>
      <c r="AF101" s="488"/>
      <c r="AG101" s="44"/>
    </row>
    <row r="102" spans="1:33" ht="24.75" customHeight="1">
      <c r="A102" s="738" t="s">
        <v>325</v>
      </c>
      <c r="B102" s="739" t="s">
        <v>170</v>
      </c>
      <c r="C102" s="733">
        <v>45807</v>
      </c>
      <c r="D102" s="708" t="s">
        <v>52</v>
      </c>
      <c r="E102" s="740" t="s">
        <v>53</v>
      </c>
      <c r="F102" s="708" t="s">
        <v>255</v>
      </c>
      <c r="G102" s="741" t="s">
        <v>180</v>
      </c>
      <c r="H102" s="742">
        <v>60</v>
      </c>
      <c r="I102" s="756" t="s">
        <v>197</v>
      </c>
      <c r="J102" s="124" t="s">
        <v>56</v>
      </c>
      <c r="K102" s="421"/>
      <c r="L102" s="743">
        <v>45716</v>
      </c>
      <c r="M102" s="124" t="s">
        <v>57</v>
      </c>
      <c r="N102" s="851">
        <v>2075.6999999999998</v>
      </c>
      <c r="O102" s="124" t="s">
        <v>57</v>
      </c>
      <c r="P102" s="775" t="s">
        <v>198</v>
      </c>
      <c r="Q102" s="435" t="s">
        <v>56</v>
      </c>
      <c r="R102" s="435"/>
      <c r="S102" s="435"/>
      <c r="T102" s="435"/>
      <c r="U102" s="435"/>
      <c r="V102" s="42">
        <v>0</v>
      </c>
      <c r="W102" s="435">
        <v>0</v>
      </c>
      <c r="X102" s="112">
        <f>SUM(V102-W102)</f>
        <v>0</v>
      </c>
      <c r="Y102" s="679">
        <v>2266</v>
      </c>
      <c r="Z102" s="745">
        <v>1</v>
      </c>
      <c r="AA102" s="688">
        <v>45744</v>
      </c>
      <c r="AB102" s="737">
        <v>1</v>
      </c>
      <c r="AC102" s="737">
        <v>1</v>
      </c>
      <c r="AD102" s="737">
        <v>1</v>
      </c>
      <c r="AE102" s="832"/>
      <c r="AF102" s="488"/>
    </row>
    <row r="103" spans="1:33" ht="24.75" customHeight="1">
      <c r="A103" s="738" t="s">
        <v>326</v>
      </c>
      <c r="B103" s="739" t="s">
        <v>170</v>
      </c>
      <c r="C103" s="733">
        <v>45807</v>
      </c>
      <c r="D103" s="708" t="s">
        <v>60</v>
      </c>
      <c r="E103" s="740" t="s">
        <v>53</v>
      </c>
      <c r="F103" s="708" t="s">
        <v>255</v>
      </c>
      <c r="G103" s="755" t="s">
        <v>327</v>
      </c>
      <c r="H103" s="742">
        <v>84</v>
      </c>
      <c r="I103" s="756" t="s">
        <v>197</v>
      </c>
      <c r="J103" s="124" t="s">
        <v>63</v>
      </c>
      <c r="K103" s="421"/>
      <c r="L103" s="743">
        <v>45716</v>
      </c>
      <c r="M103" s="124" t="s">
        <v>57</v>
      </c>
      <c r="N103" s="851">
        <v>2812.95</v>
      </c>
      <c r="O103" s="124" t="s">
        <v>57</v>
      </c>
      <c r="P103" s="775" t="s">
        <v>198</v>
      </c>
      <c r="Q103" s="688">
        <v>45792</v>
      </c>
      <c r="R103" s="435"/>
      <c r="S103" s="435"/>
      <c r="T103" s="435"/>
      <c r="U103" s="435"/>
      <c r="V103" s="42">
        <v>285</v>
      </c>
      <c r="W103" s="754">
        <v>285</v>
      </c>
      <c r="X103" s="112">
        <f>SUM(V103-W103)</f>
        <v>0</v>
      </c>
      <c r="Y103" s="679">
        <v>3451</v>
      </c>
      <c r="Z103" s="680">
        <v>0</v>
      </c>
      <c r="AA103" s="688">
        <v>45798</v>
      </c>
      <c r="AB103" s="680">
        <v>1</v>
      </c>
      <c r="AC103" s="680">
        <v>1</v>
      </c>
      <c r="AD103" s="680">
        <v>1</v>
      </c>
      <c r="AE103" s="832"/>
      <c r="AF103" s="488"/>
    </row>
    <row r="104" spans="1:33" ht="24.75" customHeight="1">
      <c r="A104" s="738" t="s">
        <v>328</v>
      </c>
      <c r="B104" s="739" t="s">
        <v>170</v>
      </c>
      <c r="C104" s="733">
        <v>45807</v>
      </c>
      <c r="D104" s="740" t="s">
        <v>52</v>
      </c>
      <c r="E104" s="740" t="s">
        <v>53</v>
      </c>
      <c r="F104" s="740" t="s">
        <v>255</v>
      </c>
      <c r="G104" s="755" t="s">
        <v>329</v>
      </c>
      <c r="H104" s="124">
        <v>79</v>
      </c>
      <c r="I104" s="756" t="s">
        <v>197</v>
      </c>
      <c r="J104" s="124" t="s">
        <v>56</v>
      </c>
      <c r="K104" s="183"/>
      <c r="L104" s="743">
        <v>45716</v>
      </c>
      <c r="M104" s="124" t="s">
        <v>57</v>
      </c>
      <c r="N104" s="853">
        <v>2947.5</v>
      </c>
      <c r="O104" s="124" t="s">
        <v>57</v>
      </c>
      <c r="P104" s="775" t="s">
        <v>198</v>
      </c>
      <c r="Q104" s="435" t="s">
        <v>56</v>
      </c>
      <c r="R104" s="435"/>
      <c r="S104" s="435"/>
      <c r="T104" s="435"/>
      <c r="U104" s="435"/>
      <c r="V104" s="42">
        <v>0</v>
      </c>
      <c r="W104" s="435">
        <v>0</v>
      </c>
      <c r="X104" s="112">
        <f>SUM(V104-W104)</f>
        <v>0</v>
      </c>
      <c r="Y104" s="42">
        <v>3830</v>
      </c>
      <c r="Z104" s="745">
        <v>1</v>
      </c>
      <c r="AA104" s="688">
        <v>45744</v>
      </c>
      <c r="AB104" s="737">
        <v>1</v>
      </c>
      <c r="AC104" s="737">
        <v>1</v>
      </c>
      <c r="AD104" s="737">
        <v>1</v>
      </c>
      <c r="AE104" s="832"/>
      <c r="AF104" s="488"/>
    </row>
    <row r="105" spans="1:33" ht="24.75" customHeight="1">
      <c r="A105" s="738" t="s">
        <v>330</v>
      </c>
      <c r="B105" s="739" t="s">
        <v>170</v>
      </c>
      <c r="C105" s="733">
        <v>45807</v>
      </c>
      <c r="D105" s="740" t="s">
        <v>52</v>
      </c>
      <c r="E105" s="740" t="s">
        <v>53</v>
      </c>
      <c r="F105" s="740" t="s">
        <v>255</v>
      </c>
      <c r="G105" s="755" t="s">
        <v>331</v>
      </c>
      <c r="H105" s="124">
        <v>83</v>
      </c>
      <c r="I105" s="756" t="s">
        <v>197</v>
      </c>
      <c r="J105" s="124" t="s">
        <v>56</v>
      </c>
      <c r="K105" s="183"/>
      <c r="L105" s="743">
        <v>45716</v>
      </c>
      <c r="M105" s="124" t="s">
        <v>57</v>
      </c>
      <c r="N105" s="853">
        <v>2908.95</v>
      </c>
      <c r="O105" s="124" t="s">
        <v>57</v>
      </c>
      <c r="P105" s="775" t="s">
        <v>198</v>
      </c>
      <c r="Q105" s="435" t="s">
        <v>56</v>
      </c>
      <c r="R105" s="435"/>
      <c r="S105" s="435"/>
      <c r="T105" s="435"/>
      <c r="U105" s="435"/>
      <c r="V105" s="42">
        <v>0</v>
      </c>
      <c r="W105" s="435">
        <v>0</v>
      </c>
      <c r="X105" s="112">
        <f>SUM(V105-W105)</f>
        <v>0</v>
      </c>
      <c r="Y105" s="42">
        <v>3371</v>
      </c>
      <c r="Z105" s="745">
        <v>1</v>
      </c>
      <c r="AA105" s="688">
        <v>45744</v>
      </c>
      <c r="AB105" s="737">
        <v>1</v>
      </c>
      <c r="AC105" s="737">
        <v>1</v>
      </c>
      <c r="AD105" s="737">
        <v>1</v>
      </c>
      <c r="AE105" s="832"/>
      <c r="AF105" s="488"/>
    </row>
    <row r="106" spans="1:33" ht="24.75" customHeight="1">
      <c r="A106" s="738" t="s">
        <v>332</v>
      </c>
      <c r="B106" s="708" t="s">
        <v>121</v>
      </c>
      <c r="C106" s="733">
        <v>45868</v>
      </c>
      <c r="D106" s="766" t="s">
        <v>122</v>
      </c>
      <c r="E106" s="743">
        <v>45796</v>
      </c>
      <c r="F106" s="766" t="s">
        <v>129</v>
      </c>
      <c r="G106" s="708" t="s">
        <v>333</v>
      </c>
      <c r="H106" s="742">
        <v>90</v>
      </c>
      <c r="I106" s="742" t="s">
        <v>197</v>
      </c>
      <c r="J106" s="742" t="s">
        <v>63</v>
      </c>
      <c r="K106" s="770"/>
      <c r="L106" s="743">
        <v>45797</v>
      </c>
      <c r="M106" s="742" t="s">
        <v>57</v>
      </c>
      <c r="N106" s="851">
        <v>43097.65</v>
      </c>
      <c r="O106" s="742" t="s">
        <v>57</v>
      </c>
      <c r="P106" s="775" t="s">
        <v>198</v>
      </c>
      <c r="Q106" s="678">
        <v>45810</v>
      </c>
      <c r="R106" s="678" t="s">
        <v>147</v>
      </c>
      <c r="S106" s="694"/>
      <c r="T106" s="694"/>
      <c r="U106" s="694"/>
      <c r="V106" s="679">
        <v>3309</v>
      </c>
      <c r="W106" s="735">
        <v>3194</v>
      </c>
      <c r="X106" s="112">
        <f>SUM(V106-W106)</f>
        <v>115</v>
      </c>
      <c r="Y106" s="689">
        <v>0</v>
      </c>
      <c r="Z106" s="680">
        <v>0.96</v>
      </c>
      <c r="AA106" s="688">
        <v>45832</v>
      </c>
      <c r="AB106" s="438">
        <v>1</v>
      </c>
      <c r="AC106" s="438">
        <v>1</v>
      </c>
      <c r="AD106" s="438">
        <v>1</v>
      </c>
      <c r="AE106" s="547" t="s">
        <v>334</v>
      </c>
      <c r="AF106" s="488"/>
    </row>
    <row r="107" spans="1:33" ht="24.75" customHeight="1">
      <c r="A107" s="807" t="s">
        <v>335</v>
      </c>
      <c r="B107" s="749" t="s">
        <v>121</v>
      </c>
      <c r="C107" s="748">
        <v>45868</v>
      </c>
      <c r="D107" s="809" t="s">
        <v>122</v>
      </c>
      <c r="E107" s="809">
        <v>45839</v>
      </c>
      <c r="F107" s="749" t="s">
        <v>123</v>
      </c>
      <c r="G107" s="749" t="s">
        <v>336</v>
      </c>
      <c r="H107" s="752">
        <v>77</v>
      </c>
      <c r="I107" s="752" t="s">
        <v>197</v>
      </c>
      <c r="J107" s="752" t="s">
        <v>63</v>
      </c>
      <c r="K107" s="752"/>
      <c r="L107" s="759">
        <v>45840</v>
      </c>
      <c r="M107" s="752" t="s">
        <v>57</v>
      </c>
      <c r="N107" s="852">
        <v>10430.549999999999</v>
      </c>
      <c r="O107" s="752" t="s">
        <v>57</v>
      </c>
      <c r="P107" s="731" t="s">
        <v>198</v>
      </c>
      <c r="Q107" s="678">
        <v>45840</v>
      </c>
      <c r="R107" s="694"/>
      <c r="S107" s="694"/>
      <c r="T107" s="694"/>
      <c r="U107" s="678">
        <v>45875</v>
      </c>
      <c r="V107" s="679">
        <v>2773</v>
      </c>
      <c r="W107" s="732">
        <v>2529</v>
      </c>
      <c r="X107" s="112">
        <f>SUM(V107-W107)</f>
        <v>244</v>
      </c>
      <c r="Y107" s="689">
        <v>0</v>
      </c>
      <c r="Z107" s="680">
        <v>0.91</v>
      </c>
      <c r="AA107" s="688">
        <v>45859</v>
      </c>
      <c r="AB107" s="438">
        <v>1</v>
      </c>
      <c r="AC107" s="438">
        <v>1</v>
      </c>
      <c r="AD107" s="438">
        <v>1</v>
      </c>
      <c r="AE107" s="547" t="s">
        <v>131</v>
      </c>
      <c r="AF107" s="488"/>
    </row>
    <row r="108" spans="1:33" ht="24.75" customHeight="1">
      <c r="A108" s="800" t="s">
        <v>337</v>
      </c>
      <c r="B108" s="671" t="s">
        <v>121</v>
      </c>
      <c r="C108" s="683">
        <v>45868</v>
      </c>
      <c r="D108" s="707" t="s">
        <v>122</v>
      </c>
      <c r="E108" s="707">
        <v>45840</v>
      </c>
      <c r="F108" s="673" t="s">
        <v>123</v>
      </c>
      <c r="G108" s="671" t="s">
        <v>135</v>
      </c>
      <c r="H108" s="675">
        <v>81</v>
      </c>
      <c r="I108" s="675" t="s">
        <v>197</v>
      </c>
      <c r="J108" s="675" t="s">
        <v>63</v>
      </c>
      <c r="K108" s="675"/>
      <c r="L108" s="673">
        <v>45847</v>
      </c>
      <c r="M108" s="675" t="s">
        <v>57</v>
      </c>
      <c r="N108" s="847">
        <v>71310.899999999994</v>
      </c>
      <c r="O108" s="675" t="s">
        <v>57</v>
      </c>
      <c r="P108" s="731" t="s">
        <v>198</v>
      </c>
      <c r="Q108" s="678">
        <v>45847</v>
      </c>
      <c r="R108" s="694"/>
      <c r="S108" s="694"/>
      <c r="T108" s="694"/>
      <c r="U108" s="678">
        <v>45875</v>
      </c>
      <c r="V108" s="679">
        <v>5539</v>
      </c>
      <c r="W108" s="732">
        <v>5244</v>
      </c>
      <c r="X108" s="112">
        <f>SUM(V108-W108)</f>
        <v>295</v>
      </c>
      <c r="Y108" s="689">
        <v>0</v>
      </c>
      <c r="Z108" s="680">
        <v>0.94</v>
      </c>
      <c r="AA108" s="688">
        <v>45854</v>
      </c>
      <c r="AB108" s="438">
        <v>1</v>
      </c>
      <c r="AC108" s="438">
        <v>1</v>
      </c>
      <c r="AD108" s="438">
        <v>1</v>
      </c>
      <c r="AE108" s="547" t="s">
        <v>338</v>
      </c>
      <c r="AF108" s="488"/>
    </row>
    <row r="109" spans="1:33" ht="24.75" customHeight="1">
      <c r="A109" s="800" t="s">
        <v>339</v>
      </c>
      <c r="B109" s="671" t="s">
        <v>121</v>
      </c>
      <c r="C109" s="683">
        <v>45868</v>
      </c>
      <c r="D109" s="707" t="s">
        <v>122</v>
      </c>
      <c r="E109" s="707">
        <v>45839</v>
      </c>
      <c r="F109" s="671" t="s">
        <v>123</v>
      </c>
      <c r="G109" s="671" t="s">
        <v>340</v>
      </c>
      <c r="H109" s="675">
        <v>86</v>
      </c>
      <c r="I109" s="675" t="s">
        <v>197</v>
      </c>
      <c r="J109" s="675" t="s">
        <v>63</v>
      </c>
      <c r="K109" s="675"/>
      <c r="L109" s="673">
        <v>45840</v>
      </c>
      <c r="M109" s="675" t="s">
        <v>57</v>
      </c>
      <c r="N109" s="847">
        <v>53605.2</v>
      </c>
      <c r="O109" s="675" t="s">
        <v>57</v>
      </c>
      <c r="P109" s="731" t="s">
        <v>198</v>
      </c>
      <c r="Q109" s="678">
        <v>45840</v>
      </c>
      <c r="R109" s="694"/>
      <c r="S109" s="694"/>
      <c r="T109" s="694"/>
      <c r="U109" s="678">
        <v>45875</v>
      </c>
      <c r="V109" s="679">
        <v>3517</v>
      </c>
      <c r="W109" s="732">
        <v>3874</v>
      </c>
      <c r="X109" s="112">
        <f>SUM(V109-W109)</f>
        <v>-357</v>
      </c>
      <c r="Y109" s="689">
        <v>0</v>
      </c>
      <c r="Z109" s="680">
        <v>1.1000000000000001</v>
      </c>
      <c r="AA109" s="688">
        <v>45862</v>
      </c>
      <c r="AB109" s="438">
        <v>1</v>
      </c>
      <c r="AC109" s="438">
        <v>1</v>
      </c>
      <c r="AD109" s="438">
        <v>1</v>
      </c>
      <c r="AE109" s="547" t="s">
        <v>341</v>
      </c>
      <c r="AF109" s="488"/>
    </row>
    <row r="110" spans="1:33" ht="24.75" customHeight="1">
      <c r="A110" s="738" t="s">
        <v>342</v>
      </c>
      <c r="B110" s="708" t="s">
        <v>121</v>
      </c>
      <c r="C110" s="733">
        <v>45868</v>
      </c>
      <c r="D110" s="769" t="s">
        <v>122</v>
      </c>
      <c r="E110" s="769">
        <v>45833</v>
      </c>
      <c r="F110" s="708" t="s">
        <v>129</v>
      </c>
      <c r="G110" s="708" t="s">
        <v>343</v>
      </c>
      <c r="H110" s="742">
        <v>66</v>
      </c>
      <c r="I110" s="713" t="s">
        <v>197</v>
      </c>
      <c r="J110" s="742" t="s">
        <v>63</v>
      </c>
      <c r="K110" s="742"/>
      <c r="L110" s="743">
        <v>45833</v>
      </c>
      <c r="M110" s="742" t="s">
        <v>57</v>
      </c>
      <c r="N110" s="851">
        <v>32940.449999999997</v>
      </c>
      <c r="O110" s="742" t="s">
        <v>57</v>
      </c>
      <c r="P110" s="775" t="s">
        <v>198</v>
      </c>
      <c r="Q110" s="678">
        <v>45833</v>
      </c>
      <c r="R110" s="694"/>
      <c r="S110" s="694"/>
      <c r="T110" s="694"/>
      <c r="U110" s="702"/>
      <c r="V110" s="679">
        <v>2067</v>
      </c>
      <c r="W110" s="735">
        <v>2937</v>
      </c>
      <c r="X110" s="112">
        <f>SUM(V110-W110)</f>
        <v>-870</v>
      </c>
      <c r="Y110" s="689">
        <v>0</v>
      </c>
      <c r="Z110" s="680">
        <v>1.44</v>
      </c>
      <c r="AA110" s="688">
        <v>45840</v>
      </c>
      <c r="AB110" s="438">
        <v>1</v>
      </c>
      <c r="AC110" s="438">
        <v>1</v>
      </c>
      <c r="AD110" s="438">
        <v>1</v>
      </c>
      <c r="AE110" s="547" t="s">
        <v>344</v>
      </c>
      <c r="AF110" s="488"/>
    </row>
    <row r="111" spans="1:33" ht="24.75" customHeight="1">
      <c r="A111" s="799" t="s">
        <v>345</v>
      </c>
      <c r="B111" s="749" t="s">
        <v>121</v>
      </c>
      <c r="C111" s="748">
        <v>45868</v>
      </c>
      <c r="D111" s="809" t="s">
        <v>122</v>
      </c>
      <c r="E111" s="809">
        <v>45839</v>
      </c>
      <c r="F111" s="759" t="s">
        <v>123</v>
      </c>
      <c r="G111" s="749" t="s">
        <v>346</v>
      </c>
      <c r="H111" s="752">
        <v>43</v>
      </c>
      <c r="I111" s="752" t="s">
        <v>197</v>
      </c>
      <c r="J111" s="752" t="s">
        <v>63</v>
      </c>
      <c r="K111" s="752"/>
      <c r="L111" s="759">
        <v>45840</v>
      </c>
      <c r="M111" s="752" t="s">
        <v>57</v>
      </c>
      <c r="N111" s="852">
        <v>23404.75</v>
      </c>
      <c r="O111" s="752" t="s">
        <v>57</v>
      </c>
      <c r="P111" s="731" t="s">
        <v>198</v>
      </c>
      <c r="Q111" s="678">
        <v>45840</v>
      </c>
      <c r="R111" s="694"/>
      <c r="S111" s="694"/>
      <c r="T111" s="694"/>
      <c r="U111" s="678">
        <v>45875</v>
      </c>
      <c r="V111" s="679">
        <v>1667</v>
      </c>
      <c r="W111" s="732">
        <v>1607</v>
      </c>
      <c r="X111" s="112">
        <f>SUM(V111-W111)</f>
        <v>60</v>
      </c>
      <c r="Y111" s="689">
        <v>0</v>
      </c>
      <c r="Z111" s="680">
        <v>0.97</v>
      </c>
      <c r="AA111" s="688">
        <v>45853</v>
      </c>
      <c r="AB111" s="438">
        <v>1</v>
      </c>
      <c r="AC111" s="438">
        <v>1</v>
      </c>
      <c r="AD111" s="438">
        <v>1</v>
      </c>
      <c r="AE111" s="547" t="s">
        <v>347</v>
      </c>
      <c r="AF111" s="488"/>
    </row>
    <row r="112" spans="1:33" ht="24.75" customHeight="1">
      <c r="A112" s="768" t="s">
        <v>348</v>
      </c>
      <c r="B112" s="783" t="s">
        <v>51</v>
      </c>
      <c r="C112" s="733">
        <v>45742</v>
      </c>
      <c r="D112" s="740" t="s">
        <v>70</v>
      </c>
      <c r="E112" s="733">
        <v>45708</v>
      </c>
      <c r="F112" s="784" t="s">
        <v>71</v>
      </c>
      <c r="G112" s="755" t="s">
        <v>349</v>
      </c>
      <c r="H112" s="124">
        <v>0</v>
      </c>
      <c r="I112" s="742" t="s">
        <v>198</v>
      </c>
      <c r="J112" s="124" t="s">
        <v>63</v>
      </c>
      <c r="K112" s="124"/>
      <c r="L112" s="733">
        <v>45712</v>
      </c>
      <c r="M112" s="124" t="s">
        <v>57</v>
      </c>
      <c r="N112" s="853">
        <v>14262</v>
      </c>
      <c r="O112" s="124" t="s">
        <v>57</v>
      </c>
      <c r="P112" s="776" t="s">
        <v>198</v>
      </c>
      <c r="Q112" s="688">
        <v>45712</v>
      </c>
      <c r="R112" s="688">
        <v>45853</v>
      </c>
      <c r="S112" s="688">
        <v>45859</v>
      </c>
      <c r="T112" s="688"/>
      <c r="U112" s="688">
        <v>45867</v>
      </c>
      <c r="V112" s="720">
        <v>826</v>
      </c>
      <c r="W112" s="773">
        <v>575</v>
      </c>
      <c r="X112" s="112">
        <f>SUM(V112-W112)</f>
        <v>251</v>
      </c>
      <c r="Y112" s="699">
        <v>0</v>
      </c>
      <c r="Z112" s="680">
        <v>0.7</v>
      </c>
      <c r="AA112" s="688">
        <v>45741</v>
      </c>
      <c r="AB112" s="438">
        <v>1</v>
      </c>
      <c r="AC112" s="438">
        <v>1</v>
      </c>
      <c r="AD112" s="438">
        <v>1</v>
      </c>
      <c r="AE112" s="192"/>
      <c r="AF112" s="488"/>
    </row>
    <row r="113" spans="1:32" ht="24.75" customHeight="1">
      <c r="A113" s="738" t="s">
        <v>350</v>
      </c>
      <c r="B113" s="783" t="s">
        <v>51</v>
      </c>
      <c r="C113" s="733">
        <v>45711</v>
      </c>
      <c r="D113" s="733" t="s">
        <v>227</v>
      </c>
      <c r="E113" s="733">
        <v>45695</v>
      </c>
      <c r="F113" s="740" t="s">
        <v>228</v>
      </c>
      <c r="G113" s="798" t="s">
        <v>351</v>
      </c>
      <c r="H113" s="124">
        <v>0</v>
      </c>
      <c r="I113" s="756" t="s">
        <v>257</v>
      </c>
      <c r="J113" s="124" t="s">
        <v>63</v>
      </c>
      <c r="K113" s="124"/>
      <c r="L113" s="733">
        <v>45695</v>
      </c>
      <c r="M113" s="756" t="s">
        <v>57</v>
      </c>
      <c r="N113" s="853">
        <v>20939.75</v>
      </c>
      <c r="O113" s="756" t="s">
        <v>57</v>
      </c>
      <c r="P113" s="775" t="s">
        <v>198</v>
      </c>
      <c r="Q113" s="688">
        <v>45693</v>
      </c>
      <c r="R113" s="688">
        <v>45853</v>
      </c>
      <c r="S113" s="688">
        <v>45860</v>
      </c>
      <c r="T113" s="688"/>
      <c r="U113" s="688"/>
      <c r="V113" s="42">
        <v>1235</v>
      </c>
      <c r="W113" s="735">
        <v>1160</v>
      </c>
      <c r="X113" s="112">
        <f>SUM(V113-W113)</f>
        <v>75</v>
      </c>
      <c r="Y113" s="699">
        <v>0</v>
      </c>
      <c r="Z113" s="680">
        <v>0.95</v>
      </c>
      <c r="AA113" s="688">
        <v>45727</v>
      </c>
      <c r="AB113" s="680">
        <v>1</v>
      </c>
      <c r="AC113" s="680">
        <v>1</v>
      </c>
      <c r="AD113" s="680">
        <v>1</v>
      </c>
      <c r="AE113" s="192"/>
      <c r="AF113" s="488"/>
    </row>
    <row r="114" spans="1:32" ht="24.75" customHeight="1">
      <c r="A114" s="768" t="s">
        <v>352</v>
      </c>
      <c r="B114" s="783" t="s">
        <v>51</v>
      </c>
      <c r="C114" s="733">
        <v>45711</v>
      </c>
      <c r="D114" s="733" t="s">
        <v>60</v>
      </c>
      <c r="E114" s="733">
        <v>45694</v>
      </c>
      <c r="F114" s="733" t="s">
        <v>61</v>
      </c>
      <c r="G114" s="798" t="s">
        <v>353</v>
      </c>
      <c r="H114" s="124">
        <v>0</v>
      </c>
      <c r="I114" s="756" t="s">
        <v>257</v>
      </c>
      <c r="J114" s="124" t="s">
        <v>63</v>
      </c>
      <c r="K114" s="124"/>
      <c r="L114" s="733">
        <v>45686</v>
      </c>
      <c r="M114" s="756" t="s">
        <v>57</v>
      </c>
      <c r="N114" s="853">
        <v>22755.7</v>
      </c>
      <c r="O114" s="756" t="s">
        <v>57</v>
      </c>
      <c r="P114" s="776" t="s">
        <v>198</v>
      </c>
      <c r="Q114" s="688">
        <v>45693</v>
      </c>
      <c r="R114" s="688">
        <v>45853</v>
      </c>
      <c r="S114" s="688">
        <v>45861</v>
      </c>
      <c r="T114" s="688">
        <v>45861</v>
      </c>
      <c r="U114" s="688"/>
      <c r="V114" s="42">
        <v>1735</v>
      </c>
      <c r="W114" s="732">
        <v>1718</v>
      </c>
      <c r="X114" s="112">
        <f>SUM(V114-W114)</f>
        <v>17</v>
      </c>
      <c r="Y114" s="699">
        <v>0</v>
      </c>
      <c r="Z114" s="680">
        <v>1</v>
      </c>
      <c r="AA114" s="688">
        <v>45729</v>
      </c>
      <c r="AB114" s="680">
        <v>1</v>
      </c>
      <c r="AC114" s="680">
        <v>1</v>
      </c>
      <c r="AD114" s="680">
        <v>1</v>
      </c>
      <c r="AE114" s="192" t="s">
        <v>354</v>
      </c>
      <c r="AF114" s="488"/>
    </row>
    <row r="115" spans="1:32" ht="24.75" customHeight="1">
      <c r="A115" s="738" t="s">
        <v>355</v>
      </c>
      <c r="B115" s="783" t="s">
        <v>51</v>
      </c>
      <c r="C115" s="733">
        <v>45838</v>
      </c>
      <c r="D115" s="740" t="s">
        <v>356</v>
      </c>
      <c r="E115" s="733">
        <v>45824</v>
      </c>
      <c r="F115" s="740" t="s">
        <v>89</v>
      </c>
      <c r="G115" s="798" t="s">
        <v>357</v>
      </c>
      <c r="H115" s="124">
        <v>0</v>
      </c>
      <c r="I115" s="756" t="s">
        <v>197</v>
      </c>
      <c r="J115" s="124" t="s">
        <v>63</v>
      </c>
      <c r="K115" s="124"/>
      <c r="L115" s="733" t="s">
        <v>53</v>
      </c>
      <c r="M115" s="756" t="s">
        <v>57</v>
      </c>
      <c r="N115" s="853">
        <v>1594</v>
      </c>
      <c r="O115" s="756" t="s">
        <v>57</v>
      </c>
      <c r="P115" s="775" t="s">
        <v>198</v>
      </c>
      <c r="Q115" s="688">
        <v>45818</v>
      </c>
      <c r="R115" s="688">
        <v>45849</v>
      </c>
      <c r="S115" s="688">
        <v>45852</v>
      </c>
      <c r="T115" s="688">
        <v>45853</v>
      </c>
      <c r="U115" s="688">
        <v>45859</v>
      </c>
      <c r="V115" s="42">
        <v>65</v>
      </c>
      <c r="W115" s="735">
        <v>65</v>
      </c>
      <c r="X115" s="112">
        <f>SUM(V115-W115)</f>
        <v>0</v>
      </c>
      <c r="Y115" s="689">
        <v>0</v>
      </c>
      <c r="Z115" s="680">
        <v>1</v>
      </c>
      <c r="AA115" s="688">
        <v>45831</v>
      </c>
      <c r="AB115" s="438">
        <v>1</v>
      </c>
      <c r="AC115" s="438">
        <v>1</v>
      </c>
      <c r="AD115" s="438">
        <v>1</v>
      </c>
      <c r="AE115" s="834" t="s">
        <v>358</v>
      </c>
      <c r="AF115" s="488"/>
    </row>
    <row r="116" spans="1:32" ht="24.75" customHeight="1">
      <c r="A116" s="789" t="s">
        <v>359</v>
      </c>
      <c r="B116" s="783" t="s">
        <v>51</v>
      </c>
      <c r="C116" s="743">
        <v>45833</v>
      </c>
      <c r="D116" s="784" t="s">
        <v>360</v>
      </c>
      <c r="E116" s="784" t="s">
        <v>53</v>
      </c>
      <c r="F116" s="784" t="s">
        <v>361</v>
      </c>
      <c r="G116" s="785" t="s">
        <v>362</v>
      </c>
      <c r="H116" s="756">
        <v>0</v>
      </c>
      <c r="I116" s="767" t="s">
        <v>197</v>
      </c>
      <c r="J116" s="756" t="s">
        <v>63</v>
      </c>
      <c r="K116" s="756"/>
      <c r="L116" s="708" t="s">
        <v>198</v>
      </c>
      <c r="M116" s="756" t="s">
        <v>57</v>
      </c>
      <c r="N116" s="855">
        <v>289634.75</v>
      </c>
      <c r="O116" s="756" t="s">
        <v>57</v>
      </c>
      <c r="P116" s="776" t="s">
        <v>198</v>
      </c>
      <c r="Q116" s="688">
        <v>45693</v>
      </c>
      <c r="R116" s="688">
        <v>45849</v>
      </c>
      <c r="S116" s="688">
        <v>45874</v>
      </c>
      <c r="T116" s="688"/>
      <c r="U116" s="688"/>
      <c r="V116" s="720">
        <v>22725</v>
      </c>
      <c r="W116" s="773">
        <v>19837</v>
      </c>
      <c r="X116" s="112">
        <f>SUM(V116-W116)</f>
        <v>2888</v>
      </c>
      <c r="Y116" s="699">
        <v>0</v>
      </c>
      <c r="Z116" s="680">
        <f>W116/V116</f>
        <v>0.87291529152915293</v>
      </c>
      <c r="AA116" s="688">
        <v>45674</v>
      </c>
      <c r="AB116" s="438">
        <v>1</v>
      </c>
      <c r="AC116" s="438">
        <v>1</v>
      </c>
      <c r="AD116" s="438">
        <v>1</v>
      </c>
      <c r="AE116" s="832" t="s">
        <v>363</v>
      </c>
      <c r="AF116" s="488"/>
    </row>
    <row r="117" spans="1:32" ht="24.75" customHeight="1">
      <c r="A117" s="768" t="s">
        <v>364</v>
      </c>
      <c r="B117" s="783" t="s">
        <v>51</v>
      </c>
      <c r="C117" s="733">
        <v>45742</v>
      </c>
      <c r="D117" s="740" t="s">
        <v>296</v>
      </c>
      <c r="E117" s="733">
        <v>45708</v>
      </c>
      <c r="F117" s="784" t="s">
        <v>77</v>
      </c>
      <c r="G117" s="755" t="s">
        <v>365</v>
      </c>
      <c r="H117" s="124">
        <v>0</v>
      </c>
      <c r="I117" s="124" t="s">
        <v>197</v>
      </c>
      <c r="J117" s="124" t="s">
        <v>63</v>
      </c>
      <c r="K117" s="124"/>
      <c r="L117" s="733">
        <v>45714</v>
      </c>
      <c r="M117" s="124" t="s">
        <v>57</v>
      </c>
      <c r="N117" s="853">
        <v>93462.85</v>
      </c>
      <c r="O117" s="124" t="s">
        <v>57</v>
      </c>
      <c r="P117" s="776" t="s">
        <v>198</v>
      </c>
      <c r="Q117" s="786">
        <v>45709</v>
      </c>
      <c r="R117" s="786">
        <v>45870</v>
      </c>
      <c r="S117" s="786">
        <v>45884</v>
      </c>
      <c r="T117" s="786"/>
      <c r="U117" s="786"/>
      <c r="V117" s="720">
        <v>7497</v>
      </c>
      <c r="W117" s="773">
        <v>7248</v>
      </c>
      <c r="X117" s="112">
        <f>SUM(V117-W117)</f>
        <v>249</v>
      </c>
      <c r="Y117" s="699">
        <v>0</v>
      </c>
      <c r="Z117" s="680">
        <v>0.96</v>
      </c>
      <c r="AA117" s="688">
        <v>45728</v>
      </c>
      <c r="AB117" s="680">
        <v>1</v>
      </c>
      <c r="AC117" s="680">
        <v>1</v>
      </c>
      <c r="AD117" s="680">
        <v>1</v>
      </c>
      <c r="AE117" s="192"/>
      <c r="AF117" s="488"/>
    </row>
    <row r="118" spans="1:32" ht="24.75" customHeight="1">
      <c r="A118" s="758" t="s">
        <v>366</v>
      </c>
      <c r="B118" s="747" t="s">
        <v>170</v>
      </c>
      <c r="C118" s="748">
        <v>45711</v>
      </c>
      <c r="D118" s="750" t="s">
        <v>122</v>
      </c>
      <c r="E118" s="748">
        <v>45707</v>
      </c>
      <c r="F118" s="750" t="s">
        <v>272</v>
      </c>
      <c r="G118" s="751" t="s">
        <v>367</v>
      </c>
      <c r="H118" s="703">
        <v>0</v>
      </c>
      <c r="I118" s="753" t="s">
        <v>197</v>
      </c>
      <c r="J118" s="703" t="s">
        <v>63</v>
      </c>
      <c r="K118" s="703"/>
      <c r="L118" s="748">
        <v>45701</v>
      </c>
      <c r="M118" s="703" t="s">
        <v>57</v>
      </c>
      <c r="N118" s="858">
        <v>111163</v>
      </c>
      <c r="O118" s="703" t="s">
        <v>57</v>
      </c>
      <c r="P118" s="734" t="s">
        <v>198</v>
      </c>
      <c r="Q118" s="688">
        <v>45718</v>
      </c>
      <c r="R118" s="688">
        <v>45852</v>
      </c>
      <c r="S118" s="688">
        <v>45853</v>
      </c>
      <c r="T118" s="688">
        <v>45853</v>
      </c>
      <c r="U118" s="688">
        <v>45854</v>
      </c>
      <c r="V118" s="42">
        <v>7805</v>
      </c>
      <c r="W118" s="762">
        <v>7969</v>
      </c>
      <c r="X118" s="112">
        <f>SUM(V118-W118)</f>
        <v>-164</v>
      </c>
      <c r="Y118" s="699">
        <v>0</v>
      </c>
      <c r="Z118" s="736">
        <v>1.02</v>
      </c>
      <c r="AA118" s="688">
        <v>45740</v>
      </c>
      <c r="AB118" s="736">
        <v>1</v>
      </c>
      <c r="AC118" s="438">
        <v>1</v>
      </c>
      <c r="AD118" s="438">
        <v>1</v>
      </c>
      <c r="AE118" s="438">
        <v>1</v>
      </c>
      <c r="AF118" s="488"/>
    </row>
    <row r="119" spans="1:32" ht="24.75" customHeight="1">
      <c r="A119" s="730" t="s">
        <v>368</v>
      </c>
      <c r="B119" s="763" t="s">
        <v>170</v>
      </c>
      <c r="C119" s="673">
        <v>45991</v>
      </c>
      <c r="D119" s="682" t="s">
        <v>369</v>
      </c>
      <c r="E119" s="683">
        <v>45735</v>
      </c>
      <c r="F119" s="682" t="s">
        <v>172</v>
      </c>
      <c r="G119" s="684" t="s">
        <v>370</v>
      </c>
      <c r="H119" s="685">
        <v>0</v>
      </c>
      <c r="I119" s="685" t="s">
        <v>197</v>
      </c>
      <c r="J119" s="685" t="s">
        <v>63</v>
      </c>
      <c r="K119" s="706"/>
      <c r="L119" s="701">
        <v>45718</v>
      </c>
      <c r="M119" s="685" t="s">
        <v>57</v>
      </c>
      <c r="N119" s="848">
        <v>200394.1</v>
      </c>
      <c r="O119" s="685" t="s">
        <v>57</v>
      </c>
      <c r="P119" s="731" t="s">
        <v>198</v>
      </c>
      <c r="Q119" s="688">
        <v>45716</v>
      </c>
      <c r="R119" s="688"/>
      <c r="S119" s="688"/>
      <c r="T119" s="688"/>
      <c r="U119" s="688"/>
      <c r="V119" s="42">
        <v>15386</v>
      </c>
      <c r="W119" s="732">
        <v>15339</v>
      </c>
      <c r="X119" s="112">
        <f>SUM(V119-W119)</f>
        <v>47</v>
      </c>
      <c r="Y119" s="42">
        <v>0</v>
      </c>
      <c r="Z119" s="765">
        <v>1</v>
      </c>
      <c r="AA119" s="688">
        <v>45747</v>
      </c>
      <c r="AB119" s="438">
        <v>1</v>
      </c>
      <c r="AC119" s="438">
        <v>1</v>
      </c>
      <c r="AD119" s="438">
        <v>1</v>
      </c>
      <c r="AE119" s="832"/>
      <c r="AF119" s="488"/>
    </row>
    <row r="120" spans="1:32" ht="24.75" customHeight="1">
      <c r="A120" s="738" t="s">
        <v>371</v>
      </c>
      <c r="B120" s="708" t="s">
        <v>121</v>
      </c>
      <c r="C120" s="743">
        <v>45838</v>
      </c>
      <c r="D120" s="769" t="s">
        <v>122</v>
      </c>
      <c r="E120" s="743">
        <v>45817</v>
      </c>
      <c r="F120" s="766" t="s">
        <v>123</v>
      </c>
      <c r="G120" s="777" t="s">
        <v>372</v>
      </c>
      <c r="H120" s="742">
        <v>0</v>
      </c>
      <c r="I120" s="767" t="s">
        <v>197</v>
      </c>
      <c r="J120" s="742" t="s">
        <v>63</v>
      </c>
      <c r="K120" s="742"/>
      <c r="L120" s="778">
        <v>45821</v>
      </c>
      <c r="M120" s="767" t="s">
        <v>57</v>
      </c>
      <c r="N120" s="851">
        <v>23436.55</v>
      </c>
      <c r="O120" s="767" t="s">
        <v>57</v>
      </c>
      <c r="P120" s="775" t="s">
        <v>198</v>
      </c>
      <c r="Q120" s="678">
        <v>45817</v>
      </c>
      <c r="R120" s="678" t="s">
        <v>147</v>
      </c>
      <c r="S120" s="678"/>
      <c r="T120" s="678"/>
      <c r="U120" s="678"/>
      <c r="V120" s="679">
        <v>1769</v>
      </c>
      <c r="W120" s="735">
        <v>924</v>
      </c>
      <c r="X120" s="112">
        <f>SUM(V120-W120)</f>
        <v>845</v>
      </c>
      <c r="Y120" s="699">
        <v>0</v>
      </c>
      <c r="Z120" s="680">
        <v>0.53</v>
      </c>
      <c r="AA120" s="688">
        <v>45831</v>
      </c>
      <c r="AB120" s="438">
        <v>1</v>
      </c>
      <c r="AC120" s="438">
        <v>1</v>
      </c>
      <c r="AD120" s="438">
        <v>1</v>
      </c>
      <c r="AE120" s="831" t="s">
        <v>373</v>
      </c>
      <c r="AF120" s="488"/>
    </row>
    <row r="121" spans="1:32" ht="24.75" customHeight="1">
      <c r="A121" s="768" t="s">
        <v>374</v>
      </c>
      <c r="B121" s="708" t="s">
        <v>121</v>
      </c>
      <c r="C121" s="743">
        <v>45716</v>
      </c>
      <c r="D121" s="743" t="s">
        <v>375</v>
      </c>
      <c r="E121" s="743">
        <v>45714</v>
      </c>
      <c r="F121" s="766" t="s">
        <v>129</v>
      </c>
      <c r="G121" s="741"/>
      <c r="H121" s="742">
        <v>0</v>
      </c>
      <c r="I121" s="742" t="s">
        <v>198</v>
      </c>
      <c r="J121" s="742" t="s">
        <v>63</v>
      </c>
      <c r="K121" s="708"/>
      <c r="L121" s="708" t="s">
        <v>198</v>
      </c>
      <c r="M121" s="742" t="s">
        <v>167</v>
      </c>
      <c r="N121" s="851">
        <v>0</v>
      </c>
      <c r="O121" s="742" t="s">
        <v>167</v>
      </c>
      <c r="P121" s="776" t="s">
        <v>198</v>
      </c>
      <c r="Q121" s="678">
        <v>45708</v>
      </c>
      <c r="R121" s="678">
        <v>45714</v>
      </c>
      <c r="S121" s="678">
        <v>45714</v>
      </c>
      <c r="T121" s="678">
        <v>45714</v>
      </c>
      <c r="U121" s="678"/>
      <c r="V121" s="717">
        <v>120</v>
      </c>
      <c r="W121" s="773">
        <v>120</v>
      </c>
      <c r="X121" s="112">
        <f>SUM(V121-W121)</f>
        <v>0</v>
      </c>
      <c r="Y121" s="679">
        <v>0</v>
      </c>
      <c r="Z121" s="736">
        <v>1</v>
      </c>
      <c r="AA121" s="678">
        <v>45714</v>
      </c>
      <c r="AB121" s="737">
        <v>1</v>
      </c>
      <c r="AC121" s="737">
        <v>1</v>
      </c>
      <c r="AD121" s="737">
        <v>1</v>
      </c>
      <c r="AE121" s="839" t="s">
        <v>376</v>
      </c>
      <c r="AF121" s="488"/>
    </row>
    <row r="122" spans="1:32" ht="24.75" customHeight="1">
      <c r="A122" s="768" t="s">
        <v>377</v>
      </c>
      <c r="B122" s="708" t="s">
        <v>121</v>
      </c>
      <c r="C122" s="766">
        <v>45805</v>
      </c>
      <c r="D122" s="769" t="s">
        <v>122</v>
      </c>
      <c r="E122" s="766">
        <v>45695</v>
      </c>
      <c r="F122" s="766" t="s">
        <v>129</v>
      </c>
      <c r="G122" s="779" t="s">
        <v>378</v>
      </c>
      <c r="H122" s="742">
        <v>0</v>
      </c>
      <c r="I122" s="767" t="s">
        <v>197</v>
      </c>
      <c r="J122" s="742" t="s">
        <v>63</v>
      </c>
      <c r="K122" s="742"/>
      <c r="L122" s="743">
        <v>45705</v>
      </c>
      <c r="M122" s="742" t="s">
        <v>57</v>
      </c>
      <c r="N122" s="851">
        <v>88491.8</v>
      </c>
      <c r="O122" s="742" t="s">
        <v>57</v>
      </c>
      <c r="P122" s="776" t="s">
        <v>198</v>
      </c>
      <c r="Q122" s="678">
        <v>45705</v>
      </c>
      <c r="R122" s="678">
        <v>45813</v>
      </c>
      <c r="S122" s="678">
        <v>45814</v>
      </c>
      <c r="T122" s="678">
        <v>45824</v>
      </c>
      <c r="U122" s="678"/>
      <c r="V122" s="679">
        <v>6504</v>
      </c>
      <c r="W122" s="732">
        <v>6475</v>
      </c>
      <c r="X122" s="112">
        <f>SUM(V122-W122)</f>
        <v>29</v>
      </c>
      <c r="Y122" s="689">
        <v>0</v>
      </c>
      <c r="Z122" s="736">
        <v>1</v>
      </c>
      <c r="AA122" s="678">
        <v>45721</v>
      </c>
      <c r="AB122" s="438">
        <v>1</v>
      </c>
      <c r="AC122" s="438">
        <v>1</v>
      </c>
      <c r="AD122" s="438">
        <v>1</v>
      </c>
      <c r="AE122" s="831" t="s">
        <v>379</v>
      </c>
      <c r="AF122" s="488"/>
    </row>
    <row r="123" spans="1:32" ht="24.75" customHeight="1">
      <c r="A123" s="799" t="s">
        <v>380</v>
      </c>
      <c r="B123" s="749" t="s">
        <v>121</v>
      </c>
      <c r="C123" s="809">
        <v>45838</v>
      </c>
      <c r="D123" s="810" t="s">
        <v>122</v>
      </c>
      <c r="E123" s="748">
        <v>45786</v>
      </c>
      <c r="F123" s="810" t="s">
        <v>129</v>
      </c>
      <c r="G123" s="816" t="s">
        <v>381</v>
      </c>
      <c r="H123" s="752">
        <v>0</v>
      </c>
      <c r="I123" s="797" t="s">
        <v>197</v>
      </c>
      <c r="J123" s="752" t="s">
        <v>63</v>
      </c>
      <c r="K123" s="752"/>
      <c r="L123" s="673">
        <v>45790</v>
      </c>
      <c r="M123" s="752" t="s">
        <v>57</v>
      </c>
      <c r="N123" s="852">
        <v>63283</v>
      </c>
      <c r="O123" s="752" t="s">
        <v>57</v>
      </c>
      <c r="P123" s="731" t="s">
        <v>198</v>
      </c>
      <c r="Q123" s="678">
        <v>45790</v>
      </c>
      <c r="R123" s="678">
        <v>45813</v>
      </c>
      <c r="S123" s="678">
        <v>45814</v>
      </c>
      <c r="T123" s="678">
        <v>45828</v>
      </c>
      <c r="U123" s="678">
        <v>45846</v>
      </c>
      <c r="V123" s="679">
        <v>4390</v>
      </c>
      <c r="W123" s="732">
        <v>5484</v>
      </c>
      <c r="X123" s="112">
        <f>SUM(V123-W123)</f>
        <v>-1094</v>
      </c>
      <c r="Y123" s="774">
        <v>0</v>
      </c>
      <c r="Z123" s="765">
        <v>1.25</v>
      </c>
      <c r="AA123" s="678">
        <v>45796</v>
      </c>
      <c r="AB123" s="438">
        <v>1</v>
      </c>
      <c r="AC123" s="438">
        <v>1</v>
      </c>
      <c r="AD123" s="438">
        <v>1</v>
      </c>
      <c r="AE123" s="831" t="s">
        <v>382</v>
      </c>
      <c r="AF123" s="488"/>
    </row>
    <row r="124" spans="1:32" ht="24.75" customHeight="1">
      <c r="A124" s="800" t="s">
        <v>383</v>
      </c>
      <c r="B124" s="671" t="s">
        <v>121</v>
      </c>
      <c r="C124" s="683">
        <v>45868</v>
      </c>
      <c r="D124" s="682" t="s">
        <v>85</v>
      </c>
      <c r="E124" s="673">
        <v>45853</v>
      </c>
      <c r="F124" s="707" t="s">
        <v>123</v>
      </c>
      <c r="G124" s="815" t="s">
        <v>384</v>
      </c>
      <c r="H124" s="675">
        <v>0</v>
      </c>
      <c r="I124" s="675" t="s">
        <v>197</v>
      </c>
      <c r="J124" s="675" t="s">
        <v>63</v>
      </c>
      <c r="K124" s="675"/>
      <c r="L124" s="673">
        <v>45853</v>
      </c>
      <c r="M124" s="675" t="s">
        <v>57</v>
      </c>
      <c r="N124" s="847">
        <v>3190.5</v>
      </c>
      <c r="O124" s="675" t="s">
        <v>57</v>
      </c>
      <c r="P124" s="731" t="s">
        <v>198</v>
      </c>
      <c r="Q124" s="678">
        <v>45853</v>
      </c>
      <c r="R124" s="678"/>
      <c r="S124" s="678"/>
      <c r="T124" s="678"/>
      <c r="U124" s="678"/>
      <c r="V124" s="717">
        <v>581</v>
      </c>
      <c r="W124" s="773">
        <v>581</v>
      </c>
      <c r="X124" s="112">
        <f>SUM(V124-W124)</f>
        <v>0</v>
      </c>
      <c r="Y124" s="819">
        <v>1200</v>
      </c>
      <c r="Z124" s="801">
        <v>1</v>
      </c>
      <c r="AA124" s="821"/>
      <c r="AB124" s="438">
        <v>1</v>
      </c>
      <c r="AC124" s="438">
        <v>1</v>
      </c>
      <c r="AD124" s="438">
        <v>1</v>
      </c>
      <c r="AE124" s="839" t="s">
        <v>385</v>
      </c>
      <c r="AF124" s="488"/>
    </row>
    <row r="125" spans="1:32" ht="24.75" customHeight="1">
      <c r="A125" s="730" t="s">
        <v>386</v>
      </c>
      <c r="B125" s="671" t="s">
        <v>121</v>
      </c>
      <c r="C125" s="683">
        <v>45868</v>
      </c>
      <c r="D125" s="673" t="s">
        <v>85</v>
      </c>
      <c r="E125" s="707">
        <v>45839</v>
      </c>
      <c r="F125" s="673" t="s">
        <v>123</v>
      </c>
      <c r="G125" s="684" t="s">
        <v>387</v>
      </c>
      <c r="H125" s="685">
        <v>0</v>
      </c>
      <c r="I125" s="685" t="s">
        <v>197</v>
      </c>
      <c r="J125" s="685" t="s">
        <v>63</v>
      </c>
      <c r="K125" s="706"/>
      <c r="L125" s="780">
        <v>45838</v>
      </c>
      <c r="M125" s="761" t="s">
        <v>57</v>
      </c>
      <c r="N125" s="848">
        <v>12586.25</v>
      </c>
      <c r="O125" s="685" t="s">
        <v>57</v>
      </c>
      <c r="P125" s="731" t="s">
        <v>198</v>
      </c>
      <c r="Q125" s="688">
        <v>45838</v>
      </c>
      <c r="R125" s="688"/>
      <c r="S125" s="688"/>
      <c r="T125" s="688"/>
      <c r="U125" s="688"/>
      <c r="V125" s="42">
        <v>765</v>
      </c>
      <c r="W125" s="732">
        <v>786</v>
      </c>
      <c r="X125" s="112">
        <f>SUM(V125-W125)</f>
        <v>-21</v>
      </c>
      <c r="Y125" s="679">
        <v>0</v>
      </c>
      <c r="Z125" s="680">
        <v>1.03</v>
      </c>
      <c r="AA125" s="688">
        <v>45845</v>
      </c>
      <c r="AB125" s="438">
        <v>1</v>
      </c>
      <c r="AC125" s="438">
        <v>1</v>
      </c>
      <c r="AD125" s="438">
        <v>1</v>
      </c>
      <c r="AE125" s="832" t="s">
        <v>388</v>
      </c>
      <c r="AF125" s="488"/>
    </row>
    <row r="126" spans="1:32" ht="24.75" customHeight="1">
      <c r="A126" s="730" t="s">
        <v>389</v>
      </c>
      <c r="B126" s="671" t="s">
        <v>121</v>
      </c>
      <c r="C126" s="683">
        <v>45868</v>
      </c>
      <c r="D126" s="673" t="s">
        <v>85</v>
      </c>
      <c r="E126" s="673">
        <v>45849</v>
      </c>
      <c r="F126" s="707"/>
      <c r="G126" s="674" t="s">
        <v>390</v>
      </c>
      <c r="H126" s="675">
        <v>0</v>
      </c>
      <c r="I126" s="675" t="s">
        <v>197</v>
      </c>
      <c r="J126" s="675" t="s">
        <v>63</v>
      </c>
      <c r="K126" s="675"/>
      <c r="L126" s="759">
        <v>45848</v>
      </c>
      <c r="M126" s="675" t="s">
        <v>57</v>
      </c>
      <c r="N126" s="847">
        <v>1206</v>
      </c>
      <c r="O126" s="675" t="s">
        <v>57</v>
      </c>
      <c r="P126" s="731" t="s">
        <v>198</v>
      </c>
      <c r="Q126" s="678">
        <v>45848</v>
      </c>
      <c r="R126" s="678"/>
      <c r="S126" s="678"/>
      <c r="T126" s="678"/>
      <c r="U126" s="678"/>
      <c r="V126" s="717">
        <v>90</v>
      </c>
      <c r="W126" s="773">
        <v>90</v>
      </c>
      <c r="X126" s="112">
        <f>SUM(V126-W126)</f>
        <v>0</v>
      </c>
      <c r="Y126" s="679">
        <v>0</v>
      </c>
      <c r="Z126" s="680">
        <v>1</v>
      </c>
      <c r="AA126" s="688">
        <v>45854</v>
      </c>
      <c r="AB126" s="438">
        <v>1</v>
      </c>
      <c r="AC126" s="438">
        <v>1</v>
      </c>
      <c r="AD126" s="438">
        <v>1</v>
      </c>
      <c r="AE126" s="839" t="s">
        <v>391</v>
      </c>
      <c r="AF126" s="488"/>
    </row>
    <row r="127" spans="1:32" ht="24.75" customHeight="1">
      <c r="A127" s="738" t="s">
        <v>392</v>
      </c>
      <c r="B127" s="708" t="s">
        <v>121</v>
      </c>
      <c r="C127" s="743">
        <v>45787</v>
      </c>
      <c r="D127" s="766" t="s">
        <v>122</v>
      </c>
      <c r="E127" s="733">
        <v>45763</v>
      </c>
      <c r="F127" s="766" t="s">
        <v>129</v>
      </c>
      <c r="G127" s="812" t="s">
        <v>393</v>
      </c>
      <c r="H127" s="742">
        <v>0</v>
      </c>
      <c r="I127" s="767" t="s">
        <v>197</v>
      </c>
      <c r="J127" s="742" t="s">
        <v>63</v>
      </c>
      <c r="K127" s="742"/>
      <c r="L127" s="708" t="s">
        <v>198</v>
      </c>
      <c r="M127" s="742" t="s">
        <v>57</v>
      </c>
      <c r="N127" s="851">
        <v>3707.3</v>
      </c>
      <c r="O127" s="742" t="s">
        <v>57</v>
      </c>
      <c r="P127" s="775" t="s">
        <v>198</v>
      </c>
      <c r="Q127" s="678">
        <v>45763</v>
      </c>
      <c r="R127" s="678">
        <v>45817</v>
      </c>
      <c r="S127" s="678">
        <v>45818</v>
      </c>
      <c r="T127" s="678">
        <v>45818</v>
      </c>
      <c r="U127" s="702"/>
      <c r="V127" s="702">
        <v>143</v>
      </c>
      <c r="W127" s="754">
        <v>143</v>
      </c>
      <c r="X127" s="112">
        <f>SUM(V127-W127)</f>
        <v>0</v>
      </c>
      <c r="Y127" s="699">
        <v>0</v>
      </c>
      <c r="Z127" s="680">
        <v>1</v>
      </c>
      <c r="AA127" s="688">
        <v>45768</v>
      </c>
      <c r="AB127" s="438">
        <v>0</v>
      </c>
      <c r="AC127" s="438">
        <v>0</v>
      </c>
      <c r="AD127" s="438">
        <v>1</v>
      </c>
      <c r="AE127" s="831" t="s">
        <v>379</v>
      </c>
    </row>
    <row r="128" spans="1:32" ht="24.75" customHeight="1">
      <c r="A128" s="746" t="s">
        <v>394</v>
      </c>
      <c r="B128" s="790" t="s">
        <v>51</v>
      </c>
      <c r="C128" s="759">
        <v>45862</v>
      </c>
      <c r="D128" s="810" t="s">
        <v>122</v>
      </c>
      <c r="E128" s="759">
        <v>45772</v>
      </c>
      <c r="F128" s="749" t="s">
        <v>89</v>
      </c>
      <c r="G128" s="671" t="s">
        <v>395</v>
      </c>
      <c r="H128" s="752">
        <v>0</v>
      </c>
      <c r="I128" s="675" t="s">
        <v>197</v>
      </c>
      <c r="J128" s="752" t="s">
        <v>63</v>
      </c>
      <c r="K128" s="749"/>
      <c r="L128" s="750" t="s">
        <v>53</v>
      </c>
      <c r="M128" s="752" t="s">
        <v>57</v>
      </c>
      <c r="N128" s="852">
        <v>4397.6499999999996</v>
      </c>
      <c r="O128" s="752" t="s">
        <v>57</v>
      </c>
      <c r="P128" s="734" t="s">
        <v>198</v>
      </c>
      <c r="Q128" s="678">
        <v>45852</v>
      </c>
      <c r="R128" s="702"/>
      <c r="S128" s="702"/>
      <c r="T128" s="702"/>
      <c r="U128" s="702"/>
      <c r="V128" s="702">
        <v>47</v>
      </c>
      <c r="W128" s="754">
        <v>47</v>
      </c>
      <c r="X128" s="112">
        <f>SUM(V128-W128)</f>
        <v>0</v>
      </c>
      <c r="Y128" s="689">
        <v>0</v>
      </c>
      <c r="Z128" s="680">
        <v>1</v>
      </c>
      <c r="AA128" s="688">
        <v>45856</v>
      </c>
      <c r="AB128" s="438">
        <v>0</v>
      </c>
      <c r="AC128" s="438">
        <v>0</v>
      </c>
      <c r="AD128" s="438">
        <v>0</v>
      </c>
      <c r="AE128" s="547"/>
      <c r="AF128" s="488"/>
    </row>
    <row r="129" spans="1:32" ht="24.75" customHeight="1">
      <c r="A129" s="793" t="s">
        <v>396</v>
      </c>
      <c r="B129" s="671" t="s">
        <v>121</v>
      </c>
      <c r="C129" s="808"/>
      <c r="D129" s="673" t="s">
        <v>85</v>
      </c>
      <c r="E129" s="673">
        <v>45768</v>
      </c>
      <c r="F129" s="711" t="s">
        <v>129</v>
      </c>
      <c r="G129" s="671"/>
      <c r="H129" s="675">
        <v>0</v>
      </c>
      <c r="I129" s="817" t="s">
        <v>198</v>
      </c>
      <c r="J129" s="675" t="s">
        <v>56</v>
      </c>
      <c r="K129" s="808"/>
      <c r="L129" s="740" t="s">
        <v>56</v>
      </c>
      <c r="M129" s="713" t="s">
        <v>167</v>
      </c>
      <c r="N129" s="675" t="s">
        <v>397</v>
      </c>
      <c r="O129" s="675" t="s">
        <v>167</v>
      </c>
      <c r="P129" s="734" t="s">
        <v>198</v>
      </c>
      <c r="Q129" s="435" t="s">
        <v>56</v>
      </c>
      <c r="R129" s="702" t="s">
        <v>398</v>
      </c>
      <c r="S129" s="702" t="s">
        <v>398</v>
      </c>
      <c r="T129" s="702" t="s">
        <v>398</v>
      </c>
      <c r="U129" s="435"/>
      <c r="V129" s="702">
        <v>3</v>
      </c>
      <c r="W129" s="702">
        <v>3</v>
      </c>
      <c r="X129" s="112">
        <f>SUM(V129-W129)</f>
        <v>0</v>
      </c>
      <c r="Y129" s="781">
        <v>0</v>
      </c>
      <c r="Z129" s="765">
        <v>1</v>
      </c>
      <c r="AA129" s="688">
        <v>45768</v>
      </c>
      <c r="AB129" s="438">
        <v>0</v>
      </c>
      <c r="AC129" s="438">
        <v>0</v>
      </c>
      <c r="AD129" s="438">
        <v>1</v>
      </c>
      <c r="AE129" s="547" t="s">
        <v>399</v>
      </c>
      <c r="AF129" s="488"/>
    </row>
    <row r="130" spans="1:32" ht="24.75" customHeight="1">
      <c r="A130" s="802" t="s">
        <v>400</v>
      </c>
      <c r="B130" s="665" t="s">
        <v>121</v>
      </c>
      <c r="C130" s="509"/>
      <c r="D130" s="803" t="s">
        <v>85</v>
      </c>
      <c r="E130" s="803">
        <v>45768</v>
      </c>
      <c r="F130" s="804" t="s">
        <v>129</v>
      </c>
      <c r="G130" s="665"/>
      <c r="H130" s="137">
        <v>0</v>
      </c>
      <c r="I130" s="818" t="s">
        <v>198</v>
      </c>
      <c r="J130" s="137" t="s">
        <v>56</v>
      </c>
      <c r="K130" s="509"/>
      <c r="L130" s="358" t="s">
        <v>56</v>
      </c>
      <c r="M130" s="137" t="s">
        <v>167</v>
      </c>
      <c r="N130" s="137" t="s">
        <v>397</v>
      </c>
      <c r="O130" s="137" t="s">
        <v>167</v>
      </c>
      <c r="P130" s="805" t="s">
        <v>198</v>
      </c>
      <c r="Q130" s="81" t="s">
        <v>56</v>
      </c>
      <c r="R130" s="367" t="s">
        <v>398</v>
      </c>
      <c r="S130" s="367" t="s">
        <v>398</v>
      </c>
      <c r="T130" s="367" t="s">
        <v>398</v>
      </c>
      <c r="U130" s="81"/>
      <c r="V130" s="367">
        <v>3</v>
      </c>
      <c r="W130" s="367">
        <v>3</v>
      </c>
      <c r="X130" s="112">
        <f>SUM(V130-W130)</f>
        <v>0</v>
      </c>
      <c r="Y130" s="524">
        <v>0</v>
      </c>
      <c r="Z130" s="820">
        <v>1</v>
      </c>
      <c r="AA130" s="447">
        <v>45768</v>
      </c>
      <c r="AB130" s="62">
        <v>0</v>
      </c>
      <c r="AC130" s="62">
        <v>0</v>
      </c>
      <c r="AD130" s="62">
        <v>1</v>
      </c>
      <c r="AE130" s="840" t="s">
        <v>401</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T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122</v>
      </c>
      <c r="E2" s="79">
        <v>45716</v>
      </c>
      <c r="F2" s="78" t="s">
        <v>89</v>
      </c>
      <c r="G2" s="188" t="s">
        <v>404</v>
      </c>
      <c r="H2" s="77">
        <v>83</v>
      </c>
      <c r="I2" s="108" t="s">
        <v>198</v>
      </c>
      <c r="J2" s="77" t="s">
        <v>63</v>
      </c>
      <c r="K2" s="143">
        <v>45716</v>
      </c>
      <c r="L2" s="77" t="s">
        <v>57</v>
      </c>
      <c r="M2" s="442">
        <v>84935.5</v>
      </c>
      <c r="N2" s="441">
        <v>81445</v>
      </c>
      <c r="O2" s="238" t="s">
        <v>57</v>
      </c>
      <c r="P2" s="607" t="s">
        <v>198</v>
      </c>
      <c r="Q2" s="423">
        <v>45726</v>
      </c>
      <c r="R2" s="844">
        <v>7049</v>
      </c>
      <c r="S2" s="844">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257</v>
      </c>
      <c r="J3" s="77" t="s">
        <v>63</v>
      </c>
      <c r="K3" s="79">
        <v>45698</v>
      </c>
      <c r="L3" s="108" t="s">
        <v>57</v>
      </c>
      <c r="M3" s="444">
        <v>65001</v>
      </c>
      <c r="N3" s="441">
        <v>68269</v>
      </c>
      <c r="O3" s="391" t="s">
        <v>57</v>
      </c>
      <c r="P3" s="607" t="s">
        <v>198</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227</v>
      </c>
      <c r="E4" s="79">
        <v>45743</v>
      </c>
      <c r="F4" s="225" t="s">
        <v>228</v>
      </c>
      <c r="G4" s="433" t="s">
        <v>409</v>
      </c>
      <c r="H4" s="77">
        <v>70</v>
      </c>
      <c r="I4" s="108" t="s">
        <v>197</v>
      </c>
      <c r="J4" s="111" t="s">
        <v>63</v>
      </c>
      <c r="K4" s="79">
        <v>45741</v>
      </c>
      <c r="L4" s="111" t="s">
        <v>57</v>
      </c>
      <c r="M4" s="444">
        <v>62104</v>
      </c>
      <c r="N4" s="441">
        <v>64186</v>
      </c>
      <c r="O4" s="237" t="s">
        <v>57</v>
      </c>
      <c r="P4" s="607" t="s">
        <v>198</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227</v>
      </c>
      <c r="E5" s="79">
        <v>45743</v>
      </c>
      <c r="F5" s="225" t="s">
        <v>228</v>
      </c>
      <c r="G5" s="188" t="s">
        <v>411</v>
      </c>
      <c r="H5" s="77">
        <v>84</v>
      </c>
      <c r="I5" s="108" t="s">
        <v>197</v>
      </c>
      <c r="J5" s="111" t="s">
        <v>63</v>
      </c>
      <c r="K5" s="79">
        <v>45741</v>
      </c>
      <c r="L5" s="111" t="s">
        <v>57</v>
      </c>
      <c r="M5" s="444">
        <v>63756.5</v>
      </c>
      <c r="N5" s="441">
        <v>64902.5</v>
      </c>
      <c r="O5" s="237" t="s">
        <v>57</v>
      </c>
      <c r="P5" s="607" t="s">
        <v>198</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255</v>
      </c>
      <c r="G6" s="230" t="s">
        <v>414</v>
      </c>
      <c r="H6" s="77">
        <v>86</v>
      </c>
      <c r="I6" s="119" t="s">
        <v>257</v>
      </c>
      <c r="J6" s="77" t="s">
        <v>63</v>
      </c>
      <c r="K6" s="79">
        <v>45698</v>
      </c>
      <c r="L6" s="108" t="s">
        <v>57</v>
      </c>
      <c r="M6" s="444">
        <v>66638</v>
      </c>
      <c r="N6" s="441">
        <v>65072</v>
      </c>
      <c r="O6" s="391" t="s">
        <v>57</v>
      </c>
      <c r="P6" s="845" t="s">
        <v>198</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197</v>
      </c>
      <c r="J7" s="77" t="s">
        <v>63</v>
      </c>
      <c r="K7" s="79">
        <v>45707</v>
      </c>
      <c r="L7" s="77" t="s">
        <v>57</v>
      </c>
      <c r="M7" s="444" t="s">
        <v>417</v>
      </c>
      <c r="N7" s="441">
        <v>67080</v>
      </c>
      <c r="O7" s="238" t="s">
        <v>57</v>
      </c>
      <c r="P7" s="191" t="s">
        <v>198</v>
      </c>
      <c r="Q7" s="846">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129</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122</v>
      </c>
      <c r="E10" s="79">
        <v>45712</v>
      </c>
      <c r="F10" s="107" t="s">
        <v>123</v>
      </c>
      <c r="G10" s="189" t="s">
        <v>423</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123</v>
      </c>
      <c r="G11" s="189" t="s">
        <v>426</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122</v>
      </c>
      <c r="E12" s="79">
        <v>45685</v>
      </c>
      <c r="F12" s="107" t="s">
        <v>123</v>
      </c>
      <c r="G12" s="189" t="s">
        <v>428</v>
      </c>
      <c r="H12" s="77">
        <v>75</v>
      </c>
      <c r="I12" s="108" t="s">
        <v>257</v>
      </c>
      <c r="J12" s="77" t="s">
        <v>63</v>
      </c>
      <c r="K12" s="78" t="s">
        <v>198</v>
      </c>
      <c r="L12" s="108" t="s">
        <v>57</v>
      </c>
      <c r="M12" s="109">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122</v>
      </c>
      <c r="E13" s="79">
        <v>45685</v>
      </c>
      <c r="F13" s="107" t="s">
        <v>123</v>
      </c>
      <c r="G13" s="189" t="s">
        <v>430</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122</v>
      </c>
      <c r="E14" s="79">
        <v>45708</v>
      </c>
      <c r="F14" s="107" t="s">
        <v>129</v>
      </c>
      <c r="G14" s="188" t="s">
        <v>432</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122</v>
      </c>
      <c r="E15" s="79">
        <v>45729</v>
      </c>
      <c r="F15" s="78" t="s">
        <v>129</v>
      </c>
      <c r="G15" s="188" t="s">
        <v>434</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122</v>
      </c>
      <c r="E16" s="79">
        <v>45735</v>
      </c>
      <c r="F16" s="107" t="s">
        <v>123</v>
      </c>
      <c r="G16" s="188" t="s">
        <v>436</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122</v>
      </c>
      <c r="E17" s="79">
        <v>45712</v>
      </c>
      <c r="F17" s="107" t="s">
        <v>129</v>
      </c>
      <c r="G17" s="188" t="s">
        <v>438</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122</v>
      </c>
      <c r="E18" s="79">
        <v>45735</v>
      </c>
      <c r="F18" s="107" t="s">
        <v>129</v>
      </c>
      <c r="G18" s="188" t="s">
        <v>440</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122</v>
      </c>
      <c r="E19" s="79">
        <v>45735</v>
      </c>
      <c r="F19" s="107" t="s">
        <v>123</v>
      </c>
      <c r="G19" s="188" t="s">
        <v>442</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122</v>
      </c>
      <c r="E20" s="107">
        <v>45695</v>
      </c>
      <c r="F20" s="107" t="s">
        <v>129</v>
      </c>
      <c r="G20" s="230" t="s">
        <v>444</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4" t="s">
        <v>46</v>
      </c>
      <c r="X24" s="571" t="s">
        <v>47</v>
      </c>
      <c r="Y24" s="567" t="s">
        <v>48</v>
      </c>
      <c r="Z24" s="571" t="s">
        <v>39</v>
      </c>
      <c r="AA24" s="605" t="s">
        <v>446</v>
      </c>
    </row>
    <row r="25" spans="1:27" ht="30" customHeight="1">
      <c r="A25" s="467" t="s">
        <v>447</v>
      </c>
      <c r="B25" s="51" t="s">
        <v>121</v>
      </c>
      <c r="C25" s="52">
        <v>45787</v>
      </c>
      <c r="D25" s="477" t="s">
        <v>122</v>
      </c>
      <c r="E25" s="52">
        <v>45715</v>
      </c>
      <c r="F25" s="51" t="s">
        <v>123</v>
      </c>
      <c r="G25" s="475" t="s">
        <v>448</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123</v>
      </c>
      <c r="G26" s="188" t="s">
        <v>450</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123</v>
      </c>
      <c r="G27" s="502" t="s">
        <v>453</v>
      </c>
      <c r="H27" s="503">
        <v>0</v>
      </c>
      <c r="I27" s="366" t="s">
        <v>197</v>
      </c>
      <c r="J27" s="504" t="s">
        <v>63</v>
      </c>
      <c r="K27" s="500">
        <v>45735</v>
      </c>
      <c r="L27" s="408" t="s">
        <v>57</v>
      </c>
      <c r="M27" s="631">
        <v>15690.1</v>
      </c>
      <c r="N27" s="576">
        <v>16153.75</v>
      </c>
      <c r="O27" s="408" t="s">
        <v>57</v>
      </c>
      <c r="P27" s="609" t="s">
        <v>198</v>
      </c>
      <c r="Q27" s="132">
        <v>45735</v>
      </c>
      <c r="R27" s="112">
        <v>1242</v>
      </c>
      <c r="S27" s="112">
        <v>1243</v>
      </c>
      <c r="T27" s="158">
        <v>0</v>
      </c>
      <c r="U27" s="72">
        <v>1</v>
      </c>
      <c r="V27" s="132">
        <v>45743</v>
      </c>
      <c r="W27" s="22">
        <v>1</v>
      </c>
      <c r="X27" s="22">
        <v>1</v>
      </c>
      <c r="Y27" s="22">
        <v>1</v>
      </c>
      <c r="Z27" s="634">
        <v>45835</v>
      </c>
      <c r="AA27" s="544" t="s">
        <v>454</v>
      </c>
    </row>
    <row r="28" spans="1:27" ht="30" customHeight="1">
      <c r="A28" s="406" t="s">
        <v>455</v>
      </c>
      <c r="B28" s="106" t="s">
        <v>51</v>
      </c>
      <c r="C28" s="79">
        <v>45807</v>
      </c>
      <c r="D28" s="78" t="s">
        <v>60</v>
      </c>
      <c r="E28" s="79">
        <v>45727</v>
      </c>
      <c r="F28" s="78" t="s">
        <v>61</v>
      </c>
      <c r="G28" s="232" t="s">
        <v>456</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227</v>
      </c>
      <c r="E29" s="79">
        <v>45716</v>
      </c>
      <c r="F29" s="78" t="s">
        <v>228</v>
      </c>
      <c r="G29" s="232" t="s">
        <v>458</v>
      </c>
      <c r="H29" s="77">
        <v>87</v>
      </c>
      <c r="I29" s="77" t="s">
        <v>198</v>
      </c>
      <c r="J29" s="77" t="s">
        <v>63</v>
      </c>
      <c r="K29" s="79">
        <v>45716</v>
      </c>
      <c r="L29" s="77" t="s">
        <v>57</v>
      </c>
      <c r="M29" s="578">
        <v>74446</v>
      </c>
      <c r="N29" s="606">
        <v>73894</v>
      </c>
      <c r="O29" s="77" t="s">
        <v>57</v>
      </c>
      <c r="P29" s="607" t="s">
        <v>198</v>
      </c>
      <c r="Q29" s="55">
        <v>45723</v>
      </c>
      <c r="R29" s="487">
        <v>6149</v>
      </c>
      <c r="S29" s="112">
        <v>6362</v>
      </c>
      <c r="T29" s="30">
        <v>0</v>
      </c>
      <c r="U29" s="22">
        <v>1.04</v>
      </c>
      <c r="V29" s="55">
        <v>45733</v>
      </c>
      <c r="W29" s="22">
        <v>1</v>
      </c>
      <c r="X29" s="22">
        <v>1</v>
      </c>
      <c r="Y29" s="22">
        <v>1</v>
      </c>
      <c r="Z29" s="608">
        <v>45859</v>
      </c>
      <c r="AA29" s="149"/>
    </row>
    <row r="30" spans="1:27" ht="30" customHeight="1">
      <c r="A30" s="407" t="s">
        <v>459</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197</v>
      </c>
      <c r="J31" s="108" t="s">
        <v>63</v>
      </c>
      <c r="K31" s="107">
        <v>45700</v>
      </c>
      <c r="L31" s="108" t="s">
        <v>57</v>
      </c>
      <c r="M31" s="581">
        <v>76139.5</v>
      </c>
      <c r="N31" s="606">
        <v>79581.5</v>
      </c>
      <c r="O31" s="108" t="s">
        <v>57</v>
      </c>
      <c r="P31" s="607" t="s">
        <v>198</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257</v>
      </c>
      <c r="J32" s="584" t="s">
        <v>63</v>
      </c>
      <c r="K32" s="78" t="s">
        <v>198</v>
      </c>
      <c r="L32" s="584" t="s">
        <v>57</v>
      </c>
      <c r="M32" s="585">
        <v>51958</v>
      </c>
      <c r="N32" s="576">
        <v>20330.259999999998</v>
      </c>
      <c r="O32" s="584" t="s">
        <v>57</v>
      </c>
      <c r="P32" s="41" t="s">
        <v>198</v>
      </c>
      <c r="Q32" s="55">
        <v>45694</v>
      </c>
      <c r="R32" s="486">
        <v>760</v>
      </c>
      <c r="S32" s="586">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122</v>
      </c>
      <c r="E34" s="79">
        <v>45743</v>
      </c>
      <c r="F34" s="225" t="s">
        <v>89</v>
      </c>
      <c r="G34" s="587" t="s">
        <v>469</v>
      </c>
      <c r="H34" s="77">
        <v>75</v>
      </c>
      <c r="I34" s="584" t="s">
        <v>197</v>
      </c>
      <c r="J34" s="77" t="s">
        <v>63</v>
      </c>
      <c r="K34" s="79">
        <v>45741</v>
      </c>
      <c r="L34" s="77" t="s">
        <v>57</v>
      </c>
      <c r="M34" s="578">
        <v>67840.5</v>
      </c>
      <c r="N34" s="576">
        <v>66607.5</v>
      </c>
      <c r="O34" s="77" t="s">
        <v>57</v>
      </c>
      <c r="P34" s="118" t="s">
        <v>198</v>
      </c>
      <c r="Q34" s="55">
        <v>45747</v>
      </c>
      <c r="R34" s="31">
        <v>5601</v>
      </c>
      <c r="S34" s="31">
        <v>5628</v>
      </c>
      <c r="T34" s="588">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197</v>
      </c>
      <c r="J35" s="53" t="s">
        <v>63</v>
      </c>
      <c r="K35" s="52">
        <v>45757</v>
      </c>
      <c r="L35" s="53" t="s">
        <v>57</v>
      </c>
      <c r="M35" s="575">
        <v>53906.75</v>
      </c>
      <c r="N35" s="589">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356</v>
      </c>
      <c r="E36" s="79">
        <v>45807</v>
      </c>
      <c r="F36" s="78" t="s">
        <v>89</v>
      </c>
      <c r="G36" s="365" t="s">
        <v>473</v>
      </c>
      <c r="H36" s="111">
        <v>50</v>
      </c>
      <c r="I36" s="111" t="s">
        <v>197</v>
      </c>
      <c r="J36" s="111" t="s">
        <v>63</v>
      </c>
      <c r="K36" s="110">
        <v>45757</v>
      </c>
      <c r="L36" s="111" t="s">
        <v>57</v>
      </c>
      <c r="M36" s="633">
        <v>47432.5</v>
      </c>
      <c r="N36" s="576">
        <v>54385.09</v>
      </c>
      <c r="O36" s="111" t="s">
        <v>57</v>
      </c>
      <c r="P36" s="607" t="s">
        <v>198</v>
      </c>
      <c r="Q36" s="132">
        <v>45757</v>
      </c>
      <c r="R36" s="112">
        <v>3932</v>
      </c>
      <c r="S36" s="112">
        <v>4034</v>
      </c>
      <c r="T36" s="85">
        <v>0</v>
      </c>
      <c r="U36" s="22">
        <v>1.02</v>
      </c>
      <c r="V36" s="55">
        <v>45771</v>
      </c>
      <c r="W36" s="34">
        <v>0</v>
      </c>
      <c r="X36" s="34">
        <v>0</v>
      </c>
      <c r="Y36" s="34">
        <v>0</v>
      </c>
      <c r="Z36" s="634">
        <v>45849</v>
      </c>
      <c r="AA36" s="545" t="s">
        <v>474</v>
      </c>
    </row>
    <row r="37" spans="1:27" ht="30" customHeight="1">
      <c r="A37" s="406" t="s">
        <v>475</v>
      </c>
      <c r="B37" s="106" t="s">
        <v>51</v>
      </c>
      <c r="C37" s="79">
        <v>45831</v>
      </c>
      <c r="D37" s="78" t="s">
        <v>70</v>
      </c>
      <c r="E37" s="590">
        <v>45761</v>
      </c>
      <c r="F37" s="78" t="s">
        <v>71</v>
      </c>
      <c r="G37" s="78" t="s">
        <v>476</v>
      </c>
      <c r="H37" s="77">
        <v>76</v>
      </c>
      <c r="I37" s="77" t="s">
        <v>198</v>
      </c>
      <c r="J37" s="77" t="s">
        <v>63</v>
      </c>
      <c r="K37" s="79">
        <v>45757</v>
      </c>
      <c r="L37" s="77" t="s">
        <v>57</v>
      </c>
      <c r="M37" s="578">
        <v>62383</v>
      </c>
      <c r="N37" s="589">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198</v>
      </c>
      <c r="J38" s="111" t="s">
        <v>63</v>
      </c>
      <c r="K38" s="110">
        <v>45757</v>
      </c>
      <c r="L38" s="111" t="s">
        <v>57</v>
      </c>
      <c r="M38" s="633">
        <v>80443.5</v>
      </c>
      <c r="N38" s="576">
        <v>81941</v>
      </c>
      <c r="O38" s="111" t="s">
        <v>57</v>
      </c>
      <c r="P38" s="607" t="s">
        <v>198</v>
      </c>
      <c r="Q38" s="132">
        <v>45757</v>
      </c>
      <c r="R38" s="112">
        <v>6617</v>
      </c>
      <c r="S38" s="112">
        <v>6743</v>
      </c>
      <c r="T38" s="85">
        <v>0</v>
      </c>
      <c r="U38" s="22">
        <v>1.02</v>
      </c>
      <c r="V38" s="55">
        <v>45771</v>
      </c>
      <c r="W38" s="34">
        <v>0</v>
      </c>
      <c r="X38" s="34">
        <v>0</v>
      </c>
      <c r="Y38" s="34">
        <v>0</v>
      </c>
      <c r="Z38" s="634">
        <v>45849</v>
      </c>
      <c r="AA38" s="546" t="s">
        <v>283</v>
      </c>
    </row>
    <row r="39" spans="1:27" ht="30" customHeight="1">
      <c r="A39" s="406" t="s">
        <v>480</v>
      </c>
      <c r="B39" s="106" t="s">
        <v>51</v>
      </c>
      <c r="C39" s="110">
        <v>45831</v>
      </c>
      <c r="D39" s="79" t="s">
        <v>356</v>
      </c>
      <c r="E39" s="79">
        <v>45807</v>
      </c>
      <c r="F39" s="105" t="s">
        <v>89</v>
      </c>
      <c r="G39" s="105" t="s">
        <v>481</v>
      </c>
      <c r="H39" s="111">
        <v>86</v>
      </c>
      <c r="I39" s="111" t="s">
        <v>197</v>
      </c>
      <c r="J39" s="111" t="s">
        <v>63</v>
      </c>
      <c r="K39" s="110">
        <v>45757</v>
      </c>
      <c r="L39" s="111" t="s">
        <v>57</v>
      </c>
      <c r="M39" s="633">
        <v>68736.5</v>
      </c>
      <c r="N39" s="576">
        <v>68249</v>
      </c>
      <c r="O39" s="111" t="s">
        <v>57</v>
      </c>
      <c r="P39" s="437" t="s">
        <v>198</v>
      </c>
      <c r="Q39" s="132">
        <v>45756</v>
      </c>
      <c r="R39" s="112">
        <v>5939</v>
      </c>
      <c r="S39" s="112">
        <v>5791</v>
      </c>
      <c r="T39" s="85">
        <v>0</v>
      </c>
      <c r="U39" s="22">
        <v>0.97</v>
      </c>
      <c r="V39" s="55">
        <v>45768</v>
      </c>
      <c r="W39" s="34">
        <v>0</v>
      </c>
      <c r="X39" s="34">
        <v>0</v>
      </c>
      <c r="Y39" s="34">
        <v>0</v>
      </c>
      <c r="Z39" s="634">
        <v>45849</v>
      </c>
      <c r="AA39" s="546" t="s">
        <v>283</v>
      </c>
    </row>
    <row r="40" spans="1:27" ht="30" customHeight="1">
      <c r="A40" s="406" t="s">
        <v>482</v>
      </c>
      <c r="B40" s="106" t="s">
        <v>51</v>
      </c>
      <c r="C40" s="79">
        <v>45772</v>
      </c>
      <c r="D40" s="78" t="s">
        <v>70</v>
      </c>
      <c r="E40" s="79">
        <v>45743</v>
      </c>
      <c r="F40" s="78" t="s">
        <v>71</v>
      </c>
      <c r="G40" s="188" t="s">
        <v>483</v>
      </c>
      <c r="H40" s="77">
        <v>84</v>
      </c>
      <c r="I40" s="108" t="s">
        <v>197</v>
      </c>
      <c r="J40" s="111" t="s">
        <v>63</v>
      </c>
      <c r="K40" s="79">
        <v>45741</v>
      </c>
      <c r="L40" s="111" t="s">
        <v>57</v>
      </c>
      <c r="M40" s="578">
        <v>73491.5</v>
      </c>
      <c r="N40" s="606">
        <v>202651</v>
      </c>
      <c r="O40" s="111" t="s">
        <v>57</v>
      </c>
      <c r="P40" s="607" t="s">
        <v>198</v>
      </c>
      <c r="Q40" s="55">
        <v>45748</v>
      </c>
      <c r="R40" s="31">
        <v>5390</v>
      </c>
      <c r="S40" s="112">
        <v>5327</v>
      </c>
      <c r="T40" s="158">
        <v>0</v>
      </c>
      <c r="U40" s="22">
        <v>1</v>
      </c>
      <c r="V40" s="55">
        <v>45768</v>
      </c>
      <c r="W40" s="34">
        <v>0</v>
      </c>
      <c r="X40" s="34">
        <v>0</v>
      </c>
      <c r="Y40" s="34">
        <v>0</v>
      </c>
      <c r="Z40" s="630">
        <v>45859</v>
      </c>
      <c r="AA40" s="149"/>
    </row>
    <row r="41" spans="1:27" ht="30" customHeight="1">
      <c r="A41" s="406" t="s">
        <v>484</v>
      </c>
      <c r="B41" s="106" t="s">
        <v>51</v>
      </c>
      <c r="C41" s="79">
        <v>45772</v>
      </c>
      <c r="D41" s="78" t="s">
        <v>70</v>
      </c>
      <c r="E41" s="79">
        <v>45743</v>
      </c>
      <c r="F41" s="78" t="s">
        <v>71</v>
      </c>
      <c r="G41" s="188" t="s">
        <v>485</v>
      </c>
      <c r="H41" s="77">
        <v>80</v>
      </c>
      <c r="I41" s="108" t="s">
        <v>197</v>
      </c>
      <c r="J41" s="111" t="s">
        <v>63</v>
      </c>
      <c r="K41" s="79">
        <v>45741</v>
      </c>
      <c r="L41" s="111" t="s">
        <v>57</v>
      </c>
      <c r="M41" s="578">
        <v>70235</v>
      </c>
      <c r="N41" s="606">
        <v>134171.5</v>
      </c>
      <c r="O41" s="111" t="s">
        <v>57</v>
      </c>
      <c r="P41" s="437" t="s">
        <v>198</v>
      </c>
      <c r="Q41" s="55">
        <v>45745</v>
      </c>
      <c r="R41" s="31">
        <v>5585</v>
      </c>
      <c r="S41" s="112">
        <v>5566</v>
      </c>
      <c r="T41" s="158">
        <v>0</v>
      </c>
      <c r="U41" s="22">
        <v>1</v>
      </c>
      <c r="V41" s="55">
        <v>45757</v>
      </c>
      <c r="W41" s="22">
        <v>1</v>
      </c>
      <c r="X41" s="22">
        <v>1</v>
      </c>
      <c r="Y41" s="22">
        <v>1</v>
      </c>
      <c r="Z41" s="630">
        <v>45859</v>
      </c>
      <c r="AA41" s="149"/>
    </row>
    <row r="42" spans="1:27" ht="30" customHeight="1">
      <c r="A42" s="406" t="s">
        <v>486</v>
      </c>
      <c r="B42" s="393" t="s">
        <v>51</v>
      </c>
      <c r="C42" s="582">
        <v>45688</v>
      </c>
      <c r="D42" s="79" t="s">
        <v>227</v>
      </c>
      <c r="E42" s="582">
        <v>45684</v>
      </c>
      <c r="F42" s="78" t="s">
        <v>228</v>
      </c>
      <c r="G42" s="583" t="s">
        <v>487</v>
      </c>
      <c r="H42" s="77">
        <v>90</v>
      </c>
      <c r="I42" s="584" t="s">
        <v>257</v>
      </c>
      <c r="J42" s="77" t="s">
        <v>63</v>
      </c>
      <c r="K42" s="78" t="s">
        <v>198</v>
      </c>
      <c r="L42" s="584" t="s">
        <v>57</v>
      </c>
      <c r="M42" s="578">
        <v>60625.5</v>
      </c>
      <c r="N42" s="589">
        <v>59084</v>
      </c>
      <c r="O42" s="584" t="s">
        <v>57</v>
      </c>
      <c r="P42" s="73" t="s">
        <v>198</v>
      </c>
      <c r="Q42" s="55">
        <v>45679</v>
      </c>
      <c r="R42" s="31">
        <v>5038</v>
      </c>
      <c r="S42" s="31">
        <v>4909</v>
      </c>
      <c r="T42" s="85">
        <v>0</v>
      </c>
      <c r="U42" s="22">
        <v>0.98</v>
      </c>
      <c r="V42" s="55">
        <v>45684</v>
      </c>
      <c r="W42" s="431">
        <v>1</v>
      </c>
      <c r="X42" s="591">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197</v>
      </c>
      <c r="J43" s="53" t="s">
        <v>63</v>
      </c>
      <c r="K43" s="52">
        <v>45721</v>
      </c>
      <c r="L43" s="53" t="s">
        <v>57</v>
      </c>
      <c r="M43" s="592">
        <v>79507</v>
      </c>
      <c r="N43" s="589">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197</v>
      </c>
      <c r="J44" s="77" t="s">
        <v>63</v>
      </c>
      <c r="K44" s="79">
        <v>45716</v>
      </c>
      <c r="L44" s="77" t="s">
        <v>57</v>
      </c>
      <c r="M44" s="109">
        <v>64609</v>
      </c>
      <c r="N44" s="606">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197</v>
      </c>
      <c r="J45" s="77" t="s">
        <v>63</v>
      </c>
      <c r="K45" s="79">
        <v>45698</v>
      </c>
      <c r="L45" s="108" t="s">
        <v>57</v>
      </c>
      <c r="M45" s="578">
        <v>52222</v>
      </c>
      <c r="N45" s="589">
        <v>51838</v>
      </c>
      <c r="O45" s="108" t="s">
        <v>57</v>
      </c>
      <c r="P45" s="155" t="s">
        <v>198</v>
      </c>
      <c r="Q45" s="55">
        <v>45691</v>
      </c>
      <c r="R45" s="31">
        <v>4772</v>
      </c>
      <c r="S45" s="593">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7" t="s">
        <v>495</v>
      </c>
      <c r="H46" s="77">
        <v>88</v>
      </c>
      <c r="I46" s="584" t="s">
        <v>198</v>
      </c>
      <c r="J46" s="77" t="s">
        <v>63</v>
      </c>
      <c r="K46" s="79">
        <v>45716</v>
      </c>
      <c r="L46" s="77" t="s">
        <v>57</v>
      </c>
      <c r="M46" s="594">
        <v>67463</v>
      </c>
      <c r="N46" s="589">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271</v>
      </c>
      <c r="E47" s="79">
        <v>45743</v>
      </c>
      <c r="F47" s="78" t="s">
        <v>497</v>
      </c>
      <c r="G47" s="188" t="s">
        <v>498</v>
      </c>
      <c r="H47" s="77">
        <v>91</v>
      </c>
      <c r="I47" s="108" t="s">
        <v>197</v>
      </c>
      <c r="J47" s="111" t="s">
        <v>63</v>
      </c>
      <c r="K47" s="79">
        <v>45741</v>
      </c>
      <c r="L47" s="111" t="s">
        <v>57</v>
      </c>
      <c r="M47" s="578">
        <v>79069.5</v>
      </c>
      <c r="N47" s="606">
        <v>73300</v>
      </c>
      <c r="O47" s="111" t="s">
        <v>57</v>
      </c>
      <c r="P47" s="609" t="s">
        <v>198</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271</v>
      </c>
      <c r="E48" s="79">
        <v>45743</v>
      </c>
      <c r="F48" s="78" t="s">
        <v>497</v>
      </c>
      <c r="G48" s="188" t="s">
        <v>500</v>
      </c>
      <c r="H48" s="77">
        <v>20</v>
      </c>
      <c r="I48" s="108" t="s">
        <v>197</v>
      </c>
      <c r="J48" s="111" t="s">
        <v>63</v>
      </c>
      <c r="K48" s="79">
        <v>45741</v>
      </c>
      <c r="L48" s="111" t="s">
        <v>57</v>
      </c>
      <c r="M48" s="578">
        <v>16398</v>
      </c>
      <c r="N48" s="576">
        <v>15664</v>
      </c>
      <c r="O48" s="111" t="s">
        <v>57</v>
      </c>
      <c r="P48" s="632" t="s">
        <v>198</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198</v>
      </c>
      <c r="J49" s="53" t="s">
        <v>63</v>
      </c>
      <c r="K49" s="52">
        <v>45708</v>
      </c>
      <c r="L49" s="53" t="s">
        <v>57</v>
      </c>
      <c r="M49" s="575">
        <v>56854</v>
      </c>
      <c r="N49" s="589">
        <v>62254</v>
      </c>
      <c r="O49" s="53" t="s">
        <v>57</v>
      </c>
      <c r="P49" s="128" t="s">
        <v>198</v>
      </c>
      <c r="Q49" s="55">
        <v>45696</v>
      </c>
      <c r="R49" s="31">
        <v>5239</v>
      </c>
      <c r="S49" s="76">
        <v>5205</v>
      </c>
      <c r="T49" s="85">
        <v>0</v>
      </c>
      <c r="U49" s="22">
        <v>1</v>
      </c>
      <c r="V49" s="55">
        <v>45716</v>
      </c>
      <c r="W49" s="591">
        <v>1</v>
      </c>
      <c r="X49" s="591">
        <v>1</v>
      </c>
      <c r="Y49" s="591">
        <v>1</v>
      </c>
      <c r="Z49" s="447">
        <v>45791</v>
      </c>
      <c r="AA49" s="149"/>
    </row>
    <row r="50" spans="1:27" ht="30" customHeight="1">
      <c r="A50" s="406" t="s">
        <v>503</v>
      </c>
      <c r="B50" s="106" t="s">
        <v>51</v>
      </c>
      <c r="C50" s="79">
        <v>45747</v>
      </c>
      <c r="D50" s="107" t="s">
        <v>66</v>
      </c>
      <c r="E50" s="79">
        <v>45700</v>
      </c>
      <c r="F50" s="79" t="s">
        <v>61</v>
      </c>
      <c r="G50" s="189" t="s">
        <v>504</v>
      </c>
      <c r="H50" s="77">
        <v>60</v>
      </c>
      <c r="I50" s="577" t="s">
        <v>198</v>
      </c>
      <c r="J50" s="77" t="s">
        <v>63</v>
      </c>
      <c r="K50" s="79">
        <v>45698</v>
      </c>
      <c r="L50" s="108" t="s">
        <v>57</v>
      </c>
      <c r="M50" s="578">
        <v>54861</v>
      </c>
      <c r="N50" s="589">
        <v>55197</v>
      </c>
      <c r="O50" s="108" t="s">
        <v>57</v>
      </c>
      <c r="P50" s="128" t="s">
        <v>198</v>
      </c>
      <c r="Q50" s="142">
        <v>45698</v>
      </c>
      <c r="R50" s="31">
        <v>4552</v>
      </c>
      <c r="S50" s="76">
        <v>4552</v>
      </c>
      <c r="T50" s="85">
        <v>0</v>
      </c>
      <c r="U50" s="86">
        <v>1</v>
      </c>
      <c r="V50" s="580">
        <v>45727</v>
      </c>
      <c r="W50" s="595">
        <v>1</v>
      </c>
      <c r="X50" s="595">
        <v>1</v>
      </c>
      <c r="Y50" s="595">
        <v>1</v>
      </c>
      <c r="Z50" s="447">
        <v>45811</v>
      </c>
      <c r="AA50" s="149"/>
    </row>
    <row r="51" spans="1:27" ht="30" customHeight="1">
      <c r="A51" s="406" t="s">
        <v>505</v>
      </c>
      <c r="B51" s="106" t="s">
        <v>51</v>
      </c>
      <c r="C51" s="79">
        <v>45838</v>
      </c>
      <c r="D51" s="78" t="s">
        <v>70</v>
      </c>
      <c r="E51" s="79">
        <v>45736</v>
      </c>
      <c r="F51" s="78" t="s">
        <v>71</v>
      </c>
      <c r="G51" s="188" t="s">
        <v>506</v>
      </c>
      <c r="H51" s="77">
        <v>50</v>
      </c>
      <c r="I51" s="119" t="s">
        <v>197</v>
      </c>
      <c r="J51" s="77" t="s">
        <v>63</v>
      </c>
      <c r="K51" s="79">
        <v>45735</v>
      </c>
      <c r="L51" s="77" t="s">
        <v>57</v>
      </c>
      <c r="M51" s="578">
        <v>41285</v>
      </c>
      <c r="N51" s="576">
        <v>40484</v>
      </c>
      <c r="O51" s="77" t="s">
        <v>57</v>
      </c>
      <c r="P51" s="437" t="s">
        <v>198</v>
      </c>
      <c r="Q51" s="55">
        <v>45736</v>
      </c>
      <c r="R51" s="31">
        <v>3415</v>
      </c>
      <c r="S51" s="635">
        <v>3445</v>
      </c>
      <c r="T51" s="31">
        <v>0</v>
      </c>
      <c r="U51" s="22">
        <v>1</v>
      </c>
      <c r="V51" s="55">
        <v>45749</v>
      </c>
      <c r="W51" s="410">
        <v>1</v>
      </c>
      <c r="X51" s="410">
        <v>1</v>
      </c>
      <c r="Y51" s="410">
        <v>1</v>
      </c>
      <c r="Z51" s="447">
        <v>45859</v>
      </c>
      <c r="AA51" s="149"/>
    </row>
    <row r="52" spans="1:27" ht="30" customHeight="1">
      <c r="A52" s="467" t="s">
        <v>507</v>
      </c>
      <c r="B52" s="51" t="s">
        <v>121</v>
      </c>
      <c r="C52" s="52">
        <v>45716</v>
      </c>
      <c r="D52" s="477" t="s">
        <v>122</v>
      </c>
      <c r="E52" s="52">
        <v>45706</v>
      </c>
      <c r="F52" s="477" t="s">
        <v>129</v>
      </c>
      <c r="G52" s="475" t="s">
        <v>508</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123</v>
      </c>
      <c r="G53" s="478" t="s">
        <v>510</v>
      </c>
      <c r="H53" s="53">
        <v>70</v>
      </c>
      <c r="I53" s="476" t="s">
        <v>257</v>
      </c>
      <c r="J53" s="53" t="s">
        <v>63</v>
      </c>
      <c r="K53" s="51" t="s">
        <v>198</v>
      </c>
      <c r="L53" s="476" t="s">
        <v>57</v>
      </c>
      <c r="M53" s="575">
        <v>72118</v>
      </c>
      <c r="N53" s="596">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129</v>
      </c>
      <c r="G54" s="189" t="s">
        <v>513</v>
      </c>
      <c r="H54" s="77">
        <v>65</v>
      </c>
      <c r="I54" s="108" t="s">
        <v>257</v>
      </c>
      <c r="J54" s="77" t="s">
        <v>63</v>
      </c>
      <c r="K54" s="79">
        <v>45673</v>
      </c>
      <c r="L54" s="108" t="s">
        <v>57</v>
      </c>
      <c r="M54" s="578">
        <v>69555</v>
      </c>
      <c r="N54" s="596">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122</v>
      </c>
      <c r="E55" s="52">
        <v>45755</v>
      </c>
      <c r="F55" s="477" t="s">
        <v>129</v>
      </c>
      <c r="G55" s="539" t="s">
        <v>515</v>
      </c>
      <c r="H55" s="53">
        <v>82</v>
      </c>
      <c r="I55" s="476" t="s">
        <v>197</v>
      </c>
      <c r="J55" s="53" t="s">
        <v>63</v>
      </c>
      <c r="K55" s="521">
        <v>45756</v>
      </c>
      <c r="L55" s="53" t="s">
        <v>57</v>
      </c>
      <c r="M55" s="575">
        <v>67171.5</v>
      </c>
      <c r="N55" s="576">
        <v>64739</v>
      </c>
      <c r="O55" s="53" t="s">
        <v>57</v>
      </c>
      <c r="P55" s="41" t="s">
        <v>198</v>
      </c>
      <c r="Q55" s="597">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129</v>
      </c>
      <c r="G56" s="475" t="s">
        <v>517</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1">
        <v>0</v>
      </c>
      <c r="X56" s="591">
        <v>0</v>
      </c>
      <c r="Y56" s="591">
        <v>0</v>
      </c>
      <c r="Z56" s="447">
        <v>45834</v>
      </c>
      <c r="AA56" s="149"/>
    </row>
    <row r="57" spans="1:27" ht="30" customHeight="1">
      <c r="A57" s="467" t="s">
        <v>518</v>
      </c>
      <c r="B57" s="51" t="s">
        <v>121</v>
      </c>
      <c r="C57" s="52">
        <v>45925</v>
      </c>
      <c r="D57" s="477" t="s">
        <v>122</v>
      </c>
      <c r="E57" s="52">
        <v>45749</v>
      </c>
      <c r="F57" s="477" t="s">
        <v>123</v>
      </c>
      <c r="G57" s="475" t="s">
        <v>519</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122</v>
      </c>
      <c r="E58" s="79">
        <v>45758</v>
      </c>
      <c r="F58" s="582" t="s">
        <v>123</v>
      </c>
      <c r="G58" s="539" t="s">
        <v>521</v>
      </c>
      <c r="H58" s="77">
        <v>62</v>
      </c>
      <c r="I58" s="77" t="s">
        <v>197</v>
      </c>
      <c r="J58" s="77" t="s">
        <v>63</v>
      </c>
      <c r="K58" s="79">
        <v>45762</v>
      </c>
      <c r="L58" s="77" t="s">
        <v>57</v>
      </c>
      <c r="M58" s="578">
        <v>62502</v>
      </c>
      <c r="N58" s="576">
        <v>59129.5</v>
      </c>
      <c r="O58" s="77" t="s">
        <v>57</v>
      </c>
      <c r="P58" s="73" t="s">
        <v>198</v>
      </c>
      <c r="Q58" s="55">
        <v>45762</v>
      </c>
      <c r="R58" s="31">
        <v>5008</v>
      </c>
      <c r="S58" s="31">
        <v>4791</v>
      </c>
      <c r="T58" s="588">
        <v>0</v>
      </c>
      <c r="U58" s="431">
        <v>0.96</v>
      </c>
      <c r="V58" s="55">
        <v>45783</v>
      </c>
      <c r="W58" s="22">
        <v>1</v>
      </c>
      <c r="X58" s="22">
        <v>1</v>
      </c>
      <c r="Y58" s="22">
        <v>1</v>
      </c>
      <c r="Z58" s="447">
        <v>45831</v>
      </c>
      <c r="AA58" s="149"/>
    </row>
    <row r="59" spans="1:27" ht="30" customHeight="1">
      <c r="A59" s="467" t="s">
        <v>522</v>
      </c>
      <c r="B59" s="51" t="s">
        <v>121</v>
      </c>
      <c r="C59" s="52">
        <v>45862</v>
      </c>
      <c r="D59" s="477" t="s">
        <v>122</v>
      </c>
      <c r="E59" s="52">
        <v>45758</v>
      </c>
      <c r="F59" s="477" t="s">
        <v>123</v>
      </c>
      <c r="G59" s="539" t="s">
        <v>523</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122</v>
      </c>
      <c r="E60" s="52">
        <v>45758</v>
      </c>
      <c r="F60" s="477" t="s">
        <v>123</v>
      </c>
      <c r="G60" s="539" t="s">
        <v>525</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122</v>
      </c>
      <c r="E61" s="52">
        <v>45786</v>
      </c>
      <c r="F61" s="470" t="s">
        <v>123</v>
      </c>
      <c r="G61" s="471" t="s">
        <v>527</v>
      </c>
      <c r="H61" s="472">
        <v>60</v>
      </c>
      <c r="I61" s="472" t="s">
        <v>197</v>
      </c>
      <c r="J61" s="472" t="s">
        <v>63</v>
      </c>
      <c r="K61" s="110">
        <v>45790</v>
      </c>
      <c r="L61" s="506" t="s">
        <v>57</v>
      </c>
      <c r="M61" s="610">
        <v>57237</v>
      </c>
      <c r="N61" s="606">
        <v>55777</v>
      </c>
      <c r="O61" s="53" t="s">
        <v>57</v>
      </c>
      <c r="P61" s="632" t="s">
        <v>198</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129</v>
      </c>
      <c r="G63" s="598" t="s">
        <v>534</v>
      </c>
      <c r="H63" s="77">
        <v>0</v>
      </c>
      <c r="I63" s="599" t="s">
        <v>198</v>
      </c>
      <c r="J63" s="77" t="s">
        <v>63</v>
      </c>
      <c r="K63" s="600">
        <v>45673</v>
      </c>
      <c r="L63" s="584" t="s">
        <v>57</v>
      </c>
      <c r="M63" s="578">
        <v>24886.5</v>
      </c>
      <c r="N63" s="576">
        <v>7262</v>
      </c>
      <c r="O63" s="584" t="s">
        <v>57</v>
      </c>
      <c r="P63" s="41" t="s">
        <v>198</v>
      </c>
      <c r="Q63" s="169">
        <v>45673</v>
      </c>
      <c r="R63" s="519">
        <v>330</v>
      </c>
      <c r="S63" s="31">
        <v>330</v>
      </c>
      <c r="T63" s="588">
        <v>0</v>
      </c>
      <c r="U63" s="431">
        <v>1</v>
      </c>
      <c r="V63" s="55">
        <v>45684</v>
      </c>
      <c r="W63" s="591">
        <v>1</v>
      </c>
      <c r="X63" s="591">
        <v>1</v>
      </c>
      <c r="Y63" s="591">
        <v>1</v>
      </c>
      <c r="Z63" s="447">
        <v>45821</v>
      </c>
      <c r="AA63" s="149"/>
    </row>
    <row r="64" spans="1:27" ht="30" customHeight="1">
      <c r="A64" s="467" t="s">
        <v>535</v>
      </c>
      <c r="B64" s="51" t="s">
        <v>121</v>
      </c>
      <c r="C64" s="52">
        <v>45792</v>
      </c>
      <c r="D64" s="477" t="s">
        <v>122</v>
      </c>
      <c r="E64" s="477">
        <v>45695</v>
      </c>
      <c r="F64" s="477" t="s">
        <v>123</v>
      </c>
      <c r="G64" s="601" t="s">
        <v>536</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1">
        <v>1</v>
      </c>
      <c r="X64" s="591">
        <v>1</v>
      </c>
      <c r="Y64" s="591">
        <v>1</v>
      </c>
      <c r="Z64" s="447">
        <v>45835</v>
      </c>
      <c r="AA64" s="149"/>
    </row>
    <row r="65" spans="1:27" ht="30" customHeight="1">
      <c r="A65" s="481" t="s">
        <v>537</v>
      </c>
      <c r="B65" s="51" t="s">
        <v>121</v>
      </c>
      <c r="C65" s="52">
        <v>45688</v>
      </c>
      <c r="D65" s="52" t="s">
        <v>425</v>
      </c>
      <c r="E65" s="52">
        <v>45682</v>
      </c>
      <c r="F65" s="602" t="s">
        <v>123</v>
      </c>
      <c r="G65" s="603" t="s">
        <v>538</v>
      </c>
      <c r="H65" s="507">
        <v>48</v>
      </c>
      <c r="I65" s="476" t="s">
        <v>257</v>
      </c>
      <c r="J65" s="53" t="s">
        <v>56</v>
      </c>
      <c r="K65" s="51" t="s">
        <v>198</v>
      </c>
      <c r="L65" s="53" t="s">
        <v>57</v>
      </c>
      <c r="M65" s="575">
        <v>21648.75</v>
      </c>
      <c r="N65" s="589">
        <v>35235</v>
      </c>
      <c r="O65" s="53" t="s">
        <v>57</v>
      </c>
      <c r="P65" s="41" t="s">
        <v>198</v>
      </c>
      <c r="Q65" s="55">
        <v>45678</v>
      </c>
      <c r="R65" s="31">
        <v>2264</v>
      </c>
      <c r="S65" s="76">
        <v>2163</v>
      </c>
      <c r="T65" s="85">
        <v>0</v>
      </c>
      <c r="U65" s="22">
        <v>0.96</v>
      </c>
      <c r="V65" s="55">
        <v>45681</v>
      </c>
      <c r="W65" s="591">
        <v>1</v>
      </c>
      <c r="X65" s="591">
        <v>1</v>
      </c>
      <c r="Y65" s="591">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4" width="9.140625" bestFit="1" customWidth="1"/>
    <col min="5" max="5" width="11.425781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70</v>
      </c>
      <c r="K13">
        <v>7128</v>
      </c>
      <c r="N13" t="s">
        <v>250</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271</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250</v>
      </c>
      <c r="K17">
        <v>6718</v>
      </c>
    </row>
    <row r="18" spans="1:11">
      <c r="A18" t="s">
        <v>246</v>
      </c>
      <c r="F18">
        <v>823</v>
      </c>
      <c r="G18">
        <v>823</v>
      </c>
      <c r="J18" t="s">
        <v>60</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181</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181</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176</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179</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179</v>
      </c>
    </row>
    <row r="315" spans="1:7">
      <c r="A315" t="s">
        <v>496</v>
      </c>
      <c r="B315">
        <v>990</v>
      </c>
      <c r="C315">
        <v>1871</v>
      </c>
      <c r="D315">
        <v>1307</v>
      </c>
      <c r="G315">
        <v>4168</v>
      </c>
    </row>
    <row r="316" spans="1:7">
      <c r="A316" t="s">
        <v>80</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203</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203</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176</v>
      </c>
      <c r="F578">
        <v>198</v>
      </c>
      <c r="G578">
        <v>198</v>
      </c>
    </row>
    <row r="579" spans="1:7">
      <c r="A579" t="s">
        <v>209</v>
      </c>
    </row>
    <row r="580" spans="1:7">
      <c r="A580" t="s">
        <v>179</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181</v>
      </c>
      <c r="C590">
        <v>403</v>
      </c>
      <c r="D590">
        <v>39</v>
      </c>
      <c r="G590">
        <v>442</v>
      </c>
    </row>
    <row r="591" spans="1:7">
      <c r="A591" t="s">
        <v>176</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181</v>
      </c>
      <c r="C604">
        <v>318</v>
      </c>
      <c r="G604">
        <v>318</v>
      </c>
    </row>
    <row r="605" spans="1:7">
      <c r="A605" t="s">
        <v>176</v>
      </c>
      <c r="D605">
        <v>461</v>
      </c>
      <c r="E605">
        <v>880</v>
      </c>
      <c r="F605">
        <v>585</v>
      </c>
      <c r="G605">
        <v>1926</v>
      </c>
    </row>
    <row r="606" spans="1:7">
      <c r="A606" t="s">
        <v>179</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243</v>
      </c>
      <c r="F624">
        <v>183</v>
      </c>
      <c r="G624">
        <v>183</v>
      </c>
    </row>
    <row r="625" spans="1:7">
      <c r="A625" t="s">
        <v>176</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169</v>
      </c>
      <c r="D632">
        <v>314</v>
      </c>
      <c r="G632">
        <v>314</v>
      </c>
    </row>
    <row r="633" spans="1:7">
      <c r="A633" t="s">
        <v>186</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s="117">
        <v>45875</v>
      </c>
      <c r="E638" t="s">
        <v>543</v>
      </c>
    </row>
    <row r="639" spans="1:7">
      <c r="A639" t="s">
        <v>569</v>
      </c>
    </row>
    <row r="640" spans="1:7">
      <c r="A640" t="s">
        <v>206</v>
      </c>
    </row>
    <row r="641" spans="1:5">
      <c r="A641" t="s">
        <v>169</v>
      </c>
    </row>
    <row r="642" spans="1:5">
      <c r="A642" t="s">
        <v>186</v>
      </c>
      <c r="C642">
        <v>190</v>
      </c>
      <c r="E642">
        <v>190</v>
      </c>
    </row>
    <row r="643" spans="1:5">
      <c r="A643" t="s">
        <v>151</v>
      </c>
      <c r="B643">
        <v>918</v>
      </c>
      <c r="E643">
        <v>918</v>
      </c>
    </row>
    <row r="644" spans="1:5">
      <c r="A644" t="s">
        <v>120</v>
      </c>
      <c r="C644">
        <v>2675</v>
      </c>
      <c r="E644">
        <v>2675</v>
      </c>
    </row>
    <row r="645" spans="1:5">
      <c r="A645" t="s">
        <v>543</v>
      </c>
      <c r="B645">
        <v>918</v>
      </c>
      <c r="C645">
        <v>2865</v>
      </c>
      <c r="E645">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306" activePane="bottomLeft" state="frozen"/>
      <selection pane="bottomLeft" activeCell="G1416" sqref="G1416:G141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260</v>
      </c>
      <c r="B2" s="268" t="s">
        <v>261</v>
      </c>
      <c r="C2" s="164">
        <v>45698</v>
      </c>
      <c r="D2" s="151">
        <v>2677</v>
      </c>
      <c r="E2" s="151"/>
      <c r="F2" s="151"/>
      <c r="G2" t="str">
        <f>TEXT(C2,"mmmm")</f>
        <v>February</v>
      </c>
    </row>
    <row r="3" spans="1:7" ht="15.75">
      <c r="A3" s="125" t="s">
        <v>267</v>
      </c>
      <c r="B3" s="268" t="s">
        <v>552</v>
      </c>
      <c r="C3" s="164">
        <v>45698</v>
      </c>
      <c r="D3" s="163"/>
      <c r="E3" s="163"/>
      <c r="F3" s="151" t="s">
        <v>593</v>
      </c>
      <c r="G3" t="str">
        <f t="shared" ref="G3:G66" si="0">TEXT(C3,"mmmm")</f>
        <v>February</v>
      </c>
    </row>
    <row r="4" spans="1:7" ht="15.75">
      <c r="A4" s="125" t="s">
        <v>253</v>
      </c>
      <c r="B4" s="171" t="s">
        <v>594</v>
      </c>
      <c r="C4" s="164">
        <v>45699</v>
      </c>
      <c r="D4" s="151">
        <v>202</v>
      </c>
      <c r="E4" s="151"/>
      <c r="F4" s="151"/>
      <c r="G4" t="str">
        <f t="shared" si="0"/>
        <v>February</v>
      </c>
    </row>
    <row r="5" spans="1:7" ht="15.75">
      <c r="A5" s="125" t="s">
        <v>267</v>
      </c>
      <c r="B5" s="268" t="s">
        <v>552</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267</v>
      </c>
      <c r="B8" s="268" t="s">
        <v>552</v>
      </c>
      <c r="C8" s="164">
        <v>45700</v>
      </c>
      <c r="D8" s="151">
        <v>366</v>
      </c>
      <c r="E8" s="151"/>
      <c r="F8" s="151"/>
      <c r="G8" t="str">
        <f t="shared" si="0"/>
        <v>February</v>
      </c>
    </row>
    <row r="9" spans="1:7" ht="15.75">
      <c r="A9" s="272" t="s">
        <v>359</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267</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227</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443</v>
      </c>
      <c r="B26" s="268" t="s">
        <v>122</v>
      </c>
      <c r="C26" s="165">
        <v>45706</v>
      </c>
      <c r="D26" s="125">
        <v>1050</v>
      </c>
      <c r="E26" s="125"/>
      <c r="F26" s="126" t="s">
        <v>596</v>
      </c>
      <c r="G26" t="str">
        <f t="shared" si="0"/>
        <v>February</v>
      </c>
    </row>
    <row r="27" spans="1:7">
      <c r="A27" s="125" t="s">
        <v>253</v>
      </c>
      <c r="B27" s="171" t="s">
        <v>594</v>
      </c>
      <c r="C27" s="165">
        <v>45707</v>
      </c>
      <c r="D27" s="125"/>
      <c r="E27" s="125"/>
      <c r="F27" s="126" t="s">
        <v>597</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276</v>
      </c>
      <c r="B32" s="269" t="s">
        <v>261</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253</v>
      </c>
      <c r="B34" s="171" t="s">
        <v>594</v>
      </c>
      <c r="C34" s="165">
        <v>45708</v>
      </c>
      <c r="D34" s="125">
        <v>23</v>
      </c>
      <c r="E34" s="125"/>
      <c r="F34" s="126" t="s">
        <v>599</v>
      </c>
      <c r="G34" t="str">
        <f t="shared" si="0"/>
        <v>February</v>
      </c>
    </row>
    <row r="35" spans="1:7" ht="15.75">
      <c r="A35" s="125" t="s">
        <v>267</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276</v>
      </c>
      <c r="B39" s="269" t="s">
        <v>261</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253</v>
      </c>
      <c r="B44" s="171" t="s">
        <v>594</v>
      </c>
      <c r="C44" s="165">
        <v>45709</v>
      </c>
      <c r="D44" s="125">
        <v>24</v>
      </c>
      <c r="E44" s="125"/>
      <c r="F44" s="126" t="s">
        <v>603</v>
      </c>
      <c r="G44" t="str">
        <f t="shared" si="0"/>
        <v>February</v>
      </c>
    </row>
    <row r="45" spans="1:7">
      <c r="A45" s="125" t="s">
        <v>313</v>
      </c>
      <c r="B45" s="269" t="s">
        <v>261</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246</v>
      </c>
      <c r="B48" s="268" t="s">
        <v>122</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237</v>
      </c>
      <c r="B53" s="268" t="s">
        <v>122</v>
      </c>
      <c r="C53" s="165">
        <v>45709</v>
      </c>
      <c r="D53" s="125">
        <v>1095</v>
      </c>
      <c r="E53" s="125"/>
      <c r="F53" s="126" t="s">
        <v>601</v>
      </c>
      <c r="G53" t="str">
        <f t="shared" si="0"/>
        <v>February</v>
      </c>
    </row>
    <row r="54" spans="1:7">
      <c r="A54" s="125" t="s">
        <v>459</v>
      </c>
      <c r="B54" s="166" t="s">
        <v>227</v>
      </c>
      <c r="C54" s="165">
        <v>45709</v>
      </c>
      <c r="D54" s="125">
        <v>1462</v>
      </c>
      <c r="E54" s="125"/>
      <c r="F54" s="126" t="s">
        <v>593</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253</v>
      </c>
      <c r="B59" s="171" t="s">
        <v>594</v>
      </c>
      <c r="C59" s="165">
        <v>45713</v>
      </c>
      <c r="D59" s="125"/>
      <c r="E59" s="125"/>
      <c r="F59" s="126" t="s">
        <v>607</v>
      </c>
      <c r="G59" t="str">
        <f t="shared" si="0"/>
        <v>February</v>
      </c>
    </row>
    <row r="60" spans="1:7">
      <c r="A60" s="125" t="s">
        <v>260</v>
      </c>
      <c r="B60" s="270" t="s">
        <v>261</v>
      </c>
      <c r="C60" s="165">
        <v>45713</v>
      </c>
      <c r="D60" s="125"/>
      <c r="E60" s="125"/>
      <c r="F60" s="126"/>
      <c r="G60" t="str">
        <f t="shared" si="0"/>
        <v>February</v>
      </c>
    </row>
    <row r="61" spans="1:7">
      <c r="A61" s="125" t="s">
        <v>486</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122</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122</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276</v>
      </c>
      <c r="B74" s="270" t="s">
        <v>261</v>
      </c>
      <c r="C74" s="165">
        <v>45713</v>
      </c>
      <c r="D74" s="125"/>
      <c r="E74" s="125"/>
      <c r="F74" s="126"/>
      <c r="G74" t="str">
        <f t="shared" si="1"/>
        <v>February</v>
      </c>
    </row>
    <row r="75" spans="1:7" ht="15.75">
      <c r="A75" s="125" t="s">
        <v>443</v>
      </c>
      <c r="B75" s="268" t="s">
        <v>122</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253</v>
      </c>
      <c r="B83" s="171" t="s">
        <v>594</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552</v>
      </c>
      <c r="C85" s="165">
        <v>45714</v>
      </c>
      <c r="D85" s="125">
        <v>25</v>
      </c>
      <c r="E85" s="125"/>
      <c r="F85" s="126"/>
      <c r="G85" t="str">
        <f t="shared" si="1"/>
        <v>February</v>
      </c>
    </row>
    <row r="86" spans="1:7">
      <c r="A86" s="125" t="s">
        <v>486</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122</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122</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443</v>
      </c>
      <c r="B100" s="268" t="s">
        <v>122</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227</v>
      </c>
      <c r="C102" s="165">
        <v>45714</v>
      </c>
      <c r="D102" s="125"/>
      <c r="E102" s="125"/>
      <c r="F102" s="126"/>
      <c r="G102" t="str">
        <f t="shared" si="1"/>
        <v>February</v>
      </c>
    </row>
    <row r="103" spans="1:7">
      <c r="A103" s="125" t="s">
        <v>243</v>
      </c>
      <c r="B103" s="166" t="s">
        <v>227</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615</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249</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290</v>
      </c>
      <c r="B112" s="151" t="s">
        <v>250</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253</v>
      </c>
      <c r="B114" s="171" t="s">
        <v>594</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552</v>
      </c>
      <c r="C116" s="130">
        <v>45715</v>
      </c>
      <c r="D116" s="126"/>
      <c r="E116" s="126"/>
      <c r="F116" s="144" t="s">
        <v>617</v>
      </c>
      <c r="G116" t="str">
        <f t="shared" si="1"/>
        <v>February</v>
      </c>
    </row>
    <row r="117" spans="1:7">
      <c r="A117" s="125" t="s">
        <v>486</v>
      </c>
      <c r="B117" s="166" t="s">
        <v>227</v>
      </c>
      <c r="C117" s="130">
        <v>45715</v>
      </c>
      <c r="D117" s="126">
        <v>437</v>
      </c>
      <c r="E117" s="126"/>
      <c r="F117" s="126" t="s">
        <v>618</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122</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122</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246</v>
      </c>
      <c r="B127" s="268" t="s">
        <v>122</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276</v>
      </c>
      <c r="B130" s="270" t="s">
        <v>261</v>
      </c>
      <c r="C130" s="130">
        <v>45715</v>
      </c>
      <c r="D130" s="126"/>
      <c r="E130" s="126"/>
      <c r="F130" s="144" t="s">
        <v>620</v>
      </c>
      <c r="G130" t="str">
        <f t="shared" si="1"/>
        <v>February</v>
      </c>
    </row>
    <row r="131" spans="1:7" ht="15.75">
      <c r="A131" s="125" t="s">
        <v>443</v>
      </c>
      <c r="B131" s="268" t="s">
        <v>122</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227</v>
      </c>
      <c r="C133" s="130">
        <v>45715</v>
      </c>
      <c r="D133" s="126"/>
      <c r="E133" s="126"/>
      <c r="F133" s="144" t="s">
        <v>620</v>
      </c>
      <c r="G133" t="str">
        <f t="shared" si="2"/>
        <v>February</v>
      </c>
    </row>
    <row r="134" spans="1:7">
      <c r="A134" s="125" t="s">
        <v>243</v>
      </c>
      <c r="B134" s="166" t="s">
        <v>227</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237</v>
      </c>
      <c r="B136" s="268" t="s">
        <v>122</v>
      </c>
      <c r="C136" s="130">
        <v>45715</v>
      </c>
      <c r="D136" s="126">
        <v>1360</v>
      </c>
      <c r="E136" s="126"/>
      <c r="F136" s="144" t="s">
        <v>601</v>
      </c>
      <c r="G136" t="str">
        <f t="shared" si="2"/>
        <v>February</v>
      </c>
    </row>
    <row r="137" spans="1:7">
      <c r="A137" s="125" t="s">
        <v>240</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234</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249</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290</v>
      </c>
      <c r="B143" s="151" t="s">
        <v>250</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253</v>
      </c>
      <c r="B145" s="171" t="s">
        <v>594</v>
      </c>
      <c r="C145" s="130">
        <v>45716</v>
      </c>
      <c r="D145" s="131">
        <v>9</v>
      </c>
      <c r="E145" s="131"/>
      <c r="F145" s="126" t="s">
        <v>601</v>
      </c>
      <c r="G145" t="str">
        <f t="shared" si="2"/>
        <v>February</v>
      </c>
    </row>
    <row r="146" spans="1:7">
      <c r="A146" s="125" t="s">
        <v>260</v>
      </c>
      <c r="B146" s="270" t="s">
        <v>261</v>
      </c>
      <c r="C146" s="130">
        <v>45716</v>
      </c>
      <c r="D146" s="131" t="s">
        <v>620</v>
      </c>
      <c r="E146" s="131"/>
      <c r="F146" s="126"/>
      <c r="G146" t="str">
        <f t="shared" si="2"/>
        <v>February</v>
      </c>
    </row>
    <row r="147" spans="1:7" ht="15.75">
      <c r="A147" s="125" t="s">
        <v>267</v>
      </c>
      <c r="B147" s="268" t="s">
        <v>552</v>
      </c>
      <c r="C147" s="130">
        <v>45716</v>
      </c>
      <c r="D147" s="131"/>
      <c r="E147" s="131"/>
      <c r="F147" s="131" t="s">
        <v>617</v>
      </c>
      <c r="G147" t="str">
        <f t="shared" si="2"/>
        <v>February</v>
      </c>
    </row>
    <row r="148" spans="1:7">
      <c r="A148" s="125" t="s">
        <v>486</v>
      </c>
      <c r="B148" s="166" t="s">
        <v>227</v>
      </c>
      <c r="C148" s="130">
        <v>45716</v>
      </c>
      <c r="D148" s="131" t="s">
        <v>620</v>
      </c>
      <c r="E148" s="131"/>
      <c r="F148" s="126"/>
      <c r="G148" t="str">
        <f t="shared" si="2"/>
        <v>February</v>
      </c>
    </row>
    <row r="149" spans="1:7">
      <c r="A149" s="125" t="s">
        <v>313</v>
      </c>
      <c r="B149" s="270" t="s">
        <v>261</v>
      </c>
      <c r="C149" s="130">
        <v>45716</v>
      </c>
      <c r="D149" s="131" t="s">
        <v>620</v>
      </c>
      <c r="E149" s="131"/>
      <c r="F149" s="126"/>
      <c r="G149" t="str">
        <f t="shared" si="2"/>
        <v>February</v>
      </c>
    </row>
    <row r="150" spans="1:7" ht="15.75">
      <c r="A150" s="125" t="s">
        <v>359</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122</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122</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246</v>
      </c>
      <c r="B158" s="268" t="s">
        <v>122</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276</v>
      </c>
      <c r="B161" s="270" t="s">
        <v>261</v>
      </c>
      <c r="C161" s="130">
        <v>45716</v>
      </c>
      <c r="D161" s="131">
        <v>54</v>
      </c>
      <c r="E161" s="131"/>
      <c r="F161" s="115" t="s">
        <v>623</v>
      </c>
      <c r="G161" t="str">
        <f t="shared" si="2"/>
        <v>February</v>
      </c>
    </row>
    <row r="162" spans="1:7" ht="15.75">
      <c r="A162" s="125" t="s">
        <v>443</v>
      </c>
      <c r="B162" s="268" t="s">
        <v>122</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227</v>
      </c>
      <c r="C164" s="130">
        <v>45716</v>
      </c>
      <c r="D164" s="131">
        <v>886</v>
      </c>
      <c r="E164" s="131"/>
      <c r="F164" s="126" t="s">
        <v>605</v>
      </c>
      <c r="G164" t="str">
        <f t="shared" si="2"/>
        <v>February</v>
      </c>
    </row>
    <row r="165" spans="1:7">
      <c r="A165" s="125" t="s">
        <v>243</v>
      </c>
      <c r="B165" s="166" t="s">
        <v>227</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237</v>
      </c>
      <c r="B167" s="268" t="s">
        <v>122</v>
      </c>
      <c r="C167" s="130">
        <v>45716</v>
      </c>
      <c r="D167" s="131" t="s">
        <v>620</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234</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249</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250</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253</v>
      </c>
      <c r="B176" s="171" t="s">
        <v>594</v>
      </c>
      <c r="C176" s="130">
        <v>45719</v>
      </c>
      <c r="D176" s="131" t="s">
        <v>620</v>
      </c>
      <c r="E176" s="131"/>
      <c r="F176" s="126"/>
      <c r="G176" t="str">
        <f t="shared" si="2"/>
        <v>March</v>
      </c>
    </row>
    <row r="177" spans="1:7">
      <c r="A177" s="125" t="s">
        <v>260</v>
      </c>
      <c r="B177" s="270" t="s">
        <v>261</v>
      </c>
      <c r="C177" s="130">
        <v>45719</v>
      </c>
      <c r="D177" s="131" t="s">
        <v>620</v>
      </c>
      <c r="E177" s="131"/>
      <c r="F177" s="126"/>
      <c r="G177" t="str">
        <f t="shared" si="2"/>
        <v>March</v>
      </c>
    </row>
    <row r="178" spans="1:7" ht="15.75">
      <c r="A178" s="125" t="s">
        <v>267</v>
      </c>
      <c r="B178" s="268" t="s">
        <v>552</v>
      </c>
      <c r="C178" s="130">
        <v>45719</v>
      </c>
      <c r="D178" s="131" t="s">
        <v>620</v>
      </c>
      <c r="E178" s="131"/>
      <c r="F178" s="126"/>
      <c r="G178" t="str">
        <f t="shared" si="2"/>
        <v>March</v>
      </c>
    </row>
    <row r="179" spans="1:7">
      <c r="A179" s="125" t="s">
        <v>486</v>
      </c>
      <c r="B179" s="166" t="s">
        <v>227</v>
      </c>
      <c r="C179" s="130">
        <v>45719</v>
      </c>
      <c r="D179" s="131" t="s">
        <v>620</v>
      </c>
      <c r="E179" s="131"/>
      <c r="F179" s="126"/>
      <c r="G179" t="str">
        <f t="shared" si="2"/>
        <v>March</v>
      </c>
    </row>
    <row r="180" spans="1:7">
      <c r="A180" s="125" t="s">
        <v>313</v>
      </c>
      <c r="B180" s="270" t="s">
        <v>261</v>
      </c>
      <c r="C180" s="130">
        <v>45719</v>
      </c>
      <c r="D180" s="131" t="s">
        <v>620</v>
      </c>
      <c r="E180" s="131"/>
      <c r="F180" s="126"/>
      <c r="G180" t="str">
        <f t="shared" si="2"/>
        <v>March</v>
      </c>
    </row>
    <row r="181" spans="1:7" ht="15.75">
      <c r="A181" s="125" t="s">
        <v>359</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122</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122</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246</v>
      </c>
      <c r="B189" s="268" t="s">
        <v>122</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276</v>
      </c>
      <c r="B192" s="270" t="s">
        <v>261</v>
      </c>
      <c r="C192" s="130">
        <v>45719</v>
      </c>
      <c r="D192" s="131" t="s">
        <v>620</v>
      </c>
      <c r="E192" s="131"/>
      <c r="F192" s="126"/>
      <c r="G192" t="str">
        <f t="shared" si="2"/>
        <v>March</v>
      </c>
    </row>
    <row r="193" spans="1:7" ht="15.75">
      <c r="A193" s="125" t="s">
        <v>443</v>
      </c>
      <c r="B193" s="268" t="s">
        <v>122</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237</v>
      </c>
      <c r="B198" s="268" t="s">
        <v>122</v>
      </c>
      <c r="C198" s="130">
        <v>45719</v>
      </c>
      <c r="D198" s="162">
        <v>1460</v>
      </c>
      <c r="E198" s="162"/>
      <c r="F198" s="115" t="s">
        <v>599</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234</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249</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290</v>
      </c>
      <c r="B205" s="151" t="s">
        <v>250</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122</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253</v>
      </c>
      <c r="B210" s="171" t="s">
        <v>594</v>
      </c>
      <c r="C210" s="130">
        <v>45720</v>
      </c>
      <c r="D210" s="131" t="s">
        <v>620</v>
      </c>
      <c r="E210" s="131"/>
      <c r="F210" s="126"/>
      <c r="G210" t="str">
        <f t="shared" si="3"/>
        <v>March</v>
      </c>
      <c r="H210" s="140"/>
    </row>
    <row r="211" spans="1:8" ht="15.75">
      <c r="A211" s="125" t="s">
        <v>267</v>
      </c>
      <c r="B211" s="268" t="s">
        <v>552</v>
      </c>
      <c r="C211" s="130">
        <v>45720</v>
      </c>
      <c r="D211" s="131">
        <v>414</v>
      </c>
      <c r="E211" s="131"/>
      <c r="F211" s="126"/>
      <c r="G211" t="str">
        <f t="shared" si="3"/>
        <v>March</v>
      </c>
    </row>
    <row r="212" spans="1:8" ht="15.75">
      <c r="A212" s="125" t="s">
        <v>359</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227</v>
      </c>
      <c r="C216" s="130">
        <v>45720</v>
      </c>
      <c r="D216" s="131">
        <v>408</v>
      </c>
      <c r="E216" s="131"/>
      <c r="F216" s="126" t="s">
        <v>613</v>
      </c>
      <c r="G216" t="str">
        <f t="shared" si="3"/>
        <v>March</v>
      </c>
    </row>
    <row r="217" spans="1:8">
      <c r="A217" s="125" t="s">
        <v>243</v>
      </c>
      <c r="B217" s="166" t="s">
        <v>227</v>
      </c>
      <c r="C217" s="130">
        <v>45720</v>
      </c>
      <c r="D217" s="131">
        <v>840</v>
      </c>
      <c r="E217" s="131"/>
      <c r="F217" s="115" t="s">
        <v>629</v>
      </c>
      <c r="G217" t="str">
        <f t="shared" si="3"/>
        <v>March</v>
      </c>
    </row>
    <row r="218" spans="1:8" ht="15.75">
      <c r="A218" s="125" t="s">
        <v>237</v>
      </c>
      <c r="B218" s="268" t="s">
        <v>122</v>
      </c>
      <c r="C218" s="130">
        <v>45720</v>
      </c>
      <c r="D218" s="131">
        <v>970</v>
      </c>
      <c r="E218" s="131"/>
      <c r="F218" s="115" t="s">
        <v>601</v>
      </c>
      <c r="G218" t="str">
        <f t="shared" si="3"/>
        <v>March</v>
      </c>
    </row>
    <row r="219" spans="1:8">
      <c r="A219" s="125" t="s">
        <v>290</v>
      </c>
      <c r="B219" s="151" t="s">
        <v>250</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122</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253</v>
      </c>
      <c r="B225" s="171" t="s">
        <v>594</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552</v>
      </c>
      <c r="C227" s="130">
        <v>45721</v>
      </c>
      <c r="D227" s="131">
        <v>367</v>
      </c>
      <c r="E227" s="131"/>
      <c r="F227" s="126"/>
      <c r="G227" t="str">
        <f t="shared" si="3"/>
        <v>March</v>
      </c>
    </row>
    <row r="228" spans="1:7">
      <c r="A228" s="125" t="s">
        <v>486</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122</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122</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443</v>
      </c>
      <c r="B242" s="268" t="s">
        <v>122</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227</v>
      </c>
      <c r="C244" s="130">
        <v>45721</v>
      </c>
      <c r="D244" s="131">
        <v>452</v>
      </c>
      <c r="E244" s="131"/>
      <c r="F244" s="115" t="s">
        <v>632</v>
      </c>
      <c r="G244" t="str">
        <f t="shared" si="3"/>
        <v>March</v>
      </c>
    </row>
    <row r="245" spans="1:7">
      <c r="A245" s="125" t="s">
        <v>243</v>
      </c>
      <c r="B245" s="166" t="s">
        <v>227</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633</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249</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290</v>
      </c>
      <c r="B254" s="151" t="s">
        <v>250</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122</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601</v>
      </c>
      <c r="G260" t="str">
        <f t="shared" si="4"/>
        <v>March</v>
      </c>
    </row>
    <row r="261" spans="1:7" ht="15.75">
      <c r="A261" s="126" t="s">
        <v>377</v>
      </c>
      <c r="B261" s="268" t="s">
        <v>552</v>
      </c>
      <c r="C261" s="130">
        <v>45721</v>
      </c>
      <c r="D261" s="131">
        <v>200</v>
      </c>
      <c r="E261" s="131"/>
      <c r="F261" s="126"/>
      <c r="G261" t="str">
        <f t="shared" si="4"/>
        <v>March</v>
      </c>
    </row>
    <row r="262" spans="1:7">
      <c r="A262" s="125" t="s">
        <v>253</v>
      </c>
      <c r="B262" s="171" t="s">
        <v>594</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552</v>
      </c>
      <c r="C264" s="130">
        <v>45722</v>
      </c>
      <c r="D264" s="144">
        <v>245</v>
      </c>
      <c r="E264" s="144"/>
      <c r="F264" s="115" t="s">
        <v>609</v>
      </c>
      <c r="G264" t="str">
        <f t="shared" si="4"/>
        <v>March</v>
      </c>
    </row>
    <row r="265" spans="1:7">
      <c r="A265" s="125" t="s">
        <v>486</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122</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122</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276</v>
      </c>
      <c r="B278" s="270" t="s">
        <v>261</v>
      </c>
      <c r="C278" s="130">
        <v>45722</v>
      </c>
      <c r="D278" s="144">
        <v>0</v>
      </c>
      <c r="E278" s="144"/>
      <c r="F278" s="126"/>
      <c r="G278" t="str">
        <f t="shared" si="4"/>
        <v>March</v>
      </c>
    </row>
    <row r="279" spans="1:7" ht="15.75">
      <c r="A279" s="125" t="s">
        <v>443</v>
      </c>
      <c r="B279" s="268" t="s">
        <v>122</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249</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321</v>
      </c>
      <c r="B297" s="268" t="s">
        <v>122</v>
      </c>
      <c r="C297" s="130">
        <v>45722</v>
      </c>
      <c r="D297" s="163">
        <v>1590</v>
      </c>
      <c r="E297" s="163"/>
      <c r="F297" s="144" t="s">
        <v>598</v>
      </c>
      <c r="G297" t="str">
        <f t="shared" si="4"/>
        <v>March</v>
      </c>
    </row>
    <row r="298" spans="1:7" ht="15.75">
      <c r="A298" s="126" t="s">
        <v>377</v>
      </c>
      <c r="B298" s="268" t="s">
        <v>552</v>
      </c>
      <c r="C298" s="130">
        <v>45722</v>
      </c>
      <c r="D298" s="144">
        <v>489</v>
      </c>
      <c r="E298" s="144"/>
      <c r="F298" s="144" t="s">
        <v>640</v>
      </c>
      <c r="G298" t="str">
        <f t="shared" si="4"/>
        <v>March</v>
      </c>
    </row>
    <row r="299" spans="1:7">
      <c r="A299" s="126" t="s">
        <v>302</v>
      </c>
      <c r="B299" s="166" t="s">
        <v>227</v>
      </c>
      <c r="C299" s="130">
        <v>45722</v>
      </c>
      <c r="D299" s="144">
        <v>884</v>
      </c>
      <c r="E299" s="144"/>
      <c r="F299" s="144" t="s">
        <v>641</v>
      </c>
      <c r="G299" t="str">
        <f t="shared" si="4"/>
        <v>March</v>
      </c>
    </row>
    <row r="300" spans="1:7" ht="15.75">
      <c r="A300" s="126" t="s">
        <v>422</v>
      </c>
      <c r="B300" s="268" t="s">
        <v>122</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253</v>
      </c>
      <c r="B302" s="171" t="s">
        <v>594</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552</v>
      </c>
      <c r="C304" s="57">
        <v>45723</v>
      </c>
      <c r="D304" s="144">
        <v>0</v>
      </c>
      <c r="E304" s="144"/>
      <c r="F304" s="144" t="s">
        <v>642</v>
      </c>
      <c r="G304" t="str">
        <f t="shared" si="4"/>
        <v>March</v>
      </c>
    </row>
    <row r="305" spans="1:7">
      <c r="A305" s="125" t="s">
        <v>486</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122</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122</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276</v>
      </c>
      <c r="B318" s="270" t="s">
        <v>261</v>
      </c>
      <c r="C318" s="57">
        <v>45723</v>
      </c>
      <c r="D318" s="144">
        <v>0</v>
      </c>
      <c r="E318" s="144"/>
      <c r="G318" t="str">
        <f t="shared" si="4"/>
        <v>March</v>
      </c>
    </row>
    <row r="319" spans="1:7" ht="15.75">
      <c r="A319" s="125" t="s">
        <v>443</v>
      </c>
      <c r="B319" s="268" t="s">
        <v>122</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227</v>
      </c>
      <c r="C321" s="57">
        <v>45723</v>
      </c>
      <c r="D321" s="144">
        <v>875</v>
      </c>
      <c r="E321" s="144"/>
      <c r="F321" s="144" t="s">
        <v>644</v>
      </c>
      <c r="G321" t="str">
        <f t="shared" si="4"/>
        <v>March</v>
      </c>
    </row>
    <row r="322" spans="1:7">
      <c r="A322" s="125" t="s">
        <v>243</v>
      </c>
      <c r="B322" s="166" t="s">
        <v>227</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645</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249</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290</v>
      </c>
      <c r="B331" s="151" t="s">
        <v>250</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321</v>
      </c>
      <c r="B337" s="268" t="s">
        <v>122</v>
      </c>
      <c r="C337" s="57">
        <v>45723</v>
      </c>
      <c r="D337" s="163">
        <v>1370</v>
      </c>
      <c r="E337" s="163"/>
      <c r="F337" s="144" t="s">
        <v>605</v>
      </c>
      <c r="G337" t="str">
        <f t="shared" si="5"/>
        <v>March</v>
      </c>
    </row>
    <row r="338" spans="1:7" ht="15.75">
      <c r="A338" s="126" t="s">
        <v>377</v>
      </c>
      <c r="B338" s="268" t="s">
        <v>552</v>
      </c>
      <c r="C338" s="57">
        <v>45723</v>
      </c>
      <c r="D338" s="144">
        <v>0</v>
      </c>
      <c r="E338" s="144"/>
      <c r="G338" t="str">
        <f t="shared" si="5"/>
        <v>March</v>
      </c>
    </row>
    <row r="339" spans="1:7">
      <c r="A339" s="126" t="s">
        <v>302</v>
      </c>
      <c r="B339" s="166" t="s">
        <v>227</v>
      </c>
      <c r="C339" s="57">
        <v>45723</v>
      </c>
      <c r="D339" s="144">
        <v>738</v>
      </c>
      <c r="E339" s="144"/>
      <c r="F339" s="144" t="s">
        <v>648</v>
      </c>
      <c r="G339" t="str">
        <f t="shared" si="5"/>
        <v>March</v>
      </c>
    </row>
    <row r="340" spans="1:7" ht="15.75">
      <c r="A340" s="126" t="s">
        <v>422</v>
      </c>
      <c r="B340" s="268" t="s">
        <v>122</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253</v>
      </c>
      <c r="B343" s="171" t="s">
        <v>594</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552</v>
      </c>
      <c r="C345" s="57">
        <v>45726</v>
      </c>
      <c r="D345" s="144">
        <v>0</v>
      </c>
      <c r="E345" s="144"/>
      <c r="F345" s="144" t="s">
        <v>649</v>
      </c>
      <c r="G345" t="str">
        <f t="shared" si="5"/>
        <v>March</v>
      </c>
    </row>
    <row r="346" spans="1:7">
      <c r="A346" s="125" t="s">
        <v>486</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122</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122</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276</v>
      </c>
      <c r="B359" s="270" t="s">
        <v>261</v>
      </c>
      <c r="C359" s="57">
        <v>45726</v>
      </c>
      <c r="D359" s="144">
        <v>0</v>
      </c>
      <c r="E359" s="144"/>
      <c r="G359" t="str">
        <f t="shared" si="5"/>
        <v>March</v>
      </c>
    </row>
    <row r="360" spans="1:7" ht="15.75">
      <c r="A360" s="125" t="s">
        <v>443</v>
      </c>
      <c r="B360" s="268" t="s">
        <v>122</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249</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552</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422</v>
      </c>
      <c r="B381" s="268" t="s">
        <v>122</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253</v>
      </c>
      <c r="B384" s="171" t="s">
        <v>594</v>
      </c>
      <c r="C384" s="57">
        <v>45727</v>
      </c>
      <c r="D384" s="131">
        <v>3</v>
      </c>
      <c r="E384" s="131"/>
      <c r="F384" s="115" t="s">
        <v>613</v>
      </c>
      <c r="G384" t="str">
        <f t="shared" si="5"/>
        <v>March</v>
      </c>
    </row>
    <row r="385" spans="1:7">
      <c r="A385" s="125" t="s">
        <v>260</v>
      </c>
      <c r="B385" s="270" t="s">
        <v>261</v>
      </c>
      <c r="C385" s="57">
        <v>45727</v>
      </c>
      <c r="D385" s="131">
        <v>0</v>
      </c>
      <c r="E385" s="131"/>
      <c r="G385" t="str">
        <f t="shared" si="5"/>
        <v>March</v>
      </c>
    </row>
    <row r="386" spans="1:7" ht="15.75">
      <c r="A386" s="125" t="s">
        <v>267</v>
      </c>
      <c r="B386" s="268" t="s">
        <v>552</v>
      </c>
      <c r="C386" s="57">
        <v>45727</v>
      </c>
      <c r="D386" s="131">
        <v>0</v>
      </c>
      <c r="E386" s="131"/>
      <c r="F386" s="131" t="s">
        <v>619</v>
      </c>
      <c r="G386" t="str">
        <f t="shared" si="5"/>
        <v>March</v>
      </c>
    </row>
    <row r="387" spans="1:7">
      <c r="A387" s="125" t="s">
        <v>486</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122</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122</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276</v>
      </c>
      <c r="B400" s="270" t="s">
        <v>261</v>
      </c>
      <c r="C400" s="57">
        <v>45727</v>
      </c>
      <c r="D400" s="131">
        <v>0</v>
      </c>
      <c r="E400" s="131"/>
      <c r="G400" t="str">
        <f t="shared" si="6"/>
        <v>March</v>
      </c>
    </row>
    <row r="401" spans="1:7" ht="15.75">
      <c r="A401" s="125" t="s">
        <v>443</v>
      </c>
      <c r="B401" s="268" t="s">
        <v>122</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227</v>
      </c>
      <c r="C403" s="57">
        <v>45727</v>
      </c>
      <c r="D403" s="131">
        <v>199</v>
      </c>
      <c r="E403" s="131"/>
      <c r="F403" s="115" t="s">
        <v>600</v>
      </c>
      <c r="G403" t="str">
        <f t="shared" si="6"/>
        <v>March</v>
      </c>
    </row>
    <row r="404" spans="1:7">
      <c r="A404" s="125" t="s">
        <v>243</v>
      </c>
      <c r="B404" s="166" t="s">
        <v>227</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249</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552</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422</v>
      </c>
      <c r="B422" s="268" t="s">
        <v>122</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122</v>
      </c>
      <c r="C425" s="57">
        <v>45727</v>
      </c>
      <c r="D425" s="162">
        <v>1710</v>
      </c>
      <c r="E425" s="162"/>
      <c r="F425" s="115" t="s">
        <v>614</v>
      </c>
      <c r="G425" t="str">
        <f t="shared" si="6"/>
        <v>March</v>
      </c>
    </row>
    <row r="426" spans="1:7">
      <c r="A426" s="126" t="s">
        <v>350</v>
      </c>
      <c r="B426" s="166" t="s">
        <v>227</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253</v>
      </c>
      <c r="B430" s="171" t="s">
        <v>594</v>
      </c>
      <c r="C430" s="57">
        <v>45728</v>
      </c>
      <c r="D430" s="131"/>
      <c r="E430" s="131"/>
      <c r="F430" s="131" t="s">
        <v>653</v>
      </c>
      <c r="G430" t="str">
        <f t="shared" si="6"/>
        <v>March</v>
      </c>
    </row>
    <row r="431" spans="1:7">
      <c r="A431" s="125" t="s">
        <v>260</v>
      </c>
      <c r="B431" s="270" t="s">
        <v>261</v>
      </c>
      <c r="C431" s="57">
        <v>45728</v>
      </c>
      <c r="D431" s="131"/>
      <c r="E431" s="131"/>
      <c r="F431" s="131" t="s">
        <v>620</v>
      </c>
      <c r="G431" t="str">
        <f t="shared" si="6"/>
        <v>March</v>
      </c>
    </row>
    <row r="432" spans="1:7" ht="15.75">
      <c r="A432" s="125" t="s">
        <v>267</v>
      </c>
      <c r="B432" s="268" t="s">
        <v>552</v>
      </c>
      <c r="C432" s="57">
        <v>45728</v>
      </c>
      <c r="D432" s="131"/>
      <c r="E432" s="131"/>
      <c r="F432" s="131" t="s">
        <v>653</v>
      </c>
      <c r="G432" t="str">
        <f t="shared" si="6"/>
        <v>March</v>
      </c>
    </row>
    <row r="433" spans="1:7">
      <c r="A433" s="125" t="s">
        <v>486</v>
      </c>
      <c r="B433" s="166" t="s">
        <v>227</v>
      </c>
      <c r="C433" s="57">
        <v>45728</v>
      </c>
      <c r="D433" s="131" t="s">
        <v>620</v>
      </c>
      <c r="E433" s="131"/>
      <c r="G433" t="str">
        <f t="shared" si="6"/>
        <v>March</v>
      </c>
    </row>
    <row r="434" spans="1:7">
      <c r="A434" s="125" t="s">
        <v>313</v>
      </c>
      <c r="B434" s="270" t="s">
        <v>261</v>
      </c>
      <c r="C434" s="57">
        <v>45728</v>
      </c>
      <c r="D434" s="131" t="s">
        <v>620</v>
      </c>
      <c r="E434" s="131"/>
      <c r="G434" t="str">
        <f t="shared" si="6"/>
        <v>March</v>
      </c>
    </row>
    <row r="435" spans="1:7" ht="15.75">
      <c r="A435" s="125" t="s">
        <v>359</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122</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122</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246</v>
      </c>
      <c r="B443" s="268" t="s">
        <v>122</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276</v>
      </c>
      <c r="B446" s="270" t="s">
        <v>261</v>
      </c>
      <c r="C446" s="57">
        <v>45728</v>
      </c>
      <c r="D446" s="131" t="s">
        <v>620</v>
      </c>
      <c r="E446" s="131"/>
      <c r="G446" t="str">
        <f t="shared" si="6"/>
        <v>March</v>
      </c>
    </row>
    <row r="447" spans="1:7" ht="15.75">
      <c r="A447" s="125" t="s">
        <v>443</v>
      </c>
      <c r="B447" s="268" t="s">
        <v>122</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227</v>
      </c>
      <c r="C449" s="57">
        <v>45728</v>
      </c>
      <c r="D449" s="131" t="s">
        <v>620</v>
      </c>
      <c r="E449" s="131"/>
      <c r="G449" t="str">
        <f t="shared" si="6"/>
        <v>March</v>
      </c>
    </row>
    <row r="450" spans="1:7">
      <c r="A450" s="125" t="s">
        <v>243</v>
      </c>
      <c r="B450" s="166" t="s">
        <v>227</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237</v>
      </c>
      <c r="B452" s="268" t="s">
        <v>122</v>
      </c>
      <c r="C452" s="57">
        <v>45728</v>
      </c>
      <c r="D452" s="131" t="s">
        <v>620</v>
      </c>
      <c r="E452" s="131"/>
      <c r="G452" t="str">
        <f t="shared" si="7"/>
        <v>March</v>
      </c>
    </row>
    <row r="453" spans="1:7">
      <c r="A453" s="125" t="s">
        <v>240</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234</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249</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290</v>
      </c>
      <c r="B459" s="151" t="s">
        <v>250</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122</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321</v>
      </c>
      <c r="B465" s="268" t="s">
        <v>122</v>
      </c>
      <c r="C465" s="57">
        <v>45728</v>
      </c>
      <c r="D465" s="131" t="s">
        <v>620</v>
      </c>
      <c r="E465" s="131"/>
      <c r="G465" t="str">
        <f t="shared" si="7"/>
        <v>March</v>
      </c>
    </row>
    <row r="466" spans="1:7" ht="15.75">
      <c r="A466" s="126" t="s">
        <v>377</v>
      </c>
      <c r="B466" s="268" t="s">
        <v>552</v>
      </c>
      <c r="C466" s="57">
        <v>45728</v>
      </c>
      <c r="D466" s="162">
        <v>1004</v>
      </c>
      <c r="E466" s="162"/>
      <c r="F466" s="115" t="s">
        <v>647</v>
      </c>
      <c r="G466" t="str">
        <f t="shared" si="7"/>
        <v>March</v>
      </c>
    </row>
    <row r="467" spans="1:7">
      <c r="A467" s="126" t="s">
        <v>302</v>
      </c>
      <c r="B467" s="166" t="s">
        <v>227</v>
      </c>
      <c r="C467" s="57">
        <v>45728</v>
      </c>
      <c r="D467" s="131">
        <v>961</v>
      </c>
      <c r="E467" s="131"/>
      <c r="G467" t="str">
        <f t="shared" si="7"/>
        <v>March</v>
      </c>
    </row>
    <row r="468" spans="1:7" ht="15.75">
      <c r="A468" s="126" t="s">
        <v>422</v>
      </c>
      <c r="B468" s="268" t="s">
        <v>122</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122</v>
      </c>
      <c r="C471" s="57">
        <v>45728</v>
      </c>
      <c r="D471" s="162">
        <v>1700</v>
      </c>
      <c r="E471" s="162"/>
      <c r="F471" s="115" t="s">
        <v>655</v>
      </c>
      <c r="G471" t="str">
        <f t="shared" si="7"/>
        <v>March</v>
      </c>
    </row>
    <row r="472" spans="1:7">
      <c r="A472" s="126" t="s">
        <v>350</v>
      </c>
      <c r="B472" s="166" t="s">
        <v>227</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122</v>
      </c>
      <c r="C479" s="57">
        <v>45728</v>
      </c>
      <c r="D479" s="162">
        <v>1353</v>
      </c>
      <c r="E479" s="162"/>
      <c r="F479" s="115" t="s">
        <v>599</v>
      </c>
      <c r="G479" t="str">
        <f t="shared" si="7"/>
        <v>March</v>
      </c>
    </row>
    <row r="480" spans="1:7">
      <c r="A480" s="125" t="s">
        <v>253</v>
      </c>
      <c r="B480" s="171" t="s">
        <v>594</v>
      </c>
      <c r="C480" s="57">
        <v>45729</v>
      </c>
      <c r="D480" s="131"/>
      <c r="E480" s="131"/>
      <c r="F480" s="131" t="s">
        <v>653</v>
      </c>
      <c r="G480" t="str">
        <f t="shared" si="7"/>
        <v>March</v>
      </c>
    </row>
    <row r="481" spans="1:7">
      <c r="A481" s="125" t="s">
        <v>260</v>
      </c>
      <c r="B481" s="270" t="s">
        <v>261</v>
      </c>
      <c r="C481" s="57">
        <v>45729</v>
      </c>
      <c r="D481" s="131"/>
      <c r="E481" s="131"/>
      <c r="G481" t="str">
        <f t="shared" si="7"/>
        <v>March</v>
      </c>
    </row>
    <row r="482" spans="1:7" ht="15.75">
      <c r="A482" s="125" t="s">
        <v>267</v>
      </c>
      <c r="B482" s="268" t="s">
        <v>552</v>
      </c>
      <c r="C482" s="57">
        <v>45729</v>
      </c>
      <c r="D482" s="131"/>
      <c r="E482" s="131"/>
      <c r="F482" s="131" t="s">
        <v>653</v>
      </c>
      <c r="G482" t="str">
        <f t="shared" si="7"/>
        <v>March</v>
      </c>
    </row>
    <row r="483" spans="1:7">
      <c r="A483" s="125" t="s">
        <v>486</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122</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122</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276</v>
      </c>
      <c r="B496" s="270" t="s">
        <v>261</v>
      </c>
      <c r="C496" s="57">
        <v>45729</v>
      </c>
      <c r="D496" s="131" t="s">
        <v>620</v>
      </c>
      <c r="E496" s="131"/>
      <c r="G496" t="str">
        <f t="shared" si="7"/>
        <v>March</v>
      </c>
    </row>
    <row r="497" spans="1:7" ht="15.75">
      <c r="A497" s="125" t="s">
        <v>443</v>
      </c>
      <c r="B497" s="268" t="s">
        <v>122</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227</v>
      </c>
      <c r="C499" s="57">
        <v>45729</v>
      </c>
      <c r="D499" s="131" t="s">
        <v>620</v>
      </c>
      <c r="E499" s="131"/>
      <c r="G499" t="str">
        <f t="shared" si="7"/>
        <v>March</v>
      </c>
    </row>
    <row r="500" spans="1:7">
      <c r="A500" s="125" t="s">
        <v>243</v>
      </c>
      <c r="B500" s="166" t="s">
        <v>227</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237</v>
      </c>
      <c r="B502" s="268" t="s">
        <v>122</v>
      </c>
      <c r="C502" s="57">
        <v>45729</v>
      </c>
      <c r="D502" s="131" t="s">
        <v>620</v>
      </c>
      <c r="E502" s="131"/>
      <c r="G502" t="str">
        <f t="shared" si="7"/>
        <v>March</v>
      </c>
    </row>
    <row r="503" spans="1:7">
      <c r="A503" s="125" t="s">
        <v>240</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234</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249</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250</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122</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321</v>
      </c>
      <c r="B515" s="268" t="s">
        <v>122</v>
      </c>
      <c r="C515" s="57">
        <v>45729</v>
      </c>
      <c r="D515" s="162">
        <v>1170</v>
      </c>
      <c r="E515" s="162"/>
      <c r="F515" s="115" t="s">
        <v>609</v>
      </c>
      <c r="G515" t="str">
        <f t="shared" ref="G515:G578" si="8">TEXT(C515,"mmmm")</f>
        <v>March</v>
      </c>
    </row>
    <row r="516" spans="1:7" ht="15.75">
      <c r="A516" s="126" t="s">
        <v>377</v>
      </c>
      <c r="B516" s="268" t="s">
        <v>552</v>
      </c>
      <c r="C516" s="57">
        <v>45729</v>
      </c>
      <c r="D516" s="131" t="s">
        <v>620</v>
      </c>
      <c r="E516" s="131"/>
      <c r="G516" t="str">
        <f t="shared" si="8"/>
        <v>March</v>
      </c>
    </row>
    <row r="517" spans="1:7">
      <c r="A517" s="126" t="s">
        <v>302</v>
      </c>
      <c r="B517" s="166" t="s">
        <v>227</v>
      </c>
      <c r="C517" s="57">
        <v>45729</v>
      </c>
      <c r="D517" s="131">
        <v>914</v>
      </c>
      <c r="E517" s="131"/>
      <c r="F517" s="115" t="s">
        <v>660</v>
      </c>
      <c r="G517" t="str">
        <f t="shared" si="8"/>
        <v>March</v>
      </c>
    </row>
    <row r="518" spans="1:7" ht="15.75">
      <c r="A518" s="126" t="s">
        <v>422</v>
      </c>
      <c r="B518" s="268" t="s">
        <v>122</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122</v>
      </c>
      <c r="C521" s="57">
        <v>45729</v>
      </c>
      <c r="D521" s="131" t="s">
        <v>620</v>
      </c>
      <c r="E521" s="131"/>
      <c r="G521" t="str">
        <f t="shared" si="8"/>
        <v>March</v>
      </c>
    </row>
    <row r="522" spans="1:7">
      <c r="A522" s="126" t="s">
        <v>350</v>
      </c>
      <c r="B522" s="166" t="s">
        <v>227</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122</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253</v>
      </c>
      <c r="B531" s="171" t="s">
        <v>594</v>
      </c>
      <c r="C531" s="57">
        <v>45730</v>
      </c>
      <c r="D531" s="131"/>
      <c r="E531" s="131"/>
      <c r="F531" s="131" t="s">
        <v>653</v>
      </c>
      <c r="G531" t="str">
        <f t="shared" si="8"/>
        <v>March</v>
      </c>
    </row>
    <row r="532" spans="1:7">
      <c r="A532" s="125" t="s">
        <v>260</v>
      </c>
      <c r="B532" s="270" t="s">
        <v>261</v>
      </c>
      <c r="C532" s="57">
        <v>45730</v>
      </c>
      <c r="D532" s="131"/>
      <c r="E532" s="131"/>
      <c r="F532" s="131" t="s">
        <v>620</v>
      </c>
      <c r="G532" t="str">
        <f t="shared" si="8"/>
        <v>March</v>
      </c>
    </row>
    <row r="533" spans="1:7" ht="15.75">
      <c r="A533" s="125" t="s">
        <v>267</v>
      </c>
      <c r="B533" s="268" t="s">
        <v>552</v>
      </c>
      <c r="C533" s="57">
        <v>45730</v>
      </c>
      <c r="D533" s="131"/>
      <c r="E533" s="131"/>
      <c r="F533" s="131" t="s">
        <v>653</v>
      </c>
      <c r="G533" t="str">
        <f t="shared" si="8"/>
        <v>March</v>
      </c>
    </row>
    <row r="534" spans="1:7">
      <c r="A534" s="125" t="s">
        <v>486</v>
      </c>
      <c r="B534" s="166" t="s">
        <v>227</v>
      </c>
      <c r="C534" s="57">
        <v>45730</v>
      </c>
      <c r="D534" s="131"/>
      <c r="E534" s="131"/>
      <c r="F534" s="131" t="s">
        <v>620</v>
      </c>
      <c r="G534" t="str">
        <f t="shared" si="8"/>
        <v>March</v>
      </c>
    </row>
    <row r="535" spans="1:7">
      <c r="A535" s="125" t="s">
        <v>313</v>
      </c>
      <c r="B535" s="270" t="s">
        <v>261</v>
      </c>
      <c r="C535" s="57">
        <v>45730</v>
      </c>
      <c r="D535" s="131"/>
      <c r="E535" s="131"/>
      <c r="F535" s="131" t="s">
        <v>620</v>
      </c>
      <c r="G535" t="str">
        <f t="shared" si="8"/>
        <v>March</v>
      </c>
    </row>
    <row r="536" spans="1:7" ht="15.75">
      <c r="A536" s="125" t="s">
        <v>359</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122</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122</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246</v>
      </c>
      <c r="B544" s="268" t="s">
        <v>122</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276</v>
      </c>
      <c r="B547" s="270" t="s">
        <v>261</v>
      </c>
      <c r="C547" s="57">
        <v>45730</v>
      </c>
      <c r="D547" s="131"/>
      <c r="E547" s="131"/>
      <c r="F547" s="131" t="s">
        <v>620</v>
      </c>
      <c r="G547" t="str">
        <f t="shared" si="8"/>
        <v>March</v>
      </c>
    </row>
    <row r="548" spans="1:7" ht="15.75">
      <c r="A548" s="125" t="s">
        <v>443</v>
      </c>
      <c r="B548" s="268" t="s">
        <v>122</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227</v>
      </c>
      <c r="C550" s="57">
        <v>45730</v>
      </c>
      <c r="D550" s="131"/>
      <c r="E550" s="131"/>
      <c r="F550" s="131" t="s">
        <v>620</v>
      </c>
      <c r="G550" t="str">
        <f t="shared" si="8"/>
        <v>March</v>
      </c>
    </row>
    <row r="551" spans="1:7">
      <c r="A551" s="125" t="s">
        <v>243</v>
      </c>
      <c r="B551" s="166" t="s">
        <v>227</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237</v>
      </c>
      <c r="B553" s="268" t="s">
        <v>122</v>
      </c>
      <c r="C553" s="57">
        <v>45730</v>
      </c>
      <c r="D553" s="131" t="s">
        <v>620</v>
      </c>
      <c r="E553" s="131"/>
      <c r="F553" s="131" t="s">
        <v>620</v>
      </c>
      <c r="G553" t="str">
        <f t="shared" si="8"/>
        <v>March</v>
      </c>
    </row>
    <row r="554" spans="1:7">
      <c r="A554" s="125" t="s">
        <v>240</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234</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249</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250</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122</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321</v>
      </c>
      <c r="B566" s="268" t="s">
        <v>122</v>
      </c>
      <c r="C566" s="57">
        <v>45730</v>
      </c>
      <c r="D566" s="131" t="s">
        <v>620</v>
      </c>
      <c r="E566" s="131"/>
      <c r="F566" s="131"/>
      <c r="G566" t="str">
        <f t="shared" si="8"/>
        <v>March</v>
      </c>
    </row>
    <row r="567" spans="1:7" ht="15.75">
      <c r="A567" s="126" t="s">
        <v>377</v>
      </c>
      <c r="B567" s="268" t="s">
        <v>552</v>
      </c>
      <c r="C567" s="57">
        <v>45730</v>
      </c>
      <c r="D567" s="131"/>
      <c r="E567" s="131"/>
      <c r="F567" s="131" t="s">
        <v>667</v>
      </c>
      <c r="G567" t="str">
        <f t="shared" si="8"/>
        <v>March</v>
      </c>
    </row>
    <row r="568" spans="1:7">
      <c r="A568" s="126" t="s">
        <v>302</v>
      </c>
      <c r="B568" s="166" t="s">
        <v>227</v>
      </c>
      <c r="C568" s="57">
        <v>45730</v>
      </c>
      <c r="D568" s="162">
        <v>1903</v>
      </c>
      <c r="E568" s="162"/>
      <c r="F568" s="115" t="s">
        <v>668</v>
      </c>
      <c r="G568" t="str">
        <f t="shared" si="8"/>
        <v>March</v>
      </c>
    </row>
    <row r="569" spans="1:7" ht="15.75">
      <c r="A569" s="126" t="s">
        <v>422</v>
      </c>
      <c r="B569" s="268" t="s">
        <v>122</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122</v>
      </c>
      <c r="C572" s="57">
        <v>45730</v>
      </c>
      <c r="D572" s="131" t="s">
        <v>620</v>
      </c>
      <c r="E572" s="131"/>
      <c r="F572" s="131"/>
      <c r="G572" t="str">
        <f t="shared" si="8"/>
        <v>March</v>
      </c>
    </row>
    <row r="573" spans="1:7">
      <c r="A573" s="126" t="s">
        <v>350</v>
      </c>
      <c r="B573" s="166" t="s">
        <v>227</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122</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253</v>
      </c>
      <c r="B582" s="171" t="s">
        <v>594</v>
      </c>
      <c r="C582" s="57">
        <v>45733</v>
      </c>
      <c r="E582" s="44"/>
      <c r="F582" s="131" t="s">
        <v>653</v>
      </c>
      <c r="G582" t="str">
        <f t="shared" si="9"/>
        <v>March</v>
      </c>
    </row>
    <row r="583" spans="1:7" ht="15.75">
      <c r="A583" s="125" t="s">
        <v>267</v>
      </c>
      <c r="B583" s="268" t="s">
        <v>552</v>
      </c>
      <c r="C583" s="57">
        <v>45733</v>
      </c>
      <c r="E583" s="44"/>
      <c r="F583" s="131" t="s">
        <v>653</v>
      </c>
      <c r="G583" t="str">
        <f t="shared" si="9"/>
        <v>March</v>
      </c>
    </row>
    <row r="584" spans="1:7">
      <c r="A584" s="125" t="s">
        <v>313</v>
      </c>
      <c r="B584" s="270" t="s">
        <v>261</v>
      </c>
      <c r="C584" s="57">
        <v>45733</v>
      </c>
      <c r="E584" s="44"/>
      <c r="F584" s="131" t="s">
        <v>620</v>
      </c>
      <c r="G584" t="str">
        <f t="shared" si="9"/>
        <v>March</v>
      </c>
    </row>
    <row r="585" spans="1:7" ht="15.75">
      <c r="A585" s="125" t="s">
        <v>359</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246</v>
      </c>
      <c r="B587" s="268" t="s">
        <v>122</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276</v>
      </c>
      <c r="B589" s="270" t="s">
        <v>261</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227</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234</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122</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321</v>
      </c>
      <c r="B601" s="268" t="s">
        <v>122</v>
      </c>
      <c r="C601" s="57">
        <v>45733</v>
      </c>
      <c r="E601" s="44"/>
      <c r="F601" s="131" t="s">
        <v>620</v>
      </c>
      <c r="G601" t="str">
        <f t="shared" si="9"/>
        <v>March</v>
      </c>
    </row>
    <row r="602" spans="1:7" ht="15.75">
      <c r="A602" s="126" t="s">
        <v>377</v>
      </c>
      <c r="B602" s="268" t="s">
        <v>552</v>
      </c>
      <c r="C602" s="57">
        <v>45733</v>
      </c>
      <c r="E602" s="44"/>
      <c r="F602" s="131" t="s">
        <v>620</v>
      </c>
      <c r="G602" t="str">
        <f t="shared" si="9"/>
        <v>March</v>
      </c>
    </row>
    <row r="603" spans="1:7" ht="15.75">
      <c r="A603" s="126" t="s">
        <v>422</v>
      </c>
      <c r="B603" s="268" t="s">
        <v>122</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122</v>
      </c>
      <c r="C606" s="57">
        <v>45733</v>
      </c>
      <c r="E606" s="44"/>
      <c r="F606" s="131" t="s">
        <v>620</v>
      </c>
      <c r="G606" t="str">
        <f t="shared" si="9"/>
        <v>March</v>
      </c>
    </row>
    <row r="607" spans="1:7">
      <c r="A607" s="126" t="s">
        <v>350</v>
      </c>
      <c r="B607" s="166" t="s">
        <v>227</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122</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122</v>
      </c>
      <c r="C615" s="57">
        <v>45733</v>
      </c>
      <c r="D615" s="44">
        <v>920</v>
      </c>
      <c r="E615" s="44"/>
      <c r="F615" s="131" t="s">
        <v>677</v>
      </c>
      <c r="G615" t="str">
        <f t="shared" si="9"/>
        <v>March</v>
      </c>
    </row>
    <row r="616" spans="1:7">
      <c r="A616" s="125" t="s">
        <v>457</v>
      </c>
      <c r="B616" s="166" t="s">
        <v>227</v>
      </c>
      <c r="C616" s="57">
        <v>45733</v>
      </c>
      <c r="D616" s="44">
        <v>656</v>
      </c>
      <c r="E616" s="44"/>
      <c r="F616" s="131"/>
      <c r="G616" t="str">
        <f t="shared" si="9"/>
        <v>March</v>
      </c>
    </row>
    <row r="617" spans="1:7">
      <c r="A617" s="125" t="s">
        <v>253</v>
      </c>
      <c r="B617" s="171" t="s">
        <v>594</v>
      </c>
      <c r="C617" s="57">
        <v>45734</v>
      </c>
      <c r="E617" s="44"/>
      <c r="F617" s="144" t="s">
        <v>653</v>
      </c>
      <c r="G617" t="str">
        <f t="shared" si="9"/>
        <v>March</v>
      </c>
    </row>
    <row r="618" spans="1:7" ht="15.75">
      <c r="A618" s="125" t="s">
        <v>267</v>
      </c>
      <c r="B618" s="268" t="s">
        <v>552</v>
      </c>
      <c r="C618" s="57">
        <v>45734</v>
      </c>
      <c r="E618" s="44"/>
      <c r="F618" s="144" t="s">
        <v>653</v>
      </c>
      <c r="G618" t="str">
        <f t="shared" si="9"/>
        <v>March</v>
      </c>
    </row>
    <row r="619" spans="1:7">
      <c r="A619" s="125" t="s">
        <v>276</v>
      </c>
      <c r="B619" s="270" t="s">
        <v>261</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122</v>
      </c>
      <c r="C621" s="57">
        <v>45734</v>
      </c>
      <c r="E621" s="44"/>
      <c r="F621" s="144" t="s">
        <v>678</v>
      </c>
      <c r="G621" t="str">
        <f t="shared" si="9"/>
        <v>March</v>
      </c>
    </row>
    <row r="622" spans="1:7" ht="15.75">
      <c r="A622" s="126" t="s">
        <v>321</v>
      </c>
      <c r="B622" s="268" t="s">
        <v>122</v>
      </c>
      <c r="C622" s="57">
        <v>45734</v>
      </c>
      <c r="D622" s="44">
        <v>315</v>
      </c>
      <c r="E622" s="44"/>
      <c r="G622" t="str">
        <f t="shared" si="9"/>
        <v>March</v>
      </c>
    </row>
    <row r="623" spans="1:7" ht="15.75">
      <c r="A623" s="126" t="s">
        <v>377</v>
      </c>
      <c r="B623" s="268" t="s">
        <v>552</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226</v>
      </c>
      <c r="B626" s="166" t="s">
        <v>227</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267</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234</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457</v>
      </c>
      <c r="B636" s="166" t="s">
        <v>227</v>
      </c>
      <c r="C636" s="57">
        <v>45735</v>
      </c>
      <c r="D636" s="131">
        <v>728</v>
      </c>
      <c r="E636" s="44"/>
      <c r="F636" s="115" t="s">
        <v>688</v>
      </c>
      <c r="G636" t="str">
        <f t="shared" si="9"/>
        <v>March</v>
      </c>
    </row>
    <row r="637" spans="1:7">
      <c r="A637" s="234" t="s">
        <v>226</v>
      </c>
      <c r="B637" s="166" t="s">
        <v>227</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457</v>
      </c>
      <c r="B643" s="166" t="s">
        <v>227</v>
      </c>
      <c r="C643" s="57">
        <v>45736</v>
      </c>
      <c r="D643" s="131">
        <v>700</v>
      </c>
      <c r="E643" s="44"/>
      <c r="F643" s="115" t="s">
        <v>691</v>
      </c>
      <c r="G643" t="str">
        <f t="shared" ref="G643:G706" si="10">TEXT(C643,"mmmm")</f>
        <v>March</v>
      </c>
    </row>
    <row r="644" spans="1:7">
      <c r="A644" s="234" t="s">
        <v>226</v>
      </c>
      <c r="B644" s="166" t="s">
        <v>227</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234</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457</v>
      </c>
      <c r="B654" s="166" t="s">
        <v>227</v>
      </c>
      <c r="C654" s="57">
        <v>45736</v>
      </c>
      <c r="D654" s="131">
        <v>700</v>
      </c>
      <c r="E654" s="44"/>
      <c r="F654" s="115" t="s">
        <v>691</v>
      </c>
      <c r="G654" t="str">
        <f t="shared" si="10"/>
        <v>March</v>
      </c>
    </row>
    <row r="655" spans="1:7">
      <c r="A655" s="234" t="s">
        <v>226</v>
      </c>
      <c r="B655" s="166" t="s">
        <v>227</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234</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457</v>
      </c>
      <c r="B664" s="166" t="s">
        <v>227</v>
      </c>
      <c r="C664" s="57">
        <v>45737</v>
      </c>
      <c r="D664" s="131">
        <v>709</v>
      </c>
      <c r="E664" s="44"/>
      <c r="F664" s="115" t="s">
        <v>698</v>
      </c>
      <c r="G664" t="str">
        <f t="shared" si="10"/>
        <v>March</v>
      </c>
    </row>
    <row r="665" spans="1:7">
      <c r="A665" s="234" t="s">
        <v>226</v>
      </c>
      <c r="B665" s="166" t="s">
        <v>227</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234</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223</v>
      </c>
      <c r="B677" s="268" t="s">
        <v>122</v>
      </c>
      <c r="C677" s="57">
        <v>45740</v>
      </c>
      <c r="D677" s="152">
        <v>1430</v>
      </c>
      <c r="E677" s="115" t="s">
        <v>599</v>
      </c>
      <c r="F677" s="115" t="s">
        <v>708</v>
      </c>
      <c r="G677" t="str">
        <f t="shared" si="10"/>
        <v>March</v>
      </c>
    </row>
    <row r="678" spans="1:7" ht="15.75">
      <c r="A678" s="151" t="s">
        <v>403</v>
      </c>
      <c r="B678" s="268" t="s">
        <v>122</v>
      </c>
      <c r="C678" s="57">
        <v>45740</v>
      </c>
      <c r="D678" s="152">
        <v>1460</v>
      </c>
      <c r="E678" s="44"/>
      <c r="F678" s="115" t="s">
        <v>598</v>
      </c>
      <c r="G678" t="str">
        <f t="shared" si="10"/>
        <v>March</v>
      </c>
    </row>
    <row r="679" spans="1:7">
      <c r="A679" s="151" t="s">
        <v>359</v>
      </c>
      <c r="B679" s="170" t="s">
        <v>406</v>
      </c>
      <c r="C679" s="57">
        <v>45740</v>
      </c>
      <c r="D679" s="151"/>
      <c r="E679" s="44"/>
      <c r="F679" s="151" t="s">
        <v>709</v>
      </c>
      <c r="G679" t="str">
        <f t="shared" si="10"/>
        <v>March</v>
      </c>
    </row>
    <row r="680" spans="1:7">
      <c r="A680" s="151" t="s">
        <v>457</v>
      </c>
      <c r="B680" s="166" t="s">
        <v>227</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227</v>
      </c>
      <c r="C682" s="57">
        <v>45740</v>
      </c>
      <c r="D682" s="151"/>
      <c r="E682" s="44"/>
      <c r="F682" s="151" t="s">
        <v>642</v>
      </c>
      <c r="G682" t="str">
        <f t="shared" si="10"/>
        <v>March</v>
      </c>
    </row>
    <row r="683" spans="1:7">
      <c r="A683" s="166" t="s">
        <v>561</v>
      </c>
      <c r="B683" s="166" t="s">
        <v>227</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234</v>
      </c>
      <c r="B685" s="268" t="s">
        <v>552</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561</v>
      </c>
      <c r="B687" s="166" t="s">
        <v>227</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234</v>
      </c>
      <c r="B689" s="151" t="s">
        <v>66</v>
      </c>
      <c r="C689" s="57">
        <v>45741</v>
      </c>
      <c r="D689" s="151">
        <v>574</v>
      </c>
      <c r="E689" s="44"/>
      <c r="F689" s="115" t="s">
        <v>715</v>
      </c>
      <c r="G689" t="str">
        <f t="shared" si="10"/>
        <v>March</v>
      </c>
    </row>
    <row r="690" spans="1:7" ht="15.75">
      <c r="A690" s="151" t="s">
        <v>223</v>
      </c>
      <c r="B690" s="268" t="s">
        <v>122</v>
      </c>
      <c r="C690" s="57">
        <v>45741</v>
      </c>
      <c r="D690" s="152">
        <v>1383</v>
      </c>
      <c r="E690" s="115" t="s">
        <v>716</v>
      </c>
      <c r="F690" s="115" t="s">
        <v>717</v>
      </c>
      <c r="G690" t="str">
        <f t="shared" si="10"/>
        <v>March</v>
      </c>
    </row>
    <row r="691" spans="1:7" ht="15.75">
      <c r="A691" s="151" t="s">
        <v>403</v>
      </c>
      <c r="B691" s="268" t="s">
        <v>122</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359</v>
      </c>
      <c r="B693" s="170" t="s">
        <v>406</v>
      </c>
      <c r="C693" s="57">
        <v>45741</v>
      </c>
      <c r="D693" s="151" t="s">
        <v>620</v>
      </c>
      <c r="E693" s="44"/>
      <c r="G693" t="str">
        <f t="shared" si="10"/>
        <v>March</v>
      </c>
    </row>
    <row r="694" spans="1:7">
      <c r="A694" s="151" t="s">
        <v>457</v>
      </c>
      <c r="B694" s="166" t="s">
        <v>227</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243</v>
      </c>
      <c r="B697" s="166" t="s">
        <v>227</v>
      </c>
      <c r="C697" s="57">
        <v>45741</v>
      </c>
      <c r="D697" s="151"/>
      <c r="E697" s="44"/>
      <c r="F697" s="151" t="s">
        <v>642</v>
      </c>
      <c r="G697" t="str">
        <f t="shared" si="10"/>
        <v>March</v>
      </c>
    </row>
    <row r="698" spans="1:7">
      <c r="A698" s="151" t="s">
        <v>230</v>
      </c>
      <c r="B698" s="166" t="s">
        <v>227</v>
      </c>
      <c r="C698" s="57">
        <v>45741</v>
      </c>
      <c r="D698" s="152">
        <v>1065</v>
      </c>
      <c r="E698" s="151" t="s">
        <v>710</v>
      </c>
      <c r="F698" s="115" t="s">
        <v>722</v>
      </c>
      <c r="G698" t="str">
        <f t="shared" si="10"/>
        <v>March</v>
      </c>
    </row>
    <row r="699" spans="1:7">
      <c r="A699" s="151" t="s">
        <v>234</v>
      </c>
      <c r="B699" s="151" t="s">
        <v>250</v>
      </c>
      <c r="C699" s="57">
        <v>45741</v>
      </c>
      <c r="D699" s="151"/>
      <c r="E699" s="44"/>
      <c r="F699" s="151" t="s">
        <v>723</v>
      </c>
      <c r="G699" t="str">
        <f t="shared" si="10"/>
        <v>March</v>
      </c>
    </row>
    <row r="700" spans="1:7">
      <c r="A700" s="151" t="s">
        <v>302</v>
      </c>
      <c r="B700" s="166" t="s">
        <v>227</v>
      </c>
      <c r="C700" s="57">
        <v>45741</v>
      </c>
      <c r="D700" s="151"/>
      <c r="E700" s="44"/>
      <c r="F700" s="151" t="s">
        <v>642</v>
      </c>
      <c r="G700" t="str">
        <f t="shared" si="10"/>
        <v>March</v>
      </c>
    </row>
    <row r="701" spans="1:7" ht="15.75">
      <c r="A701" s="151" t="s">
        <v>352</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267</v>
      </c>
      <c r="B703" s="268" t="s">
        <v>552</v>
      </c>
      <c r="C703" s="57">
        <v>45741</v>
      </c>
      <c r="D703" s="166"/>
      <c r="E703" s="44"/>
      <c r="F703" s="166" t="s">
        <v>705</v>
      </c>
      <c r="G703" t="str">
        <f t="shared" si="10"/>
        <v>March</v>
      </c>
    </row>
    <row r="704" spans="1:7">
      <c r="A704" s="151" t="s">
        <v>218</v>
      </c>
      <c r="B704" s="151" t="s">
        <v>250</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478</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234</v>
      </c>
      <c r="B712" s="234" t="s">
        <v>66</v>
      </c>
      <c r="C712" s="57">
        <v>45742</v>
      </c>
      <c r="D712" s="234">
        <v>545</v>
      </c>
      <c r="E712" s="44"/>
      <c r="F712" s="115" t="s">
        <v>728</v>
      </c>
      <c r="G712" t="str">
        <f t="shared" si="11"/>
        <v>March</v>
      </c>
    </row>
    <row r="713" spans="1:7" ht="15.75">
      <c r="A713" s="151" t="s">
        <v>223</v>
      </c>
      <c r="B713" s="268" t="s">
        <v>122</v>
      </c>
      <c r="C713" s="57">
        <v>45742</v>
      </c>
      <c r="D713" s="233">
        <v>1334</v>
      </c>
      <c r="E713" s="115" t="s">
        <v>638</v>
      </c>
      <c r="F713" s="115" t="s">
        <v>599</v>
      </c>
      <c r="G713" t="str">
        <f t="shared" si="11"/>
        <v>March</v>
      </c>
    </row>
    <row r="714" spans="1:7" ht="15.75">
      <c r="A714" s="151" t="s">
        <v>403</v>
      </c>
      <c r="B714" s="268" t="s">
        <v>122</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359</v>
      </c>
      <c r="B716" s="170" t="s">
        <v>406</v>
      </c>
      <c r="C716" s="57">
        <v>45742</v>
      </c>
      <c r="D716" s="234" t="s">
        <v>620</v>
      </c>
      <c r="E716" s="44"/>
      <c r="G716" t="str">
        <f t="shared" si="11"/>
        <v>March</v>
      </c>
    </row>
    <row r="717" spans="1:7">
      <c r="A717" s="151" t="s">
        <v>457</v>
      </c>
      <c r="B717" s="166" t="s">
        <v>227</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230</v>
      </c>
      <c r="B720" s="166" t="s">
        <v>227</v>
      </c>
      <c r="C720" s="57">
        <v>45742</v>
      </c>
      <c r="D720" s="234">
        <v>825</v>
      </c>
      <c r="E720" s="44" t="s">
        <v>730</v>
      </c>
      <c r="F720" s="115" t="s">
        <v>605</v>
      </c>
      <c r="G720" t="str">
        <f t="shared" si="11"/>
        <v>March</v>
      </c>
    </row>
    <row r="721" spans="1:7">
      <c r="A721" s="151" t="s">
        <v>234</v>
      </c>
      <c r="B721" s="151" t="s">
        <v>250</v>
      </c>
      <c r="C721" s="57">
        <v>45742</v>
      </c>
      <c r="D721" s="234">
        <v>159</v>
      </c>
      <c r="E721" s="44" t="s">
        <v>721</v>
      </c>
      <c r="F721" s="115" t="s">
        <v>636</v>
      </c>
      <c r="G721" t="str">
        <f t="shared" si="11"/>
        <v>March</v>
      </c>
    </row>
    <row r="722" spans="1:7">
      <c r="A722" s="151" t="s">
        <v>302</v>
      </c>
      <c r="B722" s="166" t="s">
        <v>227</v>
      </c>
      <c r="C722" s="57">
        <v>45742</v>
      </c>
      <c r="D722" s="234"/>
      <c r="E722" s="44"/>
      <c r="F722" s="234" t="s">
        <v>642</v>
      </c>
      <c r="G722" t="str">
        <f t="shared" si="11"/>
        <v>March</v>
      </c>
    </row>
    <row r="723" spans="1:7">
      <c r="A723" s="151" t="s">
        <v>218</v>
      </c>
      <c r="B723" s="151" t="s">
        <v>250</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366</v>
      </c>
      <c r="B725" s="268" t="s">
        <v>122</v>
      </c>
      <c r="C725" s="57">
        <v>45742</v>
      </c>
      <c r="D725" s="233">
        <v>2934</v>
      </c>
      <c r="E725" s="44"/>
      <c r="F725" s="115" t="s">
        <v>731</v>
      </c>
      <c r="G725" t="str">
        <f t="shared" si="11"/>
        <v>March</v>
      </c>
    </row>
    <row r="726" spans="1:7">
      <c r="A726" s="144" t="s">
        <v>181</v>
      </c>
      <c r="B726" s="151" t="s">
        <v>478</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552</v>
      </c>
      <c r="C728" s="57">
        <v>45743</v>
      </c>
      <c r="D728" s="234">
        <v>178</v>
      </c>
      <c r="E728" s="115" t="s">
        <v>706</v>
      </c>
      <c r="F728" s="115" t="s">
        <v>600</v>
      </c>
      <c r="G728" t="str">
        <f t="shared" si="11"/>
        <v>March</v>
      </c>
    </row>
    <row r="729" spans="1:7">
      <c r="A729" s="151" t="s">
        <v>218</v>
      </c>
      <c r="B729" s="151" t="s">
        <v>250</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234</v>
      </c>
      <c r="B731" s="151" t="s">
        <v>66</v>
      </c>
      <c r="C731" s="57">
        <v>45743</v>
      </c>
      <c r="D731" s="234">
        <v>593</v>
      </c>
      <c r="E731" s="44"/>
      <c r="F731" s="115" t="s">
        <v>735</v>
      </c>
      <c r="G731" t="str">
        <f t="shared" si="11"/>
        <v>March</v>
      </c>
    </row>
    <row r="732" spans="1:7" ht="15.75">
      <c r="A732" s="151" t="s">
        <v>223</v>
      </c>
      <c r="B732" s="268" t="s">
        <v>122</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359</v>
      </c>
      <c r="B734" s="170" t="s">
        <v>406</v>
      </c>
      <c r="C734" s="57">
        <v>45743</v>
      </c>
      <c r="D734" s="234" t="s">
        <v>620</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230</v>
      </c>
      <c r="B738" s="166" t="s">
        <v>227</v>
      </c>
      <c r="C738" s="57">
        <v>45743</v>
      </c>
      <c r="D738" s="234">
        <v>705</v>
      </c>
      <c r="E738" s="115" t="s">
        <v>710</v>
      </c>
      <c r="G738" t="str">
        <f t="shared" si="11"/>
        <v>March</v>
      </c>
      <c r="H738" s="178"/>
      <c r="I738" s="178"/>
      <c r="J738" s="178"/>
      <c r="K738" s="178"/>
      <c r="L738" s="178"/>
      <c r="M738" s="178"/>
    </row>
    <row r="739" spans="1:13">
      <c r="A739" s="151" t="s">
        <v>234</v>
      </c>
      <c r="B739" s="151" t="s">
        <v>250</v>
      </c>
      <c r="C739" s="57">
        <v>45743</v>
      </c>
      <c r="D739" s="234">
        <v>416</v>
      </c>
      <c r="E739" s="115" t="s">
        <v>739</v>
      </c>
      <c r="F739" s="115" t="s">
        <v>735</v>
      </c>
      <c r="G739" t="str">
        <f t="shared" si="11"/>
        <v>March</v>
      </c>
      <c r="H739" s="178"/>
      <c r="I739" s="280"/>
      <c r="J739" s="280"/>
      <c r="K739" s="178"/>
      <c r="L739" s="178"/>
      <c r="M739" s="178"/>
    </row>
    <row r="740" spans="1:13">
      <c r="A740" s="151" t="s">
        <v>302</v>
      </c>
      <c r="B740" s="166" t="s">
        <v>227</v>
      </c>
      <c r="C740" s="57">
        <v>45743</v>
      </c>
      <c r="D740" s="171"/>
      <c r="E740" s="44"/>
      <c r="F740" s="171" t="s">
        <v>740</v>
      </c>
      <c r="G740" t="str">
        <f t="shared" si="11"/>
        <v>March</v>
      </c>
      <c r="H740" s="178"/>
      <c r="I740" s="280"/>
      <c r="J740" s="280"/>
      <c r="K740" s="178"/>
      <c r="L740" s="178"/>
      <c r="M740" s="178"/>
    </row>
    <row r="741" spans="1:13" ht="15.75">
      <c r="A741" s="151" t="s">
        <v>403</v>
      </c>
      <c r="B741" s="268" t="s">
        <v>122</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293</v>
      </c>
      <c r="B745" s="151" t="s">
        <v>550</v>
      </c>
      <c r="C745" s="57">
        <v>45744</v>
      </c>
      <c r="D745" s="234">
        <v>266</v>
      </c>
      <c r="E745" s="44"/>
      <c r="F745" s="44" t="s">
        <v>743</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620</v>
      </c>
      <c r="E747" s="44"/>
      <c r="G747" t="str">
        <f t="shared" si="11"/>
        <v>March</v>
      </c>
      <c r="H747" s="178"/>
      <c r="I747" s="178"/>
      <c r="J747" s="178"/>
      <c r="K747" s="178"/>
      <c r="L747" s="178"/>
      <c r="M747" s="178"/>
    </row>
    <row r="748" spans="1:13">
      <c r="A748" s="151" t="s">
        <v>234</v>
      </c>
      <c r="B748" s="151" t="s">
        <v>66</v>
      </c>
      <c r="C748" s="57">
        <v>45744</v>
      </c>
      <c r="D748" s="234" t="s">
        <v>620</v>
      </c>
      <c r="E748" s="44"/>
      <c r="G748" t="str">
        <f t="shared" si="11"/>
        <v>March</v>
      </c>
      <c r="H748" s="178"/>
      <c r="I748" s="178"/>
      <c r="J748" s="178"/>
      <c r="K748" s="178"/>
      <c r="L748" s="178"/>
      <c r="M748" s="178"/>
    </row>
    <row r="749" spans="1:13" ht="15.75">
      <c r="A749" s="151" t="s">
        <v>403</v>
      </c>
      <c r="B749" s="268" t="s">
        <v>122</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122</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359</v>
      </c>
      <c r="B752" s="170" t="s">
        <v>406</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234</v>
      </c>
      <c r="B755" s="151" t="s">
        <v>250</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366</v>
      </c>
      <c r="B758" s="268" t="s">
        <v>122</v>
      </c>
      <c r="C758" s="57">
        <v>45744</v>
      </c>
      <c r="D758" s="234"/>
      <c r="E758" s="44"/>
      <c r="F758" s="234" t="s">
        <v>741</v>
      </c>
      <c r="G758" t="str">
        <f t="shared" si="11"/>
        <v>March</v>
      </c>
    </row>
    <row r="759" spans="1:13">
      <c r="A759" s="144" t="s">
        <v>181</v>
      </c>
      <c r="B759" s="151" t="s">
        <v>478</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550</v>
      </c>
      <c r="C762" s="57">
        <v>45747</v>
      </c>
      <c r="D762" s="234">
        <v>715</v>
      </c>
      <c r="E762" s="115" t="s">
        <v>706</v>
      </c>
      <c r="F762" s="115" t="s">
        <v>750</v>
      </c>
      <c r="G762" t="str">
        <f t="shared" si="11"/>
        <v>March</v>
      </c>
    </row>
    <row r="763" spans="1:13">
      <c r="A763" s="151" t="s">
        <v>243</v>
      </c>
      <c r="B763" s="166" t="s">
        <v>227</v>
      </c>
      <c r="C763" s="57">
        <v>45747</v>
      </c>
      <c r="D763" s="234">
        <v>0</v>
      </c>
      <c r="E763" s="44"/>
      <c r="F763" s="234" t="s">
        <v>642</v>
      </c>
      <c r="G763" t="str">
        <f t="shared" si="11"/>
        <v>March</v>
      </c>
    </row>
    <row r="764" spans="1:13">
      <c r="A764" s="151" t="s">
        <v>216</v>
      </c>
      <c r="B764" s="151" t="s">
        <v>66</v>
      </c>
      <c r="C764" s="57">
        <v>45747</v>
      </c>
      <c r="D764" s="233">
        <v>1880</v>
      </c>
      <c r="E764" s="115" t="s">
        <v>704</v>
      </c>
      <c r="F764" s="115" t="s">
        <v>593</v>
      </c>
      <c r="G764" t="str">
        <f t="shared" si="11"/>
        <v>March</v>
      </c>
    </row>
    <row r="765" spans="1:13">
      <c r="A765" s="151" t="s">
        <v>234</v>
      </c>
      <c r="B765" s="151" t="s">
        <v>66</v>
      </c>
      <c r="C765" s="57">
        <v>45747</v>
      </c>
      <c r="D765" s="234">
        <v>265</v>
      </c>
      <c r="E765" s="44"/>
      <c r="F765" s="44" t="s">
        <v>751</v>
      </c>
      <c r="G765" t="str">
        <f t="shared" si="11"/>
        <v>March</v>
      </c>
    </row>
    <row r="766" spans="1:13" ht="15.75">
      <c r="A766" s="151" t="s">
        <v>403</v>
      </c>
      <c r="B766" s="268" t="s">
        <v>122</v>
      </c>
      <c r="C766" s="57">
        <v>45747</v>
      </c>
      <c r="D766" s="234">
        <v>695</v>
      </c>
      <c r="E766" s="115" t="s">
        <v>721</v>
      </c>
      <c r="F766" s="115" t="s">
        <v>593</v>
      </c>
      <c r="G766" t="str">
        <f t="shared" si="11"/>
        <v>March</v>
      </c>
    </row>
    <row r="767" spans="1:13">
      <c r="A767" s="151" t="s">
        <v>359</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293</v>
      </c>
      <c r="B769" s="268" t="s">
        <v>552</v>
      </c>
      <c r="C769" s="57">
        <v>45747</v>
      </c>
      <c r="D769" s="234">
        <v>374</v>
      </c>
      <c r="E769" s="115" t="s">
        <v>638</v>
      </c>
      <c r="F769" s="115" t="s">
        <v>593</v>
      </c>
      <c r="G769" t="str">
        <f t="shared" si="11"/>
        <v>March</v>
      </c>
      <c r="H769" s="178"/>
      <c r="I769" s="178"/>
      <c r="J769" s="178"/>
      <c r="K769" s="178"/>
    </row>
    <row r="770" spans="1:11">
      <c r="A770" s="151" t="s">
        <v>234</v>
      </c>
      <c r="B770" s="151" t="s">
        <v>250</v>
      </c>
      <c r="C770" s="57">
        <v>45747</v>
      </c>
      <c r="D770" s="234">
        <v>0</v>
      </c>
      <c r="E770" s="44"/>
      <c r="F770" s="234" t="s">
        <v>754</v>
      </c>
      <c r="G770" t="str">
        <f t="shared" si="11"/>
        <v>March</v>
      </c>
      <c r="H770" s="280"/>
      <c r="I770" s="280"/>
      <c r="J770" s="280"/>
      <c r="K770" s="178"/>
    </row>
    <row r="771" spans="1:11">
      <c r="A771" s="151" t="s">
        <v>488</v>
      </c>
      <c r="B771" s="166" t="s">
        <v>227</v>
      </c>
      <c r="C771" s="57">
        <v>45747</v>
      </c>
      <c r="D771" s="234">
        <v>0</v>
      </c>
      <c r="E771" s="44"/>
      <c r="F771" s="234" t="s">
        <v>755</v>
      </c>
      <c r="G771" t="str">
        <f t="shared" ref="G771:G834" si="12">TEXT(C771,"mmmm")</f>
        <v>March</v>
      </c>
      <c r="H771" s="280"/>
      <c r="I771" s="280"/>
      <c r="J771" s="280"/>
      <c r="K771" s="178"/>
    </row>
    <row r="772" spans="1:11">
      <c r="A772" s="151" t="s">
        <v>237</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478</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550</v>
      </c>
      <c r="C780" s="57">
        <v>45748</v>
      </c>
      <c r="D780" s="151" t="s">
        <v>620</v>
      </c>
      <c r="E780" s="44"/>
      <c r="G780" t="str">
        <f t="shared" si="12"/>
        <v>April</v>
      </c>
      <c r="H780" s="178"/>
      <c r="I780" s="178"/>
      <c r="J780" s="178"/>
      <c r="K780" s="178"/>
    </row>
    <row r="781" spans="1:11">
      <c r="A781" s="151" t="s">
        <v>226</v>
      </c>
      <c r="B781" s="166" t="s">
        <v>227</v>
      </c>
      <c r="C781" s="57">
        <v>45748</v>
      </c>
      <c r="D781" s="151"/>
      <c r="E781" s="44"/>
      <c r="F781" s="151" t="s">
        <v>642</v>
      </c>
      <c r="G781" t="str">
        <f t="shared" si="12"/>
        <v>April</v>
      </c>
      <c r="H781" s="178"/>
      <c r="I781" s="178"/>
      <c r="J781" s="178"/>
      <c r="K781" s="178"/>
    </row>
    <row r="782" spans="1:11">
      <c r="A782" s="151" t="s">
        <v>216</v>
      </c>
      <c r="B782" s="151" t="s">
        <v>66</v>
      </c>
      <c r="C782" s="57">
        <v>45748</v>
      </c>
      <c r="D782" s="151" t="s">
        <v>620</v>
      </c>
      <c r="E782" s="44"/>
      <c r="G782" t="str">
        <f t="shared" si="12"/>
        <v>April</v>
      </c>
      <c r="H782" s="178"/>
      <c r="I782" s="178"/>
      <c r="J782" s="178"/>
      <c r="K782" s="178"/>
    </row>
    <row r="783" spans="1:11">
      <c r="A783" s="151" t="s">
        <v>234</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293</v>
      </c>
      <c r="B785" s="268" t="s">
        <v>552</v>
      </c>
      <c r="C785" s="57">
        <v>45748</v>
      </c>
      <c r="D785" s="151" t="s">
        <v>620</v>
      </c>
      <c r="E785" s="44"/>
      <c r="G785" t="str">
        <f t="shared" si="12"/>
        <v>April</v>
      </c>
      <c r="H785" s="178"/>
      <c r="I785" s="178"/>
      <c r="J785" s="178"/>
      <c r="K785" s="178"/>
    </row>
    <row r="786" spans="1:11">
      <c r="A786" s="151" t="s">
        <v>302</v>
      </c>
      <c r="B786" s="166" t="s">
        <v>227</v>
      </c>
      <c r="C786" s="57">
        <v>45748</v>
      </c>
      <c r="D786" s="151"/>
      <c r="E786" s="44"/>
      <c r="F786" s="151" t="s">
        <v>664</v>
      </c>
      <c r="G786" t="str">
        <f t="shared" si="12"/>
        <v>April</v>
      </c>
      <c r="H786" s="178"/>
      <c r="I786" s="178"/>
      <c r="J786" s="178"/>
      <c r="K786" s="178"/>
    </row>
    <row r="787" spans="1:11">
      <c r="A787" s="151" t="s">
        <v>264</v>
      </c>
      <c r="B787" s="151" t="s">
        <v>271</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122</v>
      </c>
      <c r="C789" s="57">
        <v>45748</v>
      </c>
      <c r="D789" s="151" t="s">
        <v>758</v>
      </c>
      <c r="E789" s="44"/>
      <c r="G789" t="str">
        <f t="shared" si="12"/>
        <v>April</v>
      </c>
      <c r="H789" s="178"/>
      <c r="I789" s="178"/>
      <c r="J789" s="178"/>
      <c r="K789" s="178"/>
    </row>
    <row r="790" spans="1:11" ht="15.75">
      <c r="A790" s="151" t="s">
        <v>368</v>
      </c>
      <c r="B790" s="268" t="s">
        <v>122</v>
      </c>
      <c r="C790" s="57">
        <v>45748</v>
      </c>
      <c r="D790" s="151"/>
      <c r="E790" s="44"/>
      <c r="F790" s="151" t="s">
        <v>759</v>
      </c>
      <c r="G790" t="str">
        <f t="shared" si="12"/>
        <v>April</v>
      </c>
      <c r="H790" s="178"/>
      <c r="I790" s="178"/>
      <c r="J790" s="178"/>
      <c r="K790" s="178"/>
    </row>
    <row r="791" spans="1:11">
      <c r="A791" s="144" t="s">
        <v>181</v>
      </c>
      <c r="B791" s="151" t="s">
        <v>478</v>
      </c>
      <c r="C791" s="57">
        <v>45748</v>
      </c>
      <c r="D791" s="151" t="s">
        <v>620</v>
      </c>
      <c r="E791" s="44"/>
      <c r="G791" t="str">
        <f t="shared" si="12"/>
        <v>April</v>
      </c>
      <c r="H791" s="178"/>
      <c r="I791" s="178"/>
      <c r="J791" s="178"/>
      <c r="K791" s="178"/>
    </row>
    <row r="792" spans="1:11">
      <c r="A792" s="144" t="s">
        <v>366</v>
      </c>
      <c r="B792" s="151" t="s">
        <v>551</v>
      </c>
      <c r="C792" s="57">
        <v>45748</v>
      </c>
      <c r="D792" s="151" t="s">
        <v>620</v>
      </c>
      <c r="E792" s="44"/>
      <c r="G792" t="str">
        <f t="shared" si="12"/>
        <v>April</v>
      </c>
      <c r="H792" s="178"/>
      <c r="I792" s="178"/>
      <c r="J792" s="178"/>
      <c r="K792" s="178"/>
    </row>
    <row r="793" spans="1:11">
      <c r="A793" s="151" t="s">
        <v>209</v>
      </c>
      <c r="B793" s="151" t="s">
        <v>553</v>
      </c>
      <c r="C793" s="57">
        <v>45748</v>
      </c>
      <c r="D793" s="152">
        <v>1149</v>
      </c>
      <c r="E793" s="44"/>
      <c r="F793" s="44" t="s">
        <v>760</v>
      </c>
      <c r="G793" t="str">
        <f t="shared" si="12"/>
        <v>April</v>
      </c>
      <c r="H793" s="178"/>
      <c r="I793" s="178"/>
      <c r="J793" s="178"/>
      <c r="K793" s="178"/>
    </row>
    <row r="794" spans="1:11">
      <c r="A794" s="151" t="s">
        <v>293</v>
      </c>
      <c r="B794" s="151" t="s">
        <v>550</v>
      </c>
      <c r="C794" s="57">
        <v>45749</v>
      </c>
      <c r="D794" s="151" t="s">
        <v>620</v>
      </c>
      <c r="E794" s="44"/>
      <c r="G794" t="str">
        <f t="shared" si="12"/>
        <v>April</v>
      </c>
      <c r="H794" s="178"/>
      <c r="I794" s="178"/>
      <c r="J794" s="178"/>
      <c r="K794" s="178"/>
    </row>
    <row r="795" spans="1:11">
      <c r="A795" s="151" t="s">
        <v>226</v>
      </c>
      <c r="B795" s="166" t="s">
        <v>227</v>
      </c>
      <c r="C795" s="57">
        <v>45749</v>
      </c>
      <c r="D795" s="151">
        <v>0</v>
      </c>
      <c r="E795" s="44"/>
      <c r="F795" s="151" t="s">
        <v>642</v>
      </c>
      <c r="G795" t="str">
        <f t="shared" si="12"/>
        <v>April</v>
      </c>
      <c r="H795" s="178"/>
      <c r="I795" s="178"/>
      <c r="J795" s="178"/>
      <c r="K795" s="178"/>
    </row>
    <row r="796" spans="1:11">
      <c r="A796" s="151" t="s">
        <v>216</v>
      </c>
      <c r="B796" s="151" t="s">
        <v>66</v>
      </c>
      <c r="C796" s="57">
        <v>45749</v>
      </c>
      <c r="D796" s="151" t="s">
        <v>620</v>
      </c>
      <c r="E796" s="44"/>
      <c r="G796" t="str">
        <f t="shared" si="12"/>
        <v>April</v>
      </c>
      <c r="H796" s="280"/>
      <c r="I796" s="280"/>
      <c r="J796" s="178"/>
      <c r="K796" s="178"/>
    </row>
    <row r="797" spans="1:11">
      <c r="A797" s="151" t="s">
        <v>234</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293</v>
      </c>
      <c r="B799" s="268" t="s">
        <v>552</v>
      </c>
      <c r="C799" s="57">
        <v>45749</v>
      </c>
      <c r="D799" s="151" t="s">
        <v>620</v>
      </c>
      <c r="E799" s="44"/>
      <c r="G799" t="str">
        <f t="shared" si="12"/>
        <v>April</v>
      </c>
      <c r="H799" s="280"/>
      <c r="I799" s="280"/>
      <c r="J799" s="178"/>
      <c r="K799" s="178"/>
    </row>
    <row r="800" spans="1:11">
      <c r="A800" s="151" t="s">
        <v>302</v>
      </c>
      <c r="B800" s="166" t="s">
        <v>227</v>
      </c>
      <c r="C800" s="57">
        <v>45749</v>
      </c>
      <c r="D800" s="151">
        <v>0</v>
      </c>
      <c r="E800" s="44"/>
      <c r="F800" s="151" t="s">
        <v>664</v>
      </c>
      <c r="G800" t="str">
        <f t="shared" si="12"/>
        <v>April</v>
      </c>
      <c r="H800" s="280"/>
      <c r="I800" s="280"/>
      <c r="J800" s="178"/>
      <c r="K800" s="178"/>
    </row>
    <row r="801" spans="1:11">
      <c r="A801" s="151" t="s">
        <v>264</v>
      </c>
      <c r="B801" s="151" t="s">
        <v>271</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122</v>
      </c>
      <c r="C803" s="57">
        <v>45749</v>
      </c>
      <c r="D803" s="152">
        <v>1394</v>
      </c>
      <c r="E803" s="44"/>
      <c r="F803" s="44" t="s">
        <v>598</v>
      </c>
      <c r="G803" t="str">
        <f t="shared" si="12"/>
        <v>April</v>
      </c>
    </row>
    <row r="804" spans="1:11" ht="15.75">
      <c r="A804" s="151" t="s">
        <v>368</v>
      </c>
      <c r="B804" s="268" t="s">
        <v>122</v>
      </c>
      <c r="C804" s="57">
        <v>45749</v>
      </c>
      <c r="D804" s="151">
        <v>0</v>
      </c>
      <c r="E804" s="44"/>
      <c r="F804" s="151" t="s">
        <v>759</v>
      </c>
      <c r="G804" t="str">
        <f t="shared" si="12"/>
        <v>April</v>
      </c>
    </row>
    <row r="805" spans="1:11">
      <c r="A805" s="144" t="s">
        <v>181</v>
      </c>
      <c r="B805" s="151" t="s">
        <v>478</v>
      </c>
      <c r="C805" s="57">
        <v>45749</v>
      </c>
      <c r="D805" s="151" t="s">
        <v>620</v>
      </c>
      <c r="E805" s="44"/>
      <c r="G805" t="str">
        <f t="shared" si="12"/>
        <v>April</v>
      </c>
    </row>
    <row r="806" spans="1:11">
      <c r="A806" s="144" t="s">
        <v>366</v>
      </c>
      <c r="B806" s="151" t="s">
        <v>551</v>
      </c>
      <c r="C806" s="57">
        <v>45749</v>
      </c>
      <c r="D806" s="151" t="s">
        <v>620</v>
      </c>
      <c r="E806" s="44"/>
      <c r="G806" t="str">
        <f t="shared" si="12"/>
        <v>April</v>
      </c>
    </row>
    <row r="807" spans="1:11">
      <c r="A807" s="151" t="s">
        <v>209</v>
      </c>
      <c r="B807" s="151" t="s">
        <v>553</v>
      </c>
      <c r="C807" s="57">
        <v>45749</v>
      </c>
      <c r="D807" s="152">
        <v>1149</v>
      </c>
      <c r="E807" s="44"/>
      <c r="F807" s="44" t="s">
        <v>760</v>
      </c>
      <c r="G807" t="str">
        <f t="shared" si="12"/>
        <v>April</v>
      </c>
    </row>
    <row r="808" spans="1:11" ht="15.75">
      <c r="A808" s="151" t="s">
        <v>293</v>
      </c>
      <c r="B808" s="268" t="s">
        <v>552</v>
      </c>
      <c r="C808" s="57">
        <v>45750</v>
      </c>
      <c r="E808" s="44"/>
      <c r="F808" s="166" t="s">
        <v>761</v>
      </c>
      <c r="G808" t="str">
        <f t="shared" si="12"/>
        <v>April</v>
      </c>
    </row>
    <row r="809" spans="1:11">
      <c r="A809" s="151" t="s">
        <v>529</v>
      </c>
      <c r="B809" s="166" t="s">
        <v>227</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264</v>
      </c>
      <c r="B813" s="151" t="s">
        <v>271</v>
      </c>
      <c r="C813" s="57">
        <v>45750</v>
      </c>
      <c r="D813" s="44">
        <v>344</v>
      </c>
      <c r="E813" s="44"/>
      <c r="F813" s="44" t="s">
        <v>765</v>
      </c>
      <c r="G813" t="str">
        <f t="shared" si="12"/>
        <v>April</v>
      </c>
    </row>
    <row r="814" spans="1:11">
      <c r="A814" s="151" t="s">
        <v>499</v>
      </c>
      <c r="B814" s="151" t="s">
        <v>271</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122</v>
      </c>
      <c r="C816" s="57">
        <v>45750</v>
      </c>
      <c r="D816" s="168">
        <v>1334</v>
      </c>
      <c r="E816" s="44"/>
      <c r="F816" s="44" t="s">
        <v>767</v>
      </c>
      <c r="G816" t="str">
        <f t="shared" si="12"/>
        <v>April</v>
      </c>
    </row>
    <row r="817" spans="1:7" ht="15.75">
      <c r="A817" s="151" t="s">
        <v>433</v>
      </c>
      <c r="B817" s="268" t="s">
        <v>122</v>
      </c>
      <c r="C817" s="57">
        <v>45750</v>
      </c>
      <c r="D817" s="168">
        <v>1970</v>
      </c>
      <c r="E817" s="44"/>
      <c r="F817" s="44" t="s">
        <v>768</v>
      </c>
      <c r="G817" t="str">
        <f t="shared" si="12"/>
        <v>April</v>
      </c>
    </row>
    <row r="818" spans="1:7" ht="15.75">
      <c r="A818" s="151" t="s">
        <v>368</v>
      </c>
      <c r="B818" s="268" t="s">
        <v>122</v>
      </c>
      <c r="C818" s="57">
        <v>45750</v>
      </c>
      <c r="E818" s="44"/>
      <c r="F818" s="151" t="s">
        <v>769</v>
      </c>
      <c r="G818" t="str">
        <f t="shared" si="12"/>
        <v>April</v>
      </c>
    </row>
    <row r="819" spans="1:7">
      <c r="A819" s="144" t="s">
        <v>179</v>
      </c>
      <c r="B819" s="151" t="s">
        <v>478</v>
      </c>
      <c r="C819" s="57">
        <v>45750</v>
      </c>
      <c r="E819" s="44"/>
      <c r="F819" s="151" t="s">
        <v>769</v>
      </c>
      <c r="G819" t="str">
        <f t="shared" si="12"/>
        <v>April</v>
      </c>
    </row>
    <row r="820" spans="1:7" ht="15.75">
      <c r="A820" s="144" t="s">
        <v>366</v>
      </c>
      <c r="B820" s="268" t="s">
        <v>552</v>
      </c>
      <c r="C820" s="57">
        <v>45750</v>
      </c>
      <c r="E820" s="44"/>
      <c r="F820" s="151" t="s">
        <v>769</v>
      </c>
      <c r="G820" t="str">
        <f t="shared" si="12"/>
        <v>April</v>
      </c>
    </row>
    <row r="821" spans="1:7">
      <c r="A821" s="151" t="s">
        <v>209</v>
      </c>
      <c r="B821" s="151" t="s">
        <v>553</v>
      </c>
      <c r="C821" s="57">
        <v>45750</v>
      </c>
      <c r="E821" s="44"/>
      <c r="F821" s="151" t="s">
        <v>769</v>
      </c>
      <c r="G821" t="str">
        <f t="shared" si="12"/>
        <v>April</v>
      </c>
    </row>
    <row r="822" spans="1:7">
      <c r="A822" s="151" t="s">
        <v>234</v>
      </c>
      <c r="B822" s="269" t="s">
        <v>70</v>
      </c>
      <c r="C822" s="57">
        <v>45751</v>
      </c>
      <c r="D822" s="44">
        <v>635</v>
      </c>
      <c r="E822" s="44"/>
      <c r="F822" s="44" t="s">
        <v>770</v>
      </c>
      <c r="G822" t="str">
        <f t="shared" si="12"/>
        <v>April</v>
      </c>
    </row>
    <row r="823" spans="1:7">
      <c r="A823" s="151" t="s">
        <v>457</v>
      </c>
      <c r="B823" s="166" t="s">
        <v>227</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234</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271</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368</v>
      </c>
      <c r="B831" s="268" t="s">
        <v>122</v>
      </c>
      <c r="C831" s="57">
        <v>45751</v>
      </c>
      <c r="E831" s="44"/>
      <c r="F831" s="151" t="s">
        <v>769</v>
      </c>
      <c r="G831" t="str">
        <f t="shared" si="12"/>
        <v>April</v>
      </c>
    </row>
    <row r="832" spans="1:7">
      <c r="A832" s="144" t="s">
        <v>179</v>
      </c>
      <c r="B832" s="151" t="s">
        <v>478</v>
      </c>
      <c r="C832" s="57">
        <v>45751</v>
      </c>
      <c r="E832" s="44"/>
      <c r="F832" s="151" t="s">
        <v>769</v>
      </c>
      <c r="G832" t="str">
        <f t="shared" si="12"/>
        <v>April</v>
      </c>
    </row>
    <row r="833" spans="1:7" ht="15.75">
      <c r="A833" s="144" t="s">
        <v>366</v>
      </c>
      <c r="B833" s="268" t="s">
        <v>552</v>
      </c>
      <c r="C833" s="57">
        <v>45751</v>
      </c>
      <c r="E833" s="44"/>
      <c r="F833" s="151" t="s">
        <v>769</v>
      </c>
      <c r="G833" t="str">
        <f t="shared" si="12"/>
        <v>April</v>
      </c>
    </row>
    <row r="834" spans="1:7">
      <c r="A834" s="151" t="s">
        <v>209</v>
      </c>
      <c r="B834" s="151" t="s">
        <v>553</v>
      </c>
      <c r="C834" s="57">
        <v>45751</v>
      </c>
      <c r="E834" s="44"/>
      <c r="F834" s="151" t="s">
        <v>769</v>
      </c>
      <c r="G834" t="str">
        <f t="shared" si="12"/>
        <v>April</v>
      </c>
    </row>
    <row r="835" spans="1:7" ht="15.75">
      <c r="A835" s="273" t="s">
        <v>433</v>
      </c>
      <c r="B835" s="268" t="s">
        <v>122</v>
      </c>
      <c r="C835" s="57">
        <v>45754</v>
      </c>
      <c r="E835" s="44"/>
      <c r="F835" s="44" t="s">
        <v>775</v>
      </c>
      <c r="G835" t="str">
        <f t="shared" ref="G835:G898" si="13">TEXT(C835,"mmmm")</f>
        <v>April</v>
      </c>
    </row>
    <row r="836" spans="1:7">
      <c r="A836" s="151" t="s">
        <v>496</v>
      </c>
      <c r="B836" s="151" t="s">
        <v>271</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552</v>
      </c>
      <c r="C841" s="57">
        <v>45754</v>
      </c>
      <c r="D841" s="44">
        <v>198</v>
      </c>
      <c r="E841" s="44">
        <v>198</v>
      </c>
      <c r="F841" s="44" t="s">
        <v>777</v>
      </c>
      <c r="G841" t="str">
        <f t="shared" si="13"/>
        <v>April</v>
      </c>
    </row>
    <row r="842" spans="1:7" ht="15.75">
      <c r="A842" s="151" t="s">
        <v>359</v>
      </c>
      <c r="B842" s="268" t="s">
        <v>552</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122</v>
      </c>
      <c r="C845" s="57">
        <v>45754</v>
      </c>
      <c r="D845" s="44">
        <v>618</v>
      </c>
      <c r="E845" s="44"/>
      <c r="F845" s="44" t="s">
        <v>779</v>
      </c>
      <c r="G845" t="str">
        <f t="shared" si="13"/>
        <v>April</v>
      </c>
    </row>
    <row r="846" spans="1:7" ht="15.75">
      <c r="A846" s="151" t="s">
        <v>435</v>
      </c>
      <c r="B846" s="268" t="s">
        <v>122</v>
      </c>
      <c r="C846" s="57">
        <v>45754</v>
      </c>
      <c r="D846" s="168">
        <v>1840</v>
      </c>
      <c r="E846" s="44"/>
      <c r="F846" s="44" t="s">
        <v>684</v>
      </c>
      <c r="G846" t="str">
        <f t="shared" si="13"/>
        <v>April</v>
      </c>
    </row>
    <row r="847" spans="1:7">
      <c r="A847" s="151" t="s">
        <v>496</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122</v>
      </c>
      <c r="C851" s="57">
        <v>45755</v>
      </c>
      <c r="D851" s="44">
        <v>700</v>
      </c>
      <c r="E851" s="44"/>
      <c r="F851" s="44" t="s">
        <v>603</v>
      </c>
      <c r="G851" t="str">
        <f t="shared" si="13"/>
        <v>April</v>
      </c>
    </row>
    <row r="852" spans="1:7" ht="15.75">
      <c r="A852" s="151" t="s">
        <v>435</v>
      </c>
      <c r="B852" s="268" t="s">
        <v>122</v>
      </c>
      <c r="C852" s="57">
        <v>45755</v>
      </c>
      <c r="D852" s="168">
        <v>1520</v>
      </c>
      <c r="E852" s="44"/>
      <c r="F852" s="44" t="s">
        <v>684</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769</v>
      </c>
      <c r="G854" t="str">
        <f t="shared" si="13"/>
        <v>April</v>
      </c>
    </row>
    <row r="855" spans="1:7">
      <c r="A855" s="144" t="s">
        <v>179</v>
      </c>
      <c r="B855" s="151" t="s">
        <v>478</v>
      </c>
      <c r="C855" s="57">
        <v>45755</v>
      </c>
      <c r="E855" s="44"/>
      <c r="F855" s="151" t="s">
        <v>769</v>
      </c>
      <c r="G855" t="str">
        <f t="shared" si="13"/>
        <v>April</v>
      </c>
    </row>
    <row r="856" spans="1:7" ht="15.75">
      <c r="A856" s="144" t="s">
        <v>366</v>
      </c>
      <c r="B856" s="268" t="s">
        <v>552</v>
      </c>
      <c r="C856" s="57">
        <v>45755</v>
      </c>
      <c r="E856" s="44"/>
      <c r="F856" s="151" t="s">
        <v>769</v>
      </c>
      <c r="G856" t="str">
        <f t="shared" si="13"/>
        <v>April</v>
      </c>
    </row>
    <row r="857" spans="1:7">
      <c r="A857" s="151" t="s">
        <v>209</v>
      </c>
      <c r="B857" s="151" t="s">
        <v>553</v>
      </c>
      <c r="C857" s="57">
        <v>45755</v>
      </c>
      <c r="E857" s="44"/>
      <c r="F857" s="151" t="s">
        <v>769</v>
      </c>
      <c r="G857" t="str">
        <f t="shared" si="13"/>
        <v>April</v>
      </c>
    </row>
    <row r="858" spans="1:7">
      <c r="A858" s="151" t="s">
        <v>496</v>
      </c>
      <c r="B858" s="151" t="s">
        <v>271</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227</v>
      </c>
      <c r="C860" s="57">
        <v>45756</v>
      </c>
      <c r="D860" s="168">
        <v>1376</v>
      </c>
      <c r="E860" s="44"/>
      <c r="F860" s="44" t="s">
        <v>783</v>
      </c>
      <c r="G860" t="str">
        <f t="shared" si="13"/>
        <v>April</v>
      </c>
    </row>
    <row r="861" spans="1:7">
      <c r="A861" s="151" t="s">
        <v>274</v>
      </c>
      <c r="B861" s="151" t="s">
        <v>250</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122</v>
      </c>
      <c r="C863" s="57">
        <v>45756</v>
      </c>
      <c r="D863" s="168">
        <v>2060</v>
      </c>
      <c r="E863" s="44"/>
      <c r="F863" s="44" t="s">
        <v>684</v>
      </c>
      <c r="G863" t="str">
        <f t="shared" si="13"/>
        <v>April</v>
      </c>
    </row>
    <row r="864" spans="1:7">
      <c r="A864" s="151" t="s">
        <v>377</v>
      </c>
      <c r="B864" s="151" t="s">
        <v>551</v>
      </c>
      <c r="C864" s="57">
        <v>45756</v>
      </c>
      <c r="D864" s="44">
        <v>295</v>
      </c>
      <c r="E864" s="44"/>
      <c r="G864" t="str">
        <f t="shared" si="13"/>
        <v>April</v>
      </c>
    </row>
    <row r="865" spans="1:7" ht="15.75">
      <c r="A865" s="151" t="s">
        <v>368</v>
      </c>
      <c r="B865" s="268" t="s">
        <v>122</v>
      </c>
      <c r="C865" s="57">
        <v>45756</v>
      </c>
      <c r="E865" s="44"/>
      <c r="F865" s="151" t="s">
        <v>769</v>
      </c>
      <c r="G865" t="str">
        <f t="shared" si="13"/>
        <v>April</v>
      </c>
    </row>
    <row r="866" spans="1:7">
      <c r="A866" s="144" t="s">
        <v>179</v>
      </c>
      <c r="B866" s="151" t="s">
        <v>478</v>
      </c>
      <c r="C866" s="57">
        <v>45756</v>
      </c>
      <c r="E866" s="44"/>
      <c r="F866" s="151" t="s">
        <v>769</v>
      </c>
      <c r="G866" t="str">
        <f t="shared" si="13"/>
        <v>April</v>
      </c>
    </row>
    <row r="867" spans="1:7">
      <c r="A867" s="144" t="s">
        <v>366</v>
      </c>
      <c r="B867" s="151" t="s">
        <v>551</v>
      </c>
      <c r="C867" s="57">
        <v>45756</v>
      </c>
      <c r="E867" s="44"/>
      <c r="F867" s="151" t="s">
        <v>769</v>
      </c>
      <c r="G867" t="str">
        <f t="shared" si="13"/>
        <v>April</v>
      </c>
    </row>
    <row r="868" spans="1:7">
      <c r="A868" s="151" t="s">
        <v>209</v>
      </c>
      <c r="B868" s="151" t="s">
        <v>553</v>
      </c>
      <c r="C868" s="57">
        <v>45756</v>
      </c>
      <c r="E868" s="44"/>
      <c r="F868" s="151" t="s">
        <v>769</v>
      </c>
      <c r="G868" t="str">
        <f t="shared" si="13"/>
        <v>April</v>
      </c>
    </row>
    <row r="869" spans="1:7">
      <c r="A869" s="273" t="s">
        <v>496</v>
      </c>
      <c r="B869" s="151" t="s">
        <v>271</v>
      </c>
      <c r="C869" s="57">
        <v>45757</v>
      </c>
      <c r="E869" s="44"/>
      <c r="F869" s="151" t="s">
        <v>664</v>
      </c>
      <c r="G869" t="str">
        <f t="shared" si="13"/>
        <v>April</v>
      </c>
    </row>
    <row r="870" spans="1:7">
      <c r="A870" s="273" t="s">
        <v>499</v>
      </c>
      <c r="B870" s="151" t="s">
        <v>271</v>
      </c>
      <c r="C870" s="57">
        <v>45757</v>
      </c>
      <c r="E870" s="44"/>
      <c r="F870" s="151" t="s">
        <v>664</v>
      </c>
      <c r="G870" t="str">
        <f t="shared" si="13"/>
        <v>April</v>
      </c>
    </row>
    <row r="871" spans="1:7">
      <c r="A871" s="151" t="s">
        <v>408</v>
      </c>
      <c r="B871" s="166" t="s">
        <v>227</v>
      </c>
      <c r="C871" s="57">
        <v>45757</v>
      </c>
      <c r="D871" s="44">
        <v>875</v>
      </c>
      <c r="E871" s="44"/>
      <c r="F871" s="44" t="s">
        <v>784</v>
      </c>
      <c r="G871" t="str">
        <f t="shared" si="13"/>
        <v>April</v>
      </c>
    </row>
    <row r="872" spans="1:7">
      <c r="A872" s="151" t="s">
        <v>484</v>
      </c>
      <c r="B872" s="151" t="s">
        <v>250</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552</v>
      </c>
      <c r="C874" s="57">
        <v>45757</v>
      </c>
      <c r="D874" s="44">
        <v>426</v>
      </c>
      <c r="E874" s="44">
        <v>360</v>
      </c>
      <c r="F874" s="44" t="s">
        <v>786</v>
      </c>
      <c r="G874" t="str">
        <f t="shared" si="13"/>
        <v>April</v>
      </c>
    </row>
    <row r="875" spans="1:7" ht="15.75">
      <c r="A875" s="151" t="s">
        <v>377</v>
      </c>
      <c r="B875" s="268" t="s">
        <v>552</v>
      </c>
      <c r="C875" s="57">
        <v>45757</v>
      </c>
      <c r="D875" s="44">
        <v>504</v>
      </c>
      <c r="E875" s="44"/>
      <c r="G875" t="str">
        <f t="shared" si="13"/>
        <v>April</v>
      </c>
    </row>
    <row r="876" spans="1:7" ht="15.75">
      <c r="A876" s="151" t="s">
        <v>435</v>
      </c>
      <c r="B876" s="268" t="s">
        <v>122</v>
      </c>
      <c r="C876" s="57">
        <v>45757</v>
      </c>
      <c r="D876" s="168">
        <v>1330</v>
      </c>
      <c r="E876" s="44"/>
      <c r="F876" s="80" t="s">
        <v>787</v>
      </c>
      <c r="G876" t="str">
        <f t="shared" si="13"/>
        <v>April</v>
      </c>
    </row>
    <row r="877" spans="1:7">
      <c r="A877" s="151" t="s">
        <v>274</v>
      </c>
      <c r="B877" s="151" t="s">
        <v>250</v>
      </c>
      <c r="C877" s="57">
        <v>45758</v>
      </c>
      <c r="D877" s="44">
        <v>431</v>
      </c>
      <c r="E877" s="44"/>
      <c r="G877" t="str">
        <f t="shared" si="13"/>
        <v>April</v>
      </c>
    </row>
    <row r="878" spans="1:7">
      <c r="A878" s="151" t="s">
        <v>408</v>
      </c>
      <c r="B878" s="166" t="s">
        <v>227</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271</v>
      </c>
      <c r="C880" s="57">
        <v>45758</v>
      </c>
      <c r="E880" s="44"/>
      <c r="F880" s="151" t="s">
        <v>664</v>
      </c>
      <c r="G880" t="str">
        <f t="shared" si="13"/>
        <v>April</v>
      </c>
    </row>
    <row r="881" spans="1:7">
      <c r="A881" s="151" t="s">
        <v>264</v>
      </c>
      <c r="B881" s="151" t="s">
        <v>271</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218</v>
      </c>
      <c r="B884" s="166" t="s">
        <v>227</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377</v>
      </c>
      <c r="B887" s="268" t="s">
        <v>122</v>
      </c>
      <c r="C887" s="57">
        <v>45758</v>
      </c>
      <c r="E887" s="44">
        <v>899</v>
      </c>
      <c r="F887" s="44" t="s">
        <v>794</v>
      </c>
      <c r="G887" t="str">
        <f t="shared" si="13"/>
        <v>April</v>
      </c>
    </row>
    <row r="888" spans="1:7">
      <c r="A888" s="151" t="s">
        <v>274</v>
      </c>
      <c r="B888" s="151" t="s">
        <v>250</v>
      </c>
      <c r="C888" s="57">
        <v>45761</v>
      </c>
      <c r="D888" s="44">
        <v>276</v>
      </c>
      <c r="E888" s="44"/>
      <c r="F888" s="151"/>
      <c r="G888" t="str">
        <f t="shared" si="13"/>
        <v>April</v>
      </c>
    </row>
    <row r="889" spans="1:7">
      <c r="A889" s="151" t="s">
        <v>408</v>
      </c>
      <c r="B889" s="166" t="s">
        <v>227</v>
      </c>
      <c r="C889" s="57">
        <v>45761</v>
      </c>
      <c r="E889" s="44"/>
      <c r="F889" s="151" t="s">
        <v>795</v>
      </c>
      <c r="G889" t="str">
        <f t="shared" si="13"/>
        <v>April</v>
      </c>
    </row>
    <row r="890" spans="1:7" ht="15.75">
      <c r="A890" s="151" t="s">
        <v>468</v>
      </c>
      <c r="B890" s="268" t="s">
        <v>122</v>
      </c>
      <c r="C890" s="57">
        <v>45761</v>
      </c>
      <c r="D890" s="168">
        <v>1335</v>
      </c>
      <c r="E890" s="44"/>
      <c r="F890" s="44" t="s">
        <v>598</v>
      </c>
      <c r="G890" t="str">
        <f t="shared" si="13"/>
        <v>April</v>
      </c>
    </row>
    <row r="891" spans="1:7" ht="15.75">
      <c r="A891" s="151" t="s">
        <v>281</v>
      </c>
      <c r="B891" s="268" t="s">
        <v>122</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284</v>
      </c>
      <c r="B893" s="151" t="s">
        <v>250</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274</v>
      </c>
      <c r="B898" s="151" t="s">
        <v>250</v>
      </c>
      <c r="C898" s="57">
        <v>45762</v>
      </c>
      <c r="D898" s="44">
        <v>779</v>
      </c>
      <c r="E898" s="44"/>
      <c r="F898" s="44" t="s">
        <v>618</v>
      </c>
      <c r="G898" t="str">
        <f t="shared" si="13"/>
        <v>April</v>
      </c>
    </row>
    <row r="899" spans="1:7">
      <c r="A899" s="151" t="s">
        <v>408</v>
      </c>
      <c r="B899" s="166" t="s">
        <v>227</v>
      </c>
      <c r="C899" s="57">
        <v>45762</v>
      </c>
      <c r="D899" s="168">
        <v>1018</v>
      </c>
      <c r="E899" s="44"/>
      <c r="F899" s="44" t="s">
        <v>798</v>
      </c>
      <c r="G899" t="str">
        <f t="shared" ref="G899:G949" si="14">TEXT(C899,"mmmm")</f>
        <v>April</v>
      </c>
    </row>
    <row r="900" spans="1:7" ht="15.75">
      <c r="A900" s="151" t="s">
        <v>468</v>
      </c>
      <c r="B900" s="268" t="s">
        <v>122</v>
      </c>
      <c r="C900" s="57">
        <v>45762</v>
      </c>
      <c r="D900" s="168">
        <v>1133</v>
      </c>
      <c r="E900" s="44"/>
      <c r="F900" s="44" t="s">
        <v>799</v>
      </c>
      <c r="G900" t="str">
        <f t="shared" si="14"/>
        <v>April</v>
      </c>
    </row>
    <row r="901" spans="1:7" ht="15.75">
      <c r="A901" s="151" t="s">
        <v>281</v>
      </c>
      <c r="B901" s="268" t="s">
        <v>122</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284</v>
      </c>
      <c r="B903" s="151" t="s">
        <v>250</v>
      </c>
      <c r="C903" s="57">
        <v>45762</v>
      </c>
      <c r="D903" s="44">
        <v>845</v>
      </c>
      <c r="E903" s="44"/>
      <c r="G903" t="str">
        <f t="shared" si="14"/>
        <v>April</v>
      </c>
    </row>
    <row r="904" spans="1:7" ht="15.75">
      <c r="A904" s="151" t="s">
        <v>359</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253</v>
      </c>
      <c r="B911" s="166" t="s">
        <v>227</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250</v>
      </c>
      <c r="C913" s="57">
        <v>45763</v>
      </c>
      <c r="D913" s="44">
        <v>868</v>
      </c>
      <c r="E913" s="44"/>
      <c r="F913" s="44" t="s">
        <v>806</v>
      </c>
      <c r="G913" t="str">
        <f t="shared" si="14"/>
        <v>April</v>
      </c>
    </row>
    <row r="914" spans="1:7" ht="15.75">
      <c r="A914" s="151" t="s">
        <v>468</v>
      </c>
      <c r="B914" s="268" t="s">
        <v>122</v>
      </c>
      <c r="C914" s="57">
        <v>45763</v>
      </c>
      <c r="D914" s="168">
        <v>1624</v>
      </c>
      <c r="E914" s="44"/>
      <c r="F914" s="44" t="s">
        <v>807</v>
      </c>
      <c r="G914" t="str">
        <f t="shared" si="14"/>
        <v>April</v>
      </c>
    </row>
    <row r="915" spans="1:7" ht="15.75">
      <c r="A915" s="151" t="s">
        <v>281</v>
      </c>
      <c r="B915" s="268" t="s">
        <v>122</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284</v>
      </c>
      <c r="B917" s="151" t="s">
        <v>250</v>
      </c>
      <c r="C917" s="57">
        <v>45763</v>
      </c>
      <c r="D917" s="44">
        <v>400</v>
      </c>
      <c r="E917" s="44"/>
      <c r="G917" t="str">
        <f t="shared" si="14"/>
        <v>April</v>
      </c>
    </row>
    <row r="918" spans="1:7" ht="15.75">
      <c r="A918" s="151" t="s">
        <v>359</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250</v>
      </c>
      <c r="C926" s="57">
        <v>45764</v>
      </c>
      <c r="D926" s="44">
        <v>338</v>
      </c>
      <c r="E926" s="44"/>
      <c r="F926" s="44" t="s">
        <v>812</v>
      </c>
      <c r="G926" t="str">
        <f t="shared" si="14"/>
        <v>April</v>
      </c>
    </row>
    <row r="927" spans="1:7">
      <c r="A927" s="331" t="s">
        <v>408</v>
      </c>
      <c r="B927" s="166" t="s">
        <v>227</v>
      </c>
      <c r="C927" s="57">
        <v>45764</v>
      </c>
      <c r="D927" s="44">
        <v>569</v>
      </c>
      <c r="E927" s="44"/>
      <c r="F927" s="80" t="s">
        <v>813</v>
      </c>
      <c r="G927" t="str">
        <f t="shared" si="14"/>
        <v>April</v>
      </c>
    </row>
    <row r="928" spans="1:7">
      <c r="A928" s="332" t="s">
        <v>468</v>
      </c>
      <c r="B928" s="332" t="s">
        <v>122</v>
      </c>
      <c r="C928" s="57">
        <v>45764</v>
      </c>
      <c r="E928" s="44"/>
      <c r="F928" s="151" t="s">
        <v>814</v>
      </c>
      <c r="G928" t="str">
        <f t="shared" si="14"/>
        <v>April</v>
      </c>
    </row>
    <row r="929" spans="1:7">
      <c r="A929" s="151" t="s">
        <v>281</v>
      </c>
      <c r="B929" s="151" t="s">
        <v>122</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284</v>
      </c>
      <c r="B931" s="333" t="s">
        <v>250</v>
      </c>
      <c r="C931" s="57">
        <v>45764</v>
      </c>
      <c r="D931" s="44">
        <v>906</v>
      </c>
      <c r="E931" s="44"/>
      <c r="G931" t="str">
        <f t="shared" si="14"/>
        <v>April</v>
      </c>
    </row>
    <row r="932" spans="1:7">
      <c r="A932" s="334" t="s">
        <v>359</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518</v>
      </c>
      <c r="B935" s="151" t="s">
        <v>122</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250</v>
      </c>
      <c r="C938" s="57">
        <v>45765</v>
      </c>
      <c r="D938" s="44">
        <v>26</v>
      </c>
      <c r="E938" s="44"/>
      <c r="F938" s="44" t="s">
        <v>818</v>
      </c>
      <c r="G938" t="str">
        <f t="shared" si="14"/>
        <v>April</v>
      </c>
    </row>
    <row r="939" spans="1:7">
      <c r="A939" s="331" t="s">
        <v>408</v>
      </c>
      <c r="B939" s="166" t="s">
        <v>227</v>
      </c>
      <c r="C939" s="57">
        <v>45765</v>
      </c>
      <c r="E939" s="44"/>
      <c r="F939" s="151" t="s">
        <v>819</v>
      </c>
      <c r="G939" t="str">
        <f t="shared" si="14"/>
        <v>April</v>
      </c>
    </row>
    <row r="940" spans="1:7">
      <c r="A940" s="332" t="s">
        <v>468</v>
      </c>
      <c r="B940" s="332" t="s">
        <v>122</v>
      </c>
      <c r="C940" s="57">
        <v>45765</v>
      </c>
      <c r="D940" s="44">
        <v>350</v>
      </c>
      <c r="E940" s="44"/>
      <c r="F940" s="44" t="s">
        <v>600</v>
      </c>
      <c r="G940" t="str">
        <f t="shared" si="14"/>
        <v>April</v>
      </c>
    </row>
    <row r="941" spans="1:7">
      <c r="A941" s="151" t="s">
        <v>281</v>
      </c>
      <c r="B941" s="151" t="s">
        <v>122</v>
      </c>
      <c r="C941" s="57">
        <v>45765</v>
      </c>
      <c r="D941" s="44">
        <v>370</v>
      </c>
      <c r="E941" s="44"/>
      <c r="F941" s="44" t="s">
        <v>820</v>
      </c>
      <c r="G941" t="str">
        <f t="shared" si="14"/>
        <v>April</v>
      </c>
    </row>
    <row r="942" spans="1:7">
      <c r="A942" s="332" t="s">
        <v>410</v>
      </c>
      <c r="B942" s="166" t="s">
        <v>227</v>
      </c>
      <c r="C942" s="57">
        <v>45765</v>
      </c>
      <c r="D942" s="44">
        <v>706</v>
      </c>
      <c r="E942" s="44"/>
      <c r="F942" s="44" t="s">
        <v>636</v>
      </c>
      <c r="G942" t="str">
        <f t="shared" si="14"/>
        <v>April</v>
      </c>
    </row>
    <row r="943" spans="1:7">
      <c r="A943" s="151" t="s">
        <v>284</v>
      </c>
      <c r="B943" s="333" t="s">
        <v>250</v>
      </c>
      <c r="C943" s="57">
        <v>45765</v>
      </c>
      <c r="D943" s="44">
        <v>198</v>
      </c>
      <c r="E943" s="44"/>
      <c r="F943" s="44" t="s">
        <v>821</v>
      </c>
      <c r="G943" t="str">
        <f t="shared" si="14"/>
        <v>April</v>
      </c>
    </row>
    <row r="944" spans="1:7">
      <c r="A944" s="331" t="s">
        <v>359</v>
      </c>
      <c r="B944" s="338" t="s">
        <v>552</v>
      </c>
      <c r="C944" s="57">
        <v>45765</v>
      </c>
      <c r="E944" s="168">
        <v>6350</v>
      </c>
      <c r="F944" s="44" t="s">
        <v>822</v>
      </c>
      <c r="G944" t="str">
        <f t="shared" si="14"/>
        <v>April</v>
      </c>
    </row>
    <row r="945" spans="1:7">
      <c r="A945" s="331" t="s">
        <v>359</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392</v>
      </c>
      <c r="B948" s="333" t="s">
        <v>122</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274</v>
      </c>
      <c r="B951" s="331" t="s">
        <v>250</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122</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281</v>
      </c>
      <c r="B956" s="332" t="s">
        <v>122</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284</v>
      </c>
      <c r="B958" s="331" t="s">
        <v>250</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274</v>
      </c>
      <c r="B963" s="331" t="s">
        <v>250</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250</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359</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122</v>
      </c>
      <c r="C973" s="347">
        <v>45769</v>
      </c>
      <c r="D973" s="44">
        <v>932</v>
      </c>
      <c r="F973" s="44" t="s">
        <v>601</v>
      </c>
      <c r="G973" t="str">
        <f t="shared" si="15"/>
        <v>April</v>
      </c>
    </row>
    <row r="974" spans="1:7">
      <c r="A974" s="166" t="s">
        <v>392</v>
      </c>
      <c r="B974" s="151" t="s">
        <v>122</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274</v>
      </c>
      <c r="B977" s="350" t="s">
        <v>250</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271</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552</v>
      </c>
      <c r="C983" s="57">
        <v>45770</v>
      </c>
      <c r="D983" s="44">
        <v>190</v>
      </c>
      <c r="F983" s="44" t="s">
        <v>848</v>
      </c>
      <c r="G983" t="str">
        <f t="shared" si="15"/>
        <v>April</v>
      </c>
    </row>
    <row r="984" spans="1:7">
      <c r="A984" s="354" t="s">
        <v>237</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122</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271</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250</v>
      </c>
      <c r="C995" s="57">
        <v>45771</v>
      </c>
      <c r="D995" s="44">
        <v>64</v>
      </c>
      <c r="F995" s="151" t="s">
        <v>857</v>
      </c>
      <c r="G995" t="str">
        <f t="shared" si="16"/>
        <v>April</v>
      </c>
    </row>
    <row r="996" spans="1:7">
      <c r="A996" s="331" t="s">
        <v>359</v>
      </c>
      <c r="B996" s="331" t="s">
        <v>552</v>
      </c>
      <c r="C996" s="57">
        <v>45771</v>
      </c>
      <c r="D996" s="44">
        <v>48</v>
      </c>
      <c r="F996" s="44" t="s">
        <v>848</v>
      </c>
      <c r="G996" t="str">
        <f t="shared" si="16"/>
        <v>April</v>
      </c>
    </row>
    <row r="997" spans="1:7">
      <c r="A997" s="343" t="s">
        <v>237</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122</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271</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284</v>
      </c>
      <c r="B1009" s="332" t="s">
        <v>250</v>
      </c>
      <c r="C1009" s="57">
        <v>45772</v>
      </c>
      <c r="D1009" s="44">
        <v>21</v>
      </c>
      <c r="F1009" s="80" t="s">
        <v>867</v>
      </c>
      <c r="G1009" t="str">
        <f t="shared" si="16"/>
        <v>April</v>
      </c>
    </row>
    <row r="1010" spans="1:7">
      <c r="A1010" s="363" t="s">
        <v>359</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392</v>
      </c>
      <c r="B1012" s="338" t="s">
        <v>122</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359</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122</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122</v>
      </c>
      <c r="C1029" s="57">
        <v>45776</v>
      </c>
      <c r="D1029" s="168">
        <v>1520</v>
      </c>
      <c r="F1029" s="44" t="s">
        <v>598</v>
      </c>
      <c r="G1029" t="str">
        <f t="shared" si="16"/>
        <v>April</v>
      </c>
    </row>
    <row r="1030" spans="1:7">
      <c r="A1030" s="354" t="s">
        <v>518</v>
      </c>
      <c r="B1030" s="354" t="s">
        <v>122</v>
      </c>
      <c r="C1030" s="57">
        <v>45776</v>
      </c>
      <c r="D1030" s="44">
        <v>470</v>
      </c>
      <c r="F1030" s="44" t="s">
        <v>593</v>
      </c>
      <c r="G1030" t="str">
        <f t="shared" si="16"/>
        <v>April</v>
      </c>
    </row>
    <row r="1031" spans="1:7">
      <c r="A1031" s="273" t="s">
        <v>522</v>
      </c>
      <c r="B1031" s="354" t="s">
        <v>122</v>
      </c>
      <c r="C1031" s="57">
        <v>45776</v>
      </c>
      <c r="D1031" s="168">
        <v>1190</v>
      </c>
      <c r="F1031" s="44" t="s">
        <v>598</v>
      </c>
      <c r="G1031" t="str">
        <f t="shared" si="16"/>
        <v>April</v>
      </c>
    </row>
    <row r="1032" spans="1:7">
      <c r="A1032" s="151" t="s">
        <v>284</v>
      </c>
      <c r="B1032" s="151" t="s">
        <v>250</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279</v>
      </c>
      <c r="B1037" s="331" t="s">
        <v>227</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122</v>
      </c>
      <c r="C1040" s="57">
        <v>45777</v>
      </c>
      <c r="D1040" s="168">
        <v>1216</v>
      </c>
      <c r="E1040" s="44"/>
      <c r="F1040" s="44" t="s">
        <v>614</v>
      </c>
      <c r="G1040" t="str">
        <f t="shared" si="16"/>
        <v>April</v>
      </c>
    </row>
    <row r="1041" spans="1:7">
      <c r="A1041" s="151" t="s">
        <v>522</v>
      </c>
      <c r="B1041" s="151" t="s">
        <v>122</v>
      </c>
      <c r="C1041" s="57">
        <v>45777</v>
      </c>
      <c r="D1041" s="168">
        <v>1033</v>
      </c>
      <c r="E1041" s="44"/>
      <c r="F1041" s="44" t="s">
        <v>886</v>
      </c>
      <c r="G1041" t="str">
        <f t="shared" si="16"/>
        <v>April</v>
      </c>
    </row>
    <row r="1042" spans="1:7">
      <c r="A1042" s="151" t="s">
        <v>284</v>
      </c>
      <c r="B1042" s="151" t="s">
        <v>250</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122</v>
      </c>
      <c r="C1051" s="57">
        <v>45778</v>
      </c>
      <c r="D1051" s="168">
        <v>1098</v>
      </c>
      <c r="E1051" s="44"/>
      <c r="F1051" s="44" t="s">
        <v>891</v>
      </c>
      <c r="G1051" t="str">
        <f t="shared" si="16"/>
        <v>May</v>
      </c>
    </row>
    <row r="1052" spans="1:7">
      <c r="A1052" s="166" t="s">
        <v>522</v>
      </c>
      <c r="B1052" s="151" t="s">
        <v>122</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227</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122</v>
      </c>
      <c r="C1067" s="57">
        <v>45782</v>
      </c>
      <c r="D1067" s="168">
        <v>1053</v>
      </c>
      <c r="F1067" s="44" t="s">
        <v>901</v>
      </c>
      <c r="G1067" t="str">
        <f t="shared" si="17"/>
        <v>May</v>
      </c>
    </row>
    <row r="1068" spans="1:7">
      <c r="A1068" s="415" t="s">
        <v>524</v>
      </c>
      <c r="B1068" s="417" t="s">
        <v>122</v>
      </c>
      <c r="C1068" s="57">
        <v>45782</v>
      </c>
      <c r="D1068" s="44">
        <v>575</v>
      </c>
      <c r="F1068" s="44" t="s">
        <v>902</v>
      </c>
      <c r="G1068" t="str">
        <f t="shared" si="17"/>
        <v>May</v>
      </c>
    </row>
    <row r="1069" spans="1:7">
      <c r="A1069" s="416" t="s">
        <v>518</v>
      </c>
      <c r="B1069" s="419" t="s">
        <v>122</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359</v>
      </c>
      <c r="B1071" s="331" t="s">
        <v>552</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122</v>
      </c>
      <c r="C1078" s="57">
        <v>45783</v>
      </c>
      <c r="D1078" s="44">
        <v>812</v>
      </c>
      <c r="F1078" s="44" t="s">
        <v>908</v>
      </c>
      <c r="G1078" t="str">
        <f t="shared" si="18"/>
        <v>May</v>
      </c>
    </row>
    <row r="1079" spans="1:7">
      <c r="A1079" s="166" t="s">
        <v>524</v>
      </c>
      <c r="B1079" s="346" t="s">
        <v>122</v>
      </c>
      <c r="C1079" s="57">
        <v>45783</v>
      </c>
      <c r="D1079" s="168">
        <v>1847</v>
      </c>
      <c r="F1079" s="44" t="s">
        <v>909</v>
      </c>
      <c r="G1079" t="str">
        <f t="shared" si="18"/>
        <v>May</v>
      </c>
    </row>
    <row r="1080" spans="1:7">
      <c r="A1080" s="412" t="s">
        <v>520</v>
      </c>
      <c r="B1080" s="425" t="s">
        <v>122</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234</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122</v>
      </c>
      <c r="C1089" s="57">
        <v>45784</v>
      </c>
      <c r="D1089" s="168">
        <v>1052</v>
      </c>
      <c r="F1089" s="44" t="s">
        <v>913</v>
      </c>
      <c r="G1089" t="str">
        <f>TEXT(C1089,"mmmm")</f>
        <v>May</v>
      </c>
    </row>
    <row r="1090" spans="1:7">
      <c r="A1090" s="416" t="s">
        <v>520</v>
      </c>
      <c r="B1090" s="419" t="s">
        <v>122</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122</v>
      </c>
      <c r="C1100" s="57">
        <v>45785</v>
      </c>
      <c r="D1100" s="168">
        <v>1483</v>
      </c>
      <c r="F1100" s="44" t="s">
        <v>919</v>
      </c>
      <c r="G1100" t="str">
        <f t="shared" si="19"/>
        <v>May</v>
      </c>
    </row>
    <row r="1101" spans="1:7">
      <c r="A1101" s="412" t="s">
        <v>524</v>
      </c>
      <c r="B1101" s="331" t="s">
        <v>122</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122</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234</v>
      </c>
      <c r="B1113" s="331" t="s">
        <v>552</v>
      </c>
      <c r="C1113" s="57">
        <v>45790</v>
      </c>
      <c r="D1113" s="44">
        <v>55</v>
      </c>
      <c r="F1113" s="44" t="s">
        <v>927</v>
      </c>
      <c r="G1113" t="str">
        <f t="shared" si="20"/>
        <v>May</v>
      </c>
    </row>
    <row r="1114" spans="1:7">
      <c r="A1114" s="427" t="s">
        <v>359</v>
      </c>
      <c r="B1114" s="331" t="s">
        <v>552</v>
      </c>
      <c r="C1114" s="57">
        <v>45790</v>
      </c>
      <c r="F1114" s="44" t="s">
        <v>928</v>
      </c>
      <c r="G1114" t="str">
        <f t="shared" si="20"/>
        <v>May</v>
      </c>
    </row>
    <row r="1115" spans="1:7">
      <c r="A1115" s="428" t="s">
        <v>359</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122</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230</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377</v>
      </c>
      <c r="B1125" s="350" t="s">
        <v>122</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230</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279</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203</v>
      </c>
      <c r="B1133" s="331" t="s">
        <v>122</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230</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237</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318</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203</v>
      </c>
      <c r="B1148" s="331" t="s">
        <v>122</v>
      </c>
      <c r="C1148" s="57">
        <v>45796</v>
      </c>
      <c r="D1148" s="44">
        <v>270</v>
      </c>
      <c r="F1148" s="44" t="s">
        <v>659</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318</v>
      </c>
      <c r="B1153" s="331" t="s">
        <v>552</v>
      </c>
      <c r="C1153" s="57">
        <v>45797</v>
      </c>
      <c r="D1153" s="44">
        <v>101</v>
      </c>
      <c r="G1153" t="str">
        <f t="shared" si="21"/>
        <v>May</v>
      </c>
    </row>
    <row r="1154" spans="1:7">
      <c r="A1154" s="361" t="s">
        <v>218</v>
      </c>
      <c r="B1154" s="331" t="s">
        <v>866</v>
      </c>
      <c r="C1154" s="57">
        <v>45797</v>
      </c>
      <c r="F1154" s="429" t="s">
        <v>846</v>
      </c>
      <c r="G1154" t="str">
        <f t="shared" si="21"/>
        <v>May</v>
      </c>
    </row>
    <row r="1155" spans="1:7">
      <c r="A1155" s="331" t="s">
        <v>237</v>
      </c>
      <c r="B1155" s="331" t="s">
        <v>552</v>
      </c>
      <c r="C1155" s="57">
        <v>45797</v>
      </c>
      <c r="D1155" s="44">
        <v>191</v>
      </c>
      <c r="F1155" s="44" t="s">
        <v>721</v>
      </c>
      <c r="G1155" t="str">
        <f t="shared" si="21"/>
        <v>May</v>
      </c>
    </row>
    <row r="1156" spans="1:7">
      <c r="A1156" s="331" t="s">
        <v>230</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380</v>
      </c>
      <c r="B1158" s="331" t="s">
        <v>122</v>
      </c>
      <c r="C1158" s="57">
        <v>45797</v>
      </c>
      <c r="D1158" s="168">
        <v>1430</v>
      </c>
      <c r="F1158" s="44" t="s">
        <v>681</v>
      </c>
      <c r="G1158" t="str">
        <f t="shared" si="21"/>
        <v>May</v>
      </c>
    </row>
    <row r="1159" spans="1:7">
      <c r="A1159" s="144" t="s">
        <v>218</v>
      </c>
      <c r="B1159" s="151" t="s">
        <v>70</v>
      </c>
      <c r="C1159" s="57">
        <v>45798</v>
      </c>
      <c r="D1159" s="44">
        <v>999</v>
      </c>
      <c r="F1159" s="44" t="s">
        <v>947</v>
      </c>
      <c r="G1159" t="str">
        <f t="shared" si="21"/>
        <v>May</v>
      </c>
    </row>
    <row r="1160" spans="1:7">
      <c r="A1160" s="331" t="s">
        <v>279</v>
      </c>
      <c r="B1160" s="331" t="s">
        <v>552</v>
      </c>
      <c r="C1160" s="57">
        <v>45798</v>
      </c>
      <c r="D1160" s="44">
        <v>181</v>
      </c>
      <c r="G1160" t="str">
        <f t="shared" si="21"/>
        <v>May</v>
      </c>
    </row>
    <row r="1161" spans="1:7">
      <c r="A1161" s="331" t="s">
        <v>230</v>
      </c>
      <c r="B1161" s="331" t="s">
        <v>552</v>
      </c>
      <c r="C1161" s="57">
        <v>45798</v>
      </c>
      <c r="F1161" s="429" t="s">
        <v>948</v>
      </c>
      <c r="G1161" t="str">
        <f t="shared" si="21"/>
        <v>May</v>
      </c>
    </row>
    <row r="1162" spans="1:7">
      <c r="A1162" s="331" t="s">
        <v>234</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377</v>
      </c>
      <c r="B1164" s="331" t="s">
        <v>122</v>
      </c>
      <c r="C1164" s="57">
        <v>45798</v>
      </c>
      <c r="D1164" s="44">
        <v>678</v>
      </c>
      <c r="E1164" s="357">
        <v>2850</v>
      </c>
      <c r="F1164" s="44" t="s">
        <v>950</v>
      </c>
      <c r="G1164" t="str">
        <f t="shared" si="21"/>
        <v>May</v>
      </c>
    </row>
    <row r="1165" spans="1:7">
      <c r="A1165" s="412" t="s">
        <v>380</v>
      </c>
      <c r="B1165" s="331" t="s">
        <v>122</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203</v>
      </c>
      <c r="B1171" s="331" t="s">
        <v>122</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218</v>
      </c>
      <c r="B1174" s="331" t="s">
        <v>70</v>
      </c>
      <c r="C1174" s="57">
        <v>45800</v>
      </c>
      <c r="D1174" s="44">
        <v>719</v>
      </c>
      <c r="F1174" s="44" t="s">
        <v>955</v>
      </c>
      <c r="G1174" t="str">
        <f t="shared" si="21"/>
        <v>May</v>
      </c>
    </row>
    <row r="1175" spans="1:7">
      <c r="A1175" s="332" t="s">
        <v>230</v>
      </c>
      <c r="B1175" s="332" t="s">
        <v>552</v>
      </c>
      <c r="C1175" s="57">
        <v>45800</v>
      </c>
      <c r="D1175" s="44">
        <v>236</v>
      </c>
      <c r="F1175" s="44" t="s">
        <v>636</v>
      </c>
      <c r="G1175" t="str">
        <f t="shared" si="21"/>
        <v>May</v>
      </c>
    </row>
    <row r="1176" spans="1:7">
      <c r="A1176" s="338" t="s">
        <v>234</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230</v>
      </c>
      <c r="B1180" s="151" t="s">
        <v>552</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380</v>
      </c>
      <c r="B1183" s="331" t="s">
        <v>122</v>
      </c>
      <c r="C1183" s="57">
        <v>45804</v>
      </c>
      <c r="D1183" s="44">
        <v>948</v>
      </c>
      <c r="F1183" s="44" t="s">
        <v>959</v>
      </c>
      <c r="G1183" t="str">
        <f t="shared" si="21"/>
        <v>May</v>
      </c>
    </row>
    <row r="1184" spans="1:7">
      <c r="A1184" s="331" t="s">
        <v>203</v>
      </c>
      <c r="B1184" s="331" t="s">
        <v>122</v>
      </c>
      <c r="C1184" s="57">
        <v>45804</v>
      </c>
      <c r="D1184" s="44">
        <v>954</v>
      </c>
      <c r="F1184" s="44" t="s">
        <v>960</v>
      </c>
      <c r="G1184" t="str">
        <f t="shared" ref="G1184:G1202" si="22">TEXT(C1184,"mmmm")</f>
        <v>May</v>
      </c>
    </row>
    <row r="1185" spans="1:7">
      <c r="A1185" s="412" t="s">
        <v>213</v>
      </c>
      <c r="B1185" s="331" t="s">
        <v>552</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230</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203</v>
      </c>
      <c r="B1189" s="334" t="s">
        <v>122</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230</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203</v>
      </c>
      <c r="B1195" s="334" t="s">
        <v>122</v>
      </c>
      <c r="C1195" s="57">
        <v>45806</v>
      </c>
      <c r="D1195" s="168">
        <v>2248</v>
      </c>
      <c r="F1195" s="44" t="s">
        <v>964</v>
      </c>
      <c r="G1195" t="str">
        <f t="shared" si="22"/>
        <v>May</v>
      </c>
    </row>
    <row r="1196" spans="1:7">
      <c r="A1196" s="346" t="s">
        <v>380</v>
      </c>
      <c r="B1196" s="334" t="s">
        <v>122</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967</v>
      </c>
    </row>
    <row r="1204" spans="1:7">
      <c r="A1204" s="425" t="s">
        <v>213</v>
      </c>
      <c r="B1204" s="334" t="s">
        <v>552</v>
      </c>
      <c r="C1204" s="57">
        <v>45810</v>
      </c>
      <c r="D1204" s="44">
        <v>275</v>
      </c>
      <c r="G1204" t="s">
        <v>967</v>
      </c>
    </row>
    <row r="1205" spans="1:7">
      <c r="A1205" s="425" t="s">
        <v>380</v>
      </c>
      <c r="B1205" s="151" t="s">
        <v>122</v>
      </c>
      <c r="C1205" s="57">
        <v>45810</v>
      </c>
      <c r="D1205" s="168">
        <v>1957</v>
      </c>
      <c r="F1205" s="44" t="s">
        <v>968</v>
      </c>
      <c r="G1205" t="s">
        <v>967</v>
      </c>
    </row>
    <row r="1206" spans="1:7">
      <c r="A1206" s="151" t="s">
        <v>368</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218</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200</v>
      </c>
      <c r="B1212" s="151" t="s">
        <v>122</v>
      </c>
      <c r="C1212" s="57">
        <v>45811</v>
      </c>
      <c r="D1212" s="44">
        <v>631</v>
      </c>
      <c r="F1212" s="44" t="s">
        <v>965</v>
      </c>
      <c r="G1212" t="s">
        <v>967</v>
      </c>
    </row>
    <row r="1213" spans="1:7">
      <c r="A1213" s="425" t="s">
        <v>213</v>
      </c>
      <c r="B1213" s="331" t="s">
        <v>552</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218</v>
      </c>
      <c r="B1216" s="151" t="s">
        <v>70</v>
      </c>
      <c r="C1216" s="57">
        <v>45812</v>
      </c>
      <c r="D1216" s="44">
        <v>83</v>
      </c>
      <c r="G1216" t="s">
        <v>967</v>
      </c>
    </row>
    <row r="1217" spans="1:7">
      <c r="A1217" s="331" t="s">
        <v>80</v>
      </c>
      <c r="B1217" s="331" t="s">
        <v>70</v>
      </c>
      <c r="C1217" s="57">
        <v>45812</v>
      </c>
      <c r="F1217" s="151" t="s">
        <v>972</v>
      </c>
      <c r="G1217" t="s">
        <v>967</v>
      </c>
    </row>
    <row r="1218" spans="1:7">
      <c r="A1218" s="151" t="s">
        <v>200</v>
      </c>
      <c r="B1218" s="151" t="s">
        <v>122</v>
      </c>
      <c r="C1218" s="57">
        <v>45812</v>
      </c>
      <c r="D1218" s="168">
        <v>1401</v>
      </c>
      <c r="G1218" t="s">
        <v>967</v>
      </c>
    </row>
    <row r="1219" spans="1:7">
      <c r="A1219" s="425" t="s">
        <v>213</v>
      </c>
      <c r="B1219" s="331" t="s">
        <v>552</v>
      </c>
      <c r="C1219" s="57">
        <v>45812</v>
      </c>
      <c r="D1219" s="44">
        <v>310</v>
      </c>
      <c r="G1219" t="s">
        <v>967</v>
      </c>
    </row>
    <row r="1220" spans="1:7">
      <c r="A1220" s="425" t="s">
        <v>526</v>
      </c>
      <c r="B1220" s="334" t="s">
        <v>122</v>
      </c>
      <c r="C1220" s="57">
        <v>45812</v>
      </c>
      <c r="D1220" s="44">
        <v>610</v>
      </c>
      <c r="F1220" s="44" t="s">
        <v>973</v>
      </c>
      <c r="G1220" t="s">
        <v>967</v>
      </c>
    </row>
    <row r="1221" spans="1:7">
      <c r="A1221" s="412" t="s">
        <v>380</v>
      </c>
      <c r="B1221" s="331" t="s">
        <v>122</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213</v>
      </c>
      <c r="B1225" s="151" t="s">
        <v>552</v>
      </c>
      <c r="C1225" s="57">
        <v>45813</v>
      </c>
      <c r="F1225" s="348" t="s">
        <v>797</v>
      </c>
      <c r="G1225" t="s">
        <v>967</v>
      </c>
    </row>
    <row r="1226" spans="1:7">
      <c r="A1226" s="424" t="s">
        <v>526</v>
      </c>
      <c r="B1226" s="449" t="s">
        <v>122</v>
      </c>
      <c r="C1226" s="57">
        <v>45813</v>
      </c>
      <c r="D1226" s="168">
        <v>2523</v>
      </c>
      <c r="F1226" s="44" t="s">
        <v>976</v>
      </c>
      <c r="G1226" t="s">
        <v>967</v>
      </c>
    </row>
    <row r="1227" spans="1:7">
      <c r="A1227" s="338" t="s">
        <v>431</v>
      </c>
      <c r="B1227" s="338" t="s">
        <v>552</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200</v>
      </c>
      <c r="B1230" s="151" t="s">
        <v>122</v>
      </c>
      <c r="C1230" s="57">
        <v>45817</v>
      </c>
      <c r="D1230" s="168">
        <v>1100</v>
      </c>
      <c r="G1230" t="s">
        <v>967</v>
      </c>
    </row>
    <row r="1231" spans="1:7">
      <c r="A1231" s="331" t="s">
        <v>392</v>
      </c>
      <c r="B1231" s="331" t="s">
        <v>122</v>
      </c>
      <c r="C1231" s="57">
        <v>45817</v>
      </c>
      <c r="D1231" s="44">
        <v>115</v>
      </c>
      <c r="G1231" t="s">
        <v>967</v>
      </c>
    </row>
    <row r="1232" spans="1:7">
      <c r="A1232" s="331" t="s">
        <v>587</v>
      </c>
      <c r="B1232" s="331" t="s">
        <v>552</v>
      </c>
      <c r="C1232" s="57">
        <v>45817</v>
      </c>
      <c r="D1232" s="44">
        <v>155</v>
      </c>
      <c r="G1232" t="s">
        <v>967</v>
      </c>
    </row>
    <row r="1233" spans="1:7">
      <c r="A1233" s="412" t="s">
        <v>213</v>
      </c>
      <c r="B1233" s="331" t="s">
        <v>552</v>
      </c>
      <c r="C1233" s="57">
        <v>45817</v>
      </c>
      <c r="D1233" s="44">
        <v>263</v>
      </c>
      <c r="G1233" t="s">
        <v>967</v>
      </c>
    </row>
    <row r="1234" spans="1:7">
      <c r="A1234" s="151" t="s">
        <v>368</v>
      </c>
      <c r="B1234" s="151" t="s">
        <v>66</v>
      </c>
      <c r="C1234" s="57">
        <v>45817</v>
      </c>
      <c r="D1234" s="44">
        <v>730</v>
      </c>
      <c r="G1234" t="s">
        <v>967</v>
      </c>
    </row>
    <row r="1235" spans="1:7">
      <c r="A1235" s="166" t="s">
        <v>526</v>
      </c>
      <c r="B1235" s="151" t="s">
        <v>122</v>
      </c>
      <c r="C1235" s="57">
        <v>45818</v>
      </c>
      <c r="D1235" s="168">
        <v>1293</v>
      </c>
      <c r="F1235" s="44" t="s">
        <v>978</v>
      </c>
      <c r="G1235" t="s">
        <v>967</v>
      </c>
    </row>
    <row r="1236" spans="1:7">
      <c r="A1236" s="412" t="s">
        <v>213</v>
      </c>
      <c r="B1236" s="331" t="s">
        <v>552</v>
      </c>
      <c r="C1236" s="57">
        <v>45818</v>
      </c>
      <c r="D1236" s="44">
        <v>270</v>
      </c>
      <c r="G1236" t="s">
        <v>967</v>
      </c>
    </row>
    <row r="1237" spans="1:7">
      <c r="A1237" s="151" t="s">
        <v>368</v>
      </c>
      <c r="B1237" s="151" t="s">
        <v>66</v>
      </c>
      <c r="C1237" s="57">
        <v>45818</v>
      </c>
      <c r="D1237" s="44">
        <v>583</v>
      </c>
      <c r="G1237" t="s">
        <v>967</v>
      </c>
    </row>
    <row r="1238" spans="1:7">
      <c r="A1238" s="166" t="s">
        <v>200</v>
      </c>
      <c r="B1238" s="151" t="s">
        <v>122</v>
      </c>
      <c r="C1238" s="57">
        <v>45819</v>
      </c>
      <c r="D1238" s="168">
        <v>1975</v>
      </c>
      <c r="F1238" s="44" t="s">
        <v>965</v>
      </c>
      <c r="G1238" t="s">
        <v>967</v>
      </c>
    </row>
    <row r="1239" spans="1:7">
      <c r="A1239" s="456" t="s">
        <v>203</v>
      </c>
      <c r="B1239" s="332" t="s">
        <v>122</v>
      </c>
      <c r="C1239" s="57">
        <v>45819</v>
      </c>
      <c r="D1239" s="44">
        <v>370</v>
      </c>
      <c r="F1239" s="44" t="s">
        <v>965</v>
      </c>
      <c r="G1239" t="s">
        <v>967</v>
      </c>
    </row>
    <row r="1240" spans="1:7">
      <c r="A1240" s="338" t="s">
        <v>213</v>
      </c>
      <c r="B1240" s="338" t="s">
        <v>552</v>
      </c>
      <c r="C1240" s="57">
        <v>45819</v>
      </c>
      <c r="F1240" s="44" t="s">
        <v>885</v>
      </c>
      <c r="G1240" t="s">
        <v>967</v>
      </c>
    </row>
    <row r="1241" spans="1:7">
      <c r="A1241" s="465" t="s">
        <v>200</v>
      </c>
      <c r="B1241" s="273" t="s">
        <v>122</v>
      </c>
      <c r="C1241" s="57">
        <v>45820</v>
      </c>
      <c r="D1241" s="168">
        <v>1395</v>
      </c>
      <c r="F1241" s="44" t="s">
        <v>965</v>
      </c>
      <c r="G1241" t="s">
        <v>967</v>
      </c>
    </row>
    <row r="1242" spans="1:7">
      <c r="A1242" s="465" t="s">
        <v>377</v>
      </c>
      <c r="B1242" s="273" t="s">
        <v>122</v>
      </c>
      <c r="C1242" s="57">
        <v>45820</v>
      </c>
      <c r="F1242" s="44" t="s">
        <v>664</v>
      </c>
      <c r="G1242" t="s">
        <v>967</v>
      </c>
    </row>
    <row r="1243" spans="1:7">
      <c r="A1243" s="160" t="s">
        <v>213</v>
      </c>
      <c r="B1243" s="464" t="s">
        <v>552</v>
      </c>
      <c r="C1243" s="57">
        <v>45820</v>
      </c>
      <c r="D1243" s="44">
        <v>395</v>
      </c>
      <c r="G1243" t="s">
        <v>967</v>
      </c>
    </row>
    <row r="1244" spans="1:7">
      <c r="A1244" s="344" t="s">
        <v>377</v>
      </c>
      <c r="B1244" s="333" t="s">
        <v>122</v>
      </c>
      <c r="C1244" s="57">
        <v>45821</v>
      </c>
      <c r="F1244" s="333" t="s">
        <v>664</v>
      </c>
      <c r="G1244" t="s">
        <v>967</v>
      </c>
    </row>
    <row r="1245" spans="1:7">
      <c r="A1245" s="333" t="s">
        <v>588</v>
      </c>
      <c r="B1245" s="333" t="s">
        <v>552</v>
      </c>
      <c r="C1245" s="57">
        <v>45821</v>
      </c>
      <c r="F1245" s="333" t="s">
        <v>979</v>
      </c>
      <c r="G1245" t="s">
        <v>967</v>
      </c>
    </row>
    <row r="1246" spans="1:7">
      <c r="A1246" s="338" t="s">
        <v>213</v>
      </c>
      <c r="B1246" s="338" t="s">
        <v>552</v>
      </c>
      <c r="C1246" s="57">
        <v>45821</v>
      </c>
      <c r="F1246" s="338" t="s">
        <v>980</v>
      </c>
      <c r="G1246" t="s">
        <v>967</v>
      </c>
    </row>
    <row r="1247" spans="1:7">
      <c r="A1247" s="151" t="s">
        <v>368</v>
      </c>
      <c r="B1247" s="151" t="s">
        <v>66</v>
      </c>
      <c r="C1247" s="57">
        <v>45821</v>
      </c>
      <c r="E1247" s="357">
        <v>7408</v>
      </c>
      <c r="F1247" s="166" t="s">
        <v>981</v>
      </c>
      <c r="G1247" t="s">
        <v>967</v>
      </c>
    </row>
    <row r="1248" spans="1:7">
      <c r="A1248" s="151" t="s">
        <v>216</v>
      </c>
      <c r="B1248" s="151" t="s">
        <v>70</v>
      </c>
      <c r="C1248" s="57">
        <v>45824</v>
      </c>
      <c r="D1248" s="168">
        <v>1394</v>
      </c>
      <c r="F1248" s="44" t="s">
        <v>599</v>
      </c>
      <c r="G1248" t="s">
        <v>967</v>
      </c>
    </row>
    <row r="1249" spans="1:7">
      <c r="A1249" s="348" t="s">
        <v>200</v>
      </c>
      <c r="B1249" s="338" t="s">
        <v>122</v>
      </c>
      <c r="C1249" s="57">
        <v>45824</v>
      </c>
      <c r="D1249" s="44">
        <v>450</v>
      </c>
      <c r="F1249" s="44" t="s">
        <v>982</v>
      </c>
      <c r="G1249" t="s">
        <v>967</v>
      </c>
    </row>
    <row r="1250" spans="1:7">
      <c r="A1250" s="343" t="s">
        <v>213</v>
      </c>
      <c r="B1250" s="343" t="s">
        <v>552</v>
      </c>
      <c r="C1250" s="57">
        <v>45824</v>
      </c>
      <c r="D1250" s="44">
        <v>280</v>
      </c>
      <c r="G1250" t="s">
        <v>967</v>
      </c>
    </row>
    <row r="1251" spans="1:7">
      <c r="A1251" s="331" t="s">
        <v>203</v>
      </c>
      <c r="B1251" s="331" t="s">
        <v>122</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216</v>
      </c>
      <c r="B1253" s="151" t="s">
        <v>70</v>
      </c>
      <c r="C1253" s="57">
        <v>45825</v>
      </c>
      <c r="D1253" s="168">
        <v>1756</v>
      </c>
      <c r="F1253" s="44" t="s">
        <v>601</v>
      </c>
      <c r="G1253" t="s">
        <v>967</v>
      </c>
    </row>
    <row r="1254" spans="1:7">
      <c r="A1254" s="348" t="s">
        <v>200</v>
      </c>
      <c r="B1254" s="338" t="s">
        <v>122</v>
      </c>
      <c r="C1254" s="57">
        <v>45825</v>
      </c>
      <c r="D1254" s="168">
        <v>1246</v>
      </c>
      <c r="F1254" s="44" t="s">
        <v>964</v>
      </c>
      <c r="G1254" t="s">
        <v>967</v>
      </c>
    </row>
    <row r="1255" spans="1:7">
      <c r="A1255" s="343" t="s">
        <v>213</v>
      </c>
      <c r="B1255" s="343" t="s">
        <v>552</v>
      </c>
      <c r="C1255" s="57">
        <v>45825</v>
      </c>
      <c r="D1255" s="44">
        <v>70</v>
      </c>
      <c r="G1255" t="s">
        <v>967</v>
      </c>
    </row>
    <row r="1256" spans="1:7">
      <c r="A1256" s="332" t="s">
        <v>195</v>
      </c>
      <c r="B1256" s="332" t="s">
        <v>122</v>
      </c>
      <c r="C1256" s="57">
        <v>45825</v>
      </c>
      <c r="D1256" s="168">
        <v>1465</v>
      </c>
      <c r="F1256" s="44" t="s">
        <v>984</v>
      </c>
      <c r="G1256" t="s">
        <v>967</v>
      </c>
    </row>
    <row r="1257" spans="1:7">
      <c r="A1257" s="338" t="s">
        <v>203</v>
      </c>
      <c r="B1257" s="338" t="s">
        <v>122</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216</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293</v>
      </c>
      <c r="B1261" s="331" t="s">
        <v>958</v>
      </c>
      <c r="C1261" s="57">
        <v>45826</v>
      </c>
      <c r="F1261" s="44" t="s">
        <v>664</v>
      </c>
      <c r="G1261" t="s">
        <v>967</v>
      </c>
    </row>
    <row r="1262" spans="1:7">
      <c r="A1262" s="331" t="s">
        <v>237</v>
      </c>
      <c r="B1262" s="331" t="s">
        <v>958</v>
      </c>
      <c r="C1262" s="57">
        <v>45826</v>
      </c>
      <c r="F1262" s="44" t="s">
        <v>664</v>
      </c>
      <c r="G1262" t="s">
        <v>967</v>
      </c>
    </row>
    <row r="1263" spans="1:7">
      <c r="A1263" s="151" t="s">
        <v>195</v>
      </c>
      <c r="B1263" s="338" t="s">
        <v>122</v>
      </c>
      <c r="C1263" s="57">
        <v>45826</v>
      </c>
      <c r="D1263" s="168">
        <v>1380</v>
      </c>
      <c r="F1263" s="44" t="s">
        <v>984</v>
      </c>
      <c r="G1263" t="s">
        <v>967</v>
      </c>
    </row>
    <row r="1264" spans="1:7">
      <c r="A1264" s="343" t="s">
        <v>213</v>
      </c>
      <c r="B1264" s="343" t="s">
        <v>552</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209</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213</v>
      </c>
      <c r="B1269" s="338" t="s">
        <v>552</v>
      </c>
      <c r="C1269" s="57">
        <v>45828</v>
      </c>
      <c r="D1269" s="44">
        <v>52</v>
      </c>
      <c r="F1269" s="44" t="s">
        <v>647</v>
      </c>
      <c r="G1269" t="s">
        <v>967</v>
      </c>
    </row>
    <row r="1270" spans="1:7">
      <c r="A1270" s="343" t="s">
        <v>380</v>
      </c>
      <c r="B1270" s="343" t="s">
        <v>122</v>
      </c>
      <c r="C1270" s="57">
        <v>45828</v>
      </c>
      <c r="F1270" s="338" t="s">
        <v>664</v>
      </c>
      <c r="G1270" t="s">
        <v>967</v>
      </c>
    </row>
    <row r="1271" spans="1:7">
      <c r="A1271" s="151" t="s">
        <v>368</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355</v>
      </c>
      <c r="B1273" s="485" t="s">
        <v>552</v>
      </c>
      <c r="C1273" s="57">
        <v>45831</v>
      </c>
      <c r="D1273" s="44">
        <v>65</v>
      </c>
      <c r="G1273" t="s">
        <v>967</v>
      </c>
    </row>
    <row r="1274" spans="1:7">
      <c r="A1274" s="349" t="s">
        <v>371</v>
      </c>
      <c r="B1274" s="354" t="s">
        <v>122</v>
      </c>
      <c r="C1274" s="57">
        <v>45831</v>
      </c>
      <c r="D1274" s="44">
        <v>924</v>
      </c>
      <c r="F1274" s="44" t="s">
        <v>647</v>
      </c>
      <c r="G1274" t="s">
        <v>967</v>
      </c>
    </row>
    <row r="1275" spans="1:7">
      <c r="A1275" s="355" t="s">
        <v>213</v>
      </c>
      <c r="B1275" s="355" t="s">
        <v>552</v>
      </c>
      <c r="C1275" s="57">
        <v>45831</v>
      </c>
      <c r="D1275" s="44">
        <v>68</v>
      </c>
      <c r="F1275" s="44" t="s">
        <v>960</v>
      </c>
      <c r="G1275" t="s">
        <v>967</v>
      </c>
    </row>
    <row r="1276" spans="1:7">
      <c r="A1276" s="350" t="s">
        <v>195</v>
      </c>
      <c r="B1276" s="350" t="s">
        <v>122</v>
      </c>
      <c r="C1276" s="57">
        <v>45831</v>
      </c>
      <c r="D1276" s="168">
        <v>1269</v>
      </c>
      <c r="F1276" s="44" t="s">
        <v>960</v>
      </c>
      <c r="G1276" t="s">
        <v>967</v>
      </c>
    </row>
    <row r="1277" spans="1:7">
      <c r="A1277" s="151" t="s">
        <v>574</v>
      </c>
      <c r="B1277" s="151" t="s">
        <v>552</v>
      </c>
      <c r="C1277" s="57">
        <v>45832</v>
      </c>
      <c r="D1277" s="44">
        <v>322</v>
      </c>
      <c r="G1277" t="s">
        <v>967</v>
      </c>
    </row>
    <row r="1278" spans="1:7">
      <c r="A1278" s="425" t="s">
        <v>216</v>
      </c>
      <c r="B1278" s="334" t="s">
        <v>70</v>
      </c>
      <c r="C1278" s="57">
        <v>45832</v>
      </c>
      <c r="D1278" s="168">
        <v>1946</v>
      </c>
      <c r="F1278" s="44" t="s">
        <v>987</v>
      </c>
      <c r="G1278" t="s">
        <v>967</v>
      </c>
    </row>
    <row r="1279" spans="1:7">
      <c r="A1279" s="151" t="s">
        <v>332</v>
      </c>
      <c r="B1279" s="338" t="s">
        <v>122</v>
      </c>
      <c r="C1279" s="57">
        <v>45832</v>
      </c>
      <c r="D1279" s="168">
        <v>1044</v>
      </c>
      <c r="F1279" s="44" t="s">
        <v>988</v>
      </c>
      <c r="G1279" t="s">
        <v>967</v>
      </c>
    </row>
    <row r="1280" spans="1:7">
      <c r="A1280" s="343" t="s">
        <v>213</v>
      </c>
      <c r="B1280" s="343" t="s">
        <v>552</v>
      </c>
      <c r="C1280" s="57">
        <v>45832</v>
      </c>
      <c r="D1280" s="44">
        <v>50</v>
      </c>
      <c r="F1280" s="44" t="s">
        <v>989</v>
      </c>
      <c r="G1280" t="s">
        <v>967</v>
      </c>
    </row>
    <row r="1281" spans="1:7">
      <c r="A1281" s="331" t="s">
        <v>195</v>
      </c>
      <c r="B1281" s="331" t="s">
        <v>122</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122</v>
      </c>
      <c r="C1285" s="57">
        <v>45833</v>
      </c>
      <c r="D1285" s="168">
        <v>1100</v>
      </c>
      <c r="F1285" s="44" t="s">
        <v>992</v>
      </c>
      <c r="G1285" t="s">
        <v>967</v>
      </c>
    </row>
    <row r="1286" spans="1:7">
      <c r="A1286" s="343" t="s">
        <v>144</v>
      </c>
      <c r="B1286" s="343" t="s">
        <v>552</v>
      </c>
      <c r="C1286" s="57">
        <v>45833</v>
      </c>
      <c r="D1286" s="44">
        <v>335</v>
      </c>
      <c r="G1286" t="s">
        <v>967</v>
      </c>
    </row>
    <row r="1287" spans="1:7">
      <c r="A1287" s="331" t="s">
        <v>195</v>
      </c>
      <c r="B1287" s="331" t="s">
        <v>122</v>
      </c>
      <c r="C1287" s="57">
        <v>45833</v>
      </c>
      <c r="D1287" s="168">
        <v>1308</v>
      </c>
      <c r="F1287" s="44" t="s">
        <v>989</v>
      </c>
      <c r="G1287" t="s">
        <v>967</v>
      </c>
    </row>
    <row r="1288" spans="1:7">
      <c r="A1288" s="151" t="s">
        <v>574</v>
      </c>
      <c r="B1288" s="151" t="s">
        <v>552</v>
      </c>
      <c r="C1288" s="57">
        <v>45834</v>
      </c>
      <c r="D1288" s="168">
        <v>1091</v>
      </c>
      <c r="G1288" t="s">
        <v>967</v>
      </c>
    </row>
    <row r="1289" spans="1:7">
      <c r="A1289" s="331" t="s">
        <v>216</v>
      </c>
      <c r="B1289" s="331" t="s">
        <v>70</v>
      </c>
      <c r="C1289" s="57">
        <v>45834</v>
      </c>
      <c r="F1289" s="344" t="s">
        <v>993</v>
      </c>
      <c r="G1289" t="s">
        <v>967</v>
      </c>
    </row>
    <row r="1290" spans="1:7">
      <c r="A1290" s="425" t="s">
        <v>218</v>
      </c>
      <c r="B1290" s="334" t="s">
        <v>70</v>
      </c>
      <c r="C1290" s="57">
        <v>45834</v>
      </c>
      <c r="F1290" s="348" t="s">
        <v>993</v>
      </c>
      <c r="G1290" t="s">
        <v>967</v>
      </c>
    </row>
    <row r="1291" spans="1:7">
      <c r="A1291" s="151" t="s">
        <v>332</v>
      </c>
      <c r="B1291" s="338" t="s">
        <v>122</v>
      </c>
      <c r="C1291" s="57">
        <v>45834</v>
      </c>
      <c r="D1291" s="168">
        <v>1050</v>
      </c>
      <c r="F1291" s="44" t="s">
        <v>994</v>
      </c>
      <c r="G1291" t="s">
        <v>967</v>
      </c>
    </row>
    <row r="1292" spans="1:7">
      <c r="A1292" s="343" t="s">
        <v>144</v>
      </c>
      <c r="B1292" s="343" t="s">
        <v>552</v>
      </c>
      <c r="C1292" s="57">
        <v>45834</v>
      </c>
      <c r="D1292" s="44">
        <v>200</v>
      </c>
      <c r="G1292" t="s">
        <v>967</v>
      </c>
    </row>
    <row r="1293" spans="1:7">
      <c r="A1293" s="331" t="s">
        <v>195</v>
      </c>
      <c r="B1293" s="331" t="s">
        <v>122</v>
      </c>
      <c r="C1293" s="57">
        <v>45834</v>
      </c>
      <c r="D1293" s="168">
        <v>1296</v>
      </c>
      <c r="F1293" s="44" t="s">
        <v>984</v>
      </c>
      <c r="G1293" t="s">
        <v>967</v>
      </c>
    </row>
    <row r="1294" spans="1:7">
      <c r="A1294" s="331" t="s">
        <v>371</v>
      </c>
      <c r="B1294" s="331" t="s">
        <v>122</v>
      </c>
      <c r="C1294" s="57">
        <v>45834</v>
      </c>
      <c r="F1294" s="338" t="s">
        <v>995</v>
      </c>
      <c r="G1294" t="s">
        <v>967</v>
      </c>
    </row>
    <row r="1295" spans="1:7">
      <c r="A1295" s="151" t="s">
        <v>368</v>
      </c>
      <c r="B1295" s="345" t="s">
        <v>66</v>
      </c>
      <c r="C1295" s="57">
        <v>45834</v>
      </c>
      <c r="D1295" s="44">
        <v>112</v>
      </c>
      <c r="F1295" s="44" t="s">
        <v>647</v>
      </c>
      <c r="G1295" t="s">
        <v>967</v>
      </c>
    </row>
    <row r="1296" spans="1:7">
      <c r="A1296" s="350" t="s">
        <v>209</v>
      </c>
      <c r="B1296" s="151" t="s">
        <v>66</v>
      </c>
      <c r="C1296" s="57">
        <v>45834</v>
      </c>
      <c r="D1296" s="44">
        <v>676</v>
      </c>
      <c r="F1296" s="44" t="s">
        <v>960</v>
      </c>
      <c r="G1296" t="s">
        <v>967</v>
      </c>
    </row>
    <row r="1297" spans="1:7">
      <c r="A1297" s="151" t="s">
        <v>368</v>
      </c>
      <c r="B1297" s="151" t="s">
        <v>171</v>
      </c>
      <c r="C1297" s="57">
        <v>45834</v>
      </c>
      <c r="E1297" s="357">
        <v>6183</v>
      </c>
      <c r="F1297" s="44" t="s">
        <v>996</v>
      </c>
    </row>
    <row r="1298" spans="1:7">
      <c r="A1298" s="151" t="s">
        <v>574</v>
      </c>
      <c r="B1298" s="151" t="s">
        <v>552</v>
      </c>
      <c r="C1298" s="57">
        <v>45835</v>
      </c>
      <c r="D1298" s="44">
        <v>303</v>
      </c>
      <c r="F1298" s="44" t="s">
        <v>600</v>
      </c>
      <c r="G1298" t="s">
        <v>967</v>
      </c>
    </row>
    <row r="1299" spans="1:7">
      <c r="A1299" s="425" t="s">
        <v>218</v>
      </c>
      <c r="B1299" s="334" t="s">
        <v>70</v>
      </c>
      <c r="C1299" s="57">
        <v>45835</v>
      </c>
      <c r="F1299" s="344" t="s">
        <v>993</v>
      </c>
      <c r="G1299" t="s">
        <v>967</v>
      </c>
    </row>
    <row r="1300" spans="1:7">
      <c r="A1300" s="151" t="s">
        <v>371</v>
      </c>
      <c r="B1300" s="151" t="s">
        <v>122</v>
      </c>
      <c r="C1300" s="57">
        <v>45835</v>
      </c>
      <c r="E1300" s="357">
        <v>1605</v>
      </c>
      <c r="F1300" s="151" t="s">
        <v>997</v>
      </c>
      <c r="G1300" t="s">
        <v>967</v>
      </c>
    </row>
    <row r="1301" spans="1:7">
      <c r="A1301" s="349" t="s">
        <v>209</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371</v>
      </c>
      <c r="B1303" s="151" t="s">
        <v>552</v>
      </c>
      <c r="C1303" s="57">
        <v>45838</v>
      </c>
      <c r="D1303" s="44">
        <v>120</v>
      </c>
      <c r="E1303" s="149">
        <v>120</v>
      </c>
      <c r="F1303" s="44" t="s">
        <v>999</v>
      </c>
      <c r="G1303" t="s">
        <v>967</v>
      </c>
    </row>
    <row r="1304" spans="1:7">
      <c r="A1304" s="349" t="s">
        <v>209</v>
      </c>
      <c r="B1304" s="345" t="s">
        <v>66</v>
      </c>
      <c r="C1304" s="57">
        <v>45838</v>
      </c>
      <c r="D1304" s="44">
        <v>885</v>
      </c>
      <c r="F1304" s="44" t="s">
        <v>659</v>
      </c>
      <c r="G1304" t="s">
        <v>967</v>
      </c>
    </row>
    <row r="1305" spans="1:7">
      <c r="A1305" s="151" t="s">
        <v>144</v>
      </c>
      <c r="B1305" s="338" t="s">
        <v>552</v>
      </c>
      <c r="C1305" s="57">
        <v>45839</v>
      </c>
      <c r="D1305" s="44">
        <v>120</v>
      </c>
      <c r="G1305" t="s">
        <v>1000</v>
      </c>
    </row>
    <row r="1306" spans="1:7">
      <c r="A1306" s="343" t="s">
        <v>380</v>
      </c>
      <c r="B1306" s="343" t="s">
        <v>122</v>
      </c>
      <c r="C1306" s="57">
        <v>45839</v>
      </c>
      <c r="E1306" s="149">
        <v>53</v>
      </c>
      <c r="F1306" s="44" t="s">
        <v>1001</v>
      </c>
      <c r="G1306" t="s">
        <v>1000</v>
      </c>
    </row>
    <row r="1307" spans="1:7">
      <c r="A1307" s="413" t="s">
        <v>195</v>
      </c>
      <c r="B1307" s="343" t="s">
        <v>122</v>
      </c>
      <c r="C1307" s="57">
        <v>45839</v>
      </c>
      <c r="E1307" s="357">
        <v>10059</v>
      </c>
      <c r="F1307" s="44" t="s">
        <v>1002</v>
      </c>
    </row>
    <row r="1308" spans="1:7">
      <c r="A1308" s="349" t="s">
        <v>209</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552</v>
      </c>
      <c r="C1310" s="57">
        <v>45840</v>
      </c>
      <c r="F1310" s="338" t="s">
        <v>1003</v>
      </c>
      <c r="G1310" t="s">
        <v>1000</v>
      </c>
    </row>
    <row r="1311" spans="1:7">
      <c r="A1311" s="151" t="s">
        <v>144</v>
      </c>
      <c r="B1311" s="338" t="s">
        <v>552</v>
      </c>
      <c r="C1311" s="57">
        <v>45840</v>
      </c>
      <c r="D1311" s="44">
        <v>71</v>
      </c>
      <c r="F1311" s="44" t="s">
        <v>647</v>
      </c>
      <c r="G1311" t="s">
        <v>1000</v>
      </c>
    </row>
    <row r="1312" spans="1:7">
      <c r="A1312" s="343" t="s">
        <v>342</v>
      </c>
      <c r="B1312" s="343" t="s">
        <v>122</v>
      </c>
      <c r="C1312" s="57">
        <v>45840</v>
      </c>
      <c r="D1312" s="44">
        <v>355</v>
      </c>
      <c r="F1312" s="44" t="s">
        <v>601</v>
      </c>
      <c r="G1312" t="s">
        <v>1000</v>
      </c>
    </row>
    <row r="1313" spans="1:7">
      <c r="A1313" s="331" t="s">
        <v>195</v>
      </c>
      <c r="B1313" s="331" t="s">
        <v>122</v>
      </c>
      <c r="C1313" s="57">
        <v>45840</v>
      </c>
      <c r="F1313" s="331" t="s">
        <v>664</v>
      </c>
      <c r="G1313" t="s">
        <v>1000</v>
      </c>
    </row>
    <row r="1314" spans="1:7">
      <c r="A1314" s="349" t="s">
        <v>209</v>
      </c>
      <c r="B1314" s="345" t="s">
        <v>66</v>
      </c>
      <c r="C1314" s="57">
        <v>45840</v>
      </c>
      <c r="D1314" s="44">
        <v>490</v>
      </c>
      <c r="F1314" s="44" t="s">
        <v>647</v>
      </c>
      <c r="G1314" t="s">
        <v>1000</v>
      </c>
    </row>
    <row r="1315" spans="1:7">
      <c r="A1315" s="151" t="s">
        <v>144</v>
      </c>
      <c r="B1315" s="338" t="s">
        <v>552</v>
      </c>
      <c r="C1315" s="57">
        <v>45841</v>
      </c>
      <c r="F1315" s="151" t="s">
        <v>664</v>
      </c>
      <c r="G1315" t="s">
        <v>1000</v>
      </c>
    </row>
    <row r="1316" spans="1:7">
      <c r="A1316" s="349" t="s">
        <v>209</v>
      </c>
      <c r="B1316" s="345" t="s">
        <v>66</v>
      </c>
      <c r="C1316" s="57">
        <v>45841</v>
      </c>
      <c r="D1316" s="44">
        <v>372</v>
      </c>
      <c r="F1316" s="123" t="s">
        <v>647</v>
      </c>
      <c r="G1316" t="s">
        <v>1000</v>
      </c>
    </row>
    <row r="1317" spans="1:7" ht="15.75">
      <c r="A1317" s="349" t="s">
        <v>209</v>
      </c>
      <c r="B1317" s="345" t="s">
        <v>171</v>
      </c>
      <c r="C1317" s="57">
        <v>45841</v>
      </c>
      <c r="E1317" s="357">
        <v>5776</v>
      </c>
      <c r="F1317" s="525" t="s">
        <v>1004</v>
      </c>
    </row>
    <row r="1318" spans="1:7">
      <c r="C1318" s="57">
        <v>45842</v>
      </c>
      <c r="D1318" s="44">
        <v>0</v>
      </c>
      <c r="F1318" s="184"/>
      <c r="G1318" t="s">
        <v>1000</v>
      </c>
    </row>
    <row r="1319" spans="1:7">
      <c r="A1319" s="151" t="s">
        <v>386</v>
      </c>
      <c r="B1319" s="338" t="s">
        <v>552</v>
      </c>
      <c r="C1319" s="57">
        <v>45845</v>
      </c>
      <c r="F1319" s="151" t="s">
        <v>1005</v>
      </c>
      <c r="G1319" t="s">
        <v>1000</v>
      </c>
    </row>
    <row r="1320" spans="1:7">
      <c r="A1320" s="343" t="s">
        <v>342</v>
      </c>
      <c r="B1320" s="343" t="s">
        <v>122</v>
      </c>
      <c r="C1320" s="57">
        <v>45845</v>
      </c>
      <c r="D1320" s="44">
        <v>846</v>
      </c>
      <c r="G1320" t="s">
        <v>1000</v>
      </c>
    </row>
    <row r="1321" spans="1:7">
      <c r="A1321" s="331" t="s">
        <v>206</v>
      </c>
      <c r="B1321" s="331" t="s">
        <v>122</v>
      </c>
      <c r="C1321" s="57">
        <v>45845</v>
      </c>
      <c r="D1321" s="168">
        <v>1644</v>
      </c>
      <c r="E1321" s="220"/>
      <c r="G1321" t="s">
        <v>1000</v>
      </c>
    </row>
    <row r="1322" spans="1:7">
      <c r="A1322" s="349" t="s">
        <v>209</v>
      </c>
      <c r="B1322" s="170" t="s">
        <v>171</v>
      </c>
      <c r="C1322" s="57">
        <v>45845</v>
      </c>
      <c r="D1322" s="149"/>
      <c r="E1322" s="44"/>
      <c r="F1322" s="510" t="s">
        <v>1006</v>
      </c>
      <c r="G1322" t="s">
        <v>1000</v>
      </c>
    </row>
    <row r="1323" spans="1:7">
      <c r="A1323" s="511" t="s">
        <v>386</v>
      </c>
      <c r="B1323" s="514" t="s">
        <v>552</v>
      </c>
      <c r="C1323" s="57">
        <v>45846</v>
      </c>
      <c r="D1323" s="44">
        <v>465</v>
      </c>
      <c r="E1323" s="279"/>
      <c r="G1323" t="s">
        <v>1000</v>
      </c>
    </row>
    <row r="1324" spans="1:7">
      <c r="A1324" s="512" t="s">
        <v>342</v>
      </c>
      <c r="B1324" s="514" t="s">
        <v>122</v>
      </c>
      <c r="C1324" s="57">
        <v>45846</v>
      </c>
      <c r="D1324" s="44">
        <v>827</v>
      </c>
      <c r="F1324" s="44" t="s">
        <v>1007</v>
      </c>
      <c r="G1324" t="s">
        <v>1000</v>
      </c>
    </row>
    <row r="1325" spans="1:7">
      <c r="A1325" s="513" t="s">
        <v>206</v>
      </c>
      <c r="B1325" s="515" t="s">
        <v>122</v>
      </c>
      <c r="C1325" s="57">
        <v>45846</v>
      </c>
      <c r="D1325" s="44">
        <v>60</v>
      </c>
      <c r="F1325" s="44" t="s">
        <v>960</v>
      </c>
      <c r="G1325" t="s">
        <v>1000</v>
      </c>
    </row>
    <row r="1326" spans="1:7">
      <c r="A1326" s="511" t="s">
        <v>386</v>
      </c>
      <c r="B1326" s="514" t="s">
        <v>552</v>
      </c>
      <c r="C1326" s="57">
        <v>45847</v>
      </c>
      <c r="D1326" s="44">
        <v>321</v>
      </c>
      <c r="G1326" t="s">
        <v>1000</v>
      </c>
    </row>
    <row r="1327" spans="1:7">
      <c r="A1327" s="273" t="s">
        <v>179</v>
      </c>
      <c r="B1327" s="170" t="s">
        <v>66</v>
      </c>
      <c r="C1327" s="57">
        <v>45847</v>
      </c>
      <c r="G1327" t="s">
        <v>1000</v>
      </c>
    </row>
    <row r="1328" spans="1:7">
      <c r="A1328" s="273" t="s">
        <v>569</v>
      </c>
      <c r="B1328" s="514" t="s">
        <v>552</v>
      </c>
      <c r="C1328" s="57">
        <v>45848</v>
      </c>
      <c r="D1328" s="44">
        <v>400</v>
      </c>
      <c r="E1328" s="220"/>
      <c r="G1328" t="s">
        <v>1000</v>
      </c>
    </row>
    <row r="1329" spans="1:7">
      <c r="A1329" s="273" t="s">
        <v>386</v>
      </c>
      <c r="B1329" s="514" t="s">
        <v>552</v>
      </c>
      <c r="C1329" s="57">
        <v>45848</v>
      </c>
      <c r="D1329" s="149"/>
      <c r="E1329" s="44"/>
      <c r="F1329" s="346" t="s">
        <v>1008</v>
      </c>
      <c r="G1329" t="s">
        <v>1000</v>
      </c>
    </row>
    <row r="1330" spans="1:7">
      <c r="A1330" s="273" t="s">
        <v>386</v>
      </c>
      <c r="B1330" s="514" t="s">
        <v>552</v>
      </c>
      <c r="C1330" s="57">
        <v>45849</v>
      </c>
      <c r="E1330" s="279">
        <v>786</v>
      </c>
      <c r="G1330" t="s">
        <v>1000</v>
      </c>
    </row>
    <row r="1331" spans="1:7">
      <c r="A1331" s="520" t="s">
        <v>176</v>
      </c>
      <c r="B1331" s="170" t="s">
        <v>171</v>
      </c>
      <c r="C1331" s="57">
        <v>45849</v>
      </c>
      <c r="D1331" s="44">
        <v>198</v>
      </c>
      <c r="G1331" t="s">
        <v>1000</v>
      </c>
    </row>
    <row r="1332" spans="1:7">
      <c r="A1332" s="273" t="s">
        <v>386</v>
      </c>
      <c r="B1332" s="514" t="s">
        <v>552</v>
      </c>
      <c r="C1332" s="57">
        <v>45852</v>
      </c>
      <c r="F1332" s="44" t="s">
        <v>664</v>
      </c>
      <c r="G1332" t="s">
        <v>1000</v>
      </c>
    </row>
    <row r="1333" spans="1:7">
      <c r="A1333" s="520" t="s">
        <v>176</v>
      </c>
      <c r="B1333" s="170" t="s">
        <v>171</v>
      </c>
      <c r="C1333" s="57">
        <v>45852</v>
      </c>
      <c r="D1333" s="44">
        <v>862</v>
      </c>
      <c r="G1333" t="s">
        <v>1000</v>
      </c>
    </row>
    <row r="1334" spans="1:7">
      <c r="A1334" s="346" t="s">
        <v>569</v>
      </c>
      <c r="B1334" s="514" t="s">
        <v>552</v>
      </c>
      <c r="C1334" s="57">
        <v>45853</v>
      </c>
      <c r="D1334" s="44">
        <v>203</v>
      </c>
      <c r="G1334" t="s">
        <v>1000</v>
      </c>
    </row>
    <row r="1335" spans="1:7">
      <c r="A1335" s="151" t="s">
        <v>213</v>
      </c>
      <c r="B1335" s="514" t="s">
        <v>552</v>
      </c>
      <c r="C1335" s="57">
        <v>45853</v>
      </c>
      <c r="F1335" s="400" t="s">
        <v>1009</v>
      </c>
      <c r="G1335" t="s">
        <v>1000</v>
      </c>
    </row>
    <row r="1336" spans="1:7">
      <c r="A1336" s="331" t="s">
        <v>345</v>
      </c>
      <c r="B1336" s="170" t="s">
        <v>122</v>
      </c>
      <c r="C1336" s="57">
        <v>45853</v>
      </c>
      <c r="D1336" s="168">
        <v>1210</v>
      </c>
      <c r="F1336" s="44" t="s">
        <v>1010</v>
      </c>
      <c r="G1336" t="s">
        <v>1000</v>
      </c>
    </row>
    <row r="1337" spans="1:7">
      <c r="A1337" s="144" t="s">
        <v>181</v>
      </c>
      <c r="B1337" s="170" t="s">
        <v>171</v>
      </c>
      <c r="C1337" s="57">
        <v>45853</v>
      </c>
      <c r="D1337" s="44">
        <v>403</v>
      </c>
      <c r="G1337" t="s">
        <v>1000</v>
      </c>
    </row>
    <row r="1338" spans="1:7">
      <c r="A1338" s="346" t="s">
        <v>569</v>
      </c>
      <c r="B1338" s="338" t="s">
        <v>552</v>
      </c>
      <c r="C1338" s="57">
        <v>45854</v>
      </c>
      <c r="D1338" s="44">
        <v>170</v>
      </c>
      <c r="G1338" t="s">
        <v>1000</v>
      </c>
    </row>
    <row r="1339" spans="1:7">
      <c r="A1339" s="151" t="s">
        <v>213</v>
      </c>
      <c r="B1339" s="338" t="s">
        <v>552</v>
      </c>
      <c r="C1339" s="57">
        <v>45854</v>
      </c>
      <c r="D1339" s="44">
        <v>280</v>
      </c>
      <c r="G1339" t="s">
        <v>1000</v>
      </c>
    </row>
    <row r="1340" spans="1:7">
      <c r="A1340" s="332" t="s">
        <v>345</v>
      </c>
      <c r="B1340" s="331" t="s">
        <v>122</v>
      </c>
      <c r="C1340" s="57">
        <v>45854</v>
      </c>
      <c r="D1340" s="44">
        <v>397</v>
      </c>
      <c r="F1340" s="44" t="s">
        <v>1011</v>
      </c>
      <c r="G1340" t="s">
        <v>1000</v>
      </c>
    </row>
    <row r="1341" spans="1:7">
      <c r="A1341" s="338" t="s">
        <v>389</v>
      </c>
      <c r="B1341" s="331" t="s">
        <v>552</v>
      </c>
      <c r="C1341" s="57">
        <v>45854</v>
      </c>
      <c r="D1341" s="44">
        <v>90</v>
      </c>
      <c r="G1341" t="s">
        <v>1000</v>
      </c>
    </row>
    <row r="1342" spans="1:7">
      <c r="A1342" s="413" t="s">
        <v>337</v>
      </c>
      <c r="B1342" s="331" t="s">
        <v>122</v>
      </c>
      <c r="C1342" s="57">
        <v>45854</v>
      </c>
      <c r="D1342" s="44">
        <v>426</v>
      </c>
      <c r="F1342" s="44" t="s">
        <v>600</v>
      </c>
      <c r="G1342" t="s">
        <v>1000</v>
      </c>
    </row>
    <row r="1343" spans="1:7">
      <c r="A1343" s="144" t="s">
        <v>181</v>
      </c>
      <c r="B1343" s="346" t="s">
        <v>171</v>
      </c>
      <c r="C1343" s="57">
        <v>45854</v>
      </c>
      <c r="D1343" s="44">
        <v>39</v>
      </c>
      <c r="G1343" t="s">
        <v>1000</v>
      </c>
    </row>
    <row r="1344" spans="1:7">
      <c r="A1344" s="151" t="s">
        <v>213</v>
      </c>
      <c r="B1344" s="338" t="s">
        <v>552</v>
      </c>
      <c r="C1344" s="57">
        <v>45855</v>
      </c>
      <c r="D1344" s="168">
        <v>1972</v>
      </c>
      <c r="G1344" t="s">
        <v>1000</v>
      </c>
    </row>
    <row r="1345" spans="1:7">
      <c r="A1345" s="413" t="s">
        <v>337</v>
      </c>
      <c r="B1345" s="331" t="s">
        <v>122</v>
      </c>
      <c r="C1345" s="57">
        <v>45855</v>
      </c>
      <c r="D1345" s="44">
        <v>583</v>
      </c>
      <c r="F1345" s="44" t="s">
        <v>603</v>
      </c>
      <c r="G1345" t="s">
        <v>1000</v>
      </c>
    </row>
    <row r="1346" spans="1:7">
      <c r="A1346" s="273" t="s">
        <v>569</v>
      </c>
      <c r="B1346" s="338" t="s">
        <v>552</v>
      </c>
      <c r="C1346" s="57">
        <v>45855</v>
      </c>
      <c r="D1346" s="44">
        <v>106</v>
      </c>
      <c r="G1346" t="s">
        <v>1000</v>
      </c>
    </row>
    <row r="1347" spans="1:7">
      <c r="A1347" s="273" t="s">
        <v>394</v>
      </c>
      <c r="B1347" s="354" t="s">
        <v>552</v>
      </c>
      <c r="C1347" s="57">
        <v>45856</v>
      </c>
      <c r="D1347" s="44">
        <v>47</v>
      </c>
      <c r="G1347" t="s">
        <v>1000</v>
      </c>
    </row>
    <row r="1348" spans="1:7">
      <c r="A1348" s="349" t="s">
        <v>213</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213</v>
      </c>
      <c r="B1350" s="514" t="s">
        <v>552</v>
      </c>
      <c r="C1350" s="57">
        <v>45859</v>
      </c>
      <c r="D1350" s="44">
        <v>551</v>
      </c>
      <c r="G1350" t="s">
        <v>1000</v>
      </c>
    </row>
    <row r="1351" spans="1:7">
      <c r="A1351" s="511" t="s">
        <v>213</v>
      </c>
      <c r="B1351" s="514" t="s">
        <v>70</v>
      </c>
      <c r="C1351" s="57">
        <v>45859</v>
      </c>
      <c r="D1351" s="44">
        <v>385</v>
      </c>
      <c r="G1351" t="s">
        <v>1000</v>
      </c>
    </row>
    <row r="1352" spans="1:7">
      <c r="A1352" s="513" t="s">
        <v>335</v>
      </c>
      <c r="B1352" s="515" t="s">
        <v>122</v>
      </c>
      <c r="C1352" s="57">
        <v>45859</v>
      </c>
      <c r="D1352" s="168">
        <v>1070</v>
      </c>
      <c r="F1352" s="44" t="s">
        <v>599</v>
      </c>
      <c r="G1352" t="s">
        <v>1000</v>
      </c>
    </row>
    <row r="1353" spans="1:7">
      <c r="A1353" s="552" t="s">
        <v>337</v>
      </c>
      <c r="B1353" s="553" t="s">
        <v>122</v>
      </c>
      <c r="C1353" s="57">
        <v>45859</v>
      </c>
      <c r="D1353" s="168">
        <v>1843</v>
      </c>
      <c r="F1353" s="44" t="s">
        <v>1014</v>
      </c>
      <c r="G1353" t="s">
        <v>1000</v>
      </c>
    </row>
    <row r="1354" spans="1:7">
      <c r="A1354" s="144" t="s">
        <v>181</v>
      </c>
      <c r="B1354" s="170" t="s">
        <v>171</v>
      </c>
      <c r="C1354" s="57">
        <v>45859</v>
      </c>
      <c r="F1354" s="338" t="s">
        <v>795</v>
      </c>
      <c r="G1354" t="s">
        <v>1000</v>
      </c>
    </row>
    <row r="1355" spans="1:7">
      <c r="A1355" s="346" t="s">
        <v>569</v>
      </c>
      <c r="B1355" s="338" t="s">
        <v>552</v>
      </c>
      <c r="C1355" s="57">
        <v>45860</v>
      </c>
      <c r="F1355" s="338" t="s">
        <v>1015</v>
      </c>
      <c r="G1355" t="s">
        <v>1000</v>
      </c>
    </row>
    <row r="1356" spans="1:7">
      <c r="A1356" s="338" t="s">
        <v>335</v>
      </c>
      <c r="B1356" s="338" t="s">
        <v>122</v>
      </c>
      <c r="C1356" s="57">
        <v>45860</v>
      </c>
      <c r="D1356" s="168">
        <v>1224</v>
      </c>
      <c r="F1356" s="44" t="s">
        <v>1016</v>
      </c>
      <c r="G1356" t="s">
        <v>1000</v>
      </c>
    </row>
    <row r="1357" spans="1:7">
      <c r="A1357" s="332" t="s">
        <v>337</v>
      </c>
      <c r="B1357" s="331" t="s">
        <v>122</v>
      </c>
      <c r="C1357" s="57">
        <v>45860</v>
      </c>
      <c r="D1357" s="168">
        <v>1714</v>
      </c>
      <c r="F1357" s="44" t="s">
        <v>610</v>
      </c>
      <c r="G1357" t="s">
        <v>1000</v>
      </c>
    </row>
    <row r="1358" spans="1:7">
      <c r="A1358" s="151" t="s">
        <v>213</v>
      </c>
      <c r="B1358" s="514" t="s">
        <v>70</v>
      </c>
      <c r="C1358" s="57">
        <v>45860</v>
      </c>
      <c r="D1358" s="44">
        <v>300</v>
      </c>
      <c r="G1358" t="s">
        <v>1000</v>
      </c>
    </row>
    <row r="1359" spans="1:7">
      <c r="A1359" s="331" t="s">
        <v>213</v>
      </c>
      <c r="B1359" s="331" t="s">
        <v>478</v>
      </c>
      <c r="C1359" s="57">
        <v>45860</v>
      </c>
      <c r="D1359" s="168">
        <v>1107</v>
      </c>
      <c r="G1359" t="s">
        <v>1000</v>
      </c>
    </row>
    <row r="1360" spans="1:7">
      <c r="A1360" s="331" t="s">
        <v>213</v>
      </c>
      <c r="B1360" s="343" t="s">
        <v>552</v>
      </c>
      <c r="C1360" s="57">
        <v>45860</v>
      </c>
      <c r="D1360" s="44">
        <v>316</v>
      </c>
      <c r="G1360" t="s">
        <v>1000</v>
      </c>
    </row>
    <row r="1361" spans="1:7">
      <c r="A1361" s="144" t="s">
        <v>181</v>
      </c>
      <c r="B1361" s="170" t="s">
        <v>171</v>
      </c>
      <c r="C1361" s="57">
        <v>45860</v>
      </c>
      <c r="D1361" s="44">
        <v>318</v>
      </c>
      <c r="G1361" t="s">
        <v>1000</v>
      </c>
    </row>
    <row r="1362" spans="1:7">
      <c r="A1362" s="273" t="s">
        <v>589</v>
      </c>
      <c r="B1362" s="170" t="s">
        <v>171</v>
      </c>
      <c r="C1362" s="57">
        <v>45860</v>
      </c>
      <c r="D1362" s="44">
        <v>605</v>
      </c>
      <c r="G1362" t="s">
        <v>1000</v>
      </c>
    </row>
    <row r="1363" spans="1:7">
      <c r="A1363" s="346" t="s">
        <v>569</v>
      </c>
      <c r="B1363" s="338" t="s">
        <v>552</v>
      </c>
      <c r="C1363" s="57">
        <v>45861</v>
      </c>
      <c r="D1363" s="44">
        <v>272</v>
      </c>
      <c r="F1363" s="44" t="s">
        <v>1017</v>
      </c>
      <c r="G1363" t="s">
        <v>1000</v>
      </c>
    </row>
    <row r="1364" spans="1:7">
      <c r="A1364" s="151" t="s">
        <v>213</v>
      </c>
      <c r="B1364" s="338" t="s">
        <v>552</v>
      </c>
      <c r="C1364" s="57">
        <v>45861</v>
      </c>
      <c r="D1364" s="44">
        <v>130</v>
      </c>
      <c r="F1364" s="44" t="s">
        <v>659</v>
      </c>
      <c r="G1364" t="s">
        <v>1000</v>
      </c>
    </row>
    <row r="1365" spans="1:7">
      <c r="A1365" s="331" t="s">
        <v>335</v>
      </c>
      <c r="B1365" s="331" t="s">
        <v>122</v>
      </c>
      <c r="C1365" s="57">
        <v>45861</v>
      </c>
      <c r="D1365" s="44">
        <v>235</v>
      </c>
      <c r="F1365" s="44" t="s">
        <v>1018</v>
      </c>
      <c r="G1365" t="s">
        <v>1000</v>
      </c>
    </row>
    <row r="1366" spans="1:7">
      <c r="A1366" s="332" t="s">
        <v>337</v>
      </c>
      <c r="B1366" s="331" t="s">
        <v>122</v>
      </c>
      <c r="C1366" s="57">
        <v>45861</v>
      </c>
      <c r="D1366" s="44">
        <v>678</v>
      </c>
      <c r="F1366" s="44" t="s">
        <v>1019</v>
      </c>
      <c r="G1366" t="s">
        <v>1000</v>
      </c>
    </row>
    <row r="1367" spans="1:7">
      <c r="A1367" s="151" t="s">
        <v>206</v>
      </c>
      <c r="B1367" s="514" t="s">
        <v>70</v>
      </c>
      <c r="C1367" s="57">
        <v>45861</v>
      </c>
      <c r="D1367" s="44">
        <v>579</v>
      </c>
      <c r="G1367" t="s">
        <v>1000</v>
      </c>
    </row>
    <row r="1368" spans="1:7">
      <c r="A1368" s="332" t="s">
        <v>339</v>
      </c>
      <c r="B1368" s="331" t="s">
        <v>122</v>
      </c>
      <c r="C1368" s="57">
        <v>45861</v>
      </c>
      <c r="D1368" s="44">
        <v>363</v>
      </c>
      <c r="F1368" s="44" t="s">
        <v>1020</v>
      </c>
      <c r="G1368" t="s">
        <v>1000</v>
      </c>
    </row>
    <row r="1369" spans="1:7">
      <c r="A1369" s="151" t="s">
        <v>200</v>
      </c>
      <c r="B1369" s="151" t="s">
        <v>122</v>
      </c>
      <c r="C1369" s="57">
        <v>45861</v>
      </c>
      <c r="D1369" s="44">
        <v>853</v>
      </c>
      <c r="F1369" s="44" t="s">
        <v>647</v>
      </c>
      <c r="G1369" t="s">
        <v>1000</v>
      </c>
    </row>
    <row r="1370" spans="1:7">
      <c r="A1370" s="554" t="s">
        <v>176</v>
      </c>
      <c r="B1370" s="170" t="s">
        <v>171</v>
      </c>
      <c r="C1370" s="57">
        <v>45861</v>
      </c>
      <c r="D1370" s="44">
        <v>461</v>
      </c>
      <c r="G1370" t="s">
        <v>1000</v>
      </c>
    </row>
    <row r="1371" spans="1:7">
      <c r="A1371" s="346" t="s">
        <v>569</v>
      </c>
      <c r="B1371" s="338" t="s">
        <v>552</v>
      </c>
      <c r="C1371" s="57">
        <v>45862</v>
      </c>
      <c r="D1371" s="44">
        <v>79</v>
      </c>
      <c r="F1371" s="44" t="s">
        <v>1021</v>
      </c>
      <c r="G1371" t="s">
        <v>1000</v>
      </c>
    </row>
    <row r="1372" spans="1:7">
      <c r="A1372" s="151" t="s">
        <v>213</v>
      </c>
      <c r="B1372" s="338" t="s">
        <v>552</v>
      </c>
      <c r="C1372" s="57">
        <v>45862</v>
      </c>
      <c r="D1372" s="44">
        <v>420</v>
      </c>
      <c r="G1372" t="s">
        <v>1000</v>
      </c>
    </row>
    <row r="1373" spans="1:7">
      <c r="A1373" s="331" t="s">
        <v>383</v>
      </c>
      <c r="B1373" s="331" t="s">
        <v>1022</v>
      </c>
      <c r="C1373" s="57">
        <v>45862</v>
      </c>
      <c r="F1373" s="44" t="s">
        <v>1023</v>
      </c>
      <c r="G1373" t="s">
        <v>1000</v>
      </c>
    </row>
    <row r="1374" spans="1:7">
      <c r="A1374" s="332" t="s">
        <v>339</v>
      </c>
      <c r="B1374" s="331" t="s">
        <v>122</v>
      </c>
      <c r="C1374" s="57">
        <v>45862</v>
      </c>
      <c r="D1374" s="168">
        <v>1077</v>
      </c>
      <c r="F1374" s="44" t="s">
        <v>1024</v>
      </c>
      <c r="G1374" t="s">
        <v>1000</v>
      </c>
    </row>
    <row r="1375" spans="1:7">
      <c r="A1375" s="151" t="s">
        <v>206</v>
      </c>
      <c r="B1375" s="514" t="s">
        <v>70</v>
      </c>
      <c r="C1375" s="57">
        <v>45862</v>
      </c>
      <c r="D1375" s="44">
        <v>619</v>
      </c>
      <c r="F1375" s="44" t="s">
        <v>1025</v>
      </c>
      <c r="G1375" t="s">
        <v>1000</v>
      </c>
    </row>
    <row r="1376" spans="1:7">
      <c r="A1376" s="332" t="s">
        <v>213</v>
      </c>
      <c r="B1376" s="332" t="s">
        <v>478</v>
      </c>
      <c r="C1376" s="57">
        <v>45862</v>
      </c>
      <c r="F1376" s="44" t="s">
        <v>1026</v>
      </c>
      <c r="G1376" t="s">
        <v>1000</v>
      </c>
    </row>
    <row r="1377" spans="1:7">
      <c r="A1377" s="151" t="s">
        <v>200</v>
      </c>
      <c r="B1377" s="151" t="s">
        <v>122</v>
      </c>
      <c r="C1377" s="57">
        <v>45862</v>
      </c>
      <c r="D1377" s="168">
        <v>1279</v>
      </c>
      <c r="F1377" s="44" t="s">
        <v>647</v>
      </c>
      <c r="G1377" t="s">
        <v>1000</v>
      </c>
    </row>
    <row r="1378" spans="1:7">
      <c r="A1378" s="554" t="s">
        <v>176</v>
      </c>
      <c r="B1378" s="346" t="s">
        <v>171</v>
      </c>
      <c r="C1378" s="57">
        <v>45862</v>
      </c>
      <c r="D1378" s="44">
        <v>880</v>
      </c>
      <c r="G1378" t="s">
        <v>1000</v>
      </c>
    </row>
    <row r="1379" spans="1:7">
      <c r="A1379" s="361" t="s">
        <v>179</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213</v>
      </c>
      <c r="B1381" s="338" t="s">
        <v>552</v>
      </c>
      <c r="C1381" s="57">
        <v>45863</v>
      </c>
      <c r="F1381" s="151" t="s">
        <v>1028</v>
      </c>
      <c r="G1381" t="s">
        <v>1000</v>
      </c>
    </row>
    <row r="1382" spans="1:7">
      <c r="A1382" s="332" t="s">
        <v>337</v>
      </c>
      <c r="B1382" s="331" t="s">
        <v>122</v>
      </c>
      <c r="C1382" s="57">
        <v>45863</v>
      </c>
      <c r="F1382" s="331" t="s">
        <v>1029</v>
      </c>
      <c r="G1382" t="s">
        <v>1000</v>
      </c>
    </row>
    <row r="1383" spans="1:7">
      <c r="A1383" s="151" t="s">
        <v>335</v>
      </c>
      <c r="B1383" s="331" t="s">
        <v>122</v>
      </c>
      <c r="C1383" s="57">
        <v>45863</v>
      </c>
      <c r="F1383" s="334" t="s">
        <v>1029</v>
      </c>
      <c r="G1383" t="s">
        <v>1000</v>
      </c>
    </row>
    <row r="1384" spans="1:7">
      <c r="A1384" s="332" t="s">
        <v>345</v>
      </c>
      <c r="B1384" s="332" t="s">
        <v>122</v>
      </c>
      <c r="C1384" s="57">
        <v>45863</v>
      </c>
      <c r="F1384" s="449" t="s">
        <v>1029</v>
      </c>
      <c r="G1384" t="s">
        <v>1000</v>
      </c>
    </row>
    <row r="1385" spans="1:7">
      <c r="A1385" s="338" t="s">
        <v>342</v>
      </c>
      <c r="B1385" s="338" t="s">
        <v>552</v>
      </c>
      <c r="C1385" s="57">
        <v>45863</v>
      </c>
      <c r="F1385" s="338" t="s">
        <v>1030</v>
      </c>
      <c r="G1385" t="s">
        <v>1000</v>
      </c>
    </row>
    <row r="1386" spans="1:7">
      <c r="A1386" s="554" t="s">
        <v>176</v>
      </c>
      <c r="B1386" s="170" t="s">
        <v>171</v>
      </c>
      <c r="C1386" s="57">
        <v>45863</v>
      </c>
      <c r="D1386" s="44">
        <v>585</v>
      </c>
      <c r="F1386" s="44" t="s">
        <v>659</v>
      </c>
      <c r="G1386" t="s">
        <v>1000</v>
      </c>
    </row>
    <row r="1387" spans="1:7">
      <c r="A1387" s="151" t="s">
        <v>213</v>
      </c>
      <c r="B1387" s="338" t="s">
        <v>552</v>
      </c>
      <c r="C1387" s="57">
        <v>45866</v>
      </c>
      <c r="D1387" s="44">
        <v>420</v>
      </c>
      <c r="F1387" s="44" t="s">
        <v>647</v>
      </c>
      <c r="G1387" t="s">
        <v>1000</v>
      </c>
    </row>
    <row r="1388" spans="1:7">
      <c r="A1388" s="332" t="s">
        <v>200</v>
      </c>
      <c r="B1388" s="331" t="s">
        <v>122</v>
      </c>
      <c r="C1388" s="57">
        <v>45866</v>
      </c>
      <c r="D1388" s="44">
        <v>817</v>
      </c>
      <c r="G1388" t="s">
        <v>1000</v>
      </c>
    </row>
    <row r="1389" spans="1:7">
      <c r="A1389" s="151" t="s">
        <v>339</v>
      </c>
      <c r="B1389" s="331" t="s">
        <v>122</v>
      </c>
      <c r="C1389" s="57">
        <v>45866</v>
      </c>
      <c r="D1389" s="168">
        <v>1430</v>
      </c>
      <c r="F1389" s="44" t="s">
        <v>1031</v>
      </c>
      <c r="G1389" t="s">
        <v>1000</v>
      </c>
    </row>
    <row r="1390" spans="1:7">
      <c r="A1390" s="332" t="s">
        <v>383</v>
      </c>
      <c r="B1390" s="331" t="s">
        <v>552</v>
      </c>
      <c r="C1390" s="57">
        <v>45866</v>
      </c>
      <c r="F1390" s="335" t="s">
        <v>795</v>
      </c>
      <c r="G1390" t="s">
        <v>1000</v>
      </c>
    </row>
    <row r="1391" spans="1:7">
      <c r="A1391" s="611" t="s">
        <v>206</v>
      </c>
      <c r="B1391" s="425" t="s">
        <v>70</v>
      </c>
      <c r="C1391" s="57">
        <v>45866</v>
      </c>
      <c r="D1391" s="168">
        <v>1181</v>
      </c>
      <c r="G1391" t="s">
        <v>1000</v>
      </c>
    </row>
    <row r="1392" spans="1:7">
      <c r="A1392" s="554" t="s">
        <v>176</v>
      </c>
      <c r="B1392" s="170" t="s">
        <v>171</v>
      </c>
      <c r="C1392" s="57">
        <v>45866</v>
      </c>
      <c r="D1392" s="44">
        <v>345</v>
      </c>
      <c r="G1392" t="s">
        <v>1000</v>
      </c>
    </row>
    <row r="1393" spans="1:7">
      <c r="A1393" s="612" t="s">
        <v>206</v>
      </c>
      <c r="B1393" s="70" t="s">
        <v>70</v>
      </c>
      <c r="C1393" s="57">
        <v>45867</v>
      </c>
      <c r="D1393" s="168">
        <v>1933</v>
      </c>
      <c r="G1393" t="s">
        <v>1000</v>
      </c>
    </row>
    <row r="1394" spans="1:7">
      <c r="A1394" s="613" t="s">
        <v>200</v>
      </c>
      <c r="B1394" s="273" t="s">
        <v>122</v>
      </c>
      <c r="C1394" s="57">
        <v>45867</v>
      </c>
      <c r="E1394" s="357">
        <v>5590</v>
      </c>
      <c r="F1394" s="44" t="s">
        <v>1032</v>
      </c>
      <c r="G1394" t="s">
        <v>1000</v>
      </c>
    </row>
    <row r="1395" spans="1:7">
      <c r="A1395" s="614" t="s">
        <v>339</v>
      </c>
      <c r="B1395" s="616" t="s">
        <v>122</v>
      </c>
      <c r="C1395" s="57">
        <v>45867</v>
      </c>
      <c r="D1395" s="168">
        <v>1004</v>
      </c>
      <c r="F1395" s="44" t="s">
        <v>1033</v>
      </c>
      <c r="G1395" t="s">
        <v>1000</v>
      </c>
    </row>
    <row r="1396" spans="1:7">
      <c r="A1396" s="615" t="s">
        <v>383</v>
      </c>
      <c r="B1396" s="553" t="s">
        <v>552</v>
      </c>
      <c r="C1396" s="57">
        <v>45867</v>
      </c>
      <c r="D1396" s="44">
        <v>581</v>
      </c>
      <c r="E1396" s="357">
        <v>1200</v>
      </c>
      <c r="F1396" s="44" t="s">
        <v>1034</v>
      </c>
      <c r="G1396" t="s">
        <v>1000</v>
      </c>
    </row>
    <row r="1397" spans="1:7">
      <c r="A1397" s="611" t="s">
        <v>206</v>
      </c>
      <c r="B1397" s="151" t="s">
        <v>70</v>
      </c>
      <c r="C1397" s="57">
        <v>45868</v>
      </c>
      <c r="D1397" s="168">
        <v>1951</v>
      </c>
      <c r="G1397" t="s">
        <v>1000</v>
      </c>
    </row>
    <row r="1398" spans="1:7">
      <c r="A1398" s="611" t="s">
        <v>206</v>
      </c>
      <c r="B1398" s="331" t="s">
        <v>122</v>
      </c>
      <c r="C1398" s="57">
        <v>45868</v>
      </c>
      <c r="D1398" s="44">
        <v>902</v>
      </c>
      <c r="G1398" t="s">
        <v>1000</v>
      </c>
    </row>
    <row r="1399" spans="1:7">
      <c r="A1399" s="331" t="s">
        <v>200</v>
      </c>
      <c r="B1399" s="331" t="s">
        <v>122</v>
      </c>
      <c r="C1399" s="57">
        <v>45868</v>
      </c>
      <c r="D1399" s="168">
        <v>1385</v>
      </c>
      <c r="F1399" s="44" t="s">
        <v>647</v>
      </c>
      <c r="G1399" t="s">
        <v>1000</v>
      </c>
    </row>
    <row r="1400" spans="1:7">
      <c r="A1400" s="331" t="s">
        <v>337</v>
      </c>
      <c r="B1400" s="331" t="s">
        <v>552</v>
      </c>
      <c r="C1400" s="57">
        <v>45868</v>
      </c>
      <c r="E1400" s="149">
        <v>847</v>
      </c>
      <c r="F1400" s="44" t="s">
        <v>1035</v>
      </c>
      <c r="G1400" t="s">
        <v>1000</v>
      </c>
    </row>
    <row r="1401" spans="1:7">
      <c r="A1401" s="332" t="s">
        <v>213</v>
      </c>
      <c r="B1401" s="331" t="s">
        <v>1036</v>
      </c>
      <c r="C1401" s="57">
        <v>45868</v>
      </c>
      <c r="E1401" s="357">
        <v>6067</v>
      </c>
      <c r="G1401" t="s">
        <v>1000</v>
      </c>
    </row>
    <row r="1402" spans="1:7">
      <c r="A1402" s="144" t="s">
        <v>169</v>
      </c>
      <c r="B1402" s="346" t="s">
        <v>171</v>
      </c>
      <c r="C1402" s="57">
        <v>45868</v>
      </c>
      <c r="D1402" s="44">
        <v>314</v>
      </c>
      <c r="G1402" t="s">
        <v>1000</v>
      </c>
    </row>
    <row r="1403" spans="1:7">
      <c r="A1403" s="346" t="s">
        <v>460</v>
      </c>
      <c r="B1403" s="338" t="s">
        <v>552</v>
      </c>
      <c r="C1403" s="57">
        <v>45869</v>
      </c>
      <c r="F1403" s="348" t="s">
        <v>741</v>
      </c>
      <c r="G1403" t="s">
        <v>1000</v>
      </c>
    </row>
    <row r="1404" spans="1:7">
      <c r="A1404" s="611" t="s">
        <v>206</v>
      </c>
      <c r="B1404" s="151" t="s">
        <v>70</v>
      </c>
      <c r="C1404" s="57">
        <v>45869</v>
      </c>
      <c r="D1404" s="44">
        <v>725</v>
      </c>
      <c r="G1404" t="s">
        <v>1000</v>
      </c>
    </row>
    <row r="1405" spans="1:7">
      <c r="A1405" s="629" t="s">
        <v>206</v>
      </c>
      <c r="B1405" s="332" t="s">
        <v>122</v>
      </c>
      <c r="C1405" s="57">
        <v>45869</v>
      </c>
      <c r="D1405" s="44">
        <v>862</v>
      </c>
      <c r="G1405" t="s">
        <v>1000</v>
      </c>
    </row>
    <row r="1406" spans="1:7">
      <c r="A1406" s="338" t="s">
        <v>213</v>
      </c>
      <c r="B1406" s="338" t="s">
        <v>1036</v>
      </c>
      <c r="C1406" s="57">
        <v>45869</v>
      </c>
      <c r="E1406" s="357">
        <v>2691</v>
      </c>
      <c r="G1406" t="s">
        <v>1000</v>
      </c>
    </row>
    <row r="1407" spans="1:7">
      <c r="A1407" s="413" t="s">
        <v>186</v>
      </c>
      <c r="B1407" s="170" t="s">
        <v>171</v>
      </c>
      <c r="C1407" s="57">
        <v>45869</v>
      </c>
      <c r="D1407" s="168">
        <v>2390</v>
      </c>
      <c r="G1407" t="s">
        <v>1000</v>
      </c>
    </row>
    <row r="1408" spans="1:7">
      <c r="A1408" s="91" t="s">
        <v>460</v>
      </c>
      <c r="B1408" s="338" t="s">
        <v>1037</v>
      </c>
      <c r="C1408" s="57">
        <v>45870</v>
      </c>
      <c r="D1408" s="44">
        <v>318</v>
      </c>
      <c r="F1408" s="44" t="s">
        <v>1038</v>
      </c>
      <c r="G1408" t="s">
        <v>1039</v>
      </c>
    </row>
    <row r="1409" spans="1:7">
      <c r="A1409" s="91" t="s">
        <v>243</v>
      </c>
      <c r="B1409" s="338" t="s">
        <v>1037</v>
      </c>
      <c r="C1409" s="57">
        <v>45870</v>
      </c>
      <c r="D1409" s="44">
        <v>183</v>
      </c>
      <c r="F1409" s="44" t="s">
        <v>1040</v>
      </c>
      <c r="G1409" t="s">
        <v>1039</v>
      </c>
    </row>
    <row r="1410" spans="1:7">
      <c r="A1410" s="612" t="s">
        <v>206</v>
      </c>
      <c r="B1410" s="331" t="s">
        <v>1036</v>
      </c>
      <c r="C1410" s="57">
        <v>45870</v>
      </c>
      <c r="F1410" s="44" t="s">
        <v>1041</v>
      </c>
      <c r="G1410" t="s">
        <v>1039</v>
      </c>
    </row>
    <row r="1411" spans="1:7">
      <c r="A1411" s="144" t="s">
        <v>186</v>
      </c>
      <c r="B1411" s="170" t="s">
        <v>171</v>
      </c>
      <c r="C1411" s="57">
        <v>45870</v>
      </c>
      <c r="D1411" s="168">
        <v>1377</v>
      </c>
      <c r="G1411" t="s">
        <v>1039</v>
      </c>
    </row>
    <row r="1412" spans="1:7">
      <c r="A1412" s="612" t="s">
        <v>206</v>
      </c>
      <c r="B1412" s="70" t="s">
        <v>1036</v>
      </c>
      <c r="C1412" s="57">
        <v>45873</v>
      </c>
      <c r="E1412" s="357">
        <v>13125</v>
      </c>
      <c r="G1412" t="s">
        <v>1039</v>
      </c>
    </row>
    <row r="1413" spans="1:7">
      <c r="A1413" s="615" t="s">
        <v>151</v>
      </c>
      <c r="B1413" s="636" t="s">
        <v>122</v>
      </c>
      <c r="C1413" s="57">
        <v>45873</v>
      </c>
      <c r="D1413" s="44">
        <v>918</v>
      </c>
      <c r="G1413" t="s">
        <v>1039</v>
      </c>
    </row>
    <row r="1414" spans="1:7">
      <c r="A1414" s="338" t="s">
        <v>120</v>
      </c>
      <c r="B1414" s="338" t="s">
        <v>122</v>
      </c>
      <c r="C1414" s="57">
        <v>45874</v>
      </c>
      <c r="D1414" s="168">
        <v>2675</v>
      </c>
      <c r="G1414" t="s">
        <v>1039</v>
      </c>
    </row>
    <row r="1415" spans="1:7">
      <c r="A1415" s="338" t="s">
        <v>186</v>
      </c>
      <c r="B1415" s="338" t="s">
        <v>171</v>
      </c>
      <c r="C1415" s="57">
        <v>45874</v>
      </c>
      <c r="D1415" s="44">
        <v>190</v>
      </c>
      <c r="F1415" s="44" t="s">
        <v>647</v>
      </c>
      <c r="G1415" t="s">
        <v>1039</v>
      </c>
    </row>
    <row r="1416" spans="1:7">
      <c r="A1416" s="874" t="s">
        <v>569</v>
      </c>
      <c r="B1416" s="338" t="s">
        <v>552</v>
      </c>
      <c r="C1416" s="57">
        <v>45875</v>
      </c>
      <c r="G1416" t="s">
        <v>1039</v>
      </c>
    </row>
    <row r="1417" spans="1:7">
      <c r="A1417" s="338" t="s">
        <v>120</v>
      </c>
      <c r="B1417" s="338" t="s">
        <v>122</v>
      </c>
      <c r="C1417" s="57">
        <v>45875</v>
      </c>
      <c r="G1417" t="s">
        <v>1039</v>
      </c>
    </row>
    <row r="1418" spans="1:7">
      <c r="A1418" s="875" t="s">
        <v>186</v>
      </c>
      <c r="B1418" s="338" t="s">
        <v>171</v>
      </c>
      <c r="C1418" s="57">
        <v>45875</v>
      </c>
      <c r="G1418" t="s">
        <v>1039</v>
      </c>
    </row>
    <row r="1419" spans="1:7">
      <c r="A1419" s="876" t="s">
        <v>169</v>
      </c>
      <c r="B1419" s="876" t="s">
        <v>171</v>
      </c>
      <c r="C1419" s="57">
        <v>45875</v>
      </c>
      <c r="G1419" t="s">
        <v>1039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tabSelected="1"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664</v>
      </c>
      <c r="V1" s="173" t="s">
        <v>1047</v>
      </c>
      <c r="W1" s="173" t="s">
        <v>1048</v>
      </c>
      <c r="X1" s="177" t="s">
        <v>1049</v>
      </c>
      <c r="Y1" s="284" t="e" cm="1">
        <f t="array" ref="Y1">VLOOKUP(#REF!,#REF!, FALSE)</f>
        <v>#REF!</v>
      </c>
    </row>
    <row r="2" spans="1:25">
      <c r="A2" s="197" t="s">
        <v>165</v>
      </c>
      <c r="B2" s="888"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125</v>
      </c>
      <c r="V2" s="70" t="s">
        <v>125</v>
      </c>
      <c r="W2" s="30"/>
      <c r="X2" s="44"/>
    </row>
    <row r="3" spans="1:25">
      <c r="A3" s="458" t="s">
        <v>169</v>
      </c>
      <c r="B3" s="891"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125</v>
      </c>
      <c r="V3" s="70" t="s">
        <v>125</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451</v>
      </c>
      <c r="B5" s="457" t="s">
        <v>121</v>
      </c>
      <c r="C5" s="529">
        <v>45772</v>
      </c>
      <c r="D5" s="867" t="s">
        <v>453</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906"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125</v>
      </c>
      <c r="V6" s="70" t="s">
        <v>125</v>
      </c>
      <c r="W6" s="447">
        <v>45848</v>
      </c>
      <c r="X6" s="70" t="s">
        <v>125</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125</v>
      </c>
      <c r="V7" s="70" t="s">
        <v>125</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73" t="s">
        <v>198</v>
      </c>
      <c r="Q8" s="70" t="s">
        <v>198</v>
      </c>
      <c r="R8" s="70" t="s">
        <v>198</v>
      </c>
      <c r="S8" s="70" t="s">
        <v>56</v>
      </c>
      <c r="T8" s="70" t="s">
        <v>198</v>
      </c>
      <c r="U8" s="70" t="s">
        <v>198</v>
      </c>
      <c r="V8" s="70" t="s">
        <v>125</v>
      </c>
      <c r="W8" s="55">
        <v>45826</v>
      </c>
      <c r="X8" s="70" t="s">
        <v>125</v>
      </c>
    </row>
    <row r="9" spans="1:25">
      <c r="A9" s="194" t="s">
        <v>209</v>
      </c>
      <c r="B9" s="199" t="s">
        <v>170</v>
      </c>
      <c r="C9" s="195">
        <v>45742</v>
      </c>
      <c r="D9" s="905" t="s">
        <v>210</v>
      </c>
      <c r="E9" s="210"/>
      <c r="F9" s="148"/>
      <c r="G9" s="148"/>
      <c r="H9" s="204">
        <v>0</v>
      </c>
      <c r="I9" s="200"/>
      <c r="J9" s="204" t="s">
        <v>57</v>
      </c>
      <c r="K9" s="204" t="s">
        <v>57</v>
      </c>
      <c r="L9" s="204" t="s">
        <v>63</v>
      </c>
      <c r="M9" s="212">
        <v>45716</v>
      </c>
      <c r="N9" s="914" t="s">
        <v>198</v>
      </c>
      <c r="O9" s="55">
        <v>45721</v>
      </c>
      <c r="P9" s="914" t="s">
        <v>198</v>
      </c>
      <c r="Q9" s="70" t="s">
        <v>198</v>
      </c>
      <c r="R9" s="70" t="s">
        <v>198</v>
      </c>
      <c r="S9" s="70" t="s">
        <v>56</v>
      </c>
      <c r="T9" s="70" t="s">
        <v>198</v>
      </c>
      <c r="U9" s="70" t="s">
        <v>198</v>
      </c>
      <c r="V9" s="70" t="s">
        <v>125</v>
      </c>
      <c r="W9" s="30"/>
      <c r="X9" s="70" t="s">
        <v>125</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125</v>
      </c>
      <c r="V10" s="389" t="s">
        <v>125</v>
      </c>
      <c r="W10" s="30"/>
      <c r="X10" s="70" t="s">
        <v>125</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125</v>
      </c>
      <c r="W12" s="30"/>
      <c r="X12" s="70"/>
    </row>
    <row r="13" spans="1:25">
      <c r="A13" s="199" t="s">
        <v>211</v>
      </c>
      <c r="B13" s="201" t="s">
        <v>51</v>
      </c>
      <c r="C13" s="461">
        <v>45716</v>
      </c>
      <c r="D13" s="86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125</v>
      </c>
      <c r="V13" s="70" t="s">
        <v>125</v>
      </c>
      <c r="W13" s="55">
        <v>45818</v>
      </c>
      <c r="X13" s="70" t="s">
        <v>125</v>
      </c>
      <c r="Y13" t="e">
        <f>VLOOKUP(A13,#REF!,2,FALSE)</f>
        <v>#REF!</v>
      </c>
    </row>
    <row r="14" spans="1:25">
      <c r="A14" s="197" t="s">
        <v>176</v>
      </c>
      <c r="B14" s="199" t="s">
        <v>170</v>
      </c>
      <c r="C14" s="530">
        <v>45991</v>
      </c>
      <c r="D14" s="904"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125</v>
      </c>
      <c r="V14" s="70" t="s">
        <v>125</v>
      </c>
      <c r="W14" s="30"/>
      <c r="X14" s="70" t="s">
        <v>125</v>
      </c>
    </row>
    <row r="15" spans="1:25">
      <c r="A15" s="199" t="s">
        <v>120</v>
      </c>
      <c r="B15" s="194" t="s">
        <v>121</v>
      </c>
      <c r="C15" s="461">
        <v>45868</v>
      </c>
      <c r="D15" s="543" t="s">
        <v>124</v>
      </c>
      <c r="E15" s="211"/>
      <c r="F15" s="146"/>
      <c r="G15" s="146"/>
      <c r="H15" s="207">
        <v>0</v>
      </c>
      <c r="I15" s="200"/>
      <c r="J15" s="207" t="s">
        <v>57</v>
      </c>
      <c r="K15" s="207" t="s">
        <v>57</v>
      </c>
      <c r="L15" s="207" t="s">
        <v>125</v>
      </c>
      <c r="M15" s="214" t="s">
        <v>56</v>
      </c>
      <c r="N15" s="30" t="s">
        <v>64</v>
      </c>
      <c r="O15" s="55">
        <v>45853</v>
      </c>
      <c r="P15" s="30" t="s">
        <v>64</v>
      </c>
      <c r="Q15" s="70" t="s">
        <v>64</v>
      </c>
      <c r="R15" s="70" t="s">
        <v>64</v>
      </c>
      <c r="S15" s="70" t="s">
        <v>56</v>
      </c>
      <c r="T15" s="70" t="s">
        <v>64</v>
      </c>
      <c r="U15" s="70" t="s">
        <v>125</v>
      </c>
      <c r="V15" s="70" t="s">
        <v>125</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125</v>
      </c>
      <c r="V16" s="70" t="s">
        <v>125</v>
      </c>
      <c r="W16" s="30"/>
      <c r="X16" s="70"/>
    </row>
    <row r="17" spans="1:25">
      <c r="A17" s="197" t="s">
        <v>1051</v>
      </c>
      <c r="B17" s="888"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125</v>
      </c>
      <c r="V17" s="70" t="s">
        <v>125</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125</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125</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125</v>
      </c>
      <c r="W21" s="30"/>
      <c r="X21" s="70" t="s">
        <v>125</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125</v>
      </c>
      <c r="W22" s="55">
        <v>45757</v>
      </c>
      <c r="X22" s="70" t="s">
        <v>125</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125</v>
      </c>
      <c r="V23" s="70" t="s">
        <v>125</v>
      </c>
      <c r="W23" s="55">
        <v>45825</v>
      </c>
      <c r="X23" s="70" t="s">
        <v>125</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125</v>
      </c>
      <c r="V24" s="70" t="s">
        <v>125</v>
      </c>
      <c r="W24" s="55">
        <v>45828</v>
      </c>
      <c r="X24" s="70" t="s">
        <v>125</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125</v>
      </c>
      <c r="W26" s="30"/>
      <c r="X26" s="70" t="s">
        <v>125</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125</v>
      </c>
      <c r="V28" s="70" t="s">
        <v>125</v>
      </c>
      <c r="W28" s="30"/>
      <c r="X28" s="70" t="s">
        <v>125</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125</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125</v>
      </c>
      <c r="V30" s="70" t="s">
        <v>125</v>
      </c>
      <c r="W30" s="30"/>
      <c r="X30" s="70" t="s">
        <v>125</v>
      </c>
      <c r="Y30" t="e">
        <f>VLOOKUP(A30,#REF!,2,FALSE)</f>
        <v>#REF!</v>
      </c>
    </row>
    <row r="31" spans="1:25">
      <c r="A31" s="205" t="s">
        <v>459</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125</v>
      </c>
      <c r="V32" s="389" t="s">
        <v>125</v>
      </c>
      <c r="W32" s="55">
        <v>45840</v>
      </c>
      <c r="X32" s="70" t="s">
        <v>125</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125</v>
      </c>
      <c r="W34" s="55">
        <v>45789</v>
      </c>
      <c r="X34" s="389" t="s">
        <v>125</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125</v>
      </c>
      <c r="V35" s="70" t="s">
        <v>125</v>
      </c>
      <c r="W35" s="55">
        <v>45810</v>
      </c>
      <c r="X35" s="389" t="s">
        <v>125</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125</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125</v>
      </c>
      <c r="W38" s="55">
        <v>45820</v>
      </c>
      <c r="X38" s="70" t="s">
        <v>125</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125</v>
      </c>
      <c r="V39" s="70" t="s">
        <v>125</v>
      </c>
      <c r="W39" s="30"/>
      <c r="X39" s="70" t="s">
        <v>125</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125</v>
      </c>
      <c r="W40" s="55">
        <v>45820</v>
      </c>
      <c r="X40" s="70" t="s">
        <v>125</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125</v>
      </c>
      <c r="W41" s="30"/>
      <c r="X41" s="70" t="s">
        <v>125</v>
      </c>
    </row>
    <row r="42" spans="1:25" ht="13.5" customHeight="1">
      <c r="A42" s="206" t="s">
        <v>466</v>
      </c>
      <c r="B42" s="201" t="s">
        <v>51</v>
      </c>
      <c r="C42" s="195">
        <v>45772</v>
      </c>
      <c r="D42" s="218" t="s">
        <v>467</v>
      </c>
      <c r="E42" s="916"/>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125</v>
      </c>
      <c r="W43" s="132">
        <v>45804</v>
      </c>
      <c r="X43" s="70" t="s">
        <v>125</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125</v>
      </c>
      <c r="W44" s="30"/>
      <c r="X44" s="70" t="s">
        <v>125</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924">
        <v>45791</v>
      </c>
      <c r="X46" s="70" t="s">
        <v>1050</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468</v>
      </c>
      <c r="B48" s="201" t="s">
        <v>51</v>
      </c>
      <c r="C48" s="195">
        <v>45772</v>
      </c>
      <c r="D48" s="865" t="s">
        <v>469</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475</v>
      </c>
      <c r="B51" s="201" t="s">
        <v>51</v>
      </c>
      <c r="C51" s="195">
        <v>45772</v>
      </c>
      <c r="D51" s="864" t="s">
        <v>476</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125</v>
      </c>
      <c r="W55" s="55">
        <v>45838</v>
      </c>
      <c r="X55" s="70" t="s">
        <v>125</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125</v>
      </c>
      <c r="W56" s="55">
        <v>45789</v>
      </c>
      <c r="X56" s="70" t="s">
        <v>125</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125</v>
      </c>
      <c r="W58" s="55">
        <v>45832</v>
      </c>
      <c r="X58" s="70" t="s">
        <v>125</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125</v>
      </c>
      <c r="W61" s="55">
        <v>45812</v>
      </c>
      <c r="X61" s="70" t="s">
        <v>125</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125</v>
      </c>
      <c r="W62" s="30"/>
      <c r="X62" s="70" t="s">
        <v>125</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125</v>
      </c>
      <c r="V64" s="70" t="s">
        <v>125</v>
      </c>
      <c r="W64" s="55">
        <v>45798</v>
      </c>
      <c r="X64" s="70" t="s">
        <v>125</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125</v>
      </c>
      <c r="W65" s="30"/>
      <c r="X65" s="70" t="s">
        <v>125</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125</v>
      </c>
      <c r="V68" s="389" t="s">
        <v>125</v>
      </c>
      <c r="W68" s="214">
        <v>45825</v>
      </c>
      <c r="X68" s="70" t="s">
        <v>125</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92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915"/>
      <c r="F70" s="915"/>
      <c r="G70" s="915"/>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125</v>
      </c>
      <c r="W71" s="50"/>
      <c r="X71" s="70" t="s">
        <v>125</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125</v>
      </c>
      <c r="W73" s="30"/>
      <c r="X73" s="70" t="s">
        <v>125</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125</v>
      </c>
      <c r="W76" s="30"/>
      <c r="X76" s="70" t="s">
        <v>125</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93">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125</v>
      </c>
      <c r="W77" s="30"/>
      <c r="X77" s="70" t="s">
        <v>125</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125</v>
      </c>
      <c r="V78" s="70" t="s">
        <v>125</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125</v>
      </c>
      <c r="V79" s="70" t="s">
        <v>125</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125</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125</v>
      </c>
      <c r="V81" s="70" t="s">
        <v>125</v>
      </c>
      <c r="W81" s="50"/>
      <c r="X81" s="70" t="s">
        <v>125</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900"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125</v>
      </c>
      <c r="V82" s="70" t="s">
        <v>125</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125</v>
      </c>
      <c r="V83" s="70" t="s">
        <v>125</v>
      </c>
      <c r="W83" s="30"/>
      <c r="X83" s="70" t="s">
        <v>125</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125</v>
      </c>
      <c r="V84" s="95" t="s">
        <v>125</v>
      </c>
      <c r="W84" s="30"/>
      <c r="X84" s="70" t="s">
        <v>125</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125</v>
      </c>
      <c r="V85" s="70" t="s">
        <v>125</v>
      </c>
      <c r="W85" s="55">
        <v>45818</v>
      </c>
      <c r="X85" s="70" t="s">
        <v>125</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125</v>
      </c>
      <c r="V86" s="70" t="s">
        <v>125</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92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125</v>
      </c>
      <c r="W90" s="55">
        <v>45747</v>
      </c>
      <c r="X90" s="70" t="s">
        <v>125</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125</v>
      </c>
      <c r="V91" s="70"/>
      <c r="W91" s="30"/>
      <c r="X91" s="70" t="s">
        <v>125</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92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923" t="s">
        <v>198</v>
      </c>
      <c r="V93" s="70" t="s">
        <v>125</v>
      </c>
      <c r="W93" s="30"/>
      <c r="X93" s="70" t="s">
        <v>125</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70"/>
      <c r="F94" s="871"/>
      <c r="G94" s="87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125</v>
      </c>
      <c r="W94" s="30"/>
      <c r="X94" s="70" t="s">
        <v>125</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125</v>
      </c>
      <c r="W95" s="30"/>
      <c r="X95" s="70" t="s">
        <v>125</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125</v>
      </c>
      <c r="W96" s="30"/>
      <c r="X96" s="70" t="s">
        <v>125</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903"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125</v>
      </c>
      <c r="W97" s="30"/>
      <c r="X97" s="70" t="s">
        <v>125</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s="911"/>
      <c r="F98" s="911"/>
      <c r="G98" s="911"/>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125</v>
      </c>
      <c r="V98" s="70" t="s">
        <v>125</v>
      </c>
      <c r="W98" s="30"/>
      <c r="X98" s="70" t="s">
        <v>125</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918">
        <v>31</v>
      </c>
      <c r="F99" s="918"/>
      <c r="G99" s="918"/>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125</v>
      </c>
      <c r="V99" s="70" t="s">
        <v>125</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s="911"/>
      <c r="F100" s="911"/>
      <c r="G100" s="911"/>
      <c r="H100" s="204">
        <v>31</v>
      </c>
      <c r="I100" s="200"/>
      <c r="J100" s="204" t="s">
        <v>57</v>
      </c>
      <c r="K100" s="204" t="s">
        <v>57</v>
      </c>
      <c r="L100" s="204" t="s">
        <v>63</v>
      </c>
      <c r="M100" s="872">
        <v>45716</v>
      </c>
      <c r="N100" s="122" t="s">
        <v>64</v>
      </c>
      <c r="O100" s="181">
        <v>45716</v>
      </c>
      <c r="P100" s="122" t="s">
        <v>64</v>
      </c>
      <c r="Q100" s="160" t="s">
        <v>64</v>
      </c>
      <c r="R100" s="160" t="s">
        <v>1052</v>
      </c>
      <c r="S100" s="192" t="s">
        <v>64</v>
      </c>
      <c r="T100" s="70" t="s">
        <v>64</v>
      </c>
      <c r="U100" s="70" t="s">
        <v>125</v>
      </c>
      <c r="V100" s="70" t="s">
        <v>125</v>
      </c>
      <c r="W100" s="30"/>
      <c r="X100" s="70" t="s">
        <v>125</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182</v>
      </c>
      <c r="E101" s="910"/>
      <c r="F101" s="910"/>
      <c r="G101" s="91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910"/>
      <c r="F102" s="910"/>
      <c r="G102" s="91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914"/>
      <c r="F103" s="914"/>
      <c r="G103" s="914"/>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918" t="s">
        <v>198</v>
      </c>
      <c r="O104" s="55">
        <v>45756</v>
      </c>
      <c r="P104" s="918"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72">
        <v>45705</v>
      </c>
      <c r="N112" s="122" t="s">
        <v>198</v>
      </c>
      <c r="O112" s="423">
        <v>45715</v>
      </c>
      <c r="P112" s="122" t="s">
        <v>198</v>
      </c>
      <c r="Q112" s="123" t="s">
        <v>198</v>
      </c>
      <c r="R112" s="123" t="s">
        <v>198</v>
      </c>
      <c r="S112" s="123" t="s">
        <v>198</v>
      </c>
      <c r="T112" s="44" t="s">
        <v>198</v>
      </c>
      <c r="U112" s="44" t="s">
        <v>198</v>
      </c>
      <c r="V112" s="192" t="s">
        <v>198</v>
      </c>
      <c r="W112" s="688">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57">
      <c r="A113" s="197" t="s">
        <v>433</v>
      </c>
      <c r="B113" s="194" t="s">
        <v>121</v>
      </c>
      <c r="C113" s="195">
        <v>45742</v>
      </c>
      <c r="D113" s="897" t="s">
        <v>434</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8">
        <v>45789</v>
      </c>
      <c r="X113" s="160" t="s">
        <v>1050</v>
      </c>
      <c r="Y113" t="e">
        <f>VLOOKUP(A113,#REF!,2,FALSE)</f>
        <v>#REF!</v>
      </c>
      <c r="Z113" s="911"/>
      <c r="AA113" s="911"/>
      <c r="AB113" s="911"/>
      <c r="AC113" s="911"/>
      <c r="AD113" s="911"/>
      <c r="AE113" s="911"/>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c r="BC113" s="911"/>
      <c r="BD113" s="911"/>
      <c r="BE113" s="911"/>
    </row>
    <row r="114" spans="1:57">
      <c r="A114" s="197" t="s">
        <v>435</v>
      </c>
      <c r="B114" s="194" t="s">
        <v>121</v>
      </c>
      <c r="C114" s="342">
        <v>45772</v>
      </c>
      <c r="D114" s="526" t="s">
        <v>436</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c r="BC114" s="911"/>
      <c r="BD114" s="911"/>
      <c r="BE114" s="911"/>
    </row>
    <row r="115" spans="1:57">
      <c r="A115" s="194" t="s">
        <v>437</v>
      </c>
      <c r="B115" s="194" t="s">
        <v>121</v>
      </c>
      <c r="C115" s="195">
        <v>45716</v>
      </c>
      <c r="D115" s="897" t="s">
        <v>438</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c r="BC115" s="911"/>
      <c r="BD115" s="911"/>
      <c r="BE115" s="911"/>
    </row>
    <row r="116" spans="1:57">
      <c r="A116" s="197" t="s">
        <v>441</v>
      </c>
      <c r="B116" s="194" t="s">
        <v>121</v>
      </c>
      <c r="C116" s="342">
        <v>45772</v>
      </c>
      <c r="D116" s="526" t="s">
        <v>440</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c r="BC116" s="911"/>
      <c r="BD116" s="911"/>
      <c r="BE116" s="911"/>
    </row>
    <row r="117" spans="1:57">
      <c r="A117" s="197" t="s">
        <v>443</v>
      </c>
      <c r="B117" s="194" t="s">
        <v>121</v>
      </c>
      <c r="C117" s="461">
        <v>45711</v>
      </c>
      <c r="D117" s="908" t="s">
        <v>444</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c r="BC117" s="911"/>
      <c r="BD117" s="911"/>
      <c r="BE117" s="911"/>
    </row>
    <row r="118" spans="1:57">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c r="Z118" s="911"/>
      <c r="AA118" s="911"/>
      <c r="AB118" s="911"/>
      <c r="AC118" s="911"/>
      <c r="AD118" s="911"/>
      <c r="AE118" s="911"/>
      <c r="AF118" s="911"/>
      <c r="AG118" s="911"/>
      <c r="AH118" s="911"/>
      <c r="AI118" s="911"/>
      <c r="AJ118" s="911"/>
      <c r="AK118" s="911"/>
      <c r="AL118" s="911"/>
      <c r="AM118" s="911"/>
      <c r="AN118" s="911"/>
      <c r="AO118" s="911"/>
      <c r="AP118" s="911"/>
      <c r="AQ118" s="911"/>
      <c r="AR118" s="911"/>
      <c r="AS118" s="911"/>
      <c r="AT118" s="911"/>
      <c r="AU118" s="911"/>
      <c r="AV118" s="911"/>
      <c r="AW118" s="911"/>
      <c r="AX118" s="911"/>
      <c r="AY118" s="911"/>
      <c r="AZ118" s="911"/>
      <c r="BA118" s="911"/>
      <c r="BB118" s="911"/>
      <c r="BC118" s="911"/>
      <c r="BD118" s="911"/>
      <c r="BE118" s="911"/>
    </row>
    <row r="119" spans="1:57">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57">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57">
      <c r="A121" s="458" t="s">
        <v>339</v>
      </c>
      <c r="B121" s="402" t="s">
        <v>121</v>
      </c>
      <c r="C121" s="86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57">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125</v>
      </c>
    </row>
    <row r="123" spans="1:57">
      <c r="A123" s="197" t="s">
        <v>345</v>
      </c>
      <c r="B123" s="194" t="s">
        <v>121</v>
      </c>
      <c r="C123" s="530">
        <v>45868</v>
      </c>
      <c r="D123" s="462" t="s">
        <v>346</v>
      </c>
      <c r="E123" s="917"/>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125</v>
      </c>
    </row>
    <row r="124" spans="1:57">
      <c r="A124" s="197" t="s">
        <v>520</v>
      </c>
      <c r="B124" s="197" t="s">
        <v>121</v>
      </c>
      <c r="C124" s="196">
        <v>45862</v>
      </c>
      <c r="D124" s="899" t="s">
        <v>521</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57">
      <c r="A125" s="197" t="s">
        <v>522</v>
      </c>
      <c r="B125" s="197" t="s">
        <v>121</v>
      </c>
      <c r="C125" s="196">
        <v>45862</v>
      </c>
      <c r="D125" s="401" t="s">
        <v>523</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57">
      <c r="A126" s="197" t="s">
        <v>524</v>
      </c>
      <c r="B126" s="197" t="s">
        <v>121</v>
      </c>
      <c r="C126" s="196">
        <v>45862</v>
      </c>
      <c r="D126" s="401" t="s">
        <v>525</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57">
      <c r="A127" s="197" t="s">
        <v>526</v>
      </c>
      <c r="B127" s="197" t="s">
        <v>121</v>
      </c>
      <c r="C127" s="196">
        <v>45868</v>
      </c>
      <c r="D127" s="219" t="s">
        <v>527</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57">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125</v>
      </c>
      <c r="W128" s="122"/>
      <c r="X128" s="70" t="s">
        <v>125</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125</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920" t="s">
        <v>57</v>
      </c>
      <c r="K131" s="920" t="s">
        <v>57</v>
      </c>
      <c r="L131" s="453" t="s">
        <v>63</v>
      </c>
      <c r="M131" s="214">
        <v>45695</v>
      </c>
      <c r="N131" s="50" t="s">
        <v>198</v>
      </c>
      <c r="O131" s="55">
        <v>45693</v>
      </c>
      <c r="P131" s="30" t="s">
        <v>198</v>
      </c>
      <c r="Q131" s="44" t="s">
        <v>198</v>
      </c>
      <c r="R131" s="44" t="s">
        <v>198</v>
      </c>
      <c r="S131" s="44" t="s">
        <v>56</v>
      </c>
      <c r="T131" s="44" t="s">
        <v>198</v>
      </c>
      <c r="U131" s="70" t="s">
        <v>125</v>
      </c>
      <c r="V131" s="70" t="s">
        <v>125</v>
      </c>
      <c r="W131" s="55">
        <v>45838</v>
      </c>
      <c r="X131" s="70" t="s">
        <v>125</v>
      </c>
      <c r="Y131" t="e">
        <f>VLOOKUP(A131,#REF!,2,FALSE)</f>
        <v>#REF!</v>
      </c>
    </row>
    <row r="132" spans="1:25" ht="15" customHeight="1">
      <c r="A132" s="450" t="s">
        <v>352</v>
      </c>
      <c r="B132" s="527" t="s">
        <v>51</v>
      </c>
      <c r="C132" s="460">
        <v>45711</v>
      </c>
      <c r="D132" s="451" t="s">
        <v>353</v>
      </c>
      <c r="E132" s="451"/>
      <c r="F132" s="451"/>
      <c r="G132" s="451"/>
      <c r="H132" s="453">
        <v>0</v>
      </c>
      <c r="I132" s="452"/>
      <c r="J132" s="920" t="s">
        <v>57</v>
      </c>
      <c r="K132" s="920" t="s">
        <v>57</v>
      </c>
      <c r="L132" s="453" t="s">
        <v>63</v>
      </c>
      <c r="M132" s="214">
        <v>45686</v>
      </c>
      <c r="N132" s="50" t="s">
        <v>198</v>
      </c>
      <c r="O132" s="55">
        <v>45693</v>
      </c>
      <c r="P132" s="30" t="s">
        <v>198</v>
      </c>
      <c r="Q132" s="70" t="s">
        <v>198</v>
      </c>
      <c r="R132" s="70" t="s">
        <v>198</v>
      </c>
      <c r="S132" s="44" t="s">
        <v>56</v>
      </c>
      <c r="T132" s="44" t="s">
        <v>198</v>
      </c>
      <c r="U132" s="70" t="s">
        <v>198</v>
      </c>
      <c r="V132" s="70" t="s">
        <v>125</v>
      </c>
      <c r="W132" s="30"/>
      <c r="X132" s="70" t="s">
        <v>125</v>
      </c>
      <c r="Y132" t="e">
        <f>VLOOKUP(A132,#REF!,2,FALSE)</f>
        <v>#REF!</v>
      </c>
    </row>
    <row r="133" spans="1:25" ht="15" customHeight="1">
      <c r="A133" s="886" t="s">
        <v>554</v>
      </c>
      <c r="B133" s="527" t="s">
        <v>51</v>
      </c>
      <c r="C133" s="896">
        <v>45688</v>
      </c>
      <c r="D133" s="518"/>
      <c r="E133" s="452"/>
      <c r="F133" s="452"/>
      <c r="G133" s="452"/>
      <c r="H133" s="453">
        <v>0</v>
      </c>
      <c r="I133" s="452"/>
      <c r="J133" s="452"/>
      <c r="K133" s="452"/>
      <c r="L133" s="920" t="s">
        <v>63</v>
      </c>
      <c r="M133" s="104" t="s">
        <v>198</v>
      </c>
      <c r="N133" s="50" t="s">
        <v>198</v>
      </c>
      <c r="O133" s="30" t="s">
        <v>198</v>
      </c>
      <c r="P133" s="90" t="s">
        <v>198</v>
      </c>
      <c r="Q133" s="44" t="s">
        <v>198</v>
      </c>
      <c r="R133" s="44" t="s">
        <v>198</v>
      </c>
      <c r="S133" s="44" t="s">
        <v>56</v>
      </c>
      <c r="T133" s="44" t="s">
        <v>198</v>
      </c>
      <c r="U133" s="44" t="s">
        <v>198</v>
      </c>
      <c r="V133" s="44" t="s">
        <v>198</v>
      </c>
      <c r="W133" s="30"/>
      <c r="X133" s="70" t="s">
        <v>125</v>
      </c>
      <c r="Y133" t="e">
        <f>VLOOKUP(A133,#REF!,2,FALSE)</f>
        <v>#REF!</v>
      </c>
    </row>
    <row r="134" spans="1:25" ht="15" customHeight="1">
      <c r="A134" s="886" t="s">
        <v>355</v>
      </c>
      <c r="B134" s="527" t="s">
        <v>51</v>
      </c>
      <c r="C134" s="893">
        <v>45838</v>
      </c>
      <c r="D134" s="909" t="s">
        <v>357</v>
      </c>
      <c r="E134" s="517"/>
      <c r="F134" s="452"/>
      <c r="G134" s="452"/>
      <c r="H134" s="453">
        <v>0</v>
      </c>
      <c r="I134" s="452"/>
      <c r="J134" s="920" t="s">
        <v>57</v>
      </c>
      <c r="K134" s="920" t="s">
        <v>57</v>
      </c>
      <c r="L134" s="92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87" t="s">
        <v>359</v>
      </c>
      <c r="B135" s="527" t="s">
        <v>51</v>
      </c>
      <c r="C135" s="896">
        <v>45716</v>
      </c>
      <c r="D135" s="907" t="s">
        <v>362</v>
      </c>
      <c r="E135" s="904"/>
      <c r="F135" s="904"/>
      <c r="G135" s="904"/>
      <c r="H135" s="920">
        <v>0</v>
      </c>
      <c r="I135" s="452"/>
      <c r="J135" s="920" t="s">
        <v>57</v>
      </c>
      <c r="K135" s="920" t="s">
        <v>57</v>
      </c>
      <c r="L135" s="920" t="s">
        <v>63</v>
      </c>
      <c r="M135" s="50" t="s">
        <v>198</v>
      </c>
      <c r="N135" s="50" t="s">
        <v>198</v>
      </c>
      <c r="O135" s="214">
        <v>45693</v>
      </c>
      <c r="P135" s="104" t="s">
        <v>198</v>
      </c>
      <c r="Q135" s="44" t="s">
        <v>198</v>
      </c>
      <c r="R135" s="44" t="s">
        <v>198</v>
      </c>
      <c r="S135" s="44" t="s">
        <v>56</v>
      </c>
      <c r="T135" s="44" t="s">
        <v>198</v>
      </c>
      <c r="U135" s="70" t="s">
        <v>125</v>
      </c>
      <c r="V135" s="70" t="s">
        <v>125</v>
      </c>
      <c r="W135" s="30"/>
      <c r="X135" s="70" t="s">
        <v>125</v>
      </c>
      <c r="Y135" t="e">
        <f>VLOOKUP(A135,#REF!,2,FALSE)</f>
        <v>#REF!</v>
      </c>
    </row>
    <row r="136" spans="1:25" ht="15" customHeight="1">
      <c r="A136" s="457" t="s">
        <v>364</v>
      </c>
      <c r="B136" s="527" t="s">
        <v>51</v>
      </c>
      <c r="C136" s="529">
        <v>45742</v>
      </c>
      <c r="D136" s="560" t="s">
        <v>365</v>
      </c>
      <c r="E136" s="86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125</v>
      </c>
      <c r="W136" s="30"/>
      <c r="X136" s="70" t="s">
        <v>125</v>
      </c>
      <c r="Y136" t="e">
        <f>VLOOKUP(A136,#REF!,2,FALSE)</f>
        <v>#REF!</v>
      </c>
    </row>
    <row r="137" spans="1:25" ht="15" customHeight="1">
      <c r="A137" s="457" t="s">
        <v>102</v>
      </c>
      <c r="B137" s="527" t="s">
        <v>51</v>
      </c>
      <c r="C137" s="529">
        <v>45742</v>
      </c>
      <c r="D137" s="531" t="s">
        <v>103</v>
      </c>
      <c r="E137" s="86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125</v>
      </c>
      <c r="Y137" t="e">
        <f>VLOOKUP(A137,#REF!,2,FALSE)</f>
        <v>#REF!</v>
      </c>
    </row>
    <row r="138" spans="1:25" ht="15" customHeight="1">
      <c r="A138" s="450" t="s">
        <v>112</v>
      </c>
      <c r="B138" s="527" t="s">
        <v>51</v>
      </c>
      <c r="C138" s="516">
        <v>45991</v>
      </c>
      <c r="D138" s="86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125</v>
      </c>
      <c r="V138" s="70" t="s">
        <v>125</v>
      </c>
      <c r="W138" s="70"/>
      <c r="X138" s="44"/>
    </row>
    <row r="139" spans="1:25" ht="15" customHeight="1">
      <c r="A139" s="457" t="s">
        <v>114</v>
      </c>
      <c r="B139" s="201" t="s">
        <v>51</v>
      </c>
      <c r="C139" s="529">
        <v>45777</v>
      </c>
      <c r="D139" s="451" t="s">
        <v>116</v>
      </c>
      <c r="E139" s="912"/>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125</v>
      </c>
      <c r="V139" s="70" t="s">
        <v>125</v>
      </c>
      <c r="W139" s="30"/>
      <c r="X139" s="70" t="s">
        <v>125</v>
      </c>
      <c r="Y139" t="e">
        <f>VLOOKUP(A139,#REF!,2,FALSE)</f>
        <v>#REF!</v>
      </c>
    </row>
    <row r="140" spans="1:25" ht="15" customHeight="1">
      <c r="A140" s="457" t="s">
        <v>117</v>
      </c>
      <c r="B140" s="201" t="s">
        <v>51</v>
      </c>
      <c r="C140" s="529">
        <v>45772</v>
      </c>
      <c r="D140" s="902"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125</v>
      </c>
      <c r="Y140" t="e">
        <f>VLOOKUP(A140,#REF!,2,FALSE)</f>
        <v>#REF!</v>
      </c>
    </row>
    <row r="141" spans="1:25" ht="15" customHeight="1">
      <c r="A141" s="457" t="s">
        <v>366</v>
      </c>
      <c r="B141" s="528" t="s">
        <v>170</v>
      </c>
      <c r="C141" s="529">
        <v>45711</v>
      </c>
      <c r="D141" s="453" t="s">
        <v>367</v>
      </c>
      <c r="E141" s="86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125</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125</v>
      </c>
      <c r="V142" s="70" t="s">
        <v>125</v>
      </c>
      <c r="W142" s="30"/>
      <c r="X142" s="70" t="s">
        <v>125</v>
      </c>
      <c r="Y142" t="e">
        <f>VLOOKUP(A142,#REF!,2,FALSE)</f>
        <v>#REF!</v>
      </c>
    </row>
    <row r="143" spans="1:25" ht="15" customHeight="1">
      <c r="A143" s="450" t="s">
        <v>186</v>
      </c>
      <c r="B143" s="528" t="s">
        <v>170</v>
      </c>
      <c r="C143" s="895">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125</v>
      </c>
      <c r="V143" s="70" t="s">
        <v>125</v>
      </c>
      <c r="W143" s="30"/>
      <c r="X143" s="44"/>
    </row>
    <row r="144" spans="1:25" ht="15" customHeight="1">
      <c r="A144" s="562" t="s">
        <v>532</v>
      </c>
      <c r="B144" s="889" t="s">
        <v>121</v>
      </c>
      <c r="C144" s="894">
        <v>45688</v>
      </c>
      <c r="D144" s="894" t="s">
        <v>534</v>
      </c>
      <c r="E144" s="894"/>
      <c r="F144" s="894"/>
      <c r="G144" s="894"/>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125</v>
      </c>
      <c r="W145" s="30"/>
      <c r="X145" s="70" t="s">
        <v>125</v>
      </c>
    </row>
    <row r="146" spans="1:25" ht="15" customHeight="1">
      <c r="A146" s="450" t="s">
        <v>144</v>
      </c>
      <c r="B146" s="457" t="s">
        <v>121</v>
      </c>
      <c r="C146" s="451">
        <v>45868</v>
      </c>
      <c r="D146" s="901"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125</v>
      </c>
      <c r="V146" s="70" t="s">
        <v>125</v>
      </c>
      <c r="W146" s="30"/>
      <c r="X146" s="70" t="s">
        <v>125</v>
      </c>
    </row>
    <row r="147" spans="1:25" ht="15" customHeight="1">
      <c r="A147" s="885" t="s">
        <v>371</v>
      </c>
      <c r="B147" s="890" t="s">
        <v>121</v>
      </c>
      <c r="C147" s="564">
        <v>45838</v>
      </c>
      <c r="D147" s="868" t="s">
        <v>372</v>
      </c>
      <c r="E147" s="913"/>
      <c r="F147" s="919"/>
      <c r="G147" s="91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125</v>
      </c>
      <c r="V147" s="70" t="s">
        <v>125</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125</v>
      </c>
      <c r="Y148" t="e">
        <f>VLOOKUP(A148,#REF!,2,FALSE)</f>
        <v>#REF!</v>
      </c>
    </row>
    <row r="149" spans="1:25" ht="15" customHeight="1">
      <c r="A149" s="450" t="s">
        <v>151</v>
      </c>
      <c r="B149" s="892"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125</v>
      </c>
      <c r="V149" s="70" t="s">
        <v>125</v>
      </c>
      <c r="W149" s="30"/>
      <c r="X149" s="44"/>
    </row>
    <row r="150" spans="1:25" ht="15" customHeight="1">
      <c r="A150" s="457" t="s">
        <v>377</v>
      </c>
      <c r="B150" s="457" t="s">
        <v>121</v>
      </c>
      <c r="C150" s="893">
        <v>45716</v>
      </c>
      <c r="D150" s="898" t="s">
        <v>378</v>
      </c>
      <c r="E150" s="896"/>
      <c r="F150" s="896"/>
      <c r="G150" s="896"/>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125</v>
      </c>
      <c r="Y150" t="e">
        <f>VLOOKUP(A150,#REF!,2,FALSE)</f>
        <v>#REF!</v>
      </c>
    </row>
    <row r="151" spans="1:25" ht="15" customHeight="1">
      <c r="A151" s="457" t="s">
        <v>380</v>
      </c>
      <c r="B151" s="457" t="s">
        <v>121</v>
      </c>
      <c r="C151" s="893">
        <v>45838</v>
      </c>
      <c r="D151" s="540" t="s">
        <v>381</v>
      </c>
      <c r="E151" s="896"/>
      <c r="F151" s="896"/>
      <c r="G151" s="896"/>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125</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125</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125</v>
      </c>
      <c r="W153" s="30"/>
      <c r="X153" s="70" t="s">
        <v>125</v>
      </c>
    </row>
    <row r="154" spans="1:25" ht="15" customHeight="1">
      <c r="A154" s="562" t="s">
        <v>394</v>
      </c>
      <c r="B154" s="527" t="s">
        <v>51</v>
      </c>
      <c r="C154" s="516">
        <v>45862</v>
      </c>
      <c r="D154" s="542" t="s">
        <v>395</v>
      </c>
      <c r="E154" s="87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125</v>
      </c>
      <c r="V154" s="70" t="s">
        <v>125</v>
      </c>
      <c r="W154" s="160"/>
      <c r="X154" s="44"/>
    </row>
    <row r="155" spans="1:25" ht="15" customHeight="1">
      <c r="A155" s="450" t="s">
        <v>535</v>
      </c>
      <c r="B155" s="457" t="s">
        <v>121</v>
      </c>
      <c r="C155" s="529">
        <v>45792</v>
      </c>
      <c r="D155" s="894" t="s">
        <v>536</v>
      </c>
      <c r="E155" s="533"/>
      <c r="F155" s="460"/>
      <c r="G155" s="460"/>
      <c r="H155" s="462">
        <v>0</v>
      </c>
      <c r="I155" s="452"/>
      <c r="J155" s="462" t="s">
        <v>57</v>
      </c>
      <c r="K155" s="462" t="s">
        <v>57</v>
      </c>
      <c r="L155" s="462" t="s">
        <v>63</v>
      </c>
      <c r="M155" s="921" t="s">
        <v>198</v>
      </c>
      <c r="N155" s="104" t="s">
        <v>198</v>
      </c>
      <c r="O155" s="921" t="s">
        <v>198</v>
      </c>
      <c r="P155" s="104" t="s">
        <v>198</v>
      </c>
      <c r="Q155" s="44" t="s">
        <v>56</v>
      </c>
      <c r="R155" s="44" t="s">
        <v>56</v>
      </c>
      <c r="S155" s="44" t="s">
        <v>56</v>
      </c>
      <c r="T155" s="44" t="s">
        <v>198</v>
      </c>
      <c r="U155" s="44" t="s">
        <v>198</v>
      </c>
      <c r="V155" s="70" t="s">
        <v>198</v>
      </c>
      <c r="W155" s="55">
        <v>45820</v>
      </c>
      <c r="X155" s="925"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925" t="s">
        <v>125</v>
      </c>
    </row>
    <row r="157" spans="1:25" ht="15" customHeight="1">
      <c r="A157" s="860" t="s">
        <v>1058</v>
      </c>
      <c r="B157" s="861" t="s">
        <v>121</v>
      </c>
      <c r="C157" s="529">
        <v>45688</v>
      </c>
      <c r="D157" s="556" t="s">
        <v>538</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925" t="s">
        <v>1050</v>
      </c>
      <c r="Y157" t="e">
        <f>VLOOKUP(A157,#REF!,2,FALSE)</f>
        <v>#REF!</v>
      </c>
    </row>
    <row r="158" spans="1:25" ht="15" customHeight="1">
      <c r="A158" s="450" t="s">
        <v>168</v>
      </c>
      <c r="B158" s="86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125</v>
      </c>
      <c r="V158" s="70" t="s">
        <v>125</v>
      </c>
      <c r="W158" s="30"/>
      <c r="X158" s="911"/>
    </row>
    <row r="159" spans="1:25" ht="15" customHeight="1">
      <c r="A159" s="450"/>
      <c r="B159" s="450"/>
      <c r="C159" s="453"/>
      <c r="D159" s="87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9" t="s">
        <v>1067</v>
      </c>
      <c r="B4" s="639" t="s">
        <v>1068</v>
      </c>
      <c r="C4" s="16">
        <v>45717</v>
      </c>
      <c r="D4" s="64" t="s">
        <v>1069</v>
      </c>
      <c r="E4" s="52">
        <v>45707</v>
      </c>
      <c r="F4" s="52" t="s">
        <v>77</v>
      </c>
      <c r="G4" s="478" t="s">
        <v>1070</v>
      </c>
      <c r="H4" s="101">
        <v>0</v>
      </c>
      <c r="I4" s="111"/>
      <c r="J4" s="77" t="s">
        <v>63</v>
      </c>
      <c r="K4" s="77" t="s">
        <v>1071</v>
      </c>
      <c r="L4" s="79">
        <v>45709</v>
      </c>
      <c r="M4" s="641" t="s">
        <v>57</v>
      </c>
      <c r="N4" s="15">
        <v>15436.85</v>
      </c>
      <c r="O4" s="82" t="s">
        <v>57</v>
      </c>
      <c r="P4" s="642" t="s">
        <v>68</v>
      </c>
      <c r="Q4" s="645">
        <v>45713</v>
      </c>
      <c r="R4" s="20">
        <v>1358</v>
      </c>
      <c r="S4" s="21">
        <v>0</v>
      </c>
      <c r="T4" s="17">
        <v>0</v>
      </c>
      <c r="U4" s="647">
        <v>0</v>
      </c>
      <c r="V4" s="9"/>
      <c r="W4" s="10">
        <v>0</v>
      </c>
      <c r="X4" s="10">
        <v>0</v>
      </c>
      <c r="Y4" s="10">
        <v>0</v>
      </c>
      <c r="Z4" s="60">
        <v>0</v>
      </c>
      <c r="AA4" s="94">
        <v>0</v>
      </c>
      <c r="AB4" s="44" t="s">
        <v>1072</v>
      </c>
    </row>
    <row r="5" spans="1:30" ht="24.75" customHeight="1" thickBot="1">
      <c r="A5" s="639" t="s">
        <v>1073</v>
      </c>
      <c r="B5" s="639" t="s">
        <v>1068</v>
      </c>
      <c r="C5" s="16">
        <v>45717</v>
      </c>
      <c r="D5" s="64" t="s">
        <v>1069</v>
      </c>
      <c r="E5" s="52">
        <v>45707</v>
      </c>
      <c r="F5" s="477" t="s">
        <v>77</v>
      </c>
      <c r="G5" s="478" t="s">
        <v>1074</v>
      </c>
      <c r="H5" s="101">
        <v>0</v>
      </c>
      <c r="I5" s="111"/>
      <c r="J5" s="77" t="s">
        <v>63</v>
      </c>
      <c r="K5" s="77" t="s">
        <v>1071</v>
      </c>
      <c r="L5" s="79">
        <v>45705</v>
      </c>
      <c r="M5" s="641" t="s">
        <v>57</v>
      </c>
      <c r="N5" s="15">
        <v>31717.7</v>
      </c>
      <c r="O5" s="82" t="s">
        <v>57</v>
      </c>
      <c r="P5" s="642" t="s">
        <v>68</v>
      </c>
      <c r="Q5" s="645">
        <v>45713</v>
      </c>
      <c r="R5" s="20">
        <v>2434</v>
      </c>
      <c r="S5" s="14">
        <v>0</v>
      </c>
      <c r="T5" s="17">
        <v>0</v>
      </c>
      <c r="U5" s="647">
        <v>0</v>
      </c>
      <c r="V5" s="9"/>
      <c r="W5" s="12">
        <v>0</v>
      </c>
      <c r="X5" s="12">
        <v>0</v>
      </c>
      <c r="Y5" s="12">
        <v>0</v>
      </c>
      <c r="Z5" s="61">
        <v>0</v>
      </c>
      <c r="AA5" s="94">
        <v>0</v>
      </c>
      <c r="AB5" s="44"/>
    </row>
    <row r="6" spans="1:30" ht="24.75" customHeight="1" thickBot="1">
      <c r="A6" s="639" t="s">
        <v>1075</v>
      </c>
      <c r="B6" s="639" t="s">
        <v>1068</v>
      </c>
      <c r="C6" s="16">
        <v>45717</v>
      </c>
      <c r="D6" s="64" t="s">
        <v>1069</v>
      </c>
      <c r="E6" s="52">
        <v>45707</v>
      </c>
      <c r="F6" s="477" t="s">
        <v>77</v>
      </c>
      <c r="G6" s="478" t="s">
        <v>1076</v>
      </c>
      <c r="H6" s="101">
        <v>0</v>
      </c>
      <c r="I6" s="111"/>
      <c r="J6" s="77" t="s">
        <v>63</v>
      </c>
      <c r="K6" s="77" t="s">
        <v>1071</v>
      </c>
      <c r="L6" s="79">
        <v>45705</v>
      </c>
      <c r="M6" s="641" t="s">
        <v>57</v>
      </c>
      <c r="N6" s="15">
        <v>122715.95</v>
      </c>
      <c r="O6" s="82" t="s">
        <v>57</v>
      </c>
      <c r="P6" s="642" t="s">
        <v>68</v>
      </c>
      <c r="Q6" s="661">
        <v>45713</v>
      </c>
      <c r="R6" s="662">
        <v>9619</v>
      </c>
      <c r="S6" s="14">
        <v>0</v>
      </c>
      <c r="T6" s="17">
        <v>0</v>
      </c>
      <c r="U6" s="647">
        <v>0</v>
      </c>
      <c r="V6" s="9"/>
      <c r="W6" s="12">
        <v>0</v>
      </c>
      <c r="X6" s="12">
        <v>0</v>
      </c>
      <c r="Y6" s="12">
        <v>0</v>
      </c>
      <c r="Z6" s="61">
        <v>0</v>
      </c>
      <c r="AA6" s="94">
        <v>0</v>
      </c>
      <c r="AB6" s="44"/>
    </row>
    <row r="7" spans="1:30" ht="24.75" customHeight="1">
      <c r="A7" s="468" t="s">
        <v>1077</v>
      </c>
      <c r="B7" s="468" t="s">
        <v>121</v>
      </c>
      <c r="C7" s="52">
        <v>45930</v>
      </c>
      <c r="D7" s="491" t="s">
        <v>85</v>
      </c>
      <c r="E7" s="469"/>
      <c r="F7" s="491" t="s">
        <v>129</v>
      </c>
      <c r="G7" s="480" t="s">
        <v>1078</v>
      </c>
      <c r="H7" s="472">
        <v>0</v>
      </c>
      <c r="I7" s="473"/>
      <c r="J7" s="472" t="s">
        <v>125</v>
      </c>
      <c r="K7" s="111" t="s">
        <v>126</v>
      </c>
      <c r="L7" s="105"/>
      <c r="M7" s="654" t="s">
        <v>57</v>
      </c>
      <c r="N7" s="655">
        <v>12886.4</v>
      </c>
      <c r="O7" s="656" t="s">
        <v>57</v>
      </c>
      <c r="P7" s="660" t="s">
        <v>58</v>
      </c>
      <c r="Q7" s="132"/>
      <c r="R7" s="113">
        <v>884</v>
      </c>
      <c r="S7" s="14">
        <v>0</v>
      </c>
      <c r="T7" s="17">
        <v>0</v>
      </c>
      <c r="U7" s="647">
        <v>0</v>
      </c>
      <c r="V7" s="139"/>
      <c r="W7" s="12">
        <v>0</v>
      </c>
      <c r="X7" s="12">
        <v>0</v>
      </c>
      <c r="Y7" s="12">
        <v>0</v>
      </c>
      <c r="Z7" s="61">
        <v>0</v>
      </c>
      <c r="AA7" s="94">
        <v>0</v>
      </c>
      <c r="AB7" s="223" t="s">
        <v>155</v>
      </c>
    </row>
    <row r="8" spans="1:30" ht="24.75" customHeight="1">
      <c r="A8" s="33" t="s">
        <v>1079</v>
      </c>
      <c r="B8" s="639" t="s">
        <v>1080</v>
      </c>
      <c r="C8" s="16">
        <v>45748</v>
      </c>
      <c r="D8" s="16" t="s">
        <v>1069</v>
      </c>
      <c r="E8" s="98" t="s">
        <v>53</v>
      </c>
      <c r="F8" s="99" t="s">
        <v>53</v>
      </c>
      <c r="G8" s="652" t="s">
        <v>1081</v>
      </c>
      <c r="H8" s="13">
        <v>0</v>
      </c>
      <c r="I8" s="653"/>
      <c r="J8" s="102" t="s">
        <v>63</v>
      </c>
      <c r="K8" s="472" t="s">
        <v>126</v>
      </c>
      <c r="L8" s="479"/>
      <c r="M8" s="473" t="s">
        <v>57</v>
      </c>
      <c r="N8" s="490">
        <v>1343.9</v>
      </c>
      <c r="O8" s="473" t="s">
        <v>57</v>
      </c>
      <c r="P8" s="632" t="s">
        <v>58</v>
      </c>
      <c r="Q8" s="30"/>
      <c r="R8" s="112">
        <v>74</v>
      </c>
      <c r="S8" s="14">
        <v>0</v>
      </c>
      <c r="T8" s="17">
        <v>0</v>
      </c>
      <c r="U8" s="658">
        <v>0</v>
      </c>
      <c r="V8" s="659"/>
      <c r="W8" s="34">
        <v>0</v>
      </c>
      <c r="X8" s="96">
        <v>0</v>
      </c>
      <c r="Y8" s="34">
        <v>0</v>
      </c>
      <c r="Z8" s="34">
        <v>0</v>
      </c>
      <c r="AA8" s="94">
        <v>0</v>
      </c>
      <c r="AB8" s="360" t="s">
        <v>1082</v>
      </c>
      <c r="AC8" s="626"/>
      <c r="AD8" s="71"/>
    </row>
    <row r="9" spans="1:30" ht="24.75" customHeight="1">
      <c r="A9" s="649" t="s">
        <v>1083</v>
      </c>
      <c r="B9" s="649" t="s">
        <v>1084</v>
      </c>
      <c r="C9" s="23">
        <v>45741</v>
      </c>
      <c r="D9" s="16" t="s">
        <v>1069</v>
      </c>
      <c r="E9" s="651">
        <v>45700</v>
      </c>
      <c r="F9" s="16"/>
      <c r="G9" s="65"/>
      <c r="H9" s="24">
        <v>81</v>
      </c>
      <c r="I9" s="24"/>
      <c r="J9" s="24" t="s">
        <v>63</v>
      </c>
      <c r="K9" s="24"/>
      <c r="L9" s="24"/>
      <c r="M9" s="24" t="s">
        <v>57</v>
      </c>
      <c r="N9" s="25">
        <v>84564.5</v>
      </c>
      <c r="O9" s="24" t="s">
        <v>57</v>
      </c>
      <c r="P9" s="11" t="s">
        <v>58</v>
      </c>
      <c r="Q9" s="663"/>
      <c r="R9" s="664">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51">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51">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51">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50" t="s">
        <v>562</v>
      </c>
      <c r="B23" s="474" t="s">
        <v>51</v>
      </c>
      <c r="C23" s="477">
        <v>45716</v>
      </c>
      <c r="D23" s="493" t="s">
        <v>1102</v>
      </c>
      <c r="E23" s="640"/>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40"/>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125</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8"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7"/>
      <c r="R26" s="75">
        <v>1592</v>
      </c>
      <c r="S26" s="14">
        <v>0</v>
      </c>
      <c r="T26" s="409">
        <v>0</v>
      </c>
      <c r="U26" s="638">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3"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4"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6">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1111</v>
      </c>
      <c r="B1" s="881"/>
      <c r="C1" s="881"/>
      <c r="E1" s="881" t="s">
        <v>1112</v>
      </c>
      <c r="F1" s="881"/>
      <c r="G1" s="881"/>
      <c r="I1" s="881" t="s">
        <v>1113</v>
      </c>
      <c r="J1" s="881"/>
      <c r="K1" s="881"/>
    </row>
    <row r="2" spans="1:30">
      <c r="A2" s="45" t="s">
        <v>21</v>
      </c>
      <c r="B2" t="s">
        <v>540</v>
      </c>
      <c r="E2" s="45" t="s">
        <v>1114</v>
      </c>
      <c r="I2" s="45" t="s">
        <v>22</v>
      </c>
      <c r="J2" t="s">
        <v>540</v>
      </c>
      <c r="U2" s="45" t="s">
        <v>27</v>
      </c>
      <c r="V2" t="s">
        <v>1115</v>
      </c>
    </row>
    <row r="3" spans="1:30">
      <c r="E3" s="45" t="s">
        <v>22</v>
      </c>
      <c r="F3" s="45" t="s">
        <v>19</v>
      </c>
      <c r="G3" t="s">
        <v>546</v>
      </c>
      <c r="P3" s="45" t="s">
        <v>1116</v>
      </c>
      <c r="Q3" t="s">
        <v>1111</v>
      </c>
      <c r="U3" s="45" t="s">
        <v>1116</v>
      </c>
      <c r="V3" t="s">
        <v>1111</v>
      </c>
    </row>
    <row r="4" spans="1:30">
      <c r="A4" s="45" t="s">
        <v>1117</v>
      </c>
      <c r="E4" t="s">
        <v>122</v>
      </c>
      <c r="G4">
        <v>125179</v>
      </c>
      <c r="I4" s="45" t="s">
        <v>1114</v>
      </c>
      <c r="AB4" t="s">
        <v>1118</v>
      </c>
      <c r="AC4">
        <v>22</v>
      </c>
    </row>
    <row r="5" spans="1:30">
      <c r="A5" s="45" t="s">
        <v>27</v>
      </c>
      <c r="B5" s="45" t="s">
        <v>19</v>
      </c>
      <c r="C5" t="s">
        <v>546</v>
      </c>
      <c r="E5" t="s">
        <v>296</v>
      </c>
      <c r="G5">
        <v>16942</v>
      </c>
      <c r="I5" s="45" t="s">
        <v>19</v>
      </c>
      <c r="J5" t="s">
        <v>546</v>
      </c>
      <c r="P5" s="45" t="s">
        <v>1119</v>
      </c>
      <c r="U5" s="45" t="s">
        <v>1119</v>
      </c>
      <c r="AB5" t="s">
        <v>1120</v>
      </c>
      <c r="AC5">
        <v>13</v>
      </c>
    </row>
    <row r="6" spans="1:30">
      <c r="A6" t="s">
        <v>543</v>
      </c>
      <c r="E6" t="s">
        <v>254</v>
      </c>
      <c r="G6">
        <v>6526</v>
      </c>
      <c r="I6" t="s">
        <v>211</v>
      </c>
      <c r="J6">
        <v>153</v>
      </c>
      <c r="P6" s="45" t="s">
        <v>27</v>
      </c>
      <c r="Q6" s="45" t="s">
        <v>1121</v>
      </c>
      <c r="R6" t="s">
        <v>546</v>
      </c>
      <c r="U6" s="45" t="s">
        <v>1122</v>
      </c>
      <c r="V6" s="45" t="s">
        <v>1121</v>
      </c>
      <c r="W6" t="s">
        <v>546</v>
      </c>
    </row>
    <row r="7" spans="1:30">
      <c r="E7" t="s">
        <v>85</v>
      </c>
      <c r="G7">
        <v>65770</v>
      </c>
      <c r="I7" t="s">
        <v>234</v>
      </c>
      <c r="J7">
        <v>7980</v>
      </c>
      <c r="P7" t="s">
        <v>1115</v>
      </c>
      <c r="Q7" t="s">
        <v>449</v>
      </c>
      <c r="R7">
        <v>1</v>
      </c>
      <c r="U7" t="s">
        <v>1123</v>
      </c>
      <c r="W7">
        <v>1</v>
      </c>
      <c r="AC7" t="s">
        <v>1124</v>
      </c>
      <c r="AD7" t="s">
        <v>1125</v>
      </c>
    </row>
    <row r="8" spans="1:30">
      <c r="E8" t="s">
        <v>70</v>
      </c>
      <c r="G8">
        <v>30743</v>
      </c>
      <c r="I8" t="s">
        <v>237</v>
      </c>
      <c r="J8">
        <v>8420</v>
      </c>
      <c r="Q8" t="s">
        <v>451</v>
      </c>
      <c r="R8">
        <v>1</v>
      </c>
      <c r="U8" t="s">
        <v>1126</v>
      </c>
      <c r="W8">
        <v>1</v>
      </c>
      <c r="AA8" t="s">
        <v>1127</v>
      </c>
      <c r="AB8" s="283">
        <v>203521</v>
      </c>
      <c r="AC8" s="340">
        <f>AC5/AC4</f>
        <v>0.59090909090909094</v>
      </c>
      <c r="AD8" s="340">
        <f>AB9/AB8</f>
        <v>0.31446386367991508</v>
      </c>
    </row>
    <row r="9" spans="1:30">
      <c r="E9" t="s">
        <v>360</v>
      </c>
      <c r="G9">
        <v>22725</v>
      </c>
      <c r="I9" t="s">
        <v>240</v>
      </c>
      <c r="J9">
        <v>7562</v>
      </c>
      <c r="Q9" t="s">
        <v>1128</v>
      </c>
      <c r="R9">
        <v>1</v>
      </c>
      <c r="U9" t="s">
        <v>1129</v>
      </c>
      <c r="V9" t="s">
        <v>1128</v>
      </c>
      <c r="W9">
        <v>1</v>
      </c>
      <c r="AA9" t="s">
        <v>1130</v>
      </c>
      <c r="AB9">
        <v>64000</v>
      </c>
    </row>
    <row r="10" spans="1:30">
      <c r="E10" t="s">
        <v>66</v>
      </c>
      <c r="G10">
        <v>25990</v>
      </c>
      <c r="I10" t="s">
        <v>243</v>
      </c>
      <c r="J10">
        <v>5005</v>
      </c>
      <c r="Q10" t="s">
        <v>270</v>
      </c>
      <c r="R10">
        <v>1</v>
      </c>
      <c r="V10" t="s">
        <v>466</v>
      </c>
      <c r="W10">
        <v>1</v>
      </c>
    </row>
    <row r="11" spans="1:30">
      <c r="E11" t="s">
        <v>60</v>
      </c>
      <c r="G11">
        <v>15789</v>
      </c>
      <c r="I11" t="s">
        <v>246</v>
      </c>
      <c r="J11">
        <v>6205</v>
      </c>
      <c r="Q11" t="s">
        <v>466</v>
      </c>
      <c r="R11">
        <v>1</v>
      </c>
      <c r="V11" t="s">
        <v>274</v>
      </c>
      <c r="W11">
        <v>1</v>
      </c>
    </row>
    <row r="12" spans="1:30">
      <c r="E12" t="s">
        <v>261</v>
      </c>
      <c r="G12">
        <v>15979</v>
      </c>
      <c r="I12" t="s">
        <v>253</v>
      </c>
      <c r="J12">
        <v>6526</v>
      </c>
      <c r="Q12" t="s">
        <v>274</v>
      </c>
      <c r="R12">
        <v>1</v>
      </c>
      <c r="V12" t="s">
        <v>1131</v>
      </c>
      <c r="W12">
        <v>1</v>
      </c>
    </row>
    <row r="13" spans="1:30">
      <c r="E13" t="s">
        <v>192</v>
      </c>
      <c r="G13">
        <v>152</v>
      </c>
      <c r="I13" t="s">
        <v>260</v>
      </c>
      <c r="J13">
        <v>6390</v>
      </c>
      <c r="Q13" t="s">
        <v>1132</v>
      </c>
      <c r="R13">
        <v>1</v>
      </c>
      <c r="V13" t="s">
        <v>284</v>
      </c>
      <c r="W13">
        <v>1</v>
      </c>
    </row>
    <row r="14" spans="1:30">
      <c r="E14" t="s">
        <v>227</v>
      </c>
      <c r="G14">
        <v>26689</v>
      </c>
      <c r="I14" t="s">
        <v>264</v>
      </c>
      <c r="J14">
        <v>2092</v>
      </c>
      <c r="Q14" t="s">
        <v>470</v>
      </c>
      <c r="R14">
        <v>1</v>
      </c>
      <c r="U14" t="s">
        <v>1133</v>
      </c>
      <c r="W14">
        <v>5</v>
      </c>
    </row>
    <row r="15" spans="1:30">
      <c r="E15" t="s">
        <v>375</v>
      </c>
      <c r="G15">
        <v>120</v>
      </c>
      <c r="I15" t="s">
        <v>267</v>
      </c>
      <c r="J15">
        <v>5661</v>
      </c>
      <c r="Q15" t="s">
        <v>1131</v>
      </c>
      <c r="R15">
        <v>1</v>
      </c>
      <c r="U15" t="s">
        <v>571</v>
      </c>
      <c r="W15">
        <v>12</v>
      </c>
    </row>
    <row r="16" spans="1:30">
      <c r="E16" t="s">
        <v>543</v>
      </c>
      <c r="G16">
        <v>352604</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1134</v>
      </c>
      <c r="R21">
        <v>1</v>
      </c>
    </row>
    <row r="22" spans="9:18">
      <c r="I22" t="s">
        <v>313</v>
      </c>
      <c r="J22">
        <v>4975</v>
      </c>
      <c r="Q22" t="s">
        <v>284</v>
      </c>
      <c r="R22">
        <v>1</v>
      </c>
    </row>
    <row r="23" spans="9:18">
      <c r="I23" t="s">
        <v>84</v>
      </c>
      <c r="J23">
        <v>6092</v>
      </c>
      <c r="Q23" t="s">
        <v>496</v>
      </c>
      <c r="R23">
        <v>1</v>
      </c>
    </row>
    <row r="24" spans="9:18">
      <c r="I24" t="s">
        <v>318</v>
      </c>
      <c r="J24">
        <v>5410</v>
      </c>
      <c r="Q24" t="s">
        <v>359</v>
      </c>
      <c r="R24">
        <v>1</v>
      </c>
    </row>
    <row r="25" spans="9:18">
      <c r="I25" t="s">
        <v>321</v>
      </c>
      <c r="J25">
        <v>6104</v>
      </c>
      <c r="Q25" t="s">
        <v>1135</v>
      </c>
      <c r="R25">
        <v>1</v>
      </c>
    </row>
    <row r="26" spans="9:18">
      <c r="I26" t="s">
        <v>348</v>
      </c>
      <c r="J26">
        <v>826</v>
      </c>
      <c r="P26" t="s">
        <v>1136</v>
      </c>
      <c r="R26">
        <v>19</v>
      </c>
    </row>
    <row r="27" spans="9:18">
      <c r="I27" t="s">
        <v>350</v>
      </c>
      <c r="J27">
        <v>1235</v>
      </c>
      <c r="P27" t="s">
        <v>1137</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1138</v>
      </c>
      <c r="R32">
        <v>1</v>
      </c>
    </row>
    <row r="33" spans="9:18">
      <c r="I33" t="s">
        <v>374</v>
      </c>
      <c r="J33">
        <v>120</v>
      </c>
      <c r="Q33" t="s">
        <v>484</v>
      </c>
      <c r="R33">
        <v>1</v>
      </c>
    </row>
    <row r="34" spans="9:18">
      <c r="I34" t="s">
        <v>326</v>
      </c>
      <c r="J34">
        <v>285</v>
      </c>
      <c r="Q34" t="s">
        <v>499</v>
      </c>
      <c r="R34">
        <v>1</v>
      </c>
    </row>
    <row r="35" spans="9:18">
      <c r="I35" t="s">
        <v>179</v>
      </c>
      <c r="J35">
        <v>2315</v>
      </c>
      <c r="Q35" t="s">
        <v>433</v>
      </c>
      <c r="R35">
        <v>1</v>
      </c>
    </row>
    <row r="36" spans="9:18">
      <c r="I36" t="s">
        <v>209</v>
      </c>
      <c r="J36">
        <v>5151</v>
      </c>
      <c r="Q36" t="s">
        <v>435</v>
      </c>
      <c r="R36">
        <v>1</v>
      </c>
    </row>
    <row r="37" spans="9:18">
      <c r="I37" t="s">
        <v>226</v>
      </c>
      <c r="J37">
        <v>3642</v>
      </c>
      <c r="Q37" t="s">
        <v>439</v>
      </c>
      <c r="R37">
        <v>1</v>
      </c>
    </row>
    <row r="38" spans="9:18">
      <c r="I38" t="s">
        <v>65</v>
      </c>
      <c r="J38">
        <v>6041</v>
      </c>
      <c r="Q38" t="s">
        <v>441</v>
      </c>
      <c r="R38">
        <v>1</v>
      </c>
    </row>
    <row r="39" spans="9:18">
      <c r="I39" t="s">
        <v>97</v>
      </c>
      <c r="J39">
        <v>5825</v>
      </c>
      <c r="P39" t="s">
        <v>1139</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203</v>
      </c>
      <c r="J54">
        <v>9356</v>
      </c>
    </row>
    <row r="55" spans="9:10">
      <c r="I55" t="s">
        <v>392</v>
      </c>
      <c r="J55">
        <v>143</v>
      </c>
    </row>
    <row r="56" spans="9:10">
      <c r="I56" t="s">
        <v>191</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120</v>
      </c>
      <c r="J68">
        <v>4718</v>
      </c>
    </row>
    <row r="69" spans="9:10">
      <c r="I69" t="s">
        <v>216</v>
      </c>
      <c r="J69">
        <v>6005</v>
      </c>
    </row>
    <row r="70" spans="9:10">
      <c r="I70" t="s">
        <v>371</v>
      </c>
      <c r="J70">
        <v>1769</v>
      </c>
    </row>
    <row r="71" spans="9:10">
      <c r="I71" t="s">
        <v>345</v>
      </c>
      <c r="J71">
        <v>1667</v>
      </c>
    </row>
    <row r="72" spans="9:10">
      <c r="I72" t="s">
        <v>342</v>
      </c>
      <c r="J72">
        <v>2067</v>
      </c>
    </row>
    <row r="73" spans="9:10">
      <c r="I73" t="s">
        <v>154</v>
      </c>
      <c r="J73">
        <v>884</v>
      </c>
    </row>
    <row r="74" spans="9:10">
      <c r="I74" t="s">
        <v>389</v>
      </c>
      <c r="J74">
        <v>90</v>
      </c>
    </row>
    <row r="75" spans="9:10">
      <c r="I75" t="s">
        <v>335</v>
      </c>
      <c r="J75">
        <v>2773</v>
      </c>
    </row>
    <row r="76" spans="9:10">
      <c r="I76" t="s">
        <v>337</v>
      </c>
      <c r="J76">
        <v>5539</v>
      </c>
    </row>
    <row r="77" spans="9:10">
      <c r="I77" t="s">
        <v>339</v>
      </c>
      <c r="J77">
        <v>3517</v>
      </c>
    </row>
    <row r="78" spans="9:10">
      <c r="I78" t="s">
        <v>386</v>
      </c>
      <c r="J78">
        <v>765</v>
      </c>
    </row>
    <row r="79" spans="9:10">
      <c r="I79" t="s">
        <v>151</v>
      </c>
      <c r="J79">
        <v>3432</v>
      </c>
    </row>
    <row r="80" spans="9:10">
      <c r="I80" t="s">
        <v>383</v>
      </c>
      <c r="J80">
        <v>581</v>
      </c>
    </row>
    <row r="81" spans="9:10">
      <c r="I81" t="s">
        <v>160</v>
      </c>
      <c r="J81">
        <v>793</v>
      </c>
    </row>
    <row r="82" spans="9:10">
      <c r="I82" t="s">
        <v>189</v>
      </c>
      <c r="J82">
        <v>12735</v>
      </c>
    </row>
    <row r="83" spans="9:10">
      <c r="I83" t="s">
        <v>165</v>
      </c>
      <c r="J83">
        <v>1471</v>
      </c>
    </row>
    <row r="84" spans="9:10">
      <c r="I84" t="s">
        <v>166</v>
      </c>
    </row>
    <row r="85" spans="9:10">
      <c r="I85" t="s">
        <v>543</v>
      </c>
      <c r="J85">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478</v>
      </c>
      <c r="B21" t="s">
        <v>53</v>
      </c>
      <c r="D21" t="s">
        <v>478</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1148</v>
      </c>
      <c r="I1" s="883"/>
      <c r="J1" s="883"/>
      <c r="K1" s="883"/>
      <c r="L1" s="883"/>
      <c r="M1" s="883"/>
      <c r="N1" s="883"/>
      <c r="O1" s="883"/>
      <c r="P1" s="286"/>
      <c r="Q1" s="884" t="s">
        <v>34</v>
      </c>
      <c r="R1" s="884"/>
      <c r="S1" s="880"/>
      <c r="T1" s="884"/>
      <c r="U1" s="884"/>
      <c r="V1" s="884"/>
      <c r="W1" s="884"/>
      <c r="X1" s="884"/>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568</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585</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496</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499</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408</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410</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466</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482</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484</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475</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470</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472</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468</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477</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480</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449</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451</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441</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435</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433</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439</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514</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516</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518</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546</v>
      </c>
      <c r="B73" s="328">
        <f>SUM(B70:B72)</f>
        <v>0</v>
      </c>
      <c r="C73" s="305"/>
    </row>
    <row r="80" spans="1:25">
      <c r="A80" t="s">
        <v>1179</v>
      </c>
    </row>
    <row r="81" spans="1:1">
      <c r="A81" t="s">
        <v>1180</v>
      </c>
    </row>
    <row r="82" spans="1:1">
      <c r="A82" t="s">
        <v>1162</v>
      </c>
    </row>
    <row r="83" spans="1:1">
      <c r="A83" t="s">
        <v>1181</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449</v>
      </c>
      <c r="B4" t="s">
        <v>121</v>
      </c>
      <c r="C4" s="117">
        <v>45772</v>
      </c>
      <c r="E4" t="s">
        <v>1111</v>
      </c>
      <c r="G4" t="s">
        <v>1115</v>
      </c>
      <c r="P4" t="s">
        <v>761</v>
      </c>
      <c r="Q4" t="s">
        <v>64</v>
      </c>
      <c r="R4" t="s">
        <v>1184</v>
      </c>
    </row>
    <row r="5" spans="1:18">
      <c r="A5" t="s">
        <v>466</v>
      </c>
      <c r="B5" t="s">
        <v>51</v>
      </c>
      <c r="C5" s="117">
        <v>45772</v>
      </c>
      <c r="E5" t="s">
        <v>1111</v>
      </c>
      <c r="G5" t="s">
        <v>1115</v>
      </c>
      <c r="P5" t="s">
        <v>1162</v>
      </c>
      <c r="Q5" t="s">
        <v>68</v>
      </c>
      <c r="R5" t="s">
        <v>1185</v>
      </c>
    </row>
    <row r="6" spans="1:18">
      <c r="A6" t="s">
        <v>468</v>
      </c>
      <c r="B6" t="s">
        <v>51</v>
      </c>
      <c r="C6" s="117">
        <v>45772</v>
      </c>
      <c r="E6" t="s">
        <v>1111</v>
      </c>
      <c r="G6" t="s">
        <v>1115</v>
      </c>
      <c r="P6" t="s">
        <v>1162</v>
      </c>
      <c r="Q6" t="s">
        <v>64</v>
      </c>
      <c r="R6" t="s">
        <v>1186</v>
      </c>
    </row>
    <row r="7" spans="1:18">
      <c r="A7" t="s">
        <v>470</v>
      </c>
      <c r="B7" t="s">
        <v>51</v>
      </c>
      <c r="C7" s="117">
        <v>45831</v>
      </c>
      <c r="E7" t="s">
        <v>1111</v>
      </c>
      <c r="G7" t="s">
        <v>1115</v>
      </c>
      <c r="P7" t="s">
        <v>1162</v>
      </c>
      <c r="Q7" t="s">
        <v>64</v>
      </c>
      <c r="R7" t="s">
        <v>1187</v>
      </c>
    </row>
    <row r="8" spans="1:18">
      <c r="A8" t="s">
        <v>472</v>
      </c>
      <c r="B8" t="s">
        <v>51</v>
      </c>
      <c r="C8" s="117">
        <v>45831</v>
      </c>
      <c r="E8" t="s">
        <v>1111</v>
      </c>
      <c r="G8" t="s">
        <v>1115</v>
      </c>
      <c r="P8" t="s">
        <v>1162</v>
      </c>
      <c r="Q8" t="s">
        <v>64</v>
      </c>
      <c r="R8" t="s">
        <v>1188</v>
      </c>
    </row>
    <row r="9" spans="1:18">
      <c r="A9" t="s">
        <v>475</v>
      </c>
      <c r="B9" t="s">
        <v>51</v>
      </c>
      <c r="C9" s="117">
        <v>45831</v>
      </c>
      <c r="E9" t="s">
        <v>1111</v>
      </c>
      <c r="G9" t="s">
        <v>1115</v>
      </c>
      <c r="P9" t="s">
        <v>1189</v>
      </c>
      <c r="Q9" t="s">
        <v>58</v>
      </c>
      <c r="R9" t="s">
        <v>1190</v>
      </c>
    </row>
    <row r="10" spans="1:18">
      <c r="A10" t="s">
        <v>477</v>
      </c>
      <c r="B10" t="s">
        <v>51</v>
      </c>
      <c r="C10" s="117">
        <v>45831</v>
      </c>
      <c r="E10" t="s">
        <v>1111</v>
      </c>
      <c r="G10" t="s">
        <v>1115</v>
      </c>
      <c r="P10" t="s">
        <v>1162</v>
      </c>
      <c r="Q10" t="s">
        <v>64</v>
      </c>
      <c r="R10" t="s">
        <v>1191</v>
      </c>
    </row>
    <row r="11" spans="1:18">
      <c r="A11" t="s">
        <v>480</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496</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B4515F5-8883-4887-932B-6202CAEDBA0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2025-08-06T15:16:27Z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