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61" documentId="8_{941262AC-BC69-4A39-A0F5-E6C0C5A7C19A}" xr6:coauthVersionLast="47" xr6:coauthVersionMax="47" xr10:uidLastSave="{E09195AC-40B5-4994-9F03-5E7269BD40B5}"/>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1058" r:id="rId12"/>
    <pivotCache cacheId="1059" r:id="rId13"/>
    <pivotCache cacheId="1060" r:id="rId14"/>
    <pivotCache cacheId="1061" r:id="rId15"/>
    <pivotCache cacheId="10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<sst xmlns="http://schemas.openxmlformats.org/spreadsheetml/2006/main" count="19331" uniqueCount="2434">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</sst>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0" borderId="70" xfId="0" applyFont="1" applyFill="1" applyBorder="1" applyAlignment="1">
      <alignment horizontal="center"/>
    </xf>
    <xf numFmtId="0" fontId="8" fillId="0" borderId="70" xfId="0"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90288</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055556"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402779"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m/>
    <x v="2"/>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m/>
  </r>
  <r>
    <x v="125"/>
    <x v="15"/>
    <x v="303"/>
    <m/>
    <m/>
    <m/>
  </r>
  <r>
    <x v="125"/>
    <x v="15"/>
    <x v="303"/>
    <m/>
    <m/>
    <m/>
  </r>
  <r>
    <x v="125"/>
    <x v="15"/>
    <x v="303"/>
    <m/>
    <m/>
    <m/>
  </r>
  <r>
    <x v="125"/>
    <x v="15"/>
    <x v="30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04/09/2026  9:48 AM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2" t="s">
        <v>1</v>
      </c>
      <c r="B4" s="1432"/>
      <c r="C4" s="1432"/>
      <c r="D4" s="1432"/>
      <c r="E4" s="1432"/>
      <c r="F4" s="1432"/>
      <c r="G4" s="1432"/>
      <c r="H4" s="1432"/>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657729</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627677</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4.569055036344756E-2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90288</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2.925084175084175E-2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82604</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657729</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657729</v>
      </c>
      <c r="D25" s="1040">
        <f>IFERROR(H10/D10,0)</f>
        <v>4.569055036344756E-2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abSelected="1" topLeftCell="A6" zoomScale="90" zoomScaleNormal="90" workbookViewId="0">
      <pane xSplit="1" topLeftCell="T14" activePane="topRight" state="frozen"/>
      <selection pane="topRight" activeCell="A22" sqref="A2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431"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1430"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3"/>
      <c r="L42" s="1292"/>
      <c r="M42" s="703" t="s">
        <v>110</v>
      </c>
      <c r="N42" s="1434">
        <v>43061.3</v>
      </c>
      <c r="O42" s="703" t="s">
        <v>110</v>
      </c>
      <c r="P42" s="1435" t="s">
        <v>35</v>
      </c>
      <c r="Q42" s="1010">
        <v>46087</v>
      </c>
      <c r="R42" s="1436"/>
      <c r="S42" s="1436"/>
      <c r="T42" s="1436"/>
      <c r="U42" s="1437">
        <v>11789</v>
      </c>
      <c r="V42" s="1438"/>
      <c r="W42" s="1438">
        <f>SUM(U42-V42)</f>
        <v>11789</v>
      </c>
      <c r="X42" s="1294">
        <f>IFERROR($V42/$U42, 0)</f>
        <v>0</v>
      </c>
      <c r="Y42" s="1436"/>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8">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3"/>
      <c r="L48" s="1292"/>
      <c r="M48" s="1213" t="s">
        <v>110</v>
      </c>
      <c r="N48" s="1434">
        <v>4434.3999999999996</v>
      </c>
      <c r="O48" s="1213" t="s">
        <v>110</v>
      </c>
      <c r="P48" s="1435" t="s">
        <v>32</v>
      </c>
      <c r="Q48" s="1436"/>
      <c r="R48" s="1436"/>
      <c r="S48" s="1436"/>
      <c r="T48" s="1436"/>
      <c r="U48" s="1437">
        <v>329</v>
      </c>
      <c r="V48" s="1438"/>
      <c r="W48" s="1438">
        <f>SUM(U48-V48)</f>
        <v>329</v>
      </c>
      <c r="X48" s="1294">
        <f>IFERROR($V48/$U48, 0)</f>
        <v>0</v>
      </c>
      <c r="Y48" s="1436"/>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3"/>
      <c r="L49" s="1292"/>
      <c r="M49" s="1213" t="s">
        <v>238</v>
      </c>
      <c r="N49" s="1434">
        <v>3969.75</v>
      </c>
      <c r="O49" s="1213" t="s">
        <v>110</v>
      </c>
      <c r="P49" s="1435" t="s">
        <v>32</v>
      </c>
      <c r="Q49" s="1436"/>
      <c r="R49" s="1436"/>
      <c r="S49" s="1436"/>
      <c r="T49" s="1436"/>
      <c r="U49" s="1437">
        <v>295</v>
      </c>
      <c r="V49" s="1438"/>
      <c r="W49" s="1438">
        <v>295</v>
      </c>
      <c r="X49" s="1294">
        <f>IFERROR($V49/$U49, 0)</f>
        <v>0</v>
      </c>
      <c r="Y49" s="1436"/>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3"/>
      <c r="L50" s="1292"/>
      <c r="M50" s="1213" t="s">
        <v>110</v>
      </c>
      <c r="N50" s="1434">
        <v>4004.55</v>
      </c>
      <c r="O50" s="1213" t="s">
        <v>110</v>
      </c>
      <c r="P50" s="1435" t="s">
        <v>32</v>
      </c>
      <c r="Q50" s="1436"/>
      <c r="R50" s="1436"/>
      <c r="S50" s="1436"/>
      <c r="T50" s="1436"/>
      <c r="U50" s="1437">
        <v>353</v>
      </c>
      <c r="V50" s="1438"/>
      <c r="W50" s="1438">
        <f>SUM(U50-V50)</f>
        <v>353</v>
      </c>
      <c r="X50" s="1294">
        <f>IFERROR($V50/$U50, 0)</f>
        <v>0</v>
      </c>
      <c r="Y50" s="1436"/>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38" workbookViewId="0">
      <selection activeCell="F1435" sqref="F1435"/>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s="48">
        <v>46121</v>
      </c>
      <c r="F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F1456">
        <v>400</v>
      </c>
    </row>
    <row r="1457" spans="1:6">
      <c r="A1457" t="s">
        <v>817</v>
      </c>
    </row>
    <row r="1458" spans="1:6">
      <c r="A1458" t="s">
        <v>828</v>
      </c>
    </row>
    <row r="1459" spans="1:6">
      <c r="A1459" t="s">
        <v>820</v>
      </c>
    </row>
    <row r="1460" spans="1:6">
      <c r="A1460" t="s">
        <v>826</v>
      </c>
    </row>
    <row r="1461" spans="1:6">
      <c r="A1461" t="s">
        <v>759</v>
      </c>
      <c r="B1461">
        <v>1360</v>
      </c>
      <c r="F1461">
        <v>1360</v>
      </c>
    </row>
    <row r="1462" spans="1:6">
      <c r="A1462" t="s">
        <v>822</v>
      </c>
      <c r="C1462">
        <v>102</v>
      </c>
      <c r="F1462">
        <v>102</v>
      </c>
    </row>
    <row r="1463" spans="1:6">
      <c r="A1463" t="s">
        <v>824</v>
      </c>
      <c r="C1463">
        <v>417</v>
      </c>
      <c r="F1463">
        <v>417</v>
      </c>
    </row>
    <row r="1464" spans="1:6">
      <c r="A1464" t="s">
        <v>767</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265" t="s">
        <v>767</v>
      </c>
      <c r="B2890" s="1266" t="s">
        <v>52</v>
      </c>
      <c r="C2890" s="23">
        <v>46121</v>
      </c>
      <c r="D2890" s="89"/>
      <c r="G2890" t="s">
        <v>1368</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7BCFDD0-6B75-4CB5-98C3-4AF8B169619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2026-04-09T13:50:08Z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