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021" documentId="8_{4310CD63-E7BA-4A5F-8BD3-D7F4EA715A2B}" xr6:coauthVersionLast="47" xr6:coauthVersionMax="47" xr10:uidLastSave="{07FF1C96-581C-4EAB-BD60-FD0CC4ECDA19}"/>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12153" r:id="rId13"/>
    <pivotCache cacheId="12154" r:id="rId14"/>
    <pivotCache cacheId="12155" r:id="rId15"/>
    <pivotCache cacheId="12156"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2" i="19"/>
  <c r="Y103" i="19"/>
  <c r="Y104" i="19"/>
  <c r="Y123" i="19"/>
  <c r="Y132" i="19"/>
  <c r="Y144" i="19"/>
  <c r="Y59" i="19"/>
  <c r="Y64" i="19"/>
  <c r="Y66" i="19"/>
  <c r="Y68" i="19"/>
  <c r="Y70" i="19"/>
  <c r="Y94" i="19"/>
  <c r="Y95" i="19"/>
  <c r="Y110" i="19"/>
  <c r="Y75" i="19"/>
  <c r="Y76" i="19"/>
  <c r="Y77" i="19"/>
  <c r="Y78" i="19"/>
  <c r="Y80" i="19"/>
  <c r="Y81" i="19"/>
  <c r="Y96" i="19"/>
  <c r="Y108" i="19"/>
  <c r="Y136" i="19"/>
  <c r="Y85" i="19"/>
  <c r="Y86" i="19"/>
  <c r="Y137" i="19"/>
  <c r="Y19" i="19"/>
  <c r="Y60" i="19"/>
  <c r="Y63" i="19"/>
  <c r="Y65" i="19"/>
  <c r="Y92" i="19"/>
  <c r="Y93" i="19"/>
  <c r="Y69" i="19"/>
  <c r="Y71" i="19"/>
  <c r="Y74" i="19"/>
  <c r="Y82" i="19"/>
  <c r="Y88" i="19"/>
  <c r="Y89" i="19"/>
  <c r="Y90" i="19"/>
  <c r="Y91" i="19"/>
  <c r="Y105" i="19"/>
  <c r="Y126" i="19"/>
  <c r="Y62" i="19"/>
  <c r="Y118" i="19"/>
  <c r="Y119" i="19"/>
  <c r="Y120" i="19"/>
  <c r="Y121" i="19"/>
  <c r="Y122" i="19"/>
  <c r="Y83" i="19"/>
  <c r="Y125" i="19"/>
  <c r="Y84" i="19"/>
  <c r="Y127" i="19"/>
  <c r="Y128" i="19"/>
  <c r="Y129" i="19"/>
  <c r="Y130" i="19"/>
  <c r="Y131" i="19"/>
  <c r="Y87" i="19"/>
  <c r="Y58" i="19"/>
  <c r="Y61" i="19"/>
  <c r="Y141" i="19"/>
  <c r="Y67" i="19"/>
  <c r="Y142" i="19"/>
  <c r="Y3" i="19"/>
  <c r="Y106" i="19"/>
  <c r="Y109" i="19"/>
  <c r="Y72" i="19"/>
  <c r="Y73" i="19"/>
  <c r="Y41" i="19"/>
  <c r="Y44" i="19"/>
  <c r="Y54" i="19"/>
  <c r="Y46" i="19"/>
  <c r="Y55" i="19"/>
  <c r="Y56"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<sst xmlns="http://schemas.openxmlformats.org/spreadsheetml/2006/main" count="9767" uniqueCount="1166">
  <si>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</si>
  <si>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</si>
  <si>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</si>
  <si>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</si>
  <si>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</si>
  <si>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</si>
  <si>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</si>
  <si>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</si>
  <si>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</si>
  <si>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</si>
  <si>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</si>
  <si>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</si>
  <si>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</si>
  <si>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</si>
  <si>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</si>
  <si>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</si>
  <si>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</si>
  <si>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</si>
  <si>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</si>
  <si>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</si>
  <si>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</si>
  <si>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</si>
  <si>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</si>
  <si>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</si>
  <si>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</si>
  <si>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</si>
  <si>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</si>
  <si>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</si>
  <si>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</si>
  <si>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</si>
  <si>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</si>
  <si>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</si>
  <si>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</si>
  <si>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</si>
  <si>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</si>
  <si>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</si>
  <si>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</si>
  <si>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</si>
  <si>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</si>
  <si>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</si>
  <si>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</si>
  <si>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</si>
  <si>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</si>
  <si>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</si>
  <si>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</si>
  <si>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</si>
  <si>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</si>
  <si>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</si>
  <si>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</si>
  <si>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</si>
  <si>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</si>
  <si>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</si>
  <si>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</si>
  <si>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</si>
  <si>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</si>
  <si>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</si>
  <si>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</si>
  <si>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</si>
  <si>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</si>
  <si>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</si>
  <si>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</si>
  <si>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</si>
  <si>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</si>
  <si>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</si>
  <si>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</si>
  <si>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</si>
  <si>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</si>
  <si>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</si>
  <si>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</si>
  <si>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</si>
  <si>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</si>
  <si>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</si>
  <si>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</si>
  <si>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</si>
  <si>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</si>
  <si>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</si>
  <si>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</si>
  <si>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</si>
  <si>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</si>
  <si>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</si>
  <si>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</si>
  <si>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</si>
  <si>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</si>
  <si>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</si>
  <si>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</si>
  <si>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</si>
  <si>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</si>
  <si>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</si>
  <si>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</si>
  <si>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</si>
  <si>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</si>
  <si>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</si>
  <si>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</si>
  <si>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</si>
  <si>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</si>
  <si>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</si>
  <si>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</si>
  <si>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</si>
  <si>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</si>
  <si>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</si>
  <si>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</si>
  <si>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</si>
  <si>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</si>
  <si>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</si>
  <si>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</si>
  <si>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</si>
  <si>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</si>
  <si>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</si>
  <si>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</si>
  <si>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</si>
  <si>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</si>
  <si>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</si>
  <si>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</si>
  <si>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</si>
  <si>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</si>
  <si>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</si>
  <si>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</si>
  <si>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</si>
  <si>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</si>
  <si>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</si>
  <si>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</si>
  <si>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</si>
  <si>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</si>
  <si>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</si>
  <si>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</si>
  <si>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</si>
  <si>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</si>
  <si>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</si>
  <si>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</si>
  <si>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</si>
  <si>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</si>
  <si>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</si>
  <si>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</si>
  <si>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</si>
  <si>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</si>
  <si>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</si>
  <si>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</si>
  <si>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</si>
  <si>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</si>
  <si>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</si>
  <si>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</si>
  <si>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</si>
  <si>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</si>
  <si>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</si>
  <si>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</si>
  <si>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</si>
  <si>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</si>
  <si>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</si>
  <si>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</si>
  <si>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</si>
  <si>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</si>
  <si>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</si>
  <si>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</si>
  <si>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</si>
  <si>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</si>
  <si>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</si>
  <si>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</si>
  <si>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</si>
  <si>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</si>
  <si>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</si>
  <si>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</si>
  <si>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</si>
  <si>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</si>
  <si>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</si>
  <si>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</si>
  <si>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</si>
  <si>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</si>
  <si>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</si>
  <si>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</si>
  <si>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</si>
  <si>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</si>
  <si>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</si>
  <si>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</si>
  <si>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</si>
  <si>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</si>
  <si>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</si>
  <si>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</si>
  <si>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</si>
  <si>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</si>
  <si>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</si>
  <si>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</si>
  <si>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</si>
  <si>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</si>
  <si>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</si>
  <si>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</si>
  <si>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</si>
  <si>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</si>
  <si>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</si>
  <si>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</si>
  <si>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</si>
  <si>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</si>
  <si>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</si>
  <si>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</si>
  <si>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</si>
  <si>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</si>
  <si>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</si>
  <si>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</si>
  <si>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</si>
  <si>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</si>
  <si>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</si>
  <si>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</si>
  <si>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</si>
  <si>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</si>
  <si>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</si>
  <si>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</si>
  <si>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</si>
  <si>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</si>
  <si>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</si>
  <si>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</si>
  <si>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</si>
  <si>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</si>
  <si>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</si>
  <si>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</si>
  <si>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</si>
  <si>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</si>
  <si>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</si>
  <si>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</si>
  <si>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</si>
  <si>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</si>
  <si>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</si>
  <si>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</si>
  <si>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</si>
  <si>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</si>
  <si>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</si>
  <si>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</si>
  <si>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</si>
  <si>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</si>
  <si>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</si>
  <si>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</si>
  <si>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</si>
  <si>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</si>
  <si>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</si>
  <si>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</si>
  <si>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</si>
  <si>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</si>
  <si>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</si>
  <si>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</si>
  <si>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</si>
  <si>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</si>
  <si>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</si>
  <si>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</si>
  <si>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</si>
  <si>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</si>
  <si>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</si>
  <si>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</si>
  <si>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</si>
  <si>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</si>
  <si>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</si>
  <si>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</si>
  <si>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</si>
  <si>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</si>
  <si>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</si>
  <si>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</si>
  <si>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</si>
  <si>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</si>
  <si>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</si>
  <si>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</si>
  <si>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</si>
  <si>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</si>
  <si>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</si>
  <si>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</si>
  <si>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</si>
  <si>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</si>
  <si>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</si>
  <si>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</si>
  <si>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</si>
  <si>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</si>
  <si>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</si>
  <si>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</si>
  <si>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</si>
  <si>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</si>
  <si>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</si>
  <si>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</si>
  <si>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</si>
  <si>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</si>
  <si>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</si>
  <si>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</si>
  <si>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</si>
  <si>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</si>
  <si>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</si>
  <si>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</si>
  <si>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</si>
  <si>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</si>
  <si>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</si>
  <si>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</si>
  <si>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</si>
  <si>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</si>
  <si>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</si>
  <si>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</si>
  <si>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</si>
  <si>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</si>
  <si>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</si>
  <si>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</si>
  <si>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</si>
  <si>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</si>
  <si>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</si>
  <si>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</si>
  <si>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</si>
  <si>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</si>
  <si>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</si>
  <si>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</si>
  <si>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</si>
  <si>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</si>
  <si>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</si>
  <si>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</si>
  <si>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</si>
  <si>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</si>
  <si>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</si>
  <si>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</si>
  <si>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</si>
  <si>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</si>
  <si>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</si>
  <si>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</si>
  <si>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</si>
  <si>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</si>
  <si>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</si>
  <si>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</si>
  <si>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</si>
  <si>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</si>
  <si>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</si>
  <si>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</si>
  <si>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</si>
  <si>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</si>
  <si>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</si>
  <si>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</si>
  <si>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</si>
  <si>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</si>
  <si>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</si>
  <si>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</si>
  <si>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</si>
  <si>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</si>
  <si>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</si>
  <si>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</si>
  <si>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</si>
  <si>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</si>
  <si>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</si>
  <si>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</si>
  <si>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</si>
  <si>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</si>
  <si>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</si>
  <si>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</si>
  <si>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</si>
  <si>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</si>
  <si>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</si>
  <si>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</si>
  <si>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</si>
  <si>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</si>
  <si>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</si>
  <si>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</si>
  <si>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</si>
  <si>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</si>
  <si>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</si>
  <si>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</si>
  <si>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</si>
  <si>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</si>
  <si>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</si>
  <si>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</si>
  <si>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</si>
  <si>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</si>
  <si>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</si>
  <si>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</si>
  <si>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</si>
  <si>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</si>
  <si>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</si>
  <si>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</si>
  <si>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</si>
  <si>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</si>
  <si>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</si>
  <si>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</si>
  <si>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</si>
  <si>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</si>
  <si>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</si>
  <si>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</si>
  <si>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</si>
  <si>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</si>
  <si>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</si>
  <si>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</si>
  <si>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</si>
  <si>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</si>
  <si>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</si>
  <si>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</si>
  <si>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</si>
  <si>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</si>
  <si>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</si>
  <si>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</si>
  <si>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</si>
  <si>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</si>
  <si>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</si>
  <si>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</si>
  <si>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</si>
  <si>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</si>
  <si>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</si>
  <si>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</si>
  <si>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</si>
  <si>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</si>
  <si>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</si>
  <si>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</si>
  <si>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</si>
  <si>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</si>
  <si>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</si>
  <si>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</si>
  <si>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</si>
  <si>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</si>
  <si>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</si>
  <si>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</si>
  <si>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</si>
  <si>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</si>
  <si>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</si>
  <si>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</si>
  <si>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</si>
  <si>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</si>
  <si>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</si>
  <si>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</si>
  <si>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</si>
  <si>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</si>
  <si>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</si>
  <si>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</si>
  <si>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</si>
  <si>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</si>
  <si>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</si>
  <si>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</si>
  <si>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</si>
  <si>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</si>
  <si>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</si>
  <si>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</si>
  <si>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</si>
  <si>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</si>
  <si>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</si>
  <si>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</si>
  <si>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</si>
  <si>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</si>
  <si>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</si>
  <si>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</si>
  <si>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</si>
  <si>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</si>
  <si>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</si>
  <si>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</si>
  <si>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</si>
  <si>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</si>
  <si>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</si>
  <si>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</si>
  <si>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</si>
  <si>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</si>
  <si>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</si>
  <si>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</si>
  <si>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</si>
  <si>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</si>
  <si>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</si>
  <si>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</si>
  <si>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</si>
  <si>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</si>
  <si>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</si>
  <si>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</si>
  <si>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</si>
  <si>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</si>
  <si>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</si>
  <si>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</si>
  <si>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</si>
  <si>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</si>
  <si>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</si>
  <si>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</si>
  <si>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</si>
  <si>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</si>
  <si>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</si>
  <si>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</si>
  <si>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</si>
  <si>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</si>
  <si>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</si>
  <si>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</si>
  <si>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</si>
  <si>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</si>
  <si>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</si>
  <si>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</si>
  <si>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</si>
  <si>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</si>
  <si>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</si>
  <si>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</si>
  <si>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</si>
  <si>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</si>
  <si>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</si>
  <si>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</si>
  <si>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</si>
  <si>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</si>
  <si>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</si>
  <si>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</si>
  <si>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</si>
  <si>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</si>
  <si>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</si>
  <si>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</si>
  <si>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</si>
  <si>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</si>
  <si>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</si>
  <si>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</si>
  <si>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</si>
  <si>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</si>
  <si>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</si>
  <si>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</si>
  <si>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</si>
  <si>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</si>
  <si>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</si>
  <si>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</si>
  <si>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</si>
  <si>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</si>
  <si>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</si>
  <si>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</si>
  <si>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</si>
  <si>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</si>
  <si>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</si>
  <si>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</si>
  <si>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</si>
  <si>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</si>
  <si>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</si>
  <si>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</si>
  <si>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</si>
  <si>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</si>
  <si>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</si>
  <si>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</si>
  <si>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</si>
  <si>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</si>
  <si>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</si>
  <si>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</si>
  <si>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</si>
  <si>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</si>
  <si>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</si>
  <si>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</si>
  <si>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</si>
  <si>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</si>
  <si>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</si>
  <si>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</si>
  <si>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</si>
  <si>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</si>
  <si>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</si>
  <si>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</si>
  <si>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</si>
  <si>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</si>
  <si>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</si>
  <si>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</si>
  <si>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</si>
  <si>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</si>
  <si>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</si>
  <si>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</si>
  <si>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</si>
  <si>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</si>
  <si>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</si>
  <si>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</si>
  <si>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</si>
  <si>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</si>
  <si>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</si>
  <si>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</si>
  <si>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</si>
  <si>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</si>
  <si>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</si>
  <si>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</si>
  <si>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</si>
  <si>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</si>
  <si>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</si>
  <si>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</si>
  <si>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</si>
  <si>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</si>
  <si>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</si>
  <si>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</si>
  <si>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</si>
  <si>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</si>
  <si>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</si>
  <si>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</si>
  <si>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</si>
  <si>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</si>
  <si>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</si>
  <si>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</si>
  <si>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</si>
  <si>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</si>
  <si>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</si>
  <si>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</si>
  <si>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</si>
  <si>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</si>
  <si>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</si>
  <si>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</si>
  <si>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</si>
  <si>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</si>
  <si>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</si>
  <si>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</si>
  <si>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</si>
  <si>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</si>
  <si>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</si>
  <si>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</si>
  <si>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</si>
  <si>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</si>
  <si>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</si>
  <si>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</si>
  <si>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</si>
  <si>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</si>
  <si>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</si>
  <si>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</si>
  <si>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</si>
  <si>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</si>
  <si>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</si>
  <si>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</si>
  <si>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</si>
  <si>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</si>
  <si>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</si>
  <si>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</si>
  <si>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</si>
  <si>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</si>
  <si>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</si>
  <si>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</si>
  <si>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</si>
  <si>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</si>
  <si>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</si>
  <si>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</si>
  <si>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</si>
  <si>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</si>
  <si>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</si>
  <si>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</si>
  <si>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</si>
  <si>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</si>
  <si>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</si>
  <si>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</si>
  <si>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</si>
  <si>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</si>
  <si>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</si>
  <si>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</si>
  <si>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</si>
  <si>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</si>
  <si>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</si>
  <si>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</si>
  <si>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</si>
  <si>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</si>
  <si>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</si>
  <si>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</si>
  <si>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</si>
  <si>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</si>
  <si>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</si>
  <si>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</si>
  <si>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</si>
  <si>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</si>
  <si>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</si>
  <si>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</si>
  <si>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</si>
  <si>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</si>
  <si>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</si>
  <si>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</si>
  <si>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</si>
  <si>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</si>
  <si>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</si>
  <si>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</si>
  <si>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</si>
  <si>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</si>
  <si>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</si>
  <si>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</si>
  <si>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</si>
  <si>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</si>
  <si>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</si>
  <si>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</si>
  <si>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</si>
  <si>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</si>
  <si>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</si>
  <si>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</si>
  <si>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</si>
  <si>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</si>
  <si>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</si>
  <si>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</si>
  <si>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</si>
  <si>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</si>
  <si>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</si>
  <si>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</si>
  <si>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</si>
  <si>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</si>
  <si>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</si>
  <si>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</si>
  <si>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</si>
  <si>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</si>
  <si>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</si>
  <si>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</si>
  <si>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</si>
  <si>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</si>
  <si>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</si>
  <si>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</si>
  <si>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</si>
  <si>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</si>
  <si>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</si>
  <si>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</si>
  <si>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</si>
  <si>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</si>
  <si>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</si>
  <si>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</si>
  <si>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</si>
  <si>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</si>
  <si>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</si>
  <si>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</si>
  <si>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</si>
  <si>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</si>
  <si>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</si>
  <si>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</si>
  <si>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</si>
  <si>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</si>
  <si>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</si>
  <si>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</si>
  <si>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</si>
  <si>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</si>
  <si>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</si>
  <si>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</si>
  <si>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</si>
  <si>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</si>
  <si>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</si>
  <si>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</si>
  <si>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</si>
  <si>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</si>
  <si>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</si>
  <si>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</si>
  <si>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</si>
  <si>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</si>
  <si>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</si>
  <si>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</si>
  <si>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</si>
  <si>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</si>
  <si>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</si>
  <si>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</si>
  <si>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</si>
  <si>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</si>
  <si>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</si>
  <si>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</si>
  <si>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</si>
  <si>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</si>
  <si>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</si>
  <si>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</si>
  <si>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</si>
  <si>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</si>
  <si>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</si>
  <si>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</si>
  <si>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</si>
  <si>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</si>
  <si>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</si>
  <si>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</si>
  <si>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</si>
  <si>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</si>
  <si>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</si>
  <si>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</si>
  <si>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</si>
  <si>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</si>
  <si>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</si>
  <si>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</si>
  <si>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</si>
  <si>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</si>
  <si>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</si>
  <si>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</si>
  <si>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</si>
  <si>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</si>
  <si>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</si>
  <si>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</si>
  <si>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</si>
  <si>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</si>
  <si>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</si>
  <si>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</si>
  <si>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</si>
  <si>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</si>
  <si>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</si>
  <si>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</si>
  <si>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</si>
  <si>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</si>
  <si>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</si>
  <si>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</si>
  <si>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</si>
  <si>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</si>
  <si>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</si>
  <si>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</si>
  <si>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</si>
  <si>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</si>
  <si>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</si>
  <si>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</si>
  <si>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</si>
  <si>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</si>
  <si>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</si>
  <si>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</si>
  <si>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</si>
  <si>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</si>
  <si>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</si>
  <si>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</si>
  <si>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</si>
  <si>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</si>
  <si>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</si>
  <si>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</si>
  <si>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</si>
  <si>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</si>
  <si>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</si>
  <si>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</si>
  <si>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</si>
  <si>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</si>
  <si>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</si>
  <si>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</si>
  <si>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</si>
  <si>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</si>
  <si>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</si>
  <si>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</si>
  <si>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</si>
  <si>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</si>
  <si>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</si>
  <si>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</si>
  <si>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</si>
  <si>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</si>
  <si>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</si>
  <si>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</si>
  <si>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</si>
  <si>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</si>
  <si>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</si>
  <si>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</si>
  <si>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</si>
  <si>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</si>
  <si>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</si>
  <si>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</si>
  <si>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</si>
  <si>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</si>
  <si>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</si>
  <si>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</si>
  <si>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</si>
  <si>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</si>
  <si>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</si>
  <si>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</si>
  <si>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</si>
  <si>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</si>
  <si>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</si>
  <si>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</si>
  <si>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</si>
  <si>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</si>
  <si>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</si>
  <si>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</si>
  <si>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</si>
  <si>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</si>
  <si>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</si>
  <si>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</si>
  <si>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</si>
  <si>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</si>
  <si>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</si>
  <si>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</si>
  <si>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</si>
  <si>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</si>
  <si>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</si>
  <si>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</si>
  <si>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</si>
  <si>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</si>
  <si>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</si>
  <si>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</si>
  <si>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</si>
  <si>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</si>
  <si>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</si>
  <si>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</si>
  <si>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</si>
  <si>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</si>
  <si>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</si>
  <si>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</si>
  <si>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</si>
  <si>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</si>
  <si>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</si>
  <si>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</si>
  <si>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</si>
  <si>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</si>
  <si>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</si>
  <si>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</si>
  <si>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</si>
  <si>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</si>
  <si>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</si>
  <si>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</si>
  <si>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</si>
  <si>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</si>
  <si>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</si>
  <si>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</si>
  <si>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</si>
  <si>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</si>
  <si>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</si>
  <si>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</si>
  <si>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</si>
  <si>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</si>
  <si>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</si>
  <si>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</si>
  <si>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</si>
  <si>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</si>
  <si>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</si>
  <si>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</si>
  <si>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</si>
  <si>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</si>
  <si>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</si>
  <si>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</si>
  <si>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</si>
  <si>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</si>
  <si>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</si>
  <si>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</si>
  <si>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</si>
  <si>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</si>
  <si>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</si>
  <si>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</si>
  <si>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</si>
  <si>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</si>
  <si>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</si>
  <si>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</si>
  <si>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</si>
  <si>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</si>
  <si>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</si>
  <si>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</si>
  <si>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</si>
  <si>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</si>
  <si>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</si>
  <si>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</si>
  <si>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</si>
  <si>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</si>
  <si>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</si>
  <si>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</si>
  <si>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</si>
  <si>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</si>
  <si>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</si>
  <si>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</si>
  <si>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</si>
  <si>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</si>
  <si>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</si>
  <si>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</si>
  <si>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</si>
  <si>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</si>
  <si>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</si>
  <si>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</si>
  <si>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</si>
  <si>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</si>
  <si>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</si>
  <si>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</si>
  <si>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</si>
  <si>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</si>
  <si>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</si>
  <si>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</si>
  <si>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</si>
  <si>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</si>
  <si>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</si>
  <si>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</si>
  <si>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</si>
  <si>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</si>
  <si>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</si>
  <si>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</si>
  <si>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</si>
  <si>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</si>
  <si>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</si>
  <si>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</si>
  <si>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</si>
  <si>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</si>
  <si>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</si>
  <si>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</si>
  <si>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</si>
  <si>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</si>
  <si>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</si>
  <si>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</si>
  <si>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</si>
  <si>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</si>
  <si>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</si>
  <si>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</si>
  <si>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</si>
  <si>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</si>
  <si>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</si>
  <si>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</si>
  <si>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</si>
  <si>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</si>
  <si>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</si>
  <si>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</si>
  <si>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</si>
  <si>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</si>
  <si>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</si>
  <si>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</si>
  <si>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</si>
  <si>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</si>
  <si>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</si>
  <si>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</si>
  <si>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</si>
  <si>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</si>
  <si>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</si>
  <si>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</si>
  <si>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</si>
  <si>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</si>
  <si>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</si>
  <si>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</si>
  <si>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</si>
  <si>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</si>
  <si>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</si>
  <si>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</si>
  <si>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</si>
  <si>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</si>
  <si>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</si>
  <si>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</si>
  <si>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</si>
  <si>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</si>
  <si>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</si>
  <si>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</si>
  <si>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</si>
  <si>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</si>
  <si>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</si>
  <si>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</si>
  <si>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</si>
  <si>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</si>
  <si>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</si>
  <si>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</si>
  <si>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</si>
  <si>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</si>
  <si>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</si>
  <si>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</si>
  <si>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</si>
  <si>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</si>
  <si>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</si>
  <si>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</si>
  <si>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</si>
  <si>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</si>
  <si>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</si>
  <si>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</si>
  <si>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</si>
  <si>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</si>
  <si>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</si>
  <si>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</si>
  <si>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</si>
  <si>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</si>
  <si>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</si>
  <si>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</si>
  <si>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</si>
  <si>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</si>
  <si>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</si>
  <si>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</si>
  <si>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</si>
  <si>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Telecom</t>
  </si>
  <si>
    <t>UG Conduit Status</t>
  </si>
  <si>
    <t>Proofing Conduits-ABF Tested</t>
  </si>
  <si>
    <t>Pulling Fiber</t>
  </si>
  <si>
    <t>Stingrays</t>
  </si>
  <si>
    <t>Fiber Spliced</t>
  </si>
  <si>
    <t>Tillman QC Status</t>
  </si>
  <si>
    <t>COP Package To Biz-Ops Date</t>
  </si>
  <si>
    <t>Invoice</t>
  </si>
  <si>
    <t>Submitted</t>
  </si>
  <si>
    <t>BHZD-FOE-3-W</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</si>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</sst>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92D050"/>
        <bgColor indexed="64"/>
      </patternFill>
    </fill>
    <fill>
      <patternFill patternType="solid">
        <fgColor rgb="FFFFFF00"/>
        <bgColor indexed="64"/>
      </patternFill>
    </fill>
  </fills>
  <borders count="9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6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15" fillId="0" borderId="74" xfId="0" applyFont="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3" xfId="0" applyBorder="1" applyAlignment="1">
      <alignment horizontal="center"/>
    </xf>
    <xf numFmtId="0" fontId="0" fillId="0" borderId="85" xfId="0" applyBorder="1"/>
    <xf numFmtId="0" fontId="0" fillId="0" borderId="88" xfId="0" applyBorder="1"/>
    <xf numFmtId="0" fontId="0" fillId="0" borderId="89"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0" fontId="5" fillId="4" borderId="66"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66" xfId="0" applyFont="1" applyBorder="1" applyAlignment="1">
      <alignment horizontal="center" indent="1"/>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0" fillId="0" borderId="84" xfId="0" applyNumberFormat="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0" fontId="5" fillId="0" borderId="70"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0" fillId="0" borderId="90" xfId="0"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90" xfId="0" applyFont="1" applyBorder="1" applyAlignment="1">
      <alignment horizontal="center"/>
    </xf>
    <xf numFmtId="0" fontId="31" fillId="0" borderId="0" xfId="0" applyFont="1" applyAlignment="1">
      <alignment horizontal="center"/>
    </xf>
    <xf numFmtId="0" fontId="35"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14" fontId="22" fillId="4" borderId="74" xfId="0" applyNumberFormat="1" applyFont="1" applyFill="1" applyBorder="1" applyAlignment="1">
      <alignment horizontal="center"/>
    </xf>
    <xf numFmtId="14" fontId="8" fillId="4" borderId="85" xfId="0" applyNumberFormat="1" applyFont="1" applyFill="1" applyBorder="1" applyAlignment="1">
      <alignment horizontal="center" wrapText="1"/>
    </xf>
    <xf numFmtId="0" fontId="0" fillId="4" borderId="87" xfId="0" applyFill="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14" fontId="5" fillId="4" borderId="85" xfId="0" applyNumberFormat="1" applyFont="1" applyFill="1" applyBorder="1" applyAlignment="1">
      <alignment horizontal="center" wrapText="1"/>
    </xf>
    <xf numFmtId="0" fontId="31" fillId="0" borderId="74" xfId="0" applyFont="1" applyBorder="1" applyAlignment="1">
      <alignment horizontal="center"/>
    </xf>
    <xf numFmtId="0" fontId="35" fillId="0" borderId="87"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1" xfId="0" applyFont="1" applyFill="1" applyBorder="1" applyAlignment="1">
      <alignment horizontal="center"/>
    </xf>
    <xf numFmtId="0" fontId="2" fillId="4" borderId="91" xfId="0" applyFont="1" applyFill="1" applyBorder="1"/>
    <xf numFmtId="14" fontId="2" fillId="4" borderId="91" xfId="0" applyNumberFormat="1" applyFont="1" applyFill="1" applyBorder="1"/>
    <xf numFmtId="0" fontId="17" fillId="4" borderId="91"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0" fillId="0" borderId="92" xfId="0" applyBorder="1"/>
    <xf numFmtId="14" fontId="22" fillId="0" borderId="74" xfId="0" applyNumberFormat="1" applyFont="1" applyBorder="1" applyAlignment="1">
      <alignment horizontal="center"/>
    </xf>
    <xf numFmtId="3" fontId="0" fillId="18" borderId="10" xfId="0" applyNumberFormat="1" applyFill="1" applyBorder="1" applyAlignment="1">
      <alignment horizontal="center"/>
    </xf>
    <xf numFmtId="0" fontId="32" fillId="5" borderId="10" xfId="0" applyFont="1" applyFill="1" applyBorder="1" applyAlignment="1">
      <alignment wrapText="1"/>
    </xf>
    <xf numFmtId="3" fontId="5" fillId="18" borderId="10" xfId="0" applyNumberFormat="1" applyFont="1" applyFill="1" applyBorder="1" applyAlignment="1">
      <alignment horizontal="center" wrapText="1"/>
    </xf>
    <xf numFmtId="3" fontId="0" fillId="18" borderId="15" xfId="0" applyNumberFormat="1" applyFill="1" applyBorder="1" applyAlignment="1">
      <alignment horizontal="center"/>
    </xf>
    <xf numFmtId="3" fontId="0" fillId="19" borderId="22" xfId="0" applyNumberFormat="1" applyFill="1" applyBorder="1" applyAlignment="1">
      <alignment horizontal="center"/>
    </xf>
    <xf numFmtId="3" fontId="5" fillId="19" borderId="22" xfId="0" applyNumberFormat="1" applyFont="1" applyFill="1" applyBorder="1" applyAlignment="1">
      <alignment horizontal="center"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3"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4">
        <s v="BHUD-FML-05-E"/>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11-30T00:00:00"/>
        <d v="2025-07-30T00:00:00"/>
        <d v="2025-10-25T00:00:00"/>
        <m/>
        <d v="2025-09-30T00:00:00"/>
        <d v="2025-10-30T00:00:00"/>
        <d v="2025-08-30T00:00:00"/>
        <s v="SOW TSD Date"/>
        <d v="2025-04-25T00:00:00"/>
        <d v="2025-05-30T00:00:00"/>
        <d v="2025-02-28T00:00:00"/>
        <d v="2025-06-30T00:00:00"/>
        <d v="2025-03-26T00:00:00"/>
        <d v="2025-01-31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Power Connect "/>
        <s v="Power Connect"/>
        <s v="Longo Underground"/>
        <s v="Telecom Fiber"/>
        <s v="BFI / Longo Underground"/>
        <s v="Lightspeed In-House"/>
        <s v="Splice Only"/>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137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759262" createdVersion="8" refreshedVersion="8" minRefreshableVersion="3" recordCount="1379"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5T00:00:00" count="12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649"/>
    <n v="0"/>
    <n v="0.63"/>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7"/>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8"/>
    <d v="2025-04-01T00:00:00"/>
    <s v="Betsy / Allen "/>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3"/>
    <d v="2025-02-12T00:00:00"/>
    <s v="Tim"/>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Palmetto"/>
    <x v="3"/>
    <x v="9"/>
    <s v="TBD"/>
    <s v="TBD"/>
    <s v="MAN93941"/>
    <n v="0"/>
    <x v="0"/>
    <s v="Pending"/>
    <s v="Permits"/>
    <s v="TBD"/>
    <s v="Yes"/>
    <n v="5219.2"/>
    <s v="No"/>
    <s v="Not Started"/>
    <m/>
    <m/>
    <m/>
    <m/>
    <m/>
    <n v="152"/>
    <m/>
    <n v="0"/>
    <n v="0"/>
    <m/>
    <n v="0"/>
    <n v="0"/>
    <n v="0"/>
    <m/>
  </r>
  <r>
    <x v="20"/>
    <s v="Naples"/>
    <x v="4"/>
    <x v="9"/>
    <s v="TBD"/>
    <s v="TBD"/>
    <s v="MAN93945"/>
    <n v="0"/>
    <x v="0"/>
    <s v="Received"/>
    <m/>
    <s v="TBD"/>
    <s v="Yes"/>
    <n v="3994.5"/>
    <s v="Yes"/>
    <s v="Not Started"/>
    <m/>
    <m/>
    <m/>
    <m/>
    <m/>
    <n v="20"/>
    <m/>
    <n v="0"/>
    <n v="0"/>
    <m/>
    <n v="0"/>
    <n v="0"/>
    <n v="0"/>
    <s v="Brothers returning to site 2/13-14 to add power conduit 2/13 SL 915am "/>
  </r>
  <r>
    <x v="21"/>
    <s v="Lakeland"/>
    <x v="2"/>
    <x v="10"/>
    <d v="2025-05-09T00:00:00"/>
    <s v="Travis"/>
    <s v="PLK95075"/>
    <n v="0"/>
    <x v="0"/>
    <s v="Received"/>
    <m/>
    <d v="2025-05-09T00:00:00"/>
    <s v="Yes"/>
    <n v="133172.15"/>
    <s v="Yes"/>
    <s v="In Process"/>
    <d v="2025-05-12T00:00:00"/>
    <d v="2025-06-18T00:00:00"/>
    <d v="2025-06-20T00:00:00"/>
    <d v="2025-06-20T00:00:00"/>
    <m/>
    <n v="13306"/>
    <n v="9851"/>
    <n v="0"/>
    <n v="0.74"/>
    <d v="2025-06-02T00:00:00"/>
    <n v="0"/>
    <n v="0"/>
    <n v="0"/>
    <s v="Piping complete 6-17/do we need a change order for greyed out area? Brothers sch 7-21"/>
  </r>
  <r>
    <x v="22"/>
    <s v="Lakeland"/>
    <x v="2"/>
    <x v="10"/>
    <d v="2025-06-20T00:00:00"/>
    <s v="Travis"/>
    <s v="PLK95092"/>
    <n v="0"/>
    <x v="0"/>
    <s v="Pending"/>
    <s v="Permits"/>
    <d v="2025-06-18T00:00:00"/>
    <s v="Yes"/>
    <n v="144886"/>
    <s v="Yes"/>
    <s v="In Process"/>
    <d v="2025-07-02T00:00:00"/>
    <m/>
    <m/>
    <m/>
    <m/>
    <n v="11054"/>
    <n v="2542"/>
    <n v="0"/>
    <n v="0.23"/>
    <m/>
    <n v="0"/>
    <n v="0"/>
    <n v="0"/>
    <s v="Needs City Permit, Just Email. 6/18 COL permit rec'd, WL/DT 7.1. Still need County permit/greyed out on city portion ,need other jobs to build (1312+1310+1307bh-13w002) 7/3- need county permit"/>
  </r>
  <r>
    <x v="23"/>
    <s v="Lakeland"/>
    <x v="2"/>
    <x v="4"/>
    <d v="2025-07-15T00:00:00"/>
    <s v="Travis"/>
    <s v="PLK97102"/>
    <n v="0"/>
    <x v="0"/>
    <s v="Pending"/>
    <s v="Permits"/>
    <m/>
    <s v="Yes"/>
    <n v="60849.9"/>
    <s v="Yes"/>
    <s v="Not Started"/>
    <d v="2025-07-15T00:00:00"/>
    <m/>
    <m/>
    <m/>
    <m/>
    <n v="4718"/>
    <m/>
    <n v="0"/>
    <n v="0"/>
    <m/>
    <n v="0"/>
    <n v="0"/>
    <n v="0"/>
    <s v="Sch 7-21 with Telecom"/>
  </r>
  <r>
    <x v="24"/>
    <s v="Lakeland"/>
    <x v="2"/>
    <x v="6"/>
    <d v="2025-05-16T00:00:00"/>
    <s v="Anthony"/>
    <s v="PLK95389"/>
    <n v="0"/>
    <x v="0"/>
    <s v="Received"/>
    <m/>
    <d v="2025-05-16T00:00:00"/>
    <s v="Yes"/>
    <n v="53589.8"/>
    <s v="Yes"/>
    <s v="In Process"/>
    <d v="2025-05-16T00:00:00"/>
    <s v="In Progress"/>
    <m/>
    <m/>
    <m/>
    <n v="8305"/>
    <n v="7978"/>
    <n v="0"/>
    <n v="0.9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5"/>
    <s v="Lakeland"/>
    <x v="5"/>
    <x v="11"/>
    <m/>
    <m/>
    <s v="PLK97105"/>
    <n v="87"/>
    <x v="0"/>
    <s v="Pending"/>
    <s v="Permits"/>
    <m/>
    <s v="Yes"/>
    <n v="56807.95"/>
    <s v="Yes"/>
    <s v="Not Started"/>
    <m/>
    <m/>
    <m/>
    <m/>
    <m/>
    <n v="4378"/>
    <m/>
    <n v="0"/>
    <n v="0"/>
    <m/>
    <n v="0"/>
    <n v="0"/>
    <n v="0"/>
    <s v="Needs City Permit, Just Email"/>
  </r>
  <r>
    <x v="26"/>
    <s v="Lakeland"/>
    <x v="5"/>
    <x v="11"/>
    <m/>
    <m/>
    <s v="PLK97109"/>
    <n v="15"/>
    <x v="0"/>
    <s v="Pending"/>
    <s v="Permits"/>
    <m/>
    <s v="Yes"/>
    <n v="59869.5"/>
    <s v="Yes"/>
    <s v="Not Started"/>
    <m/>
    <m/>
    <m/>
    <m/>
    <m/>
    <n v="4537"/>
    <m/>
    <n v="0"/>
    <n v="0"/>
    <m/>
    <n v="0"/>
    <n v="0"/>
    <n v="0"/>
    <s v="Needs City Permit, Just Email"/>
  </r>
  <r>
    <x v="27"/>
    <s v="Lakeland"/>
    <x v="6"/>
    <x v="11"/>
    <m/>
    <m/>
    <s v="PLK97122"/>
    <n v="87"/>
    <x v="0"/>
    <s v="Pending"/>
    <s v="Permits"/>
    <m/>
    <s v="Yes"/>
    <n v="50874.95"/>
    <s v="Yes"/>
    <s v="Not Started"/>
    <m/>
    <m/>
    <m/>
    <m/>
    <m/>
    <n v="3874"/>
    <m/>
    <n v="0"/>
    <n v="0"/>
    <m/>
    <n v="0"/>
    <n v="0"/>
    <n v="0"/>
    <s v="Needs City Permit, Just Email"/>
  </r>
  <r>
    <x v="28"/>
    <s v="Lakeland"/>
    <x v="6"/>
    <x v="11"/>
    <m/>
    <m/>
    <s v="PLK97116"/>
    <n v="86"/>
    <x v="0"/>
    <s v="Pending"/>
    <s v="Permits"/>
    <m/>
    <s v="Yes"/>
    <n v="44896.1"/>
    <s v="Yes"/>
    <s v="Not Started"/>
    <m/>
    <m/>
    <m/>
    <m/>
    <m/>
    <n v="3294"/>
    <m/>
    <n v="0"/>
    <n v="0"/>
    <m/>
    <n v="0"/>
    <n v="0"/>
    <n v="0"/>
    <s v="Needs City Permit, Just Email"/>
  </r>
  <r>
    <x v="29"/>
    <s v="Lakeland"/>
    <x v="2"/>
    <x v="10"/>
    <d v="2025-07-01T00:00:00"/>
    <s v="Travis"/>
    <s v="PLK97117"/>
    <n v="77"/>
    <x v="0"/>
    <s v="Received"/>
    <m/>
    <d v="2025-07-02T00:00:00"/>
    <s v="Yes"/>
    <n v="10430.549999999999"/>
    <s v="Yes"/>
    <s v="In Process"/>
    <d v="2025-07-02T00:00:00"/>
    <m/>
    <m/>
    <m/>
    <m/>
    <n v="2773"/>
    <n v="2529"/>
    <n v="0"/>
    <n v="0.91"/>
    <d v="2025-07-21T00:00:00"/>
    <n v="0"/>
    <n v="0"/>
    <n v="0"/>
    <s v="Needs City Permit, Just Email"/>
  </r>
  <r>
    <x v="30"/>
    <s v="Lakeland"/>
    <x v="7"/>
    <x v="11"/>
    <m/>
    <m/>
    <m/>
    <n v="87"/>
    <x v="0"/>
    <s v="Pending"/>
    <s v="Permits"/>
    <m/>
    <s v="Yes"/>
    <n v="60115.95"/>
    <s v="Yes"/>
    <s v="Not Started"/>
    <m/>
    <m/>
    <m/>
    <m/>
    <m/>
    <n v="4774"/>
    <m/>
    <n v="0"/>
    <n v="0"/>
    <m/>
    <n v="0"/>
    <n v="0"/>
    <n v="0"/>
    <m/>
  </r>
  <r>
    <x v="31"/>
    <s v="Lakeland"/>
    <x v="2"/>
    <x v="10"/>
    <d v="2025-07-02T00:00:00"/>
    <s v="Travis"/>
    <s v="PLK97122"/>
    <n v="81"/>
    <x v="0"/>
    <s v="Received"/>
    <m/>
    <d v="2025-07-09T00:00:00"/>
    <s v="Yes"/>
    <n v="71310.899999999994"/>
    <s v="Yes"/>
    <s v="In Process"/>
    <d v="2025-07-09T00:00:00"/>
    <m/>
    <m/>
    <m/>
    <m/>
    <n v="5539"/>
    <n v="5244"/>
    <n v="0"/>
    <n v="0.94"/>
    <d v="2025-07-16T00:00:00"/>
    <n v="0"/>
    <n v="0"/>
    <n v="0"/>
    <s v="Have permit. Ready to work"/>
  </r>
  <r>
    <x v="32"/>
    <s v="Lakeland"/>
    <x v="2"/>
    <x v="10"/>
    <d v="2025-07-01T00:00:00"/>
    <s v="Travis"/>
    <s v="PLK97093"/>
    <n v="86"/>
    <x v="0"/>
    <s v="Received"/>
    <m/>
    <d v="2025-07-02T00:00:00"/>
    <s v="Yes"/>
    <n v="53605.2"/>
    <s v="Yes"/>
    <s v="In Process"/>
    <d v="2025-07-02T00:00:00"/>
    <m/>
    <m/>
    <m/>
    <m/>
    <n v="3517"/>
    <n v="363"/>
    <n v="0"/>
    <n v="0.1"/>
    <d v="2025-07-24T00:00:00"/>
    <n v="0"/>
    <n v="0"/>
    <n v="0"/>
    <s v="Tickets expedited 7-14"/>
  </r>
  <r>
    <x v="33"/>
    <s v="Lakeland"/>
    <x v="7"/>
    <x v="11"/>
    <m/>
    <m/>
    <m/>
    <n v="83"/>
    <x v="0"/>
    <s v="Pending"/>
    <s v="Permits"/>
    <m/>
    <s v="Yes"/>
    <n v="59116.7"/>
    <s v="Yes"/>
    <s v="Not Started"/>
    <m/>
    <m/>
    <m/>
    <m/>
    <m/>
    <n v="4833"/>
    <m/>
    <n v="0"/>
    <n v="0"/>
    <m/>
    <n v="0"/>
    <n v="0"/>
    <n v="0"/>
    <m/>
  </r>
  <r>
    <x v="34"/>
    <s v="Lakeland"/>
    <x v="7"/>
    <x v="11"/>
    <m/>
    <m/>
    <s v="PLK97346"/>
    <n v="0"/>
    <x v="0"/>
    <s v="Pending"/>
    <s v="Permits"/>
    <m/>
    <s v="Yes"/>
    <n v="18903.7"/>
    <s v="Yes"/>
    <s v="Not Started"/>
    <m/>
    <m/>
    <m/>
    <m/>
    <m/>
    <n v="1442"/>
    <m/>
    <n v="0"/>
    <n v="0"/>
    <m/>
    <n v="0"/>
    <n v="0"/>
    <n v="0"/>
    <s v="6/16- need city and county permit"/>
  </r>
  <r>
    <x v="35"/>
    <s v="Lakeland"/>
    <x v="7"/>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6"/>
    <s v="Lakeland"/>
    <x v="5"/>
    <x v="11"/>
    <m/>
    <m/>
    <s v="PLK97348"/>
    <n v="0"/>
    <x v="0"/>
    <s v="Pending"/>
    <s v="Permits"/>
    <m/>
    <s v="Yes"/>
    <n v="1343.9"/>
    <s v="Yes"/>
    <s v="Not Started"/>
    <m/>
    <m/>
    <m/>
    <m/>
    <m/>
    <n v="74"/>
    <m/>
    <n v="0"/>
    <n v="0"/>
    <m/>
    <n v="0"/>
    <n v="0"/>
    <n v="0"/>
    <s v="Need county Permit. Just road crossing"/>
  </r>
  <r>
    <x v="37"/>
    <s v="Lakeland"/>
    <x v="5"/>
    <x v="11"/>
    <m/>
    <m/>
    <s v="PLK97440"/>
    <n v="0"/>
    <x v="0"/>
    <s v="Pending"/>
    <s v="Permits"/>
    <m/>
    <s v="Yes"/>
    <n v="3410.1"/>
    <s v="Yes"/>
    <s v="Not Started"/>
    <m/>
    <m/>
    <m/>
    <m/>
    <m/>
    <n v="226"/>
    <m/>
    <n v="0"/>
    <n v="0"/>
    <m/>
    <n v="0"/>
    <n v="0"/>
    <n v="0"/>
    <s v="Needs City Permit, Just Email"/>
  </r>
  <r>
    <x v="38"/>
    <s v="Lakeland"/>
    <x v="7"/>
    <x v="11"/>
    <m/>
    <m/>
    <m/>
    <n v="0"/>
    <x v="0"/>
    <s v="Pending"/>
    <s v="Permits"/>
    <m/>
    <s v="Yes"/>
    <n v="49307.5"/>
    <s v="Yes"/>
    <s v="Not Started"/>
    <m/>
    <m/>
    <m/>
    <m/>
    <m/>
    <n v="3432"/>
    <m/>
    <n v="0"/>
    <n v="0"/>
    <m/>
    <n v="0"/>
    <n v="0"/>
    <n v="0"/>
    <s v="Have County, Need City./ 7-23 Assigned county  work to Brothers. Need LOCs so we can activate cnty permit"/>
  </r>
  <r>
    <x v="39"/>
    <s v="Lakeland"/>
    <x v="7"/>
    <x v="11"/>
    <m/>
    <m/>
    <m/>
    <n v="0"/>
    <x v="0"/>
    <s v="Pending"/>
    <s v="Permits"/>
    <m/>
    <s v="Yes"/>
    <n v="12886.4"/>
    <s v="Yes"/>
    <s v="Not Started"/>
    <m/>
    <m/>
    <m/>
    <m/>
    <m/>
    <n v="884"/>
    <m/>
    <n v="0"/>
    <n v="0"/>
    <m/>
    <n v="0"/>
    <n v="0"/>
    <n v="0"/>
    <s v="Need city, App only"/>
  </r>
  <r>
    <x v="40"/>
    <s v="Lakeland"/>
    <x v="2"/>
    <x v="4"/>
    <d v="2025-07-15T00:00:00"/>
    <s v="Travis"/>
    <s v="PLK97717"/>
    <n v="0"/>
    <x v="0"/>
    <s v="Received"/>
    <m/>
    <m/>
    <s v="Yes"/>
    <n v="3190.5"/>
    <s v="Yes"/>
    <s v="Not Started"/>
    <d v="2025-07-15T00:00:00"/>
    <m/>
    <m/>
    <m/>
    <m/>
    <n v="1000"/>
    <m/>
    <n v="0"/>
    <n v="0"/>
    <m/>
    <n v="0"/>
    <n v="0"/>
    <n v="0"/>
    <s v="Sch 7-21 with Telecom"/>
  </r>
  <r>
    <x v="41"/>
    <s v="Lakeland"/>
    <x v="7"/>
    <x v="11"/>
    <m/>
    <m/>
    <m/>
    <n v="0"/>
    <x v="0"/>
    <s v="Pending"/>
    <s v="Permits"/>
    <m/>
    <s v="Yes"/>
    <n v="17916.55"/>
    <s v="Yes"/>
    <s v="Not Started"/>
    <m/>
    <m/>
    <m/>
    <m/>
    <m/>
    <n v="1433"/>
    <m/>
    <n v="0"/>
    <n v="0"/>
    <m/>
    <n v="0"/>
    <n v="0"/>
    <n v="0"/>
    <s v="Need City, FDOT permit"/>
  </r>
  <r>
    <x v="42"/>
    <s v="Lakeland"/>
    <x v="5"/>
    <x v="11"/>
    <m/>
    <m/>
    <m/>
    <n v="0"/>
    <x v="0"/>
    <s v="Pending"/>
    <s v="Permits"/>
    <m/>
    <s v="Yes"/>
    <n v="14179.65"/>
    <s v="Yes"/>
    <s v="Not Started"/>
    <m/>
    <m/>
    <m/>
    <m/>
    <m/>
    <n v="793"/>
    <m/>
    <n v="0"/>
    <n v="0"/>
    <m/>
    <n v="0"/>
    <n v="0"/>
    <n v="0"/>
    <m/>
  </r>
  <r>
    <x v="43"/>
    <s v="Lakeland"/>
    <x v="7"/>
    <x v="11"/>
    <m/>
    <m/>
    <m/>
    <n v="0"/>
    <x v="0"/>
    <s v="Pending"/>
    <s v="Permits"/>
    <m/>
    <s v="Yes"/>
    <n v="51970"/>
    <s v="Yes"/>
    <s v="Not Started"/>
    <m/>
    <m/>
    <m/>
    <m/>
    <m/>
    <n v="4544"/>
    <m/>
    <n v="0"/>
    <n v="0"/>
    <m/>
    <n v="0"/>
    <n v="0"/>
    <n v="0"/>
    <s v="Needs City, App only"/>
  </r>
  <r>
    <x v="44"/>
    <s v="Bradenton"/>
    <x v="1"/>
    <x v="11"/>
    <m/>
    <m/>
    <m/>
    <n v="0"/>
    <x v="0"/>
    <s v="Received"/>
    <m/>
    <d v="2025-07-14T00:00:00"/>
    <s v="Yes"/>
    <n v="42837.2"/>
    <s v="Yes"/>
    <s v="Not Started"/>
    <d v="2025-07-14T00:00:00"/>
    <m/>
    <m/>
    <m/>
    <m/>
    <n v="3432"/>
    <m/>
    <n v="0"/>
    <n v="0"/>
    <m/>
    <n v="0"/>
    <n v="0"/>
    <n v="0"/>
    <m/>
  </r>
  <r>
    <x v="45"/>
    <s v="Bradenton"/>
    <x v="1"/>
    <x v="12"/>
    <d v="2025-02-28T00:00:00"/>
    <s v="Joshua"/>
    <s v="MAN92243"/>
    <n v="0"/>
    <x v="0"/>
    <s v="Received"/>
    <s v="Permits"/>
    <d v="2025-02-28T00:00:00"/>
    <s v="Yes"/>
    <n v="14013.5"/>
    <s v="Yes"/>
    <s v="Locates Called"/>
    <d v="2025-03-05T00:00:00"/>
    <m/>
    <m/>
    <m/>
    <m/>
    <n v="150"/>
    <m/>
    <n v="0"/>
    <n v="0"/>
    <m/>
    <n v="0"/>
    <n v="0"/>
    <n v="0"/>
    <m/>
  </r>
  <r>
    <x v="46"/>
    <s v="Bradenton"/>
    <x v="1"/>
    <x v="13"/>
    <d v="2025-02-19T00:00:00"/>
    <s v="Joshua"/>
    <s v="PPM89496"/>
    <n v="0"/>
    <x v="0"/>
    <s v="Received"/>
    <m/>
    <d v="2025-02-20T00:00:00"/>
    <s v="Yes"/>
    <n v="87944.4"/>
    <s v="Yes"/>
    <s v="In Process"/>
    <d v="2025-02-21T00:00:00"/>
    <m/>
    <m/>
    <m/>
    <m/>
    <n v="7008"/>
    <n v="4353"/>
    <n v="0"/>
    <n v="0.62"/>
    <d v="2025-03-31T00:00:00"/>
    <n v="0"/>
    <n v="0"/>
    <n v="0"/>
    <s v="4-29-25 Was MTX need to reassign."/>
  </r>
  <r>
    <x v="47"/>
    <s v="Bradenton"/>
    <x v="1"/>
    <x v="2"/>
    <d v="2025-02-28T00:00:00"/>
    <s v="Joshua"/>
    <s v="PPM92353"/>
    <n v="31"/>
    <x v="0"/>
    <s v="Received"/>
    <m/>
    <d v="2025-02-28T00:00:00"/>
    <s v="Yes"/>
    <n v="28777"/>
    <s v="Yes"/>
    <s v="Locates Called"/>
    <d v="2025-02-28T00:00:00"/>
    <m/>
    <m/>
    <m/>
    <m/>
    <n v="2315"/>
    <m/>
    <n v="0"/>
    <n v="0"/>
    <m/>
    <n v="0"/>
    <n v="0"/>
    <n v="0"/>
    <m/>
  </r>
  <r>
    <x v="48"/>
    <s v="Bradenton"/>
    <x v="1"/>
    <x v="13"/>
    <d v="2025-02-28T00:00:00"/>
    <s v="Joshua"/>
    <s v="MAN91697"/>
    <n v="31"/>
    <x v="0"/>
    <s v="Received"/>
    <m/>
    <d v="2025-02-28T00:00:00"/>
    <s v="Yes"/>
    <n v="57973.5"/>
    <s v="Yes"/>
    <s v="In Process"/>
    <d v="2025-02-28T00:00:00"/>
    <m/>
    <m/>
    <m/>
    <m/>
    <n v="4885"/>
    <n v="3778"/>
    <n v="0"/>
    <n v="0.77"/>
    <d v="2025-03-25T00:00:00"/>
    <n v="0"/>
    <n v="0"/>
    <n v="0"/>
    <m/>
  </r>
  <r>
    <x v="49"/>
    <s v="Bradenton"/>
    <x v="1"/>
    <x v="11"/>
    <m/>
    <s v="Joshua"/>
    <m/>
    <n v="57"/>
    <x v="0"/>
    <s v="Received"/>
    <m/>
    <m/>
    <s v="Yes"/>
    <n v="49223.7"/>
    <s v="Yes"/>
    <s v="Not Started"/>
    <m/>
    <m/>
    <m/>
    <m/>
    <m/>
    <n v="3737"/>
    <m/>
    <n v="0"/>
    <n v="0"/>
    <m/>
    <n v="0"/>
    <n v="0"/>
    <n v="0"/>
    <m/>
  </r>
  <r>
    <x v="50"/>
    <s v="Bradenton"/>
    <x v="1"/>
    <x v="11"/>
    <m/>
    <s v="Joshua"/>
    <m/>
    <n v="0"/>
    <x v="0"/>
    <s v="Received"/>
    <m/>
    <m/>
    <s v="Yes"/>
    <n v="143407.25"/>
    <s v="Yes"/>
    <s v="Not Started"/>
    <m/>
    <m/>
    <m/>
    <m/>
    <m/>
    <n v="11987"/>
    <m/>
    <n v="0"/>
    <n v="0"/>
    <m/>
    <n v="0"/>
    <n v="0"/>
    <n v="0"/>
    <m/>
  </r>
  <r>
    <x v="51"/>
    <s v="Bradenton"/>
    <x v="6"/>
    <x v="11"/>
    <m/>
    <s v="Joshua"/>
    <m/>
    <n v="0"/>
    <x v="0"/>
    <s v="Received"/>
    <m/>
    <m/>
    <s v="Yes"/>
    <n v="144972.5"/>
    <s v="Yes"/>
    <s v="Not Started"/>
    <m/>
    <m/>
    <m/>
    <m/>
    <m/>
    <n v="12735"/>
    <m/>
    <n v="0"/>
    <n v="0"/>
    <m/>
    <n v="0"/>
    <n v="0"/>
    <n v="0"/>
    <m/>
  </r>
  <r>
    <x v="52"/>
    <m/>
    <x v="4"/>
    <x v="11"/>
    <m/>
    <m/>
    <m/>
    <m/>
    <x v="1"/>
    <m/>
    <m/>
    <m/>
    <m/>
    <m/>
    <m/>
    <m/>
    <m/>
    <m/>
    <m/>
    <m/>
    <m/>
    <m/>
    <m/>
    <m/>
    <m/>
    <m/>
    <m/>
    <m/>
    <m/>
    <m/>
  </r>
  <r>
    <x v="52"/>
    <m/>
    <x v="4"/>
    <x v="11"/>
    <m/>
    <m/>
    <m/>
    <m/>
    <x v="1"/>
    <m/>
    <m/>
    <m/>
    <m/>
    <m/>
    <m/>
    <m/>
    <m/>
    <m/>
    <m/>
    <m/>
    <m/>
    <m/>
    <m/>
    <m/>
    <m/>
    <m/>
    <m/>
    <m/>
    <m/>
    <m/>
  </r>
  <r>
    <x v="53"/>
    <m/>
    <x v="4"/>
    <x v="11"/>
    <m/>
    <m/>
    <m/>
    <m/>
    <x v="1"/>
    <m/>
    <m/>
    <m/>
    <m/>
    <m/>
    <m/>
    <m/>
    <m/>
    <m/>
    <m/>
    <m/>
    <m/>
    <m/>
    <m/>
    <m/>
    <m/>
    <m/>
    <m/>
    <m/>
    <m/>
    <m/>
  </r>
  <r>
    <x v="54"/>
    <s v="AREA"/>
    <x v="8"/>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9"/>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2"/>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0"/>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2"/>
    <x v="1"/>
    <d v="2025-02-28T00:00:00"/>
    <s v="Joshua"/>
    <s v="MAN92070"/>
    <n v="0"/>
    <x v="3"/>
    <s v="Received"/>
    <m/>
    <d v="2025-02-28T00:00:00"/>
    <s v="Yes"/>
    <n v="64932.55"/>
    <s v="Yes"/>
    <s v="Completed"/>
    <d v="2025-03-05T00:00:00"/>
    <m/>
    <m/>
    <m/>
    <m/>
    <n v="5151"/>
    <n v="5127"/>
    <n v="0"/>
    <n v="1"/>
    <d v="2025-04-01T00:00:00"/>
    <n v="0"/>
    <n v="0"/>
    <n v="0"/>
    <m/>
  </r>
  <r>
    <x v="59"/>
    <s v="St Petersburg"/>
    <x v="11"/>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2"/>
    <x v="3"/>
    <d v="2025-06-10T00:00:00"/>
    <s v="Tim"/>
    <s v="PPM95827"/>
    <n v="56"/>
    <x v="3"/>
    <s v="Received"/>
    <m/>
    <d v="2025-06-09T00:00:00"/>
    <s v="Yes"/>
    <n v="75953"/>
    <s v="Yes"/>
    <s v="Completed"/>
    <d v="2025-06-09T00:00:00"/>
    <d v="2025-07-17T00:00:00"/>
    <d v="2025-07-18T00:00:00"/>
    <m/>
    <m/>
    <n v="6005"/>
    <n v="5942"/>
    <n v="0"/>
    <n v="0.99"/>
    <d v="2025-06-16T00:00:00"/>
    <n v="0"/>
    <n v="0"/>
    <n v="0"/>
    <m/>
  </r>
  <r>
    <x v="61"/>
    <s v="St Petersburg"/>
    <x v="2"/>
    <x v="16"/>
    <d v="2025-03-03T00:00:00"/>
    <s v="Tim"/>
    <s v="PPM91680"/>
    <n v="60"/>
    <x v="3"/>
    <s v="Received"/>
    <m/>
    <d v="2025-02-28T00:00:00"/>
    <s v="Yes"/>
    <n v="64727"/>
    <s v="Yes"/>
    <s v="Completed"/>
    <d v="2025-03-03T00:00:00"/>
    <d v="2025-07-15T00:00:00"/>
    <d v="2025-07-18T00:00:00"/>
    <m/>
    <m/>
    <n v="5853"/>
    <n v="5857"/>
    <n v="0"/>
    <n v="1"/>
    <d v="2025-03-25T00:00:00"/>
    <n v="0"/>
    <n v="0"/>
    <n v="0"/>
    <m/>
  </r>
  <r>
    <x v="62"/>
    <s v="St Petersburg"/>
    <x v="10"/>
    <x v="7"/>
    <s v="TBD"/>
    <s v="Eric"/>
    <s v="PPM90335"/>
    <n v="68"/>
    <x v="4"/>
    <s v="Not Required"/>
    <m/>
    <d v="2025-02-28T00:00:00"/>
    <s v="Yes"/>
    <n v="1134"/>
    <s v="Yes"/>
    <s v="Completed"/>
    <s v="Not Required"/>
    <m/>
    <m/>
    <m/>
    <m/>
    <n v="0"/>
    <n v="0"/>
    <n v="5569"/>
    <n v="0"/>
    <m/>
    <n v="1"/>
    <n v="1"/>
    <n v="1"/>
    <m/>
  </r>
  <r>
    <x v="63"/>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9"/>
    <x v="0"/>
    <d v="2025-02-28T00:00:00"/>
    <s v="Caten"/>
    <s v="PPM91351"/>
    <n v="56"/>
    <x v="3"/>
    <s v="Received"/>
    <m/>
    <d v="2025-02-28T00:00:00"/>
    <s v="Yes"/>
    <n v="45321.5"/>
    <s v="Yes"/>
    <s v="Completed"/>
    <d v="2025-03-06T00:00:00"/>
    <m/>
    <m/>
    <m/>
    <m/>
    <n v="3642"/>
    <n v="3666"/>
    <n v="0"/>
    <n v="1"/>
    <d v="2025-03-18T00:00:00"/>
    <n v="1"/>
    <n v="1"/>
    <n v="1"/>
    <m/>
  </r>
  <r>
    <x v="65"/>
    <s v="St Petersburg"/>
    <x v="12"/>
    <x v="0"/>
    <d v="2025-03-11T00:00:00"/>
    <s v="Caten"/>
    <s v="PPM91690"/>
    <n v="71"/>
    <x v="3"/>
    <s v="Received"/>
    <m/>
    <d v="2025-03-12T00:00:00"/>
    <s v="Yes"/>
    <n v="60843.5"/>
    <s v="Yes"/>
    <s v="Completed"/>
    <d v="2025-03-06T00:00:00"/>
    <m/>
    <m/>
    <m/>
    <m/>
    <n v="4979"/>
    <n v="5020"/>
    <n v="0"/>
    <n v="1.01"/>
    <d v="2025-03-25T00:00:00"/>
    <n v="1"/>
    <n v="1"/>
    <n v="1"/>
    <m/>
  </r>
  <r>
    <x v="66"/>
    <s v="St Petersburg"/>
    <x v="13"/>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7"/>
    <s v="St Petersburg"/>
    <x v="9"/>
    <x v="7"/>
    <s v="TBD"/>
    <s v="Eric"/>
    <s v="PPM90342 "/>
    <n v="38"/>
    <x v="4"/>
    <s v="Not Required"/>
    <m/>
    <d v="2025-02-28T00:00:00"/>
    <s v="Yes"/>
    <n v="870"/>
    <s v="Yes"/>
    <s v="Completed"/>
    <s v="Not Required"/>
    <m/>
    <m/>
    <m/>
    <m/>
    <n v="0"/>
    <n v="0"/>
    <n v="145"/>
    <n v="0"/>
    <d v="2025-03-26T00:00:00"/>
    <n v="1"/>
    <n v="1"/>
    <n v="1"/>
    <m/>
  </r>
  <r>
    <x v="68"/>
    <s v="St Petersburg"/>
    <x v="9"/>
    <x v="2"/>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9"/>
    <s v="St Petersburg"/>
    <x v="9"/>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0"/>
    <s v="St Petersburg"/>
    <x v="9"/>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1"/>
    <s v="St Petersburg"/>
    <x v="9"/>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2"/>
    <s v="St Petersburg"/>
    <x v="9"/>
    <x v="3"/>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3"/>
    <s v="St Petersburg"/>
    <x v="9"/>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4"/>
    <s v="St Petersburg"/>
    <x v="9"/>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5"/>
    <s v="St Petersburg"/>
    <x v="14"/>
    <x v="18"/>
    <d v="2025-01-28T00:00:00"/>
    <s v="David"/>
    <s v="PPM88371"/>
    <n v="86"/>
    <x v="5"/>
    <s v="Received"/>
    <m/>
    <d v="2025-01-20T00:00:00"/>
    <s v="Yes"/>
    <n v="78075.5"/>
    <s v="Yes"/>
    <s v="Completed"/>
    <d v="2025-01-18T00:00:00"/>
    <m/>
    <m/>
    <m/>
    <m/>
    <n v="6526"/>
    <n v="6217"/>
    <n v="0"/>
    <n v="0.95"/>
    <d v="2025-01-28T00:00:00"/>
    <n v="1"/>
    <n v="1"/>
    <n v="1"/>
    <m/>
  </r>
  <r>
    <x v="76"/>
    <s v="St Petersburg"/>
    <x v="15"/>
    <x v="7"/>
    <s v="TBD"/>
    <s v="Eric"/>
    <s v="PPM92251"/>
    <m/>
    <x v="4"/>
    <s v="Not Required"/>
    <m/>
    <s v="TBD"/>
    <s v="Yes"/>
    <n v="3283.2"/>
    <s v="Yes"/>
    <s v="Completed"/>
    <s v="Not Required"/>
    <m/>
    <m/>
    <m/>
    <m/>
    <n v="0"/>
    <n v="0"/>
    <n v="4696"/>
    <n v="0"/>
    <m/>
    <n v="1"/>
    <n v="1"/>
    <n v="1"/>
    <m/>
  </r>
  <r>
    <x v="77"/>
    <s v="St Petersburg"/>
    <x v="14"/>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8"/>
    <s v="St Petersburg"/>
    <x v="14"/>
    <x v="2"/>
    <d v="2025-02-07T00:00:00"/>
    <s v="Robert"/>
    <s v="PPM89595"/>
    <n v="88"/>
    <x v="5"/>
    <s v="Received"/>
    <m/>
    <s v="Completed"/>
    <s v="Yes"/>
    <n v="43130"/>
    <s v="Yes"/>
    <s v="Completed"/>
    <d v="2025-02-03T00:00:00"/>
    <m/>
    <m/>
    <m/>
    <m/>
    <n v="2092"/>
    <n v="344"/>
    <n v="0"/>
    <n v="1"/>
    <d v="2025-04-03T00:00:00"/>
    <n v="1"/>
    <n v="1"/>
    <n v="1"/>
    <s v="2-18-25 Pipe is all in need feeding route verified and proofed"/>
  </r>
  <r>
    <x v="79"/>
    <s v="St Petersburg"/>
    <x v="14"/>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0"/>
    <s v="St Petersburg"/>
    <x v="9"/>
    <x v="20"/>
    <d v="2025-03-27T00:00:00"/>
    <s v="Allen"/>
    <s v="PPM91655"/>
    <n v="85"/>
    <x v="3"/>
    <s v="Received"/>
    <m/>
    <d v="2025-03-25T00:00:00"/>
    <s v="Yes"/>
    <n v="74508.5"/>
    <s v="Yes"/>
    <s v="Completed"/>
    <d v="2025-04-02T00:00:00"/>
    <m/>
    <m/>
    <m/>
    <m/>
    <n v="6258"/>
    <n v="6226"/>
    <n v="0"/>
    <n v="1"/>
    <d v="2025-04-16T00:00:00"/>
    <n v="1"/>
    <n v="1"/>
    <n v="1"/>
    <m/>
  </r>
  <r>
    <x v="81"/>
    <s v="St Petersburg"/>
    <x v="9"/>
    <x v="17"/>
    <d v="2025-03-27T00:00:00"/>
    <s v="Caten"/>
    <s v="PPM92271"/>
    <n v="57"/>
    <x v="3"/>
    <s v="Received"/>
    <m/>
    <d v="2025-03-25T00:00:00"/>
    <s v="Yes"/>
    <n v="49071"/>
    <s v="Yes"/>
    <s v="Completed"/>
    <d v="2025-03-29T00:00:00"/>
    <d v="2025-06-24T00:00:00"/>
    <d v="2025-07-01T00:00:00"/>
    <m/>
    <m/>
    <n v="3967"/>
    <n v="3936"/>
    <n v="0"/>
    <n v="1"/>
    <d v="2025-04-09T00:00:00"/>
    <n v="1"/>
    <n v="1"/>
    <n v="1"/>
    <m/>
  </r>
  <r>
    <x v="82"/>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3"/>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4"/>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5"/>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6"/>
    <s v="St Petersburg"/>
    <x v="9"/>
    <x v="3"/>
    <d v="2025-03-27T00:00:00"/>
    <s v="Tim"/>
    <s v="PPM92087"/>
    <n v="84"/>
    <x v="3"/>
    <s v="Received"/>
    <m/>
    <d v="2025-03-25T00:00:00"/>
    <s v="Yes"/>
    <n v="73491.5"/>
    <s v="Yes"/>
    <s v="Completed"/>
    <d v="2025-04-01T00:00:00"/>
    <d v="2025-06-16T00:00:00"/>
    <d v="2025-06-23T00:00:00"/>
    <m/>
    <d v="2025-07-21T00:00:00"/>
    <n v="5390"/>
    <n v="5327"/>
    <n v="0"/>
    <n v="1"/>
    <d v="2025-04-21T00:00:00"/>
    <n v="0"/>
    <n v="0"/>
    <n v="0"/>
    <m/>
  </r>
  <r>
    <x v="87"/>
    <s v="St Petersburg"/>
    <x v="17"/>
    <x v="0"/>
    <d v="2025-05-30T00:00:00"/>
    <s v="Caten"/>
    <s v="PPM92588"/>
    <n v="87"/>
    <x v="3"/>
    <s v="Received"/>
    <m/>
    <d v="2025-04-10T00:00:00"/>
    <s v="Yes"/>
    <n v="78331"/>
    <s v="Yes"/>
    <s v="Completed"/>
    <d v="2025-04-10T00:00:00"/>
    <m/>
    <m/>
    <m/>
    <m/>
    <n v="6334"/>
    <n v="6228"/>
    <n v="0"/>
    <n v="0.98"/>
    <d v="2025-04-22T00:00:00"/>
    <n v="0"/>
    <n v="0"/>
    <n v="0"/>
    <s v="4-29-25 Was MTX need to reassign."/>
  </r>
  <r>
    <x v="88"/>
    <s v="St Petersburg"/>
    <x v="9"/>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9"/>
    <s v="St Petersburg"/>
    <x v="9"/>
    <x v="3"/>
    <d v="2025-03-27T00:00:00"/>
    <s v="Tim"/>
    <s v="PPM92088"/>
    <n v="80"/>
    <x v="3"/>
    <s v="Received"/>
    <m/>
    <d v="2025-03-25T00:00:00"/>
    <s v="Yes"/>
    <n v="70235"/>
    <s v="Yes"/>
    <s v="Completed"/>
    <d v="2025-03-29T00:00:00"/>
    <d v="2025-06-16T00:00:00"/>
    <d v="2025-06-24T00:00:00"/>
    <m/>
    <d v="2025-07-21T00:00:00"/>
    <n v="5585"/>
    <n v="5566"/>
    <n v="0"/>
    <n v="1"/>
    <d v="2025-04-10T00:00:00"/>
    <n v="1"/>
    <n v="1"/>
    <n v="1"/>
    <m/>
  </r>
  <r>
    <x v="90"/>
    <s v="St Petersburg"/>
    <x v="9"/>
    <x v="17"/>
    <d v="2025-03-27T00:00:00"/>
    <s v="Caten"/>
    <s v="PPM92283"/>
    <n v="63"/>
    <x v="3"/>
    <s v="Received"/>
    <m/>
    <d v="2025-03-25T00:00:00"/>
    <s v="Yes"/>
    <n v="41813"/>
    <s v="Yes"/>
    <s v="Completed"/>
    <d v="2025-03-29T00:00:00"/>
    <d v="2025-06-20T00:00:00"/>
    <m/>
    <m/>
    <m/>
    <n v="3243"/>
    <n v="3290"/>
    <n v="0"/>
    <n v="1"/>
    <d v="2025-04-14T00:00:00"/>
    <n v="1"/>
    <n v="1"/>
    <n v="1"/>
    <m/>
  </r>
  <r>
    <x v="91"/>
    <s v="St Petersburg"/>
    <x v="15"/>
    <x v="7"/>
    <s v="TBD"/>
    <s v="Eric"/>
    <s v="PPM92289"/>
    <n v="75"/>
    <x v="4"/>
    <s v="Not Required"/>
    <m/>
    <s v="TBD"/>
    <s v="Yes"/>
    <n v="3150.75"/>
    <s v="Yes"/>
    <s v="Completed"/>
    <s v="Not Required"/>
    <m/>
    <m/>
    <m/>
    <m/>
    <n v="0"/>
    <n v="0"/>
    <n v="4215"/>
    <n v="1"/>
    <d v="2025-02-28T00:00:00"/>
    <n v="1"/>
    <n v="1"/>
    <n v="1"/>
    <m/>
  </r>
  <r>
    <x v="92"/>
    <s v="St Petersburg"/>
    <x v="15"/>
    <x v="7"/>
    <s v="TBD"/>
    <s v="Eric"/>
    <s v="PPM91553"/>
    <n v="80"/>
    <x v="4"/>
    <s v="Not Required"/>
    <m/>
    <s v="TBD"/>
    <s v="Yes"/>
    <n v="3391.5"/>
    <s v="Yes"/>
    <s v="Completed"/>
    <s v="Not Required"/>
    <m/>
    <m/>
    <m/>
    <m/>
    <n v="0"/>
    <n v="0"/>
    <n v="5030"/>
    <n v="1"/>
    <d v="2025-02-28T00:00:00"/>
    <n v="1"/>
    <n v="1"/>
    <n v="1"/>
    <m/>
  </r>
  <r>
    <x v="93"/>
    <s v="St Petersburg"/>
    <x v="16"/>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4"/>
    <s v="St Petersburg"/>
    <x v="9"/>
    <x v="3"/>
    <d v="2025-02-20T00:00:00"/>
    <s v="Tim"/>
    <s v="PPM89618"/>
    <n v="82"/>
    <x v="3"/>
    <s v="Received"/>
    <m/>
    <d v="2025-02-10T00:00:00"/>
    <s v="Yes"/>
    <n v="71979"/>
    <s v="Yes"/>
    <s v="Completed"/>
    <d v="2025-02-06T00:00:00"/>
    <m/>
    <m/>
    <m/>
    <m/>
    <n v="5628"/>
    <n v="3938"/>
    <n v="0"/>
    <n v="0.7"/>
    <d v="2025-03-26T00:00:00"/>
    <n v="1"/>
    <n v="1"/>
    <n v="1"/>
    <m/>
  </r>
  <r>
    <x v="95"/>
    <s v="St Petersburg"/>
    <x v="9"/>
    <x v="3"/>
    <d v="2025-02-28T00:00:00"/>
    <s v="Tim"/>
    <s v="PPM91121"/>
    <n v="82"/>
    <x v="3"/>
    <s v="Received"/>
    <m/>
    <d v="2025-02-28T00:00:00"/>
    <s v="Yes"/>
    <n v="64609"/>
    <s v="Yes"/>
    <s v="Completed"/>
    <d v="2025-03-04T00:00:00"/>
    <d v="2025-06-13T00:00:00"/>
    <d v="2025-06-17T00:00:00"/>
    <m/>
    <d v="2025-07-21T00:00:00"/>
    <n v="5327"/>
    <n v="5450"/>
    <n v="0"/>
    <n v="1.02"/>
    <d v="2025-03-12T00:00:00"/>
    <n v="1"/>
    <n v="1"/>
    <n v="1"/>
    <m/>
  </r>
  <r>
    <x v="96"/>
    <s v="St Petersburg"/>
    <x v="9"/>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7"/>
    <s v="St Petersburg"/>
    <x v="9"/>
    <x v="2"/>
    <d v="2025-02-10T00:00:00"/>
    <s v="Robert"/>
    <s v="PPM89624"/>
    <n v="82"/>
    <x v="3"/>
    <s v="Received"/>
    <m/>
    <d v="2025-02-28T00:00:00"/>
    <s v="Yes"/>
    <n v="2025.6"/>
    <s v="Yes"/>
    <s v="Completed"/>
    <s v="Not Required"/>
    <m/>
    <m/>
    <m/>
    <m/>
    <n v="0"/>
    <n v="0"/>
    <n v="1408"/>
    <n v="0"/>
    <d v="2025-02-28T00:00:00"/>
    <n v="1"/>
    <n v="1"/>
    <n v="1"/>
    <s v="This was already completed when assigned."/>
  </r>
  <r>
    <x v="98"/>
    <s v="St Petersburg"/>
    <x v="9"/>
    <x v="0"/>
    <d v="2025-01-29T00:00:00"/>
    <s v="Caten"/>
    <s v="PPM89643"/>
    <n v="85"/>
    <x v="3"/>
    <s v="Received"/>
    <m/>
    <d v="2025-02-10T00:00:00"/>
    <s v="Yes"/>
    <n v="67892.5"/>
    <s v="Yes"/>
    <s v="Completed"/>
    <d v="2025-02-21T00:00:00"/>
    <m/>
    <m/>
    <m/>
    <m/>
    <n v="5494"/>
    <n v="5431"/>
    <n v="0"/>
    <n v="0.99"/>
    <d v="2025-03-06T00:00:00"/>
    <n v="1"/>
    <n v="1"/>
    <n v="1"/>
    <s v="Locates called in 02-20-25"/>
  </r>
  <r>
    <x v="99"/>
    <s v="St Petersburg"/>
    <x v="13"/>
    <x v="7"/>
    <d v="2025-02-27T00:00:00"/>
    <s v="Eric"/>
    <s v="PPM92290"/>
    <n v="84"/>
    <x v="4"/>
    <s v="Not Required"/>
    <m/>
    <d v="2025-02-27T00:00:00"/>
    <s v="Yes"/>
    <n v="3801.75"/>
    <s v="Yes"/>
    <s v="Completed"/>
    <s v="Not Required"/>
    <m/>
    <m/>
    <m/>
    <m/>
    <n v="0"/>
    <n v="0"/>
    <n v="5915"/>
    <n v="0"/>
    <d v="2025-02-28T00:00:00"/>
    <n v="1"/>
    <n v="1"/>
    <n v="1"/>
    <m/>
  </r>
  <r>
    <x v="100"/>
    <s v="St Petersburg"/>
    <x v="13"/>
    <x v="7"/>
    <s v="TBD"/>
    <s v="Eric"/>
    <s v="PPM90331"/>
    <n v="87"/>
    <x v="4"/>
    <s v="Not Required"/>
    <m/>
    <d v="2025-02-28T00:00:00"/>
    <s v="Yes"/>
    <n v="4021.5"/>
    <s v="Yes"/>
    <s v="Completed"/>
    <s v="Not Required"/>
    <m/>
    <m/>
    <m/>
    <m/>
    <n v="0"/>
    <n v="0"/>
    <n v="5750"/>
    <n v="0"/>
    <d v="2025-02-28T00:00:00"/>
    <n v="1"/>
    <n v="1"/>
    <n v="1"/>
    <m/>
  </r>
  <r>
    <x v="101"/>
    <s v="St Petersburg"/>
    <x v="9"/>
    <x v="20"/>
    <d v="2025-03-27T00:00:00"/>
    <s v="Sean"/>
    <s v="PPM92262"/>
    <n v="91"/>
    <x v="3"/>
    <s v="Received"/>
    <m/>
    <d v="2025-03-25T00:00:00"/>
    <s v="Yes"/>
    <n v="79069.5"/>
    <s v="Yes"/>
    <s v="Completed"/>
    <d v="2025-03-28T00:00:00"/>
    <d v="2025-07-02T00:00:00"/>
    <d v="2025-07-08T00:00:00"/>
    <m/>
    <d v="2025-07-21T00:00:00"/>
    <n v="6330"/>
    <n v="6180"/>
    <n v="0"/>
    <n v="0.97"/>
    <d v="2025-04-04T00:00:00"/>
    <n v="1"/>
    <n v="1"/>
    <n v="1"/>
    <m/>
  </r>
  <r>
    <x v="102"/>
    <s v="St Petersburg"/>
    <x v="15"/>
    <x v="7"/>
    <s v="TBD"/>
    <s v="Eric"/>
    <s v="PPM91558"/>
    <n v="90"/>
    <x v="4"/>
    <s v="Not Required"/>
    <m/>
    <s v="Completed"/>
    <s v="Yes"/>
    <n v="4490.25"/>
    <s v="Yes"/>
    <s v="Completed"/>
    <s v="Not Required"/>
    <m/>
    <m/>
    <m/>
    <m/>
    <n v="0"/>
    <n v="0"/>
    <n v="6485"/>
    <n v="1"/>
    <d v="2025-02-28T00:00:00"/>
    <n v="1"/>
    <n v="1"/>
    <n v="1"/>
    <m/>
  </r>
  <r>
    <x v="103"/>
    <s v="St Petersburg"/>
    <x v="9"/>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4"/>
    <s v="St Petersburg"/>
    <x v="13"/>
    <x v="7"/>
    <s v="TBD"/>
    <s v="Eric"/>
    <s v="PPM90333"/>
    <n v="87"/>
    <x v="4"/>
    <s v="Not Required"/>
    <m/>
    <d v="2025-02-28T00:00:00"/>
    <s v="Yes"/>
    <n v="4056.9"/>
    <s v="Yes"/>
    <s v="Completed"/>
    <s v="Not Required"/>
    <m/>
    <m/>
    <m/>
    <m/>
    <n v="0"/>
    <n v="0"/>
    <n v="5842"/>
    <n v="0"/>
    <d v="2025-02-28T00:00:00"/>
    <n v="1"/>
    <n v="1"/>
    <n v="1"/>
    <m/>
  </r>
  <r>
    <x v="105"/>
    <s v="St Petersburg"/>
    <x v="13"/>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6"/>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107"/>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8"/>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9"/>
    <s v="St Petersburg"/>
    <x v="12"/>
    <x v="3"/>
    <d v="2025-03-20T00:00:00"/>
    <s v="Tim"/>
    <s v="PPM90865"/>
    <n v="50"/>
    <x v="3"/>
    <s v="Received"/>
    <m/>
    <d v="2025-03-19T00:00:00"/>
    <s v="Yes"/>
    <n v="41285"/>
    <s v="Yes"/>
    <s v="Completed"/>
    <d v="2025-03-20T00:00:00"/>
    <d v="2025-06-30T00:00:00"/>
    <d v="2025-07-02T00:00:00"/>
    <m/>
    <d v="2025-07-21T00:00:00"/>
    <n v="3415"/>
    <n v="3445"/>
    <n v="0"/>
    <n v="1"/>
    <d v="2025-04-02T00:00:00"/>
    <n v="0"/>
    <n v="0"/>
    <n v="0"/>
    <m/>
  </r>
  <r>
    <x v="110"/>
    <s v="Bradenton"/>
    <x v="10"/>
    <x v="20"/>
    <d v="2025-02-18T00:00:00"/>
    <s v="Joshua"/>
    <s v="MAN89819"/>
    <n v="56"/>
    <x v="3"/>
    <s v="Received"/>
    <m/>
    <d v="2025-02-13T00:00:00"/>
    <s v="Yes"/>
    <n v="55089"/>
    <s v="Yes"/>
    <s v="Completed"/>
    <d v="2025-02-21T00:00:00"/>
    <m/>
    <m/>
    <m/>
    <m/>
    <n v="4836"/>
    <n v="5095"/>
    <n v="0"/>
    <n v="1.05"/>
    <d v="2025-03-25T00:00:00"/>
    <n v="1"/>
    <n v="1"/>
    <n v="1"/>
    <s v="4-29-25 Was MTX need to reassign."/>
  </r>
  <r>
    <x v="111"/>
    <s v="Bradenton"/>
    <x v="10"/>
    <x v="7"/>
    <s v="TBD"/>
    <s v="David"/>
    <s v="PPM92353"/>
    <n v="60"/>
    <x v="3"/>
    <s v="Not Required"/>
    <m/>
    <d v="2025-02-28T00:00:00"/>
    <s v="Yes"/>
    <n v="2075.6999999999998"/>
    <s v="Yes"/>
    <s v="Completed"/>
    <s v="Not Required"/>
    <m/>
    <m/>
    <m/>
    <m/>
    <n v="0"/>
    <n v="0"/>
    <n v="2266"/>
    <n v="1"/>
    <d v="2025-03-28T00:00:00"/>
    <n v="1"/>
    <n v="1"/>
    <n v="1"/>
    <m/>
  </r>
  <r>
    <x v="112"/>
    <s v="Bradenton"/>
    <x v="10"/>
    <x v="1"/>
    <s v="TBD"/>
    <s v="David"/>
    <s v="MAN90788"/>
    <n v="84"/>
    <x v="3"/>
    <s v="Received"/>
    <m/>
    <d v="2025-02-28T00:00:00"/>
    <s v="Yes"/>
    <n v="2812.95"/>
    <s v="Yes"/>
    <s v="Completed"/>
    <d v="2025-05-15T00:00:00"/>
    <m/>
    <m/>
    <m/>
    <m/>
    <n v="285"/>
    <n v="285"/>
    <n v="3451"/>
    <n v="0"/>
    <d v="2025-05-21T00:00:00"/>
    <n v="1"/>
    <n v="1"/>
    <n v="1"/>
    <m/>
  </r>
  <r>
    <x v="113"/>
    <s v="Bradenton"/>
    <x v="10"/>
    <x v="7"/>
    <s v="TBD"/>
    <s v="David"/>
    <s v="MAN90778"/>
    <n v="79"/>
    <x v="3"/>
    <s v="Not Required"/>
    <m/>
    <d v="2025-02-28T00:00:00"/>
    <s v="Yes"/>
    <n v="2947.5"/>
    <s v="Yes"/>
    <s v="Completed"/>
    <s v="Not Required"/>
    <m/>
    <m/>
    <m/>
    <m/>
    <n v="0"/>
    <n v="0"/>
    <n v="3830"/>
    <n v="1"/>
    <d v="2025-03-28T00:00:00"/>
    <n v="1"/>
    <n v="1"/>
    <n v="1"/>
    <m/>
  </r>
  <r>
    <x v="114"/>
    <s v="Bradenton"/>
    <x v="10"/>
    <x v="7"/>
    <s v="TBD"/>
    <s v="David"/>
    <s v="MAN90857"/>
    <n v="83"/>
    <x v="3"/>
    <s v="Not Required"/>
    <m/>
    <d v="2025-02-28T00:00:00"/>
    <s v="Yes"/>
    <n v="2908.95"/>
    <s v="Yes"/>
    <s v="Completed"/>
    <s v="Not Required"/>
    <m/>
    <m/>
    <m/>
    <m/>
    <n v="0"/>
    <n v="0"/>
    <n v="3371"/>
    <n v="1"/>
    <d v="2025-03-28T00:00:00"/>
    <n v="1"/>
    <n v="1"/>
    <n v="1"/>
    <m/>
  </r>
  <r>
    <x v="115"/>
    <s v="Lakeland"/>
    <x v="2"/>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6"/>
    <s v="Lakeland"/>
    <x v="2"/>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7"/>
    <s v="Lakeland"/>
    <x v="2"/>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8"/>
    <s v="Lakeland"/>
    <x v="2"/>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19"/>
    <s v="St Petersburg"/>
    <x v="13"/>
    <x v="3"/>
    <d v="2025-02-20T00:00:00"/>
    <s v="Tim"/>
    <s v="PPM89778"/>
    <n v="0"/>
    <x v="4"/>
    <s v="Received"/>
    <m/>
    <d v="2025-02-24T00:00:00"/>
    <s v="Yes"/>
    <n v="14262"/>
    <s v="Yes"/>
    <s v="Completed"/>
    <d v="2025-02-24T00:00:00"/>
    <d v="2025-07-15T00:00:00"/>
    <d v="2025-07-21T00:00:00"/>
    <m/>
    <m/>
    <n v="826"/>
    <n v="575"/>
    <n v="0"/>
    <n v="0.7"/>
    <d v="2025-03-25T00:00:00"/>
    <n v="0"/>
    <n v="0"/>
    <n v="0"/>
    <m/>
  </r>
  <r>
    <x v="120"/>
    <s v="St Petersburg"/>
    <x v="13"/>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1"/>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2"/>
    <s v="St Petersburg"/>
    <x v="16"/>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3"/>
    <s v="St Petersburg"/>
    <x v="12"/>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4"/>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5"/>
    <s v="St Petersburg"/>
    <x v="13"/>
    <x v="23"/>
    <d v="2025-02-20T00:00:00"/>
    <s v="Betsy"/>
    <s v="PPM89801"/>
    <n v="0"/>
    <x v="3"/>
    <s v="Received"/>
    <m/>
    <d v="2025-02-26T00:00:00"/>
    <s v="Yes"/>
    <n v="93462.85"/>
    <s v="Yes"/>
    <s v="Completed"/>
    <d v="2025-02-21T00:00:00"/>
    <m/>
    <m/>
    <m/>
    <m/>
    <n v="7497"/>
    <n v="7248"/>
    <n v="0"/>
    <n v="0.96"/>
    <d v="2025-03-12T00:00:00"/>
    <n v="1"/>
    <n v="1"/>
    <n v="1"/>
    <m/>
  </r>
  <r>
    <x v="126"/>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7"/>
    <s v="Bradenton"/>
    <x v="1"/>
    <x v="25"/>
    <d v="2025-03-19T00:00:00"/>
    <s v="Joshua"/>
    <s v="MAN91981"/>
    <n v="0"/>
    <x v="3"/>
    <s v="Received"/>
    <m/>
    <d v="2025-03-02T00:00:00"/>
    <s v="Yes"/>
    <n v="200394.1"/>
    <s v="Yes"/>
    <s v="Completed"/>
    <d v="2025-02-28T00:00:00"/>
    <m/>
    <m/>
    <m/>
    <m/>
    <n v="15386"/>
    <n v="15339"/>
    <n v="0"/>
    <n v="1"/>
    <d v="2025-03-31T00:00:00"/>
    <n v="0"/>
    <n v="0"/>
    <n v="0"/>
    <m/>
  </r>
  <r>
    <x v="128"/>
    <s v="Lakeland"/>
    <x v="12"/>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9"/>
    <s v="Lakeland"/>
    <x v="11"/>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0"/>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2"/>
    <s v="Lakeland"/>
    <x v="2"/>
    <x v="6"/>
    <d v="2025-07-01T00:00:00"/>
    <s v="Travis"/>
    <s v="PLK97335"/>
    <n v="0"/>
    <x v="3"/>
    <s v="Received"/>
    <m/>
    <d v="2025-06-30T00:00:00"/>
    <s v="Yes"/>
    <n v="12586.25"/>
    <s v="Yes"/>
    <s v="Completed"/>
    <d v="2025-06-30T00:00:00"/>
    <m/>
    <m/>
    <m/>
    <m/>
    <n v="765"/>
    <n v="786"/>
    <n v="0"/>
    <n v="1.03"/>
    <d v="2025-07-07T00:00:00"/>
    <n v="0"/>
    <n v="0"/>
    <n v="0"/>
    <s v="Restoration 7-14/passed tillman qc"/>
  </r>
  <r>
    <x v="133"/>
    <s v="Lakeland"/>
    <x v="2"/>
    <x v="6"/>
    <d v="2025-07-11T00:00:00"/>
    <m/>
    <s v="PLK97344"/>
    <n v="0"/>
    <x v="3"/>
    <s v="Received"/>
    <m/>
    <d v="2025-07-10T00:00:00"/>
    <s v="Yes"/>
    <n v="1206"/>
    <s v="Yes"/>
    <s v="Completed"/>
    <d v="2025-07-10T00:00:00"/>
    <m/>
    <m/>
    <m/>
    <m/>
    <n v="90"/>
    <n v="90"/>
    <n v="0"/>
    <n v="1"/>
    <d v="2025-07-16T00:00:00"/>
    <n v="0"/>
    <n v="0"/>
    <n v="0"/>
    <s v="SCH 7/16"/>
  </r>
  <r>
    <x v="13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5"/>
    <s v="St Petersburg"/>
    <x v="18"/>
    <x v="10"/>
    <d v="2025-04-25T00:00:00"/>
    <s v="Johnnie"/>
    <s v="PPM93377"/>
    <n v="0"/>
    <x v="3"/>
    <s v="Received"/>
    <m/>
    <s v="TBD"/>
    <s v="Yes"/>
    <n v="4397.6499999999996"/>
    <s v="Yes"/>
    <s v="Completed"/>
    <d v="2025-07-14T00:00:00"/>
    <m/>
    <m/>
    <m/>
    <m/>
    <n v="47"/>
    <n v="47"/>
    <n v="0"/>
    <n v="1"/>
    <d v="2025-07-18T00:00:00"/>
    <n v="0"/>
    <n v="0"/>
    <n v="0"/>
    <m/>
  </r>
  <r>
    <x v="136"/>
    <s v="Lakeland"/>
    <x v="4"/>
    <x v="6"/>
    <d v="2025-04-21T00:00:00"/>
    <s v="Anthony"/>
    <m/>
    <n v="0"/>
    <x v="4"/>
    <s v="Not Required"/>
    <m/>
    <s v="Not Required"/>
    <s v="No"/>
    <s v="BAU Work"/>
    <s v="No"/>
    <s v="Completed"/>
    <s v="Not Required"/>
    <s v="N/A"/>
    <s v="N/A"/>
    <s v="N/A"/>
    <m/>
    <n v="3"/>
    <n v="3"/>
    <n v="0"/>
    <n v="1"/>
    <d v="2025-04-21T00:00:00"/>
    <n v="0"/>
    <n v="0"/>
    <n v="1"/>
    <s v="completed 4-21*need to bill"/>
  </r>
  <r>
    <x v="137"/>
    <s v="Lakeland"/>
    <x v="4"/>
    <x v="6"/>
    <d v="2025-04-21T00:00:00"/>
    <s v="Anthony"/>
    <m/>
    <n v="0"/>
    <x v="4"/>
    <s v="Not Required"/>
    <m/>
    <s v="Not Required"/>
    <s v="No"/>
    <s v="BAU Work"/>
    <s v="No"/>
    <s v="Completed"/>
    <s v="Not Required"/>
    <s v="N/A"/>
    <s v="N/A"/>
    <s v="N/A"/>
    <m/>
    <n v="3"/>
    <n v="3"/>
    <n v="0"/>
    <n v="1"/>
    <d v="2025-04-21T00:00:00"/>
    <n v="0"/>
    <n v="0"/>
    <n v="1"/>
    <s v="completed, need t o bill"/>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m/>
    <m/>
    <m/>
    <x v="3"/>
  </r>
  <r>
    <s v="BHZD-FWP-13-E"/>
    <x v="1"/>
    <d v="2025-07-24T00:00:00"/>
    <m/>
    <m/>
    <m/>
    <x v="3"/>
  </r>
  <r>
    <s v="FB-HWP804"/>
    <x v="29"/>
    <d v="2025-07-24T00:00:00"/>
    <m/>
    <m/>
    <m/>
    <x v="3"/>
  </r>
  <r>
    <s v="D-HWP815"/>
    <x v="5"/>
    <d v="2025-07-24T00:00:00"/>
    <m/>
    <m/>
    <m/>
    <x v="3"/>
  </r>
  <r>
    <s v="BHUD-FWP-13-W"/>
    <x v="26"/>
    <d v="2025-07-24T00:00:00"/>
    <m/>
    <m/>
    <m/>
    <x v="3"/>
  </r>
  <r>
    <s v="BHZD-FWP-13-E"/>
    <x v="15"/>
    <d v="2025-07-24T00:00:00"/>
    <m/>
    <m/>
    <m/>
    <x v="3"/>
  </r>
  <r>
    <s v="BHT-FWP-09"/>
    <x v="5"/>
    <d v="2025-07-24T00:00:00"/>
    <m/>
    <m/>
    <m/>
    <x v="3"/>
  </r>
  <r>
    <s v="BHZD-FOE-03-W"/>
    <x v="28"/>
    <d v="2025-07-24T00:00:00"/>
    <m/>
    <m/>
    <m/>
    <x v="3"/>
  </r>
  <r>
    <s v="D-HOE206"/>
    <x v="8"/>
    <d v="2025-07-24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m/>
    <m/>
    <m/>
  </r>
  <r>
    <x v="136"/>
    <x v="1"/>
    <x v="117"/>
    <m/>
    <m/>
    <m/>
  </r>
  <r>
    <x v="165"/>
    <x v="29"/>
    <x v="117"/>
    <m/>
    <m/>
    <m/>
  </r>
  <r>
    <x v="164"/>
    <x v="5"/>
    <x v="117"/>
    <m/>
    <m/>
    <m/>
  </r>
  <r>
    <x v="157"/>
    <x v="26"/>
    <x v="117"/>
    <m/>
    <m/>
    <m/>
  </r>
  <r>
    <x v="136"/>
    <x v="15"/>
    <x v="117"/>
    <m/>
    <m/>
    <m/>
  </r>
  <r>
    <x v="142"/>
    <x v="5"/>
    <x v="117"/>
    <m/>
    <m/>
    <m/>
  </r>
  <r>
    <x v="83"/>
    <x v="28"/>
    <x v="117"/>
    <m/>
    <m/>
    <m/>
  </r>
  <r>
    <x v="90"/>
    <x v="8"/>
    <x v="117"/>
    <m/>
    <m/>
    <m/>
  </r>
  <r>
    <x v="125"/>
    <x v="16"/>
    <x v="11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x="20"/>
        <item h="1" m="1" x="120"/>
        <item x="21"/>
        <item m="1" x="11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F616"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t="default"/>
      </items>
    </pivotField>
    <pivotField dataField="1" compact="0" outline="0" showAll="0"/>
    <pivotField compact="0" outline="0" showAll="0"/>
    <pivotField compact="0" outline="0" showAll="0"/>
  </pivotFields>
  <rowFields count="1">
    <field x="0"/>
  </rowFields>
  <rowItems count="13">
    <i>
      <x v="75"/>
    </i>
    <i>
      <x v="85"/>
    </i>
    <i>
      <x v="92"/>
    </i>
    <i>
      <x v="125"/>
    </i>
    <i>
      <x v="138"/>
    </i>
    <i>
      <x v="144"/>
    </i>
    <i>
      <x v="159"/>
    </i>
    <i>
      <x v="162"/>
    </i>
    <i>
      <x v="164"/>
    </i>
    <i>
      <x v="165"/>
    </i>
    <i>
      <x v="166"/>
    </i>
    <i>
      <x v="167"/>
    </i>
    <i t="grand">
      <x/>
    </i>
  </rowItems>
  <colFields count="1">
    <field x="2"/>
  </colFields>
  <colItems count="5">
    <i>
      <x v="117"/>
    </i>
    <i>
      <x v="118"/>
    </i>
    <i>
      <x v="119"/>
    </i>
    <i>
      <x v="1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x="15"/>
        <item x="16"/>
        <item x="17"/>
        <item x="18"/>
        <item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x="5"/>
        <item x="6"/>
        <item x="7"/>
        <item x="8"/>
        <item h="1" x="118"/>
        <item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x="10"/>
        <item x="11"/>
        <item x="12"/>
        <item x="13"/>
        <item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x="0"/>
        <item x="1"/>
        <item x="2"/>
        <item x="3"/>
        <item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6"/>
        <item sd="0" x="3"/>
        <item sd="0" x="24"/>
        <item sd="0" x="2"/>
        <item sd="0" x="1"/>
        <item sd="0" m="1" x="34"/>
        <item sd="0" x="19"/>
        <item sd="0" m="1" x="32"/>
        <item h="1" sd="0" x="11"/>
        <item sd="0" x="9"/>
        <item sd="0" x="0"/>
        <item sd="0" m="1" x="30"/>
        <item sd="0"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axis="axisPage" compact="0" outline="0" multipleItemSelectionAllowed="1" showAll="0">
      <items count="32">
        <item x="14"/>
        <item x="16"/>
        <item x="11"/>
        <item m="1" x="27"/>
        <item x="13"/>
        <item x="19"/>
        <item h="1" m="1" x="29"/>
        <item h="1" m="1" x="23"/>
        <item h="1" x="22"/>
        <item h="1" m="1" x="25"/>
        <item h="1" x="4"/>
        <item h="1" x="9"/>
        <item h="1" m="1" x="30"/>
        <item h="1" x="15"/>
        <item h="1" m="1" x="24"/>
        <item h="1" x="20"/>
        <item h="1" x="17"/>
        <item h="1" x="18"/>
        <item h="1" x="10"/>
        <item h="1" m="1" x="28"/>
        <item h="1" m="1" x="26"/>
        <item h="1" x="21"/>
        <item h="1" x="12"/>
        <item h="1" x="2"/>
        <item h="1" x="3"/>
        <item h="1" x="0"/>
        <item h="1" x="8"/>
        <item h="1" x="1"/>
        <item h="1" x="5"/>
        <item h="1" x="6"/>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6"/>
        <item sd="0" x="3"/>
        <item sd="0" x="24"/>
        <item sd="0" x="2"/>
        <item sd="0" x="1"/>
        <item sd="0" m="1" x="34"/>
        <item sd="0" x="19"/>
        <item sd="0" m="1" x="32"/>
        <item h="1" sd="0" x="11"/>
        <item sd="0" x="9"/>
        <item x="0"/>
        <item m="1" x="30"/>
        <item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18" dT="2025-02-26T19:39:29.72" personId="{79160F3F-A2CD-4B5D-ACD4-80E02EA51DFF}" id="{721D28D8-9E33-4A1A-849F-BF933D2ADFC3}">
    <text>NTP Received Fiber Placement and Splice Only Project.</text>
  </threadedComment>
  <threadedComment ref="A136"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tabSelected="1" zoomScale="80" zoomScaleNormal="80" workbookViewId="0">
      <pane xSplit="1" ySplit="1" topLeftCell="U14" activePane="bottomRight" state="frozen"/>
      <selection pane="bottomRight" activeCell="W27" sqref="W27"/>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805" t="s">
        <v>19</v>
      </c>
      <c r="B1" s="635" t="s">
        <v>20</v>
      </c>
      <c r="C1" s="635" t="s">
        <v>21</v>
      </c>
      <c r="D1" s="635" t="s">
        <v>22</v>
      </c>
      <c r="E1" s="635" t="s">
        <v>23</v>
      </c>
      <c r="F1" s="635" t="s">
        <v>24</v>
      </c>
      <c r="G1" s="635" t="s">
        <v>25</v>
      </c>
      <c r="H1" s="635" t="s">
        <v>26</v>
      </c>
      <c r="I1" s="635" t="s">
        <v>27</v>
      </c>
      <c r="J1" s="635" t="s">
        <v>28</v>
      </c>
      <c r="K1" s="635" t="s">
        <v>29</v>
      </c>
      <c r="L1" s="635" t="s">
        <v>30</v>
      </c>
      <c r="M1" s="635" t="s">
        <v>31</v>
      </c>
      <c r="N1" s="635" t="s">
        <v>32</v>
      </c>
      <c r="O1" s="635" t="s">
        <v>33</v>
      </c>
      <c r="P1" s="648"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806" t="s">
        <v>49</v>
      </c>
      <c r="B2" s="599" t="s">
        <v>50</v>
      </c>
      <c r="C2" s="594">
        <v>45765</v>
      </c>
      <c r="D2" s="593" t="s">
        <v>51</v>
      </c>
      <c r="E2" s="594">
        <v>45772</v>
      </c>
      <c r="F2" s="593" t="s">
        <v>52</v>
      </c>
      <c r="G2" s="593" t="s">
        <v>53</v>
      </c>
      <c r="H2" s="597">
        <v>0</v>
      </c>
      <c r="I2" s="597" t="s">
        <v>54</v>
      </c>
      <c r="J2" s="597" t="s">
        <v>55</v>
      </c>
      <c r="K2" s="593"/>
      <c r="L2" s="593"/>
      <c r="M2" s="597" t="s">
        <v>56</v>
      </c>
      <c r="N2" s="637">
        <v>21246.2</v>
      </c>
      <c r="O2" s="597" t="s">
        <v>56</v>
      </c>
      <c r="P2" s="118" t="s">
        <v>57</v>
      </c>
      <c r="Q2" s="171"/>
      <c r="R2" s="98"/>
      <c r="S2" s="98"/>
      <c r="T2" s="98"/>
      <c r="U2" s="98"/>
      <c r="V2" s="469">
        <v>1554</v>
      </c>
      <c r="W2" s="288"/>
      <c r="X2" s="847">
        <v>0</v>
      </c>
      <c r="Y2" s="198">
        <v>0</v>
      </c>
      <c r="Z2" s="151"/>
      <c r="AA2" s="852">
        <v>0</v>
      </c>
      <c r="AB2" s="852">
        <v>0</v>
      </c>
      <c r="AC2" s="852">
        <v>0</v>
      </c>
      <c r="AD2" s="204"/>
      <c r="AE2" s="199"/>
    </row>
    <row r="3" spans="1:121" s="103" customFormat="1" ht="24.75" customHeight="1">
      <c r="A3" s="806" t="s">
        <v>58</v>
      </c>
      <c r="B3" s="599" t="s">
        <v>50</v>
      </c>
      <c r="C3" s="594">
        <v>45688</v>
      </c>
      <c r="D3" s="593" t="s">
        <v>59</v>
      </c>
      <c r="E3" s="594"/>
      <c r="F3" s="593"/>
      <c r="G3" s="596"/>
      <c r="H3" s="597">
        <v>0</v>
      </c>
      <c r="I3" s="598" t="s">
        <v>54</v>
      </c>
      <c r="J3" s="597" t="s">
        <v>60</v>
      </c>
      <c r="K3" s="593"/>
      <c r="L3" s="594"/>
      <c r="M3" s="597" t="s">
        <v>56</v>
      </c>
      <c r="N3" s="637">
        <v>388</v>
      </c>
      <c r="O3" s="597" t="s">
        <v>56</v>
      </c>
      <c r="P3" s="118" t="s">
        <v>57</v>
      </c>
      <c r="Q3" s="537"/>
      <c r="R3" s="513"/>
      <c r="S3" s="513"/>
      <c r="T3" s="513"/>
      <c r="U3" s="845"/>
      <c r="V3" s="129">
        <v>0</v>
      </c>
      <c r="W3" s="129">
        <v>0</v>
      </c>
      <c r="X3" s="846">
        <v>0</v>
      </c>
      <c r="Y3" s="198">
        <v>0</v>
      </c>
      <c r="Z3" s="151"/>
      <c r="AA3" s="852">
        <v>0</v>
      </c>
      <c r="AB3" s="852">
        <v>0</v>
      </c>
      <c r="AC3" s="852">
        <v>0</v>
      </c>
      <c r="AD3" s="850"/>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806" t="s">
        <v>61</v>
      </c>
      <c r="B4" s="599" t="s">
        <v>50</v>
      </c>
      <c r="C4" s="594">
        <v>45991</v>
      </c>
      <c r="D4" s="54" t="s">
        <v>62</v>
      </c>
      <c r="E4" s="55">
        <v>45743</v>
      </c>
      <c r="F4" s="54" t="s">
        <v>63</v>
      </c>
      <c r="G4" s="600" t="s">
        <v>64</v>
      </c>
      <c r="H4" s="56">
        <v>69</v>
      </c>
      <c r="I4" s="598" t="s">
        <v>54</v>
      </c>
      <c r="J4" s="597" t="s">
        <v>55</v>
      </c>
      <c r="K4" s="644"/>
      <c r="L4" s="55">
        <v>45741</v>
      </c>
      <c r="M4" s="597" t="s">
        <v>56</v>
      </c>
      <c r="N4" s="637">
        <v>67734.5</v>
      </c>
      <c r="O4" s="597" t="s">
        <v>56</v>
      </c>
      <c r="P4" s="853" t="s">
        <v>65</v>
      </c>
      <c r="Q4" s="559">
        <v>45744</v>
      </c>
      <c r="R4" s="58"/>
      <c r="S4" s="58"/>
      <c r="T4" s="58"/>
      <c r="U4" s="559"/>
      <c r="V4" s="32">
        <v>4822</v>
      </c>
      <c r="W4" s="129">
        <v>1914</v>
      </c>
      <c r="X4" s="200">
        <v>0</v>
      </c>
      <c r="Y4" s="23">
        <v>0.4</v>
      </c>
      <c r="Z4" s="849">
        <v>45784</v>
      </c>
      <c r="AA4" s="37">
        <v>0</v>
      </c>
      <c r="AB4" s="37">
        <v>0</v>
      </c>
      <c r="AC4" s="37">
        <v>0</v>
      </c>
      <c r="AD4" s="851"/>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806" t="s">
        <v>66</v>
      </c>
      <c r="B5" s="599" t="s">
        <v>50</v>
      </c>
      <c r="C5" s="594">
        <v>45991</v>
      </c>
      <c r="D5" s="602" t="s">
        <v>67</v>
      </c>
      <c r="E5" s="55">
        <v>45734</v>
      </c>
      <c r="F5" s="54" t="s">
        <v>63</v>
      </c>
      <c r="G5" s="600" t="s">
        <v>68</v>
      </c>
      <c r="H5" s="56">
        <v>85</v>
      </c>
      <c r="I5" s="598" t="s">
        <v>54</v>
      </c>
      <c r="J5" s="56" t="s">
        <v>55</v>
      </c>
      <c r="K5" s="56"/>
      <c r="L5" s="55">
        <v>45735</v>
      </c>
      <c r="M5" s="56" t="s">
        <v>56</v>
      </c>
      <c r="N5" s="57">
        <v>72382.5</v>
      </c>
      <c r="O5" s="56" t="s">
        <v>56</v>
      </c>
      <c r="P5" s="135" t="s">
        <v>69</v>
      </c>
      <c r="Q5" s="559">
        <v>45743</v>
      </c>
      <c r="R5" s="58"/>
      <c r="S5" s="58"/>
      <c r="T5" s="58"/>
      <c r="U5" s="58"/>
      <c r="V5" s="737">
        <v>6041</v>
      </c>
      <c r="W5" s="451"/>
      <c r="X5" s="848">
        <v>0</v>
      </c>
      <c r="Y5" s="194">
        <v>0</v>
      </c>
      <c r="Z5" s="521"/>
      <c r="AA5" s="431">
        <v>0</v>
      </c>
      <c r="AB5" s="431">
        <v>0</v>
      </c>
      <c r="AC5" s="432">
        <v>0</v>
      </c>
      <c r="AD5" s="153"/>
      <c r="CX5" s="345"/>
      <c r="CY5" s="430"/>
      <c r="DD5" s="449"/>
      <c r="DL5" s="430"/>
    </row>
    <row r="6" spans="1:121" customFormat="1" ht="24.75" customHeight="1">
      <c r="A6" s="806" t="s">
        <v>70</v>
      </c>
      <c r="B6" s="599" t="s">
        <v>50</v>
      </c>
      <c r="C6" s="594">
        <v>45991</v>
      </c>
      <c r="D6" s="54" t="s">
        <v>71</v>
      </c>
      <c r="E6" s="55">
        <v>45743</v>
      </c>
      <c r="F6" s="54" t="s">
        <v>72</v>
      </c>
      <c r="G6" s="600" t="s">
        <v>73</v>
      </c>
      <c r="H6" s="56">
        <v>89</v>
      </c>
      <c r="I6" s="598" t="s">
        <v>54</v>
      </c>
      <c r="J6" s="597" t="s">
        <v>55</v>
      </c>
      <c r="K6" s="644"/>
      <c r="L6" s="55">
        <v>45741</v>
      </c>
      <c r="M6" s="597" t="s">
        <v>56</v>
      </c>
      <c r="N6" s="637">
        <v>72131.5</v>
      </c>
      <c r="O6" s="597" t="s">
        <v>56</v>
      </c>
      <c r="P6" s="135" t="s">
        <v>69</v>
      </c>
      <c r="Q6" s="559">
        <v>45748</v>
      </c>
      <c r="R6" s="58"/>
      <c r="S6" s="58"/>
      <c r="T6" s="58"/>
      <c r="U6" s="58"/>
      <c r="V6" s="82">
        <v>6182</v>
      </c>
      <c r="W6" s="199"/>
      <c r="X6" s="740">
        <v>0</v>
      </c>
      <c r="Y6" s="23">
        <v>0</v>
      </c>
      <c r="Z6" s="743"/>
      <c r="AA6" s="37">
        <v>0</v>
      </c>
      <c r="AB6" s="37">
        <v>0</v>
      </c>
      <c r="AC6" s="37">
        <v>0</v>
      </c>
      <c r="AD6" s="540"/>
      <c r="AE6" s="286"/>
      <c r="CX6" s="448"/>
      <c r="CY6" s="430"/>
      <c r="DD6" s="449"/>
      <c r="DL6" s="430"/>
    </row>
    <row r="7" spans="1:121" customFormat="1" ht="24.75" customHeight="1">
      <c r="A7" s="806" t="s">
        <v>74</v>
      </c>
      <c r="B7" s="599" t="s">
        <v>50</v>
      </c>
      <c r="C7" s="594">
        <v>45991</v>
      </c>
      <c r="D7" s="54" t="s">
        <v>62</v>
      </c>
      <c r="E7" s="55">
        <v>45743</v>
      </c>
      <c r="F7" s="54" t="s">
        <v>63</v>
      </c>
      <c r="G7" s="600" t="s">
        <v>75</v>
      </c>
      <c r="H7" s="56">
        <v>54</v>
      </c>
      <c r="I7" s="598" t="s">
        <v>54</v>
      </c>
      <c r="J7" s="597" t="s">
        <v>55</v>
      </c>
      <c r="K7" s="644"/>
      <c r="L7" s="55">
        <v>45741</v>
      </c>
      <c r="M7" s="597" t="s">
        <v>56</v>
      </c>
      <c r="N7" s="57">
        <v>48215.5</v>
      </c>
      <c r="O7" s="597" t="s">
        <v>56</v>
      </c>
      <c r="P7" s="135" t="s">
        <v>69</v>
      </c>
      <c r="Q7" s="559">
        <v>45744</v>
      </c>
      <c r="R7" s="58"/>
      <c r="S7" s="58"/>
      <c r="T7" s="58"/>
      <c r="U7" s="58"/>
      <c r="V7" s="136">
        <v>3796</v>
      </c>
      <c r="W7" s="199"/>
      <c r="X7" s="740">
        <v>0</v>
      </c>
      <c r="Y7" s="23">
        <v>0</v>
      </c>
      <c r="Z7" s="743"/>
      <c r="AA7" s="37">
        <v>0</v>
      </c>
      <c r="AB7" s="37">
        <v>0</v>
      </c>
      <c r="AC7" s="37">
        <v>0</v>
      </c>
      <c r="AD7" s="745"/>
      <c r="CX7" s="448"/>
      <c r="CY7" s="430"/>
      <c r="DD7" s="449"/>
      <c r="DL7" s="430"/>
    </row>
    <row r="8" spans="1:121" customFormat="1" ht="24.75" customHeight="1">
      <c r="A8" s="806" t="s">
        <v>76</v>
      </c>
      <c r="B8" s="599" t="s">
        <v>50</v>
      </c>
      <c r="C8" s="594">
        <v>45991</v>
      </c>
      <c r="D8" s="54" t="s">
        <v>77</v>
      </c>
      <c r="E8" s="55">
        <v>45743</v>
      </c>
      <c r="F8" s="54" t="s">
        <v>78</v>
      </c>
      <c r="G8" s="600" t="s">
        <v>79</v>
      </c>
      <c r="H8" s="56">
        <v>86</v>
      </c>
      <c r="I8" s="598" t="s">
        <v>54</v>
      </c>
      <c r="J8" s="597" t="s">
        <v>55</v>
      </c>
      <c r="K8" s="644"/>
      <c r="L8" s="55">
        <v>45741</v>
      </c>
      <c r="M8" s="597" t="s">
        <v>56</v>
      </c>
      <c r="N8" s="57">
        <v>84226.5</v>
      </c>
      <c r="O8" s="597" t="s">
        <v>56</v>
      </c>
      <c r="P8" s="135" t="s">
        <v>69</v>
      </c>
      <c r="Q8" s="559">
        <v>45749</v>
      </c>
      <c r="R8" s="58"/>
      <c r="S8" s="58"/>
      <c r="T8" s="58"/>
      <c r="U8" s="58"/>
      <c r="V8" s="136">
        <v>7020</v>
      </c>
      <c r="W8" s="199"/>
      <c r="X8" s="740">
        <v>0</v>
      </c>
      <c r="Y8" s="23">
        <v>0</v>
      </c>
      <c r="Z8" s="743"/>
      <c r="AA8" s="37">
        <v>0</v>
      </c>
      <c r="AB8" s="37">
        <v>0</v>
      </c>
      <c r="AC8" s="37">
        <v>0</v>
      </c>
      <c r="AD8" s="745" t="s">
        <v>80</v>
      </c>
      <c r="AE8" s="286"/>
      <c r="CX8" s="448"/>
      <c r="CY8" s="430"/>
      <c r="DD8" s="449"/>
      <c r="DL8" s="430"/>
    </row>
    <row r="9" spans="1:121" customFormat="1" ht="24.75" customHeight="1">
      <c r="A9" s="806" t="s">
        <v>81</v>
      </c>
      <c r="B9" s="599" t="s">
        <v>50</v>
      </c>
      <c r="C9" s="594">
        <v>45991</v>
      </c>
      <c r="D9" s="54" t="s">
        <v>82</v>
      </c>
      <c r="E9" s="602">
        <v>45735</v>
      </c>
      <c r="F9" s="54" t="s">
        <v>72</v>
      </c>
      <c r="G9" s="600" t="s">
        <v>83</v>
      </c>
      <c r="H9" s="56">
        <v>70</v>
      </c>
      <c r="I9" s="598" t="s">
        <v>54</v>
      </c>
      <c r="J9" s="56" t="s">
        <v>55</v>
      </c>
      <c r="K9" s="56"/>
      <c r="L9" s="594">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806" t="s">
        <v>85</v>
      </c>
      <c r="B10" s="599" t="s">
        <v>50</v>
      </c>
      <c r="C10" s="594">
        <v>45991</v>
      </c>
      <c r="D10" s="594" t="s">
        <v>86</v>
      </c>
      <c r="E10" s="55">
        <v>45700</v>
      </c>
      <c r="F10" s="602" t="s">
        <v>78</v>
      </c>
      <c r="G10" s="603" t="s">
        <v>87</v>
      </c>
      <c r="H10" s="56">
        <v>81</v>
      </c>
      <c r="I10" s="598" t="s">
        <v>54</v>
      </c>
      <c r="J10" s="56" t="s">
        <v>55</v>
      </c>
      <c r="K10" s="56"/>
      <c r="L10" s="55">
        <v>45702</v>
      </c>
      <c r="M10" s="601" t="s">
        <v>56</v>
      </c>
      <c r="N10" s="57">
        <v>70635</v>
      </c>
      <c r="O10" s="601"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806" t="s">
        <v>89</v>
      </c>
      <c r="B11" s="599" t="s">
        <v>50</v>
      </c>
      <c r="C11" s="594">
        <v>45991</v>
      </c>
      <c r="D11" s="54" t="s">
        <v>86</v>
      </c>
      <c r="E11" s="55">
        <v>45743</v>
      </c>
      <c r="F11" s="54" t="s">
        <v>90</v>
      </c>
      <c r="G11" s="600" t="s">
        <v>91</v>
      </c>
      <c r="H11" s="56">
        <v>87</v>
      </c>
      <c r="I11" s="598" t="s">
        <v>54</v>
      </c>
      <c r="J11" s="597" t="s">
        <v>55</v>
      </c>
      <c r="K11" s="644"/>
      <c r="L11" s="55">
        <v>45741</v>
      </c>
      <c r="M11" s="597" t="s">
        <v>56</v>
      </c>
      <c r="N11" s="57">
        <v>75191.5</v>
      </c>
      <c r="O11" s="597"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806" t="s">
        <v>93</v>
      </c>
      <c r="B12" s="599" t="s">
        <v>50</v>
      </c>
      <c r="C12" s="594">
        <v>45991</v>
      </c>
      <c r="D12" s="594" t="s">
        <v>86</v>
      </c>
      <c r="E12" s="55">
        <v>45743</v>
      </c>
      <c r="F12" s="54" t="s">
        <v>78</v>
      </c>
      <c r="G12" s="600" t="s">
        <v>94</v>
      </c>
      <c r="H12" s="56">
        <v>60</v>
      </c>
      <c r="I12" s="598" t="s">
        <v>54</v>
      </c>
      <c r="J12" s="597" t="s">
        <v>55</v>
      </c>
      <c r="K12" s="644"/>
      <c r="L12" s="55">
        <v>45741</v>
      </c>
      <c r="M12" s="597" t="s">
        <v>56</v>
      </c>
      <c r="N12" s="57">
        <v>47849</v>
      </c>
      <c r="O12" s="597" t="s">
        <v>56</v>
      </c>
      <c r="P12" s="53" t="s">
        <v>65</v>
      </c>
      <c r="Q12" s="559">
        <v>45744</v>
      </c>
      <c r="R12" s="58"/>
      <c r="S12" s="58"/>
      <c r="T12" s="58"/>
      <c r="U12" s="58"/>
      <c r="V12" s="82">
        <v>4194</v>
      </c>
      <c r="W12" s="839">
        <v>2649</v>
      </c>
      <c r="X12" s="200">
        <v>0</v>
      </c>
      <c r="Y12" s="23">
        <v>0.63</v>
      </c>
      <c r="Z12" s="213">
        <v>45784</v>
      </c>
      <c r="AA12" s="37">
        <v>0</v>
      </c>
      <c r="AB12" s="37">
        <v>0</v>
      </c>
      <c r="AC12" s="37">
        <v>0</v>
      </c>
      <c r="AD12" s="203"/>
      <c r="AE12" s="162"/>
    </row>
    <row r="13" spans="1:121" ht="24.75" customHeight="1">
      <c r="A13" s="806" t="s">
        <v>95</v>
      </c>
      <c r="B13" s="599" t="s">
        <v>50</v>
      </c>
      <c r="C13" s="594">
        <v>45991</v>
      </c>
      <c r="D13" s="594" t="s">
        <v>86</v>
      </c>
      <c r="E13" s="55">
        <v>45743</v>
      </c>
      <c r="F13" s="54" t="s">
        <v>90</v>
      </c>
      <c r="G13" s="600" t="s">
        <v>96</v>
      </c>
      <c r="H13" s="56">
        <v>70</v>
      </c>
      <c r="I13" s="598" t="s">
        <v>54</v>
      </c>
      <c r="J13" s="597" t="s">
        <v>55</v>
      </c>
      <c r="K13" s="644"/>
      <c r="L13" s="55">
        <v>45741</v>
      </c>
      <c r="M13" s="597" t="s">
        <v>56</v>
      </c>
      <c r="N13" s="57">
        <v>67735.5</v>
      </c>
      <c r="O13" s="597"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806" t="s">
        <v>98</v>
      </c>
      <c r="B14" s="599" t="s">
        <v>50</v>
      </c>
      <c r="C14" s="594">
        <v>45991</v>
      </c>
      <c r="D14" s="594" t="s">
        <v>86</v>
      </c>
      <c r="E14" s="55">
        <v>45735</v>
      </c>
      <c r="F14" s="54" t="s">
        <v>78</v>
      </c>
      <c r="G14" s="600" t="s">
        <v>99</v>
      </c>
      <c r="H14" s="56">
        <v>79</v>
      </c>
      <c r="I14" s="598"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806" t="s">
        <v>101</v>
      </c>
      <c r="B15" s="599" t="s">
        <v>50</v>
      </c>
      <c r="C15" s="55">
        <v>45868</v>
      </c>
      <c r="D15" s="54" t="s">
        <v>59</v>
      </c>
      <c r="E15" s="54" t="s">
        <v>102</v>
      </c>
      <c r="F15" s="54" t="s">
        <v>103</v>
      </c>
      <c r="G15" s="600" t="s">
        <v>104</v>
      </c>
      <c r="H15" s="56">
        <v>0</v>
      </c>
      <c r="I15" s="56" t="s">
        <v>54</v>
      </c>
      <c r="J15" s="56" t="s">
        <v>55</v>
      </c>
      <c r="K15" s="56"/>
      <c r="L15" s="734">
        <v>45716</v>
      </c>
      <c r="M15" s="56" t="s">
        <v>56</v>
      </c>
      <c r="N15" s="645">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806" t="s">
        <v>105</v>
      </c>
      <c r="B16" s="599" t="s">
        <v>50</v>
      </c>
      <c r="C16" s="594">
        <v>45991</v>
      </c>
      <c r="D16" s="594" t="s">
        <v>86</v>
      </c>
      <c r="E16" s="55">
        <v>45748</v>
      </c>
      <c r="F16" s="54" t="s">
        <v>90</v>
      </c>
      <c r="G16" s="600"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4" t="s">
        <v>107</v>
      </c>
    </row>
    <row r="17" spans="1:31" customFormat="1" ht="24.75" customHeight="1">
      <c r="A17" s="806" t="s">
        <v>108</v>
      </c>
      <c r="B17" s="599" t="s">
        <v>50</v>
      </c>
      <c r="C17" s="594">
        <v>45991</v>
      </c>
      <c r="D17" s="54" t="s">
        <v>109</v>
      </c>
      <c r="E17" s="55">
        <v>45748</v>
      </c>
      <c r="F17" s="54" t="s">
        <v>110</v>
      </c>
      <c r="G17" s="600" t="s">
        <v>111</v>
      </c>
      <c r="H17" s="56">
        <v>0</v>
      </c>
      <c r="I17" s="56" t="s">
        <v>54</v>
      </c>
      <c r="J17" s="597" t="s">
        <v>55</v>
      </c>
      <c r="K17" s="644"/>
      <c r="L17" s="55">
        <v>45741</v>
      </c>
      <c r="M17" s="597" t="s">
        <v>56</v>
      </c>
      <c r="N17" s="57">
        <v>17203.45</v>
      </c>
      <c r="O17" s="597"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806" t="s">
        <v>113</v>
      </c>
      <c r="B18" s="599" t="s">
        <v>50</v>
      </c>
      <c r="C18" s="594">
        <v>45991</v>
      </c>
      <c r="D18" s="594" t="s">
        <v>86</v>
      </c>
      <c r="E18" s="55">
        <v>45748</v>
      </c>
      <c r="F18" s="54" t="s">
        <v>90</v>
      </c>
      <c r="G18" s="600" t="s">
        <v>114</v>
      </c>
      <c r="H18" s="56">
        <v>0</v>
      </c>
      <c r="I18" s="56" t="s">
        <v>54</v>
      </c>
      <c r="J18" s="597" t="s">
        <v>55</v>
      </c>
      <c r="K18" s="644"/>
      <c r="L18" s="55">
        <v>45742</v>
      </c>
      <c r="M18" s="597" t="s">
        <v>56</v>
      </c>
      <c r="N18" s="57">
        <v>13442.35</v>
      </c>
      <c r="O18" s="597"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806" t="s">
        <v>116</v>
      </c>
      <c r="B19" s="599" t="s">
        <v>50</v>
      </c>
      <c r="C19" s="594">
        <v>45991</v>
      </c>
      <c r="D19" s="594" t="s">
        <v>86</v>
      </c>
      <c r="E19" s="55">
        <v>45779</v>
      </c>
      <c r="F19" s="54" t="s">
        <v>90</v>
      </c>
      <c r="G19" s="600" t="s">
        <v>117</v>
      </c>
      <c r="H19" s="56">
        <v>0</v>
      </c>
      <c r="I19" s="56" t="s">
        <v>54</v>
      </c>
      <c r="J19" s="597" t="s">
        <v>55</v>
      </c>
      <c r="K19" s="644"/>
      <c r="L19" s="55">
        <v>45742</v>
      </c>
      <c r="M19" s="597" t="s">
        <v>56</v>
      </c>
      <c r="N19" s="57">
        <v>23800.25</v>
      </c>
      <c r="O19" s="597" t="s">
        <v>56</v>
      </c>
      <c r="P19" s="160" t="s">
        <v>65</v>
      </c>
      <c r="Q19" s="559">
        <v>45743</v>
      </c>
      <c r="R19" s="58"/>
      <c r="S19" s="58"/>
      <c r="T19" s="58"/>
      <c r="U19" s="58"/>
      <c r="V19" s="82">
        <v>1697</v>
      </c>
      <c r="W19" s="98">
        <v>153</v>
      </c>
      <c r="X19" s="442">
        <v>0</v>
      </c>
      <c r="Y19" s="23">
        <v>0.09</v>
      </c>
      <c r="Z19" s="229">
        <v>45791</v>
      </c>
      <c r="AA19" s="195">
        <v>0</v>
      </c>
      <c r="AB19" s="195">
        <v>0</v>
      </c>
      <c r="AC19" s="195">
        <v>0</v>
      </c>
      <c r="AD19" s="747" t="s">
        <v>115</v>
      </c>
      <c r="AE19" s="224"/>
    </row>
    <row r="20" spans="1:31" customFormat="1" ht="24.75" customHeight="1">
      <c r="A20" s="806" t="s">
        <v>118</v>
      </c>
      <c r="B20" s="599" t="s">
        <v>50</v>
      </c>
      <c r="C20" s="594">
        <v>45991</v>
      </c>
      <c r="D20" s="602" t="s">
        <v>71</v>
      </c>
      <c r="E20" s="55">
        <v>45700</v>
      </c>
      <c r="F20" s="55" t="s">
        <v>72</v>
      </c>
      <c r="G20" s="603"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41">
        <v>0</v>
      </c>
      <c r="Y20" s="23">
        <v>0.23</v>
      </c>
      <c r="Z20" s="493">
        <v>45736</v>
      </c>
      <c r="AA20" s="37">
        <v>0</v>
      </c>
      <c r="AB20" s="37">
        <v>0</v>
      </c>
      <c r="AC20" s="37">
        <v>0</v>
      </c>
      <c r="AD20" s="746"/>
    </row>
    <row r="21" spans="1:31" ht="24.75" customHeight="1">
      <c r="A21" s="806" t="s">
        <v>120</v>
      </c>
      <c r="B21" s="599" t="s">
        <v>50</v>
      </c>
      <c r="C21" s="594">
        <v>45991</v>
      </c>
      <c r="D21" s="594" t="s">
        <v>86</v>
      </c>
      <c r="E21" s="55">
        <v>45748</v>
      </c>
      <c r="F21" s="54" t="s">
        <v>90</v>
      </c>
      <c r="G21" s="646"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806" t="s">
        <v>123</v>
      </c>
      <c r="B22" s="593" t="s">
        <v>124</v>
      </c>
      <c r="C22" s="594">
        <v>45955</v>
      </c>
      <c r="D22" s="55" t="s">
        <v>125</v>
      </c>
      <c r="E22" s="55" t="s">
        <v>102</v>
      </c>
      <c r="F22" s="55" t="s">
        <v>102</v>
      </c>
      <c r="G22" s="605" t="s">
        <v>126</v>
      </c>
      <c r="H22" s="597">
        <v>0</v>
      </c>
      <c r="I22" s="598" t="s">
        <v>54</v>
      </c>
      <c r="J22" s="597" t="s">
        <v>127</v>
      </c>
      <c r="K22" s="675" t="s">
        <v>128</v>
      </c>
      <c r="L22" s="84" t="s">
        <v>102</v>
      </c>
      <c r="M22" s="676" t="s">
        <v>56</v>
      </c>
      <c r="N22" s="637">
        <v>5219.2</v>
      </c>
      <c r="O22" s="597"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806" t="s">
        <v>130</v>
      </c>
      <c r="B23" s="54" t="s">
        <v>131</v>
      </c>
      <c r="C23" s="55"/>
      <c r="D23" s="55" t="s">
        <v>125</v>
      </c>
      <c r="E23" s="55" t="s">
        <v>102</v>
      </c>
      <c r="F23" s="55" t="s">
        <v>102</v>
      </c>
      <c r="G23" s="603" t="s">
        <v>132</v>
      </c>
      <c r="H23" s="56">
        <v>0</v>
      </c>
      <c r="I23" s="601" t="s">
        <v>54</v>
      </c>
      <c r="J23" s="56" t="s">
        <v>55</v>
      </c>
      <c r="K23" s="80"/>
      <c r="L23" s="84" t="s">
        <v>102</v>
      </c>
      <c r="M23" s="677"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806" t="s">
        <v>134</v>
      </c>
      <c r="B24" s="593" t="s">
        <v>135</v>
      </c>
      <c r="C24" s="594">
        <v>45868</v>
      </c>
      <c r="D24" s="638" t="s">
        <v>136</v>
      </c>
      <c r="E24" s="594">
        <v>45786</v>
      </c>
      <c r="F24" s="595" t="s">
        <v>137</v>
      </c>
      <c r="G24" s="593" t="s">
        <v>138</v>
      </c>
      <c r="H24" s="597">
        <v>0</v>
      </c>
      <c r="I24" s="597" t="s">
        <v>54</v>
      </c>
      <c r="J24" s="597" t="s">
        <v>55</v>
      </c>
      <c r="K24" s="679"/>
      <c r="L24" s="126">
        <v>45786</v>
      </c>
      <c r="M24" s="676" t="s">
        <v>56</v>
      </c>
      <c r="N24" s="637">
        <v>133172.15</v>
      </c>
      <c r="O24" s="597" t="s">
        <v>56</v>
      </c>
      <c r="P24" s="535" t="s">
        <v>65</v>
      </c>
      <c r="Q24" s="537">
        <v>45789</v>
      </c>
      <c r="R24" s="165">
        <v>45826</v>
      </c>
      <c r="S24" s="165">
        <v>45828</v>
      </c>
      <c r="T24" s="165">
        <v>45828</v>
      </c>
      <c r="U24" s="165"/>
      <c r="V24" s="469">
        <v>13306</v>
      </c>
      <c r="W24" s="843">
        <v>11130</v>
      </c>
      <c r="X24" s="32">
        <v>0</v>
      </c>
      <c r="Y24" s="198">
        <v>0.83</v>
      </c>
      <c r="Z24" s="513">
        <v>45810</v>
      </c>
      <c r="AA24" s="494">
        <v>0</v>
      </c>
      <c r="AB24" s="494">
        <v>0</v>
      </c>
      <c r="AC24" s="494">
        <v>0</v>
      </c>
      <c r="AD24" s="250" t="s">
        <v>139</v>
      </c>
      <c r="AE24" s="233"/>
    </row>
    <row r="25" spans="1:31" s="225" customFormat="1" ht="24.75" customHeight="1">
      <c r="A25" s="806" t="s">
        <v>140</v>
      </c>
      <c r="B25" s="593" t="s">
        <v>135</v>
      </c>
      <c r="C25" s="594">
        <v>45868</v>
      </c>
      <c r="D25" s="595" t="s">
        <v>136</v>
      </c>
      <c r="E25" s="594">
        <v>45828</v>
      </c>
      <c r="F25" s="593" t="s">
        <v>137</v>
      </c>
      <c r="G25" s="596" t="s">
        <v>141</v>
      </c>
      <c r="H25" s="597">
        <v>0</v>
      </c>
      <c r="I25" s="598" t="s">
        <v>54</v>
      </c>
      <c r="J25" s="597" t="s">
        <v>127</v>
      </c>
      <c r="K25" s="675" t="s">
        <v>128</v>
      </c>
      <c r="L25" s="126">
        <v>45826</v>
      </c>
      <c r="M25" s="676" t="s">
        <v>56</v>
      </c>
      <c r="N25" s="637">
        <v>144886</v>
      </c>
      <c r="O25" s="597" t="s">
        <v>56</v>
      </c>
      <c r="P25" s="535" t="s">
        <v>65</v>
      </c>
      <c r="Q25" s="558">
        <v>45840</v>
      </c>
      <c r="R25" s="165"/>
      <c r="S25" s="219"/>
      <c r="T25" s="219"/>
      <c r="U25" s="219"/>
      <c r="V25" s="738">
        <v>11054</v>
      </c>
      <c r="W25" s="844">
        <v>3161</v>
      </c>
      <c r="X25" s="32">
        <v>0</v>
      </c>
      <c r="Y25" s="198">
        <v>0.28000000000000003</v>
      </c>
      <c r="Z25" s="233"/>
      <c r="AA25" s="494">
        <v>0</v>
      </c>
      <c r="AB25" s="494">
        <v>0</v>
      </c>
      <c r="AC25" s="494">
        <v>0</v>
      </c>
      <c r="AD25" s="250" t="s">
        <v>142</v>
      </c>
      <c r="AE25" s="233"/>
    </row>
    <row r="26" spans="1:31" s="225" customFormat="1" ht="24.75" customHeight="1">
      <c r="A26" s="806" t="s">
        <v>143</v>
      </c>
      <c r="B26" s="593" t="s">
        <v>135</v>
      </c>
      <c r="C26" s="594">
        <v>45868</v>
      </c>
      <c r="D26" s="595" t="s">
        <v>77</v>
      </c>
      <c r="E26" s="594">
        <v>45853</v>
      </c>
      <c r="F26" s="593" t="s">
        <v>137</v>
      </c>
      <c r="G26" s="593" t="s">
        <v>144</v>
      </c>
      <c r="H26" s="597">
        <v>0</v>
      </c>
      <c r="I26" s="597" t="s">
        <v>54</v>
      </c>
      <c r="J26" s="597" t="s">
        <v>127</v>
      </c>
      <c r="K26" s="675" t="s">
        <v>128</v>
      </c>
      <c r="L26" s="119"/>
      <c r="M26" s="736" t="s">
        <v>56</v>
      </c>
      <c r="N26" s="637">
        <v>60849.9</v>
      </c>
      <c r="O26" s="736"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806" t="s">
        <v>146</v>
      </c>
      <c r="B27" s="593" t="s">
        <v>135</v>
      </c>
      <c r="C27" s="594">
        <v>45868</v>
      </c>
      <c r="D27" s="594" t="s">
        <v>86</v>
      </c>
      <c r="E27" s="594">
        <v>45793</v>
      </c>
      <c r="F27" s="638" t="s">
        <v>147</v>
      </c>
      <c r="G27" s="593" t="s">
        <v>148</v>
      </c>
      <c r="H27" s="597">
        <v>0</v>
      </c>
      <c r="I27" s="597" t="s">
        <v>54</v>
      </c>
      <c r="J27" s="597" t="s">
        <v>55</v>
      </c>
      <c r="K27" s="679"/>
      <c r="L27" s="126">
        <v>45793</v>
      </c>
      <c r="M27" s="676" t="s">
        <v>56</v>
      </c>
      <c r="N27" s="637">
        <v>53589.8</v>
      </c>
      <c r="O27" s="676" t="s">
        <v>56</v>
      </c>
      <c r="P27" s="535" t="s">
        <v>65</v>
      </c>
      <c r="Q27" s="537">
        <v>45793</v>
      </c>
      <c r="R27" s="165" t="s">
        <v>149</v>
      </c>
      <c r="S27" s="165"/>
      <c r="T27" s="165"/>
      <c r="U27" s="165"/>
      <c r="V27" s="469">
        <v>8305</v>
      </c>
      <c r="W27" s="843">
        <v>8398</v>
      </c>
      <c r="X27" s="630">
        <v>0</v>
      </c>
      <c r="Y27" s="529">
        <v>1</v>
      </c>
      <c r="Z27" s="513">
        <v>45810</v>
      </c>
      <c r="AA27" s="494">
        <v>0</v>
      </c>
      <c r="AB27" s="494">
        <v>0</v>
      </c>
      <c r="AC27" s="494">
        <v>0</v>
      </c>
      <c r="AD27" s="250" t="s">
        <v>150</v>
      </c>
      <c r="AE27" s="233"/>
    </row>
    <row r="28" spans="1:31" s="225" customFormat="1" ht="24.75" customHeight="1">
      <c r="A28" s="806" t="s">
        <v>151</v>
      </c>
      <c r="B28" s="593" t="s">
        <v>135</v>
      </c>
      <c r="C28" s="55">
        <v>45930</v>
      </c>
      <c r="D28" s="595"/>
      <c r="E28" s="595"/>
      <c r="F28" s="594"/>
      <c r="G28" s="593" t="s">
        <v>152</v>
      </c>
      <c r="H28" s="597">
        <v>87</v>
      </c>
      <c r="I28" s="597" t="s">
        <v>54</v>
      </c>
      <c r="J28" s="597" t="s">
        <v>127</v>
      </c>
      <c r="K28" s="675" t="s">
        <v>128</v>
      </c>
      <c r="L28" s="678"/>
      <c r="M28" s="676" t="s">
        <v>56</v>
      </c>
      <c r="N28" s="637">
        <v>56807.95</v>
      </c>
      <c r="O28" s="676"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806" t="s">
        <v>154</v>
      </c>
      <c r="B29" s="593" t="s">
        <v>135</v>
      </c>
      <c r="C29" s="55">
        <v>45930</v>
      </c>
      <c r="D29" s="595"/>
      <c r="E29" s="595"/>
      <c r="F29" s="594"/>
      <c r="G29" s="593" t="s">
        <v>155</v>
      </c>
      <c r="H29" s="597">
        <v>15</v>
      </c>
      <c r="I29" s="597" t="s">
        <v>54</v>
      </c>
      <c r="J29" s="597" t="s">
        <v>127</v>
      </c>
      <c r="K29" s="675" t="s">
        <v>128</v>
      </c>
      <c r="L29" s="678"/>
      <c r="M29" s="676" t="s">
        <v>56</v>
      </c>
      <c r="N29" s="637">
        <v>59869.5</v>
      </c>
      <c r="O29" s="597"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806" t="s">
        <v>156</v>
      </c>
      <c r="B30" s="593" t="s">
        <v>135</v>
      </c>
      <c r="C30" s="55">
        <v>45960</v>
      </c>
      <c r="D30" s="595"/>
      <c r="E30" s="595"/>
      <c r="F30" s="594"/>
      <c r="G30" s="593" t="s">
        <v>157</v>
      </c>
      <c r="H30" s="597">
        <v>87</v>
      </c>
      <c r="I30" s="597" t="s">
        <v>54</v>
      </c>
      <c r="J30" s="597" t="s">
        <v>127</v>
      </c>
      <c r="K30" s="675" t="s">
        <v>128</v>
      </c>
      <c r="L30" s="678"/>
      <c r="M30" s="676" t="s">
        <v>56</v>
      </c>
      <c r="N30" s="637">
        <v>50874.95</v>
      </c>
      <c r="O30" s="597"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806" t="s">
        <v>158</v>
      </c>
      <c r="B31" s="593" t="s">
        <v>135</v>
      </c>
      <c r="C31" s="55">
        <v>45960</v>
      </c>
      <c r="D31" s="595"/>
      <c r="E31" s="595"/>
      <c r="F31" s="594"/>
      <c r="G31" s="593" t="s">
        <v>159</v>
      </c>
      <c r="H31" s="597">
        <v>86</v>
      </c>
      <c r="I31" s="597" t="s">
        <v>54</v>
      </c>
      <c r="J31" s="597" t="s">
        <v>127</v>
      </c>
      <c r="K31" s="597" t="s">
        <v>128</v>
      </c>
      <c r="L31" s="733"/>
      <c r="M31" s="597" t="s">
        <v>56</v>
      </c>
      <c r="N31" s="637">
        <v>44896.1</v>
      </c>
      <c r="O31" s="597" t="s">
        <v>56</v>
      </c>
      <c r="P31" s="118" t="s">
        <v>57</v>
      </c>
      <c r="Q31" s="537"/>
      <c r="V31" s="137">
        <v>3294</v>
      </c>
      <c r="W31" s="129"/>
      <c r="X31" s="200">
        <v>0</v>
      </c>
      <c r="Y31" s="23">
        <v>0</v>
      </c>
      <c r="Z31" s="31"/>
      <c r="AA31" s="37">
        <v>0</v>
      </c>
      <c r="AB31" s="37">
        <v>0</v>
      </c>
      <c r="AC31" s="37">
        <v>0</v>
      </c>
      <c r="AD31" s="204" t="s">
        <v>153</v>
      </c>
      <c r="AE31" s="222"/>
    </row>
    <row r="32" spans="1:31" ht="24.75" customHeight="1">
      <c r="A32" s="806" t="s">
        <v>160</v>
      </c>
      <c r="B32" s="593" t="s">
        <v>135</v>
      </c>
      <c r="C32" s="55">
        <v>45868</v>
      </c>
      <c r="D32" s="595" t="s">
        <v>136</v>
      </c>
      <c r="E32" s="595">
        <v>45839</v>
      </c>
      <c r="F32" s="593" t="s">
        <v>137</v>
      </c>
      <c r="G32" s="593" t="s">
        <v>161</v>
      </c>
      <c r="H32" s="597">
        <v>77</v>
      </c>
      <c r="I32" s="597" t="s">
        <v>54</v>
      </c>
      <c r="J32" s="597" t="s">
        <v>55</v>
      </c>
      <c r="K32" s="597"/>
      <c r="L32" s="594">
        <v>45840</v>
      </c>
      <c r="M32" s="597" t="s">
        <v>56</v>
      </c>
      <c r="N32" s="637">
        <v>10430.549999999999</v>
      </c>
      <c r="O32" s="597" t="s">
        <v>56</v>
      </c>
      <c r="P32" s="118" t="s">
        <v>65</v>
      </c>
      <c r="Q32" s="537">
        <v>45840</v>
      </c>
      <c r="V32" s="137">
        <v>2773</v>
      </c>
      <c r="W32" s="839">
        <v>2529</v>
      </c>
      <c r="X32" s="283">
        <v>0</v>
      </c>
      <c r="Y32" s="194">
        <v>0.91</v>
      </c>
      <c r="Z32" s="213">
        <v>45859</v>
      </c>
      <c r="AA32" s="195">
        <v>0</v>
      </c>
      <c r="AB32" s="195">
        <v>0</v>
      </c>
      <c r="AC32" s="195">
        <v>0</v>
      </c>
      <c r="AD32" s="204" t="s">
        <v>153</v>
      </c>
      <c r="AE32" s="162"/>
    </row>
    <row r="33" spans="1:31" ht="24.75" customHeight="1">
      <c r="A33" s="806" t="s">
        <v>162</v>
      </c>
      <c r="B33" s="593" t="s">
        <v>135</v>
      </c>
      <c r="C33" s="55">
        <v>45899</v>
      </c>
      <c r="D33" s="595"/>
      <c r="E33" s="595"/>
      <c r="F33" s="593"/>
      <c r="G33" s="593"/>
      <c r="H33" s="597">
        <v>87</v>
      </c>
      <c r="I33" s="597" t="s">
        <v>54</v>
      </c>
      <c r="J33" s="597" t="s">
        <v>127</v>
      </c>
      <c r="K33" s="597" t="s">
        <v>128</v>
      </c>
      <c r="L33" s="733"/>
      <c r="M33" s="597" t="s">
        <v>56</v>
      </c>
      <c r="N33" s="637">
        <v>60115.95</v>
      </c>
      <c r="O33" s="597" t="s">
        <v>56</v>
      </c>
      <c r="P33" s="118" t="s">
        <v>57</v>
      </c>
      <c r="Q33" s="537"/>
      <c r="V33" s="137">
        <v>4774</v>
      </c>
      <c r="W33" s="129"/>
      <c r="X33" s="283">
        <v>0</v>
      </c>
      <c r="Y33" s="194">
        <v>0</v>
      </c>
      <c r="Z33" s="231"/>
      <c r="AA33" s="195">
        <v>0</v>
      </c>
      <c r="AB33" s="195">
        <v>0</v>
      </c>
      <c r="AC33" s="195">
        <v>0</v>
      </c>
      <c r="AE33" s="162"/>
    </row>
    <row r="34" spans="1:31" ht="24.75" customHeight="1">
      <c r="A34" s="806" t="s">
        <v>163</v>
      </c>
      <c r="B34" s="593" t="s">
        <v>135</v>
      </c>
      <c r="C34" s="55">
        <v>45868</v>
      </c>
      <c r="D34" s="595" t="s">
        <v>136</v>
      </c>
      <c r="E34" s="595">
        <v>45840</v>
      </c>
      <c r="F34" s="594" t="s">
        <v>137</v>
      </c>
      <c r="G34" s="593" t="s">
        <v>157</v>
      </c>
      <c r="H34" s="597">
        <v>81</v>
      </c>
      <c r="I34" s="597" t="s">
        <v>54</v>
      </c>
      <c r="J34" s="597" t="s">
        <v>55</v>
      </c>
      <c r="K34" s="597"/>
      <c r="L34" s="594">
        <v>45847</v>
      </c>
      <c r="M34" s="597" t="s">
        <v>56</v>
      </c>
      <c r="N34" s="637">
        <v>71310.899999999994</v>
      </c>
      <c r="O34" s="597" t="s">
        <v>56</v>
      </c>
      <c r="P34" s="118" t="s">
        <v>65</v>
      </c>
      <c r="Q34" s="537">
        <v>45847</v>
      </c>
      <c r="V34" s="137">
        <v>5539</v>
      </c>
      <c r="W34" s="839">
        <v>5244</v>
      </c>
      <c r="X34" s="742">
        <v>0</v>
      </c>
      <c r="Y34" s="194">
        <v>0.94</v>
      </c>
      <c r="Z34" s="213">
        <v>45854</v>
      </c>
      <c r="AA34" s="195">
        <v>0</v>
      </c>
      <c r="AB34" s="195">
        <v>0</v>
      </c>
      <c r="AC34" s="195">
        <v>0</v>
      </c>
      <c r="AD34" s="204" t="s">
        <v>164</v>
      </c>
      <c r="AE34" s="162"/>
    </row>
    <row r="35" spans="1:31" ht="24.75" customHeight="1">
      <c r="A35" s="806" t="s">
        <v>165</v>
      </c>
      <c r="B35" s="593" t="s">
        <v>135</v>
      </c>
      <c r="C35" s="55">
        <v>45868</v>
      </c>
      <c r="D35" s="595" t="s">
        <v>136</v>
      </c>
      <c r="E35" s="595">
        <v>45839</v>
      </c>
      <c r="F35" s="593" t="s">
        <v>137</v>
      </c>
      <c r="G35" s="593" t="s">
        <v>166</v>
      </c>
      <c r="H35" s="597">
        <v>86</v>
      </c>
      <c r="I35" s="597" t="s">
        <v>54</v>
      </c>
      <c r="J35" s="597" t="s">
        <v>55</v>
      </c>
      <c r="K35" s="597"/>
      <c r="L35" s="594">
        <v>45840</v>
      </c>
      <c r="M35" s="597" t="s">
        <v>56</v>
      </c>
      <c r="N35" s="637">
        <v>53605.2</v>
      </c>
      <c r="O35" s="597" t="s">
        <v>56</v>
      </c>
      <c r="P35" s="118" t="s">
        <v>65</v>
      </c>
      <c r="Q35" s="537">
        <v>45840</v>
      </c>
      <c r="V35" s="137">
        <v>3517</v>
      </c>
      <c r="W35" s="842">
        <v>363</v>
      </c>
      <c r="X35" s="200">
        <v>0</v>
      </c>
      <c r="Y35" s="549">
        <v>0.1</v>
      </c>
      <c r="Z35" s="213">
        <v>45862</v>
      </c>
      <c r="AA35" s="195">
        <v>0</v>
      </c>
      <c r="AB35" s="195">
        <v>0</v>
      </c>
      <c r="AC35" s="195">
        <v>0</v>
      </c>
      <c r="AD35" s="250" t="s">
        <v>167</v>
      </c>
      <c r="AE35" s="162"/>
    </row>
    <row r="36" spans="1:31" ht="24.75" customHeight="1">
      <c r="A36" s="806" t="s">
        <v>168</v>
      </c>
      <c r="B36" s="593" t="s">
        <v>135</v>
      </c>
      <c r="C36" s="55">
        <v>45899</v>
      </c>
      <c r="D36" s="595"/>
      <c r="E36" s="595"/>
      <c r="F36" s="593"/>
      <c r="G36" s="593"/>
      <c r="H36" s="597">
        <v>83</v>
      </c>
      <c r="I36" s="597" t="s">
        <v>54</v>
      </c>
      <c r="J36" s="597" t="s">
        <v>127</v>
      </c>
      <c r="K36" s="597" t="s">
        <v>128</v>
      </c>
      <c r="L36" s="733"/>
      <c r="M36" s="597" t="s">
        <v>56</v>
      </c>
      <c r="N36" s="637">
        <v>59116.7</v>
      </c>
      <c r="O36" s="597" t="s">
        <v>56</v>
      </c>
      <c r="P36" s="118" t="s">
        <v>57</v>
      </c>
      <c r="Q36" s="537"/>
      <c r="V36" s="137">
        <v>4833</v>
      </c>
      <c r="W36" s="749"/>
      <c r="X36" s="200">
        <v>0</v>
      </c>
      <c r="Y36" s="549">
        <v>0</v>
      </c>
      <c r="Z36" s="231"/>
      <c r="AA36" s="195">
        <v>0</v>
      </c>
      <c r="AB36" s="195">
        <v>0</v>
      </c>
      <c r="AC36" s="195">
        <v>0</v>
      </c>
      <c r="AD36" s="250"/>
      <c r="AE36" s="162"/>
    </row>
    <row r="37" spans="1:31" ht="24.75" customHeight="1">
      <c r="A37" s="806" t="s">
        <v>169</v>
      </c>
      <c r="B37" s="593" t="s">
        <v>135</v>
      </c>
      <c r="C37" s="55">
        <v>45899</v>
      </c>
      <c r="D37" s="595"/>
      <c r="E37" s="595"/>
      <c r="F37" s="638"/>
      <c r="G37" s="647" t="s">
        <v>170</v>
      </c>
      <c r="H37" s="597">
        <v>0</v>
      </c>
      <c r="I37" s="598" t="s">
        <v>54</v>
      </c>
      <c r="J37" s="597" t="s">
        <v>127</v>
      </c>
      <c r="K37" s="597" t="s">
        <v>128</v>
      </c>
      <c r="L37" s="594"/>
      <c r="M37" s="597" t="s">
        <v>56</v>
      </c>
      <c r="N37" s="637">
        <v>18903.7</v>
      </c>
      <c r="O37" s="597" t="s">
        <v>56</v>
      </c>
      <c r="P37" s="118" t="s">
        <v>57</v>
      </c>
      <c r="Q37" s="537"/>
      <c r="R37" s="165"/>
      <c r="S37" s="165"/>
      <c r="T37" s="165"/>
      <c r="U37" s="165"/>
      <c r="V37" s="137">
        <v>1442</v>
      </c>
      <c r="W37" s="232"/>
      <c r="X37" s="239">
        <v>0</v>
      </c>
      <c r="Y37" s="549">
        <v>0</v>
      </c>
      <c r="Z37" s="231"/>
      <c r="AA37" s="195">
        <v>0</v>
      </c>
      <c r="AB37" s="195">
        <v>0</v>
      </c>
      <c r="AC37" s="195">
        <v>0</v>
      </c>
      <c r="AD37" s="433" t="s">
        <v>171</v>
      </c>
    </row>
    <row r="38" spans="1:31" ht="24.75" customHeight="1">
      <c r="A38" s="806" t="s">
        <v>172</v>
      </c>
      <c r="B38" s="593" t="s">
        <v>135</v>
      </c>
      <c r="C38" s="55">
        <v>45899</v>
      </c>
      <c r="D38" s="594" t="s">
        <v>86</v>
      </c>
      <c r="E38" s="55">
        <v>45806</v>
      </c>
      <c r="F38" s="593" t="s">
        <v>137</v>
      </c>
      <c r="G38" s="647" t="s">
        <v>173</v>
      </c>
      <c r="H38" s="597">
        <v>0</v>
      </c>
      <c r="I38" s="598" t="s">
        <v>54</v>
      </c>
      <c r="J38" s="597" t="s">
        <v>127</v>
      </c>
      <c r="K38" s="597" t="s">
        <v>128</v>
      </c>
      <c r="L38" s="594" t="s">
        <v>174</v>
      </c>
      <c r="M38" s="597" t="s">
        <v>56</v>
      </c>
      <c r="N38" s="637">
        <v>21888.65</v>
      </c>
      <c r="O38" s="597"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175</v>
      </c>
    </row>
    <row r="39" spans="1:31" ht="24.75" customHeight="1">
      <c r="A39" s="806" t="s">
        <v>176</v>
      </c>
      <c r="B39" s="593" t="s">
        <v>135</v>
      </c>
      <c r="C39" s="55">
        <v>45930</v>
      </c>
      <c r="D39" s="638"/>
      <c r="E39" s="594"/>
      <c r="F39" s="595"/>
      <c r="G39" s="605" t="s">
        <v>177</v>
      </c>
      <c r="H39" s="597">
        <v>0</v>
      </c>
      <c r="I39" s="598" t="s">
        <v>54</v>
      </c>
      <c r="J39" s="597" t="s">
        <v>127</v>
      </c>
      <c r="K39" s="597" t="s">
        <v>128</v>
      </c>
      <c r="L39" s="604"/>
      <c r="M39" s="598" t="s">
        <v>56</v>
      </c>
      <c r="N39" s="637">
        <v>1343.9</v>
      </c>
      <c r="O39" s="598" t="s">
        <v>56</v>
      </c>
      <c r="P39" s="535" t="s">
        <v>57</v>
      </c>
      <c r="Q39" s="537"/>
      <c r="R39" s="165"/>
      <c r="S39" s="165"/>
      <c r="T39" s="165"/>
      <c r="U39" s="165"/>
      <c r="V39" s="137">
        <v>74</v>
      </c>
      <c r="W39" s="129"/>
      <c r="X39" s="92">
        <v>0</v>
      </c>
      <c r="Y39" s="549">
        <v>0</v>
      </c>
      <c r="Z39" s="213"/>
      <c r="AA39" s="195">
        <v>0</v>
      </c>
      <c r="AB39" s="195">
        <v>0</v>
      </c>
      <c r="AC39" s="195">
        <v>0</v>
      </c>
      <c r="AD39" s="433" t="s">
        <v>178</v>
      </c>
    </row>
    <row r="40" spans="1:31" ht="24.75" customHeight="1">
      <c r="A40" s="806" t="s">
        <v>179</v>
      </c>
      <c r="B40" s="593" t="s">
        <v>135</v>
      </c>
      <c r="C40" s="55">
        <v>45930</v>
      </c>
      <c r="D40" s="594"/>
      <c r="E40" s="594"/>
      <c r="F40" s="595"/>
      <c r="G40" s="596" t="s">
        <v>180</v>
      </c>
      <c r="H40" s="597">
        <v>0</v>
      </c>
      <c r="I40" s="597" t="s">
        <v>54</v>
      </c>
      <c r="J40" s="597" t="s">
        <v>127</v>
      </c>
      <c r="K40" s="597" t="s">
        <v>128</v>
      </c>
      <c r="L40" s="593"/>
      <c r="M40" s="597" t="s">
        <v>56</v>
      </c>
      <c r="N40" s="637">
        <v>3410.1</v>
      </c>
      <c r="O40" s="597"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806" t="s">
        <v>181</v>
      </c>
      <c r="B41" s="593" t="s">
        <v>135</v>
      </c>
      <c r="C41" s="55">
        <v>45899</v>
      </c>
      <c r="D41" s="594"/>
      <c r="E41" s="594"/>
      <c r="F41" s="595"/>
      <c r="G41" s="596"/>
      <c r="H41" s="597">
        <v>0</v>
      </c>
      <c r="I41" s="597" t="s">
        <v>54</v>
      </c>
      <c r="J41" s="597" t="s">
        <v>127</v>
      </c>
      <c r="K41" s="597" t="s">
        <v>128</v>
      </c>
      <c r="L41" s="593"/>
      <c r="M41" s="597" t="s">
        <v>56</v>
      </c>
      <c r="N41" s="637">
        <v>49307.5</v>
      </c>
      <c r="O41" s="597" t="s">
        <v>56</v>
      </c>
      <c r="P41" s="118" t="s">
        <v>57</v>
      </c>
      <c r="Q41" s="537"/>
      <c r="R41" s="165"/>
      <c r="S41" s="165"/>
      <c r="T41" s="165"/>
      <c r="U41" s="165"/>
      <c r="V41" s="561">
        <v>3432</v>
      </c>
      <c r="W41" s="130"/>
      <c r="X41" s="232">
        <v>0</v>
      </c>
      <c r="Y41" s="194">
        <v>0</v>
      </c>
      <c r="Z41" s="237"/>
      <c r="AA41" s="195">
        <v>0</v>
      </c>
      <c r="AB41" s="195">
        <v>0</v>
      </c>
      <c r="AC41" s="195">
        <v>0</v>
      </c>
      <c r="AD41" s="680" t="s">
        <v>182</v>
      </c>
    </row>
    <row r="42" spans="1:31" ht="24.75" customHeight="1">
      <c r="A42" s="806" t="s">
        <v>183</v>
      </c>
      <c r="B42" s="593" t="s">
        <v>135</v>
      </c>
      <c r="C42" s="55">
        <v>45899</v>
      </c>
      <c r="D42" s="594"/>
      <c r="E42" s="594"/>
      <c r="F42" s="595"/>
      <c r="G42" s="596"/>
      <c r="H42" s="597">
        <v>0</v>
      </c>
      <c r="I42" s="597" t="s">
        <v>54</v>
      </c>
      <c r="J42" s="597" t="s">
        <v>127</v>
      </c>
      <c r="K42" s="597" t="s">
        <v>128</v>
      </c>
      <c r="L42" s="593"/>
      <c r="M42" s="597" t="s">
        <v>56</v>
      </c>
      <c r="N42" s="637">
        <v>12886.4</v>
      </c>
      <c r="O42" s="597" t="s">
        <v>56</v>
      </c>
      <c r="P42" s="118" t="s">
        <v>57</v>
      </c>
      <c r="Q42" s="537"/>
      <c r="R42" s="165"/>
      <c r="S42" s="165"/>
      <c r="T42" s="165"/>
      <c r="U42" s="165"/>
      <c r="V42" s="561">
        <v>884</v>
      </c>
      <c r="W42" s="130"/>
      <c r="X42" s="232">
        <v>0</v>
      </c>
      <c r="Y42" s="194">
        <v>0</v>
      </c>
      <c r="Z42" s="237"/>
      <c r="AA42" s="195">
        <v>0</v>
      </c>
      <c r="AB42" s="195">
        <v>0</v>
      </c>
      <c r="AC42" s="195">
        <v>0</v>
      </c>
      <c r="AD42" s="680" t="s">
        <v>184</v>
      </c>
    </row>
    <row r="43" spans="1:31" ht="30" customHeight="1">
      <c r="A43" s="806" t="s">
        <v>185</v>
      </c>
      <c r="B43" s="593" t="s">
        <v>135</v>
      </c>
      <c r="C43" s="55">
        <v>45868</v>
      </c>
      <c r="D43" s="748" t="s">
        <v>77</v>
      </c>
      <c r="E43" s="594">
        <v>45853</v>
      </c>
      <c r="F43" s="595" t="s">
        <v>137</v>
      </c>
      <c r="G43" s="788" t="s">
        <v>186</v>
      </c>
      <c r="H43" s="597">
        <v>0</v>
      </c>
      <c r="I43" s="597" t="s">
        <v>54</v>
      </c>
      <c r="J43" s="597" t="s">
        <v>55</v>
      </c>
      <c r="K43" s="597"/>
      <c r="L43" s="593"/>
      <c r="M43" s="597" t="s">
        <v>56</v>
      </c>
      <c r="N43" s="637">
        <v>3190.5</v>
      </c>
      <c r="O43" s="597" t="s">
        <v>56</v>
      </c>
      <c r="P43" s="118" t="s">
        <v>57</v>
      </c>
      <c r="Q43" s="537">
        <v>45853</v>
      </c>
      <c r="R43" s="165"/>
      <c r="S43" s="165"/>
      <c r="T43" s="165"/>
      <c r="U43" s="165"/>
      <c r="V43" s="561">
        <v>1000</v>
      </c>
      <c r="W43" s="130"/>
      <c r="X43" s="232">
        <v>0</v>
      </c>
      <c r="Y43" s="194">
        <v>0</v>
      </c>
      <c r="Z43" s="237"/>
      <c r="AA43" s="195">
        <v>0</v>
      </c>
      <c r="AB43" s="195">
        <v>0</v>
      </c>
      <c r="AC43" s="195">
        <v>0</v>
      </c>
      <c r="AD43" s="680" t="s">
        <v>145</v>
      </c>
    </row>
    <row r="44" spans="1:31" ht="24.75" customHeight="1">
      <c r="A44" s="806" t="s">
        <v>187</v>
      </c>
      <c r="B44" s="593" t="s">
        <v>135</v>
      </c>
      <c r="C44" s="55">
        <v>45899</v>
      </c>
      <c r="D44" s="594"/>
      <c r="E44" s="594"/>
      <c r="F44" s="595"/>
      <c r="G44" s="596"/>
      <c r="H44" s="597">
        <v>0</v>
      </c>
      <c r="I44" s="597" t="s">
        <v>54</v>
      </c>
      <c r="J44" s="597" t="s">
        <v>127</v>
      </c>
      <c r="K44" s="597" t="s">
        <v>128</v>
      </c>
      <c r="L44" s="593"/>
      <c r="M44" s="597" t="s">
        <v>56</v>
      </c>
      <c r="N44" s="637">
        <v>17916.55</v>
      </c>
      <c r="O44" s="597" t="s">
        <v>56</v>
      </c>
      <c r="P44" s="118" t="s">
        <v>57</v>
      </c>
      <c r="Q44" s="537"/>
      <c r="R44" s="165"/>
      <c r="S44" s="165"/>
      <c r="T44" s="165"/>
      <c r="U44" s="165"/>
      <c r="V44" s="561">
        <v>1433</v>
      </c>
      <c r="W44" s="130"/>
      <c r="X44" s="857">
        <v>0</v>
      </c>
      <c r="Y44" s="754">
        <v>0</v>
      </c>
      <c r="Z44" s="430"/>
      <c r="AA44" s="852">
        <v>0</v>
      </c>
      <c r="AB44" s="852">
        <v>0</v>
      </c>
      <c r="AC44" s="195">
        <v>0</v>
      </c>
      <c r="AD44" s="680" t="s">
        <v>188</v>
      </c>
    </row>
    <row r="45" spans="1:31" ht="24.75" customHeight="1">
      <c r="A45" s="806" t="s">
        <v>189</v>
      </c>
      <c r="B45" s="593" t="s">
        <v>135</v>
      </c>
      <c r="C45" s="55">
        <v>45899</v>
      </c>
      <c r="D45" s="594"/>
      <c r="E45" s="594"/>
      <c r="F45" s="594"/>
      <c r="G45" s="596"/>
      <c r="H45" s="597">
        <v>0</v>
      </c>
      <c r="I45" s="598" t="s">
        <v>54</v>
      </c>
      <c r="J45" s="597" t="s">
        <v>127</v>
      </c>
      <c r="K45" s="597" t="s">
        <v>128</v>
      </c>
      <c r="L45" s="594"/>
      <c r="M45" s="597" t="s">
        <v>56</v>
      </c>
      <c r="N45" s="637">
        <v>18401.05</v>
      </c>
      <c r="O45" s="597" t="s">
        <v>56</v>
      </c>
      <c r="P45" s="535" t="s">
        <v>57</v>
      </c>
      <c r="Q45" s="845"/>
      <c r="R45" s="513"/>
      <c r="S45" s="513"/>
      <c r="T45" s="513"/>
      <c r="U45" s="513"/>
      <c r="V45" s="854">
        <v>1403</v>
      </c>
      <c r="W45" s="855"/>
      <c r="X45" s="129">
        <v>0</v>
      </c>
      <c r="Y45" s="23">
        <v>0</v>
      </c>
      <c r="Z45" s="47"/>
      <c r="AA45" s="37">
        <v>0</v>
      </c>
      <c r="AB45" s="37">
        <v>0</v>
      </c>
      <c r="AC45" s="195">
        <v>0</v>
      </c>
      <c r="AD45" s="153"/>
    </row>
    <row r="46" spans="1:31" ht="24.75" customHeight="1">
      <c r="A46" s="806" t="s">
        <v>190</v>
      </c>
      <c r="B46" s="593" t="s">
        <v>135</v>
      </c>
      <c r="C46" s="55">
        <v>45930</v>
      </c>
      <c r="D46" s="594"/>
      <c r="E46" s="594"/>
      <c r="F46" s="595"/>
      <c r="G46" s="596"/>
      <c r="H46" s="597">
        <v>0</v>
      </c>
      <c r="I46" s="597" t="s">
        <v>54</v>
      </c>
      <c r="J46" s="597" t="s">
        <v>127</v>
      </c>
      <c r="K46" s="597" t="s">
        <v>128</v>
      </c>
      <c r="L46" s="593"/>
      <c r="M46" s="597" t="s">
        <v>56</v>
      </c>
      <c r="N46" s="637">
        <v>14179.65</v>
      </c>
      <c r="O46" s="597" t="s">
        <v>56</v>
      </c>
      <c r="P46" s="118" t="s">
        <v>57</v>
      </c>
      <c r="Q46" s="537"/>
      <c r="R46" s="165"/>
      <c r="S46" s="165"/>
      <c r="T46" s="165"/>
      <c r="U46" s="165"/>
      <c r="V46" s="561">
        <v>793</v>
      </c>
      <c r="W46" s="856"/>
      <c r="X46" s="129">
        <v>0</v>
      </c>
      <c r="Y46" s="23">
        <v>0</v>
      </c>
      <c r="Z46" s="47"/>
      <c r="AA46" s="37">
        <v>0</v>
      </c>
      <c r="AB46" s="37">
        <v>0</v>
      </c>
      <c r="AC46" s="685">
        <v>0</v>
      </c>
      <c r="AD46" s="680"/>
    </row>
    <row r="47" spans="1:31" ht="24.75" customHeight="1">
      <c r="A47" s="806" t="s">
        <v>191</v>
      </c>
      <c r="B47" s="593" t="s">
        <v>135</v>
      </c>
      <c r="C47" s="55">
        <v>45899</v>
      </c>
      <c r="D47" s="594"/>
      <c r="E47" s="594"/>
      <c r="F47" s="595"/>
      <c r="G47" s="596"/>
      <c r="H47" s="597">
        <v>0</v>
      </c>
      <c r="I47" s="597" t="s">
        <v>54</v>
      </c>
      <c r="J47" s="597" t="s">
        <v>127</v>
      </c>
      <c r="K47" s="597" t="s">
        <v>128</v>
      </c>
      <c r="L47" s="593"/>
      <c r="M47" s="597" t="s">
        <v>56</v>
      </c>
      <c r="N47" s="637">
        <v>51970</v>
      </c>
      <c r="O47" s="597" t="s">
        <v>56</v>
      </c>
      <c r="P47" s="118" t="s">
        <v>57</v>
      </c>
      <c r="Q47" s="537"/>
      <c r="R47" s="165"/>
      <c r="S47" s="165"/>
      <c r="T47" s="165"/>
      <c r="U47" s="165"/>
      <c r="V47" s="561">
        <v>4544</v>
      </c>
      <c r="W47" s="130"/>
      <c r="X47" s="232">
        <v>0</v>
      </c>
      <c r="Y47" s="194">
        <v>0</v>
      </c>
      <c r="Z47" s="237"/>
      <c r="AA47" s="195">
        <v>0</v>
      </c>
      <c r="AB47" s="195">
        <v>0</v>
      </c>
      <c r="AC47" s="195">
        <v>0</v>
      </c>
      <c r="AD47" s="680" t="s">
        <v>192</v>
      </c>
    </row>
    <row r="48" spans="1:31" ht="24.75" customHeight="1">
      <c r="A48" s="806" t="s">
        <v>193</v>
      </c>
      <c r="B48" s="640" t="s">
        <v>194</v>
      </c>
      <c r="C48" s="594">
        <v>45991</v>
      </c>
      <c r="D48" s="594"/>
      <c r="E48" s="594"/>
      <c r="F48" s="595"/>
      <c r="G48" s="596"/>
      <c r="H48" s="597">
        <v>0</v>
      </c>
      <c r="I48" s="597" t="s">
        <v>54</v>
      </c>
      <c r="J48" s="597" t="s">
        <v>55</v>
      </c>
      <c r="K48" s="597"/>
      <c r="L48" s="594">
        <v>45852</v>
      </c>
      <c r="M48" s="597" t="s">
        <v>56</v>
      </c>
      <c r="N48" s="637">
        <v>42837.2</v>
      </c>
      <c r="O48" s="597" t="s">
        <v>56</v>
      </c>
      <c r="P48" s="118" t="s">
        <v>57</v>
      </c>
      <c r="Q48" s="537">
        <v>45852</v>
      </c>
      <c r="R48" s="165"/>
      <c r="S48" s="165"/>
      <c r="T48" s="165"/>
      <c r="U48" s="165"/>
      <c r="V48" s="561">
        <v>3432</v>
      </c>
      <c r="W48" s="130"/>
      <c r="X48" s="232">
        <v>0</v>
      </c>
      <c r="Y48" s="194">
        <v>0</v>
      </c>
      <c r="Z48" s="237"/>
      <c r="AA48" s="195">
        <v>0</v>
      </c>
      <c r="AB48" s="195">
        <v>0</v>
      </c>
      <c r="AC48" s="195">
        <v>0</v>
      </c>
      <c r="AD48" s="680"/>
    </row>
    <row r="49" spans="1:56" ht="24.75" customHeight="1">
      <c r="A49" s="806" t="s">
        <v>195</v>
      </c>
      <c r="B49" s="640" t="s">
        <v>194</v>
      </c>
      <c r="C49" s="594">
        <v>45991</v>
      </c>
      <c r="D49" s="54" t="s">
        <v>196</v>
      </c>
      <c r="E49" s="55">
        <v>45716</v>
      </c>
      <c r="F49" s="54" t="s">
        <v>197</v>
      </c>
      <c r="G49" s="600" t="s">
        <v>198</v>
      </c>
      <c r="H49" s="56">
        <v>0</v>
      </c>
      <c r="I49" s="601" t="s">
        <v>54</v>
      </c>
      <c r="J49" s="56" t="s">
        <v>55</v>
      </c>
      <c r="K49" s="56" t="s">
        <v>128</v>
      </c>
      <c r="L49" s="594">
        <v>45716</v>
      </c>
      <c r="M49" s="56" t="s">
        <v>56</v>
      </c>
      <c r="N49" s="57">
        <v>14013.5</v>
      </c>
      <c r="O49" s="56" t="s">
        <v>56</v>
      </c>
      <c r="P49" s="53" t="s">
        <v>69</v>
      </c>
      <c r="Q49" s="559">
        <v>45721</v>
      </c>
      <c r="R49" s="58"/>
      <c r="S49" s="58"/>
      <c r="T49" s="58"/>
      <c r="U49" s="58"/>
      <c r="V49" s="82">
        <v>150</v>
      </c>
      <c r="W49" s="99"/>
      <c r="X49" s="727">
        <v>0</v>
      </c>
      <c r="Y49" s="194">
        <v>0</v>
      </c>
      <c r="Z49" s="231"/>
      <c r="AA49" s="195">
        <v>0</v>
      </c>
      <c r="AB49" s="195">
        <v>0</v>
      </c>
      <c r="AC49" s="195">
        <v>0</v>
      </c>
      <c r="AD49" s="240"/>
    </row>
    <row r="50" spans="1:56" ht="24.75" customHeight="1">
      <c r="A50" s="808" t="s">
        <v>199</v>
      </c>
      <c r="B50" s="640" t="s">
        <v>194</v>
      </c>
      <c r="C50" s="594">
        <v>45991</v>
      </c>
      <c r="D50" s="55" t="s">
        <v>200</v>
      </c>
      <c r="E50" s="602">
        <v>45707</v>
      </c>
      <c r="F50" s="54" t="s">
        <v>197</v>
      </c>
      <c r="G50" s="641" t="s">
        <v>201</v>
      </c>
      <c r="H50" s="601">
        <v>0</v>
      </c>
      <c r="I50" s="601" t="s">
        <v>54</v>
      </c>
      <c r="J50" s="601" t="s">
        <v>55</v>
      </c>
      <c r="K50" s="601"/>
      <c r="L50" s="55">
        <v>45708</v>
      </c>
      <c r="M50" s="601" t="s">
        <v>56</v>
      </c>
      <c r="N50" s="642">
        <v>87944.4</v>
      </c>
      <c r="O50" s="601" t="s">
        <v>56</v>
      </c>
      <c r="P50" s="53" t="s">
        <v>65</v>
      </c>
      <c r="Q50" s="559">
        <v>45709</v>
      </c>
      <c r="R50" s="234"/>
      <c r="S50" s="58"/>
      <c r="T50" s="58"/>
      <c r="U50" s="58"/>
      <c r="V50" s="739">
        <v>7008</v>
      </c>
      <c r="W50" s="841">
        <v>4353</v>
      </c>
      <c r="X50" s="239">
        <v>0</v>
      </c>
      <c r="Y50" s="194">
        <v>0.62</v>
      </c>
      <c r="Z50" s="213">
        <v>45747</v>
      </c>
      <c r="AA50" s="195">
        <v>0</v>
      </c>
      <c r="AB50" s="195">
        <v>0</v>
      </c>
      <c r="AC50" s="195">
        <v>0</v>
      </c>
      <c r="AD50" s="202" t="s">
        <v>202</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806" t="s">
        <v>203</v>
      </c>
      <c r="B51" s="640" t="s">
        <v>194</v>
      </c>
      <c r="C51" s="594">
        <v>45991</v>
      </c>
      <c r="D51" s="54" t="s">
        <v>67</v>
      </c>
      <c r="E51" s="55">
        <v>45716</v>
      </c>
      <c r="F51" s="54" t="s">
        <v>197</v>
      </c>
      <c r="G51" s="600" t="s">
        <v>204</v>
      </c>
      <c r="H51" s="56">
        <v>31</v>
      </c>
      <c r="I51" s="601" t="s">
        <v>54</v>
      </c>
      <c r="J51" s="56" t="s">
        <v>55</v>
      </c>
      <c r="K51" s="114"/>
      <c r="L51" s="594">
        <v>45716</v>
      </c>
      <c r="M51" s="56" t="s">
        <v>56</v>
      </c>
      <c r="N51" s="57">
        <v>28777</v>
      </c>
      <c r="O51" s="56" t="s">
        <v>56</v>
      </c>
      <c r="P51" s="53" t="s">
        <v>69</v>
      </c>
      <c r="Q51" s="559">
        <v>45716</v>
      </c>
      <c r="R51" s="58"/>
      <c r="S51" s="58"/>
      <c r="T51" s="58"/>
      <c r="U51" s="58"/>
      <c r="V51" s="82">
        <v>2315</v>
      </c>
      <c r="W51" s="99"/>
      <c r="X51" s="32">
        <v>0</v>
      </c>
      <c r="Y51" s="23">
        <v>0</v>
      </c>
      <c r="Z51" s="31"/>
      <c r="AA51" s="37">
        <v>0</v>
      </c>
      <c r="AB51" s="37">
        <v>0</v>
      </c>
      <c r="AC51" s="37">
        <v>0</v>
      </c>
      <c r="AD51" s="153"/>
      <c r="AE51" s="47"/>
    </row>
    <row r="52" spans="1:56" ht="24.75" customHeight="1">
      <c r="A52" s="806" t="s">
        <v>205</v>
      </c>
      <c r="B52" s="640" t="s">
        <v>194</v>
      </c>
      <c r="C52" s="594">
        <v>45991</v>
      </c>
      <c r="D52" s="54" t="s">
        <v>200</v>
      </c>
      <c r="E52" s="55">
        <v>45716</v>
      </c>
      <c r="F52" s="54" t="s">
        <v>197</v>
      </c>
      <c r="G52" s="600" t="s">
        <v>206</v>
      </c>
      <c r="H52" s="56">
        <v>31</v>
      </c>
      <c r="I52" s="601" t="s">
        <v>54</v>
      </c>
      <c r="J52" s="56" t="s">
        <v>55</v>
      </c>
      <c r="K52" s="114"/>
      <c r="L52" s="55">
        <v>45716</v>
      </c>
      <c r="M52" s="56" t="s">
        <v>56</v>
      </c>
      <c r="N52" s="57">
        <v>57973.5</v>
      </c>
      <c r="O52" s="56" t="s">
        <v>56</v>
      </c>
      <c r="P52" s="62" t="s">
        <v>65</v>
      </c>
      <c r="Q52" s="493">
        <v>45716</v>
      </c>
      <c r="R52" s="804"/>
      <c r="S52" s="234"/>
      <c r="T52" s="234"/>
      <c r="U52" s="234"/>
      <c r="V52" s="81">
        <v>4885</v>
      </c>
      <c r="W52" s="161">
        <v>3778</v>
      </c>
      <c r="X52" s="32">
        <v>0</v>
      </c>
      <c r="Y52" s="23">
        <v>0.77</v>
      </c>
      <c r="Z52" s="58">
        <v>45741</v>
      </c>
      <c r="AA52" s="37">
        <v>0</v>
      </c>
      <c r="AB52" s="37">
        <v>0</v>
      </c>
      <c r="AC52" s="37">
        <v>0</v>
      </c>
      <c r="AD52" s="240"/>
      <c r="AE52" s="98"/>
    </row>
    <row r="53" spans="1:56" ht="24.75" customHeight="1">
      <c r="A53" s="806" t="s">
        <v>207</v>
      </c>
      <c r="B53" s="640" t="s">
        <v>194</v>
      </c>
      <c r="C53" s="594">
        <v>45991</v>
      </c>
      <c r="D53" s="54"/>
      <c r="E53" s="55"/>
      <c r="F53" s="54" t="s">
        <v>197</v>
      </c>
      <c r="G53" s="600"/>
      <c r="H53" s="56">
        <v>57</v>
      </c>
      <c r="I53" s="601"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806" t="s">
        <v>208</v>
      </c>
      <c r="B54" s="640" t="s">
        <v>194</v>
      </c>
      <c r="C54" s="594">
        <v>45991</v>
      </c>
      <c r="D54" s="54"/>
      <c r="E54" s="55"/>
      <c r="F54" s="54" t="s">
        <v>197</v>
      </c>
      <c r="G54" s="600"/>
      <c r="H54" s="56">
        <v>0</v>
      </c>
      <c r="I54" s="601"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806" t="s">
        <v>209</v>
      </c>
      <c r="B55" s="640" t="s">
        <v>194</v>
      </c>
      <c r="C55" s="594">
        <v>45960</v>
      </c>
      <c r="D55" s="54"/>
      <c r="E55" s="55"/>
      <c r="F55" s="54" t="s">
        <v>197</v>
      </c>
      <c r="G55" s="600"/>
      <c r="H55" s="56">
        <v>0</v>
      </c>
      <c r="I55" s="601"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3"/>
      <c r="B56" s="639"/>
      <c r="C56" s="639"/>
      <c r="D56" s="639"/>
      <c r="E56" s="643"/>
      <c r="F56" s="593"/>
      <c r="G56" s="593"/>
      <c r="H56" s="639"/>
      <c r="I56" s="639"/>
      <c r="J56" s="639"/>
      <c r="K56" s="639"/>
      <c r="L56" s="593"/>
      <c r="M56" s="639"/>
      <c r="N56" s="639"/>
      <c r="O56" s="639"/>
      <c r="P56" s="662"/>
      <c r="Q56" s="662"/>
      <c r="R56" s="662"/>
      <c r="S56" s="662"/>
      <c r="T56" s="662"/>
      <c r="U56" s="662"/>
      <c r="V56" s="662"/>
      <c r="W56" s="662"/>
      <c r="X56" s="662"/>
      <c r="Y56" s="662"/>
      <c r="Z56" s="662"/>
      <c r="AA56" s="662"/>
      <c r="AB56" s="662"/>
      <c r="AC56" s="662"/>
      <c r="AD56" s="663"/>
      <c r="AE56" s="633"/>
    </row>
    <row r="57" spans="1:56" ht="24.75" customHeight="1">
      <c r="A57" s="593"/>
      <c r="B57" s="639"/>
      <c r="C57" s="639"/>
      <c r="D57" s="639"/>
      <c r="E57" s="643"/>
      <c r="F57" s="593"/>
      <c r="G57" s="593"/>
      <c r="H57" s="639"/>
      <c r="I57" s="639"/>
      <c r="J57" s="639"/>
      <c r="K57" s="639"/>
      <c r="L57" s="593"/>
      <c r="M57" s="639"/>
      <c r="N57" s="639"/>
      <c r="O57" s="639"/>
      <c r="P57" s="639"/>
      <c r="Q57" s="639"/>
      <c r="R57" s="639"/>
      <c r="S57" s="639"/>
      <c r="T57" s="639"/>
      <c r="U57" s="639"/>
      <c r="V57" s="639"/>
      <c r="W57" s="639"/>
      <c r="X57" s="639"/>
      <c r="Y57" s="639"/>
      <c r="Z57" s="639"/>
      <c r="AA57" s="639"/>
      <c r="AB57" s="639"/>
      <c r="AC57" s="639"/>
      <c r="AD57" s="652"/>
      <c r="AE57" s="633"/>
    </row>
    <row r="58" spans="1:56" ht="24.75" customHeight="1">
      <c r="A58" s="831" t="s">
        <v>210</v>
      </c>
      <c r="B58" s="832"/>
      <c r="C58" s="832"/>
      <c r="D58" s="832"/>
      <c r="E58" s="833"/>
      <c r="F58" s="831"/>
      <c r="G58" s="831"/>
      <c r="H58" s="832"/>
      <c r="I58" s="832"/>
      <c r="J58" s="832"/>
      <c r="K58" s="832"/>
      <c r="L58" s="831"/>
      <c r="M58" s="832"/>
      <c r="N58" s="832"/>
      <c r="O58" s="832"/>
      <c r="P58" s="832"/>
      <c r="Q58" s="832"/>
      <c r="R58" s="832"/>
      <c r="S58" s="832"/>
      <c r="T58" s="832"/>
      <c r="U58" s="832"/>
      <c r="V58" s="832"/>
      <c r="W58" s="832"/>
      <c r="X58" s="832"/>
      <c r="Y58" s="832"/>
      <c r="Z58" s="832"/>
      <c r="AA58" s="832"/>
      <c r="AB58" s="832"/>
      <c r="AC58" s="832"/>
      <c r="AD58" s="834"/>
      <c r="AE58" s="633"/>
    </row>
    <row r="59" spans="1:56" ht="24.75" customHeight="1">
      <c r="A59" s="635" t="s">
        <v>19</v>
      </c>
      <c r="B59" s="635" t="s">
        <v>20</v>
      </c>
      <c r="C59" s="635" t="s">
        <v>21</v>
      </c>
      <c r="D59" s="635" t="s">
        <v>22</v>
      </c>
      <c r="E59" s="635" t="s">
        <v>23</v>
      </c>
      <c r="F59" s="635" t="s">
        <v>24</v>
      </c>
      <c r="G59" s="635" t="s">
        <v>25</v>
      </c>
      <c r="H59" s="635" t="s">
        <v>26</v>
      </c>
      <c r="I59" s="635" t="s">
        <v>27</v>
      </c>
      <c r="J59" s="635" t="s">
        <v>28</v>
      </c>
      <c r="K59" s="635" t="s">
        <v>29</v>
      </c>
      <c r="L59" s="635" t="s">
        <v>30</v>
      </c>
      <c r="M59" s="635" t="s">
        <v>31</v>
      </c>
      <c r="N59" s="635" t="s">
        <v>32</v>
      </c>
      <c r="O59" s="635" t="s">
        <v>33</v>
      </c>
      <c r="P59" s="648" t="s">
        <v>34</v>
      </c>
      <c r="Q59" s="247" t="s">
        <v>35</v>
      </c>
      <c r="R59" s="247" t="s">
        <v>36</v>
      </c>
      <c r="S59" s="247" t="s">
        <v>37</v>
      </c>
      <c r="T59" s="247" t="s">
        <v>38</v>
      </c>
      <c r="U59" s="247" t="s">
        <v>39</v>
      </c>
      <c r="V59" s="247" t="s">
        <v>40</v>
      </c>
      <c r="W59" s="247" t="s">
        <v>41</v>
      </c>
      <c r="X59" s="247" t="s">
        <v>42</v>
      </c>
      <c r="Y59" s="247" t="s">
        <v>43</v>
      </c>
      <c r="Z59" s="247" t="s">
        <v>44</v>
      </c>
      <c r="AA59" s="611" t="s">
        <v>45</v>
      </c>
      <c r="AB59" s="247" t="s">
        <v>46</v>
      </c>
      <c r="AC59" s="247" t="s">
        <v>47</v>
      </c>
      <c r="AD59" s="809" t="s">
        <v>48</v>
      </c>
      <c r="AE59" s="633"/>
    </row>
    <row r="60" spans="1:56" ht="24.75" customHeight="1">
      <c r="A60" s="653" t="s">
        <v>211</v>
      </c>
      <c r="B60" s="654" t="s">
        <v>135</v>
      </c>
      <c r="C60" s="655">
        <v>45772</v>
      </c>
      <c r="D60" s="656" t="s">
        <v>212</v>
      </c>
      <c r="E60" s="655">
        <v>45735</v>
      </c>
      <c r="F60" s="656" t="s">
        <v>137</v>
      </c>
      <c r="G60" s="657" t="s">
        <v>213</v>
      </c>
      <c r="H60" s="658">
        <v>0</v>
      </c>
      <c r="I60" s="439" t="s">
        <v>214</v>
      </c>
      <c r="J60" s="659" t="s">
        <v>55</v>
      </c>
      <c r="K60" s="660"/>
      <c r="L60" s="655">
        <v>45735</v>
      </c>
      <c r="M60" s="487" t="s">
        <v>56</v>
      </c>
      <c r="N60" s="661">
        <v>15690.1</v>
      </c>
      <c r="O60" s="487" t="s">
        <v>56</v>
      </c>
      <c r="P60" s="631" t="s">
        <v>215</v>
      </c>
      <c r="Q60" s="165">
        <v>45735</v>
      </c>
      <c r="R60" s="165">
        <v>45811</v>
      </c>
      <c r="S60" s="165">
        <v>45812</v>
      </c>
      <c r="T60" s="165">
        <v>45812</v>
      </c>
      <c r="U60" s="165"/>
      <c r="V60" s="129">
        <v>1242</v>
      </c>
      <c r="W60" s="467">
        <v>1243</v>
      </c>
      <c r="X60" s="200">
        <v>0</v>
      </c>
      <c r="Y60" s="78">
        <v>1</v>
      </c>
      <c r="Z60" s="165">
        <v>45743</v>
      </c>
      <c r="AA60" s="23">
        <v>1</v>
      </c>
      <c r="AB60" s="23">
        <v>1</v>
      </c>
      <c r="AC60" s="23">
        <v>1</v>
      </c>
      <c r="AD60" s="810" t="s">
        <v>216</v>
      </c>
      <c r="AE60" s="633"/>
    </row>
    <row r="61" spans="1:56" ht="24.75" customHeight="1">
      <c r="A61" s="592" t="s">
        <v>217</v>
      </c>
      <c r="B61" s="593" t="s">
        <v>135</v>
      </c>
      <c r="C61" s="594">
        <v>45868</v>
      </c>
      <c r="D61" s="595" t="s">
        <v>136</v>
      </c>
      <c r="E61" s="594">
        <v>45813</v>
      </c>
      <c r="F61" s="595" t="s">
        <v>147</v>
      </c>
      <c r="G61" s="636" t="s">
        <v>218</v>
      </c>
      <c r="H61" s="597">
        <v>0</v>
      </c>
      <c r="I61" s="598" t="s">
        <v>214</v>
      </c>
      <c r="J61" s="597" t="s">
        <v>55</v>
      </c>
      <c r="K61" s="597"/>
      <c r="L61" s="594">
        <v>45793</v>
      </c>
      <c r="M61" s="597" t="s">
        <v>56</v>
      </c>
      <c r="N61" s="637">
        <v>104070.8</v>
      </c>
      <c r="O61" s="597" t="s">
        <v>56</v>
      </c>
      <c r="P61" s="631" t="s">
        <v>215</v>
      </c>
      <c r="Q61" s="505">
        <v>45793</v>
      </c>
      <c r="R61" s="284" t="s">
        <v>149</v>
      </c>
      <c r="S61" s="284">
        <v>45841</v>
      </c>
      <c r="T61" s="284">
        <v>45841</v>
      </c>
      <c r="U61" s="284"/>
      <c r="V61" s="681">
        <v>7848</v>
      </c>
      <c r="W61" s="731">
        <v>7859</v>
      </c>
      <c r="X61" s="283">
        <v>0</v>
      </c>
      <c r="Y61" s="466">
        <v>1</v>
      </c>
      <c r="Z61" s="284">
        <v>45825</v>
      </c>
      <c r="AA61" s="685">
        <v>0</v>
      </c>
      <c r="AB61" s="195">
        <v>0</v>
      </c>
      <c r="AC61" s="195">
        <v>0</v>
      </c>
      <c r="AD61" s="811" t="s">
        <v>219</v>
      </c>
      <c r="AE61" s="634"/>
      <c r="AF61" s="238"/>
    </row>
    <row r="62" spans="1:56" ht="24.75" customHeight="1">
      <c r="A62" s="485" t="s">
        <v>220</v>
      </c>
      <c r="B62" s="119" t="s">
        <v>135</v>
      </c>
      <c r="C62" s="126">
        <v>45807</v>
      </c>
      <c r="D62" s="210" t="s">
        <v>136</v>
      </c>
      <c r="E62" s="126">
        <v>45778</v>
      </c>
      <c r="F62" s="119" t="s">
        <v>137</v>
      </c>
      <c r="G62" s="243" t="s">
        <v>221</v>
      </c>
      <c r="H62" s="127">
        <v>0</v>
      </c>
      <c r="I62" s="487" t="s">
        <v>214</v>
      </c>
      <c r="J62" s="127" t="s">
        <v>55</v>
      </c>
      <c r="K62" s="220"/>
      <c r="L62" s="126">
        <v>45782</v>
      </c>
      <c r="M62" s="127" t="s">
        <v>56</v>
      </c>
      <c r="N62" s="125">
        <v>119135.3</v>
      </c>
      <c r="O62" s="127" t="s">
        <v>56</v>
      </c>
      <c r="P62" s="631" t="s">
        <v>215</v>
      </c>
      <c r="Q62" s="165">
        <v>45782</v>
      </c>
      <c r="R62" s="284">
        <v>45819</v>
      </c>
      <c r="S62" s="284">
        <v>45820</v>
      </c>
      <c r="T62" s="284">
        <v>45820</v>
      </c>
      <c r="U62" s="284"/>
      <c r="V62" s="129">
        <v>9356</v>
      </c>
      <c r="W62" s="467">
        <v>9202</v>
      </c>
      <c r="X62" s="232">
        <v>0</v>
      </c>
      <c r="Y62" s="684">
        <v>0.98</v>
      </c>
      <c r="Z62" s="165">
        <v>45792</v>
      </c>
      <c r="AA62" s="686">
        <v>0</v>
      </c>
      <c r="AB62" s="285">
        <v>0</v>
      </c>
      <c r="AC62" s="285">
        <v>0</v>
      </c>
      <c r="AD62" s="812" t="s">
        <v>222</v>
      </c>
      <c r="AE62" s="634"/>
      <c r="AF62" s="238"/>
    </row>
    <row r="63" spans="1:56" ht="24.75" customHeight="1">
      <c r="A63" s="484" t="s">
        <v>223</v>
      </c>
      <c r="B63" s="128" t="s">
        <v>194</v>
      </c>
      <c r="C63" s="126">
        <v>45868</v>
      </c>
      <c r="D63" s="84" t="s">
        <v>62</v>
      </c>
      <c r="E63" s="85">
        <v>45716</v>
      </c>
      <c r="F63" s="84" t="s">
        <v>197</v>
      </c>
      <c r="G63" s="722" t="s">
        <v>224</v>
      </c>
      <c r="H63" s="83">
        <v>0</v>
      </c>
      <c r="I63" s="122" t="s">
        <v>214</v>
      </c>
      <c r="J63" s="83" t="s">
        <v>55</v>
      </c>
      <c r="K63" s="117"/>
      <c r="L63" s="126">
        <v>45716</v>
      </c>
      <c r="M63" s="83" t="s">
        <v>56</v>
      </c>
      <c r="N63" s="123">
        <v>64932.55</v>
      </c>
      <c r="O63" s="83" t="s">
        <v>56</v>
      </c>
      <c r="P63" s="489" t="s">
        <v>215</v>
      </c>
      <c r="Q63" s="58">
        <v>45721</v>
      </c>
      <c r="R63" s="58"/>
      <c r="S63" s="58"/>
      <c r="T63" s="58"/>
      <c r="U63" s="58"/>
      <c r="V63" s="32">
        <v>5151</v>
      </c>
      <c r="W63" s="191">
        <v>5127</v>
      </c>
      <c r="X63" s="32">
        <v>0</v>
      </c>
      <c r="Y63" s="23">
        <v>1</v>
      </c>
      <c r="Z63" s="213">
        <v>45748</v>
      </c>
      <c r="AA63" s="37">
        <v>0</v>
      </c>
      <c r="AB63" s="37">
        <v>0</v>
      </c>
      <c r="AC63" s="37">
        <v>0</v>
      </c>
      <c r="AD63" s="812"/>
      <c r="AE63" s="633"/>
      <c r="AF63" s="47"/>
    </row>
    <row r="64" spans="1:56" ht="24.75" customHeight="1">
      <c r="A64" s="720" t="s">
        <v>225</v>
      </c>
      <c r="B64" s="599" t="s">
        <v>50</v>
      </c>
      <c r="C64" s="602">
        <v>45716</v>
      </c>
      <c r="D64" s="602" t="s">
        <v>86</v>
      </c>
      <c r="E64" s="602">
        <v>45701</v>
      </c>
      <c r="F64" s="54" t="s">
        <v>90</v>
      </c>
      <c r="G64" s="641" t="s">
        <v>201</v>
      </c>
      <c r="H64" s="601">
        <v>0</v>
      </c>
      <c r="I64" s="601" t="s">
        <v>215</v>
      </c>
      <c r="J64" s="601" t="s">
        <v>55</v>
      </c>
      <c r="K64" s="601"/>
      <c r="L64" s="602">
        <v>45705</v>
      </c>
      <c r="M64" s="601" t="s">
        <v>56</v>
      </c>
      <c r="N64" s="642">
        <v>1295</v>
      </c>
      <c r="O64" s="601" t="s">
        <v>56</v>
      </c>
      <c r="P64" s="189" t="s">
        <v>215</v>
      </c>
      <c r="Q64" s="718">
        <v>45706</v>
      </c>
      <c r="R64" s="176">
        <v>45826</v>
      </c>
      <c r="S64" s="176"/>
      <c r="T64" s="176"/>
      <c r="U64" s="176"/>
      <c r="V64" s="409">
        <v>153</v>
      </c>
      <c r="W64" s="468">
        <v>153</v>
      </c>
      <c r="X64" s="22">
        <v>0</v>
      </c>
      <c r="Y64" s="445">
        <v>1</v>
      </c>
      <c r="Z64" s="58">
        <v>45754</v>
      </c>
      <c r="AA64" s="93">
        <v>1</v>
      </c>
      <c r="AB64" s="23">
        <v>1</v>
      </c>
      <c r="AC64" s="23">
        <v>1</v>
      </c>
      <c r="AD64" s="228" t="s">
        <v>226</v>
      </c>
      <c r="AE64" s="633"/>
    </row>
    <row r="65" spans="1:31" ht="24.75" customHeight="1">
      <c r="A65" s="703" t="s">
        <v>227</v>
      </c>
      <c r="B65" s="599" t="s">
        <v>50</v>
      </c>
      <c r="C65" s="594">
        <v>45838</v>
      </c>
      <c r="D65" s="594" t="s">
        <v>71</v>
      </c>
      <c r="E65" s="594">
        <v>45818</v>
      </c>
      <c r="F65" s="593" t="s">
        <v>72</v>
      </c>
      <c r="G65" s="593" t="s">
        <v>228</v>
      </c>
      <c r="H65" s="597">
        <v>56</v>
      </c>
      <c r="I65" s="597" t="s">
        <v>214</v>
      </c>
      <c r="J65" s="597" t="s">
        <v>55</v>
      </c>
      <c r="K65" s="639"/>
      <c r="L65" s="594">
        <v>45817</v>
      </c>
      <c r="M65" s="597" t="s">
        <v>56</v>
      </c>
      <c r="N65" s="637">
        <v>75953</v>
      </c>
      <c r="O65" s="597" t="s">
        <v>56</v>
      </c>
      <c r="P65" s="489" t="s">
        <v>215</v>
      </c>
      <c r="Q65" s="537">
        <v>45817</v>
      </c>
      <c r="R65" s="165">
        <v>45855</v>
      </c>
      <c r="S65" s="165">
        <v>45856</v>
      </c>
      <c r="T65" s="165"/>
      <c r="U65" s="165"/>
      <c r="V65" s="525">
        <v>6005</v>
      </c>
      <c r="W65" s="191">
        <v>5942</v>
      </c>
      <c r="X65" s="33">
        <v>0</v>
      </c>
      <c r="Y65" s="23">
        <v>0.99</v>
      </c>
      <c r="Z65" s="615">
        <v>45824</v>
      </c>
      <c r="AA65" s="37">
        <v>0</v>
      </c>
      <c r="AB65" s="37">
        <v>0</v>
      </c>
      <c r="AC65" s="37">
        <v>0</v>
      </c>
      <c r="AD65" s="813"/>
      <c r="AE65" s="633"/>
    </row>
    <row r="66" spans="1:31" ht="24.75" customHeight="1">
      <c r="A66" s="484" t="s">
        <v>229</v>
      </c>
      <c r="B66" s="120" t="s">
        <v>50</v>
      </c>
      <c r="C66" s="126">
        <v>45868</v>
      </c>
      <c r="D66" s="84" t="s">
        <v>230</v>
      </c>
      <c r="E66" s="85">
        <v>45719</v>
      </c>
      <c r="F66" s="84" t="s">
        <v>72</v>
      </c>
      <c r="G66" s="296" t="s">
        <v>231</v>
      </c>
      <c r="H66" s="83">
        <v>60</v>
      </c>
      <c r="I66" s="83" t="s">
        <v>214</v>
      </c>
      <c r="J66" s="83" t="s">
        <v>55</v>
      </c>
      <c r="K66" s="83"/>
      <c r="L66" s="85">
        <v>45716</v>
      </c>
      <c r="M66" s="83" t="s">
        <v>56</v>
      </c>
      <c r="N66" s="123">
        <v>64727</v>
      </c>
      <c r="O66" s="83" t="s">
        <v>56</v>
      </c>
      <c r="P66" s="489" t="s">
        <v>215</v>
      </c>
      <c r="Q66" s="58">
        <v>45719</v>
      </c>
      <c r="R66" s="58">
        <v>45853</v>
      </c>
      <c r="S66" s="58">
        <v>45856</v>
      </c>
      <c r="T66" s="58"/>
      <c r="U66" s="58"/>
      <c r="V66" s="629">
        <v>5853</v>
      </c>
      <c r="W66" s="191">
        <v>5857</v>
      </c>
      <c r="X66" s="32">
        <v>0</v>
      </c>
      <c r="Y66" s="23">
        <v>1</v>
      </c>
      <c r="Z66" s="58">
        <v>45741</v>
      </c>
      <c r="AA66" s="37">
        <v>0</v>
      </c>
      <c r="AB66" s="37">
        <v>0</v>
      </c>
      <c r="AC66" s="37">
        <v>0</v>
      </c>
      <c r="AD66" s="812"/>
      <c r="AE66" s="633"/>
    </row>
    <row r="67" spans="1:31" ht="24.75" customHeight="1">
      <c r="A67" s="485" t="s">
        <v>232</v>
      </c>
      <c r="B67" s="120" t="s">
        <v>50</v>
      </c>
      <c r="C67" s="85">
        <v>45807</v>
      </c>
      <c r="D67" s="84" t="s">
        <v>59</v>
      </c>
      <c r="E67" s="84" t="s">
        <v>102</v>
      </c>
      <c r="F67" s="84" t="s">
        <v>103</v>
      </c>
      <c r="G67" s="244" t="s">
        <v>233</v>
      </c>
      <c r="H67" s="83">
        <v>68</v>
      </c>
      <c r="I67" s="83" t="s">
        <v>215</v>
      </c>
      <c r="J67" s="83" t="s">
        <v>60</v>
      </c>
      <c r="K67" s="83"/>
      <c r="L67" s="177">
        <v>45716</v>
      </c>
      <c r="M67" s="83" t="s">
        <v>56</v>
      </c>
      <c r="N67" s="123">
        <v>1134</v>
      </c>
      <c r="O67" s="83" t="s">
        <v>56</v>
      </c>
      <c r="P67" s="189" t="s">
        <v>215</v>
      </c>
      <c r="Q67" s="31" t="s">
        <v>60</v>
      </c>
      <c r="R67" s="31"/>
      <c r="S67" s="31"/>
      <c r="T67" s="31"/>
      <c r="U67" s="31"/>
      <c r="V67" s="32">
        <v>0</v>
      </c>
      <c r="W67" s="129">
        <v>0</v>
      </c>
      <c r="X67" s="629">
        <v>5569</v>
      </c>
      <c r="Y67" s="23">
        <v>0</v>
      </c>
      <c r="Z67" s="31"/>
      <c r="AA67" s="23">
        <v>1</v>
      </c>
      <c r="AB67" s="23">
        <v>1</v>
      </c>
      <c r="AC67" s="23">
        <v>1</v>
      </c>
      <c r="AD67" s="812"/>
      <c r="AE67" s="633"/>
    </row>
    <row r="68" spans="1:31" ht="24.75" customHeight="1">
      <c r="A68" s="485" t="s">
        <v>234</v>
      </c>
      <c r="B68" s="120" t="s">
        <v>50</v>
      </c>
      <c r="C68" s="85">
        <v>45807</v>
      </c>
      <c r="D68" s="84" t="s">
        <v>136</v>
      </c>
      <c r="E68" s="85">
        <v>45727</v>
      </c>
      <c r="F68" s="84" t="s">
        <v>90</v>
      </c>
      <c r="G68" s="296" t="s">
        <v>235</v>
      </c>
      <c r="H68" s="83">
        <v>90</v>
      </c>
      <c r="I68" s="83" t="s">
        <v>215</v>
      </c>
      <c r="J68" s="83" t="s">
        <v>55</v>
      </c>
      <c r="K68" s="117"/>
      <c r="L68" s="85">
        <v>45728</v>
      </c>
      <c r="M68" s="83" t="s">
        <v>56</v>
      </c>
      <c r="N68" s="123">
        <v>82979.5</v>
      </c>
      <c r="O68" s="83" t="s">
        <v>56</v>
      </c>
      <c r="P68" s="189" t="s">
        <v>215</v>
      </c>
      <c r="Q68" s="58">
        <v>45728</v>
      </c>
      <c r="R68" s="58">
        <v>45821</v>
      </c>
      <c r="S68" s="58">
        <v>45828</v>
      </c>
      <c r="T68" s="58"/>
      <c r="U68" s="58"/>
      <c r="V68" s="32">
        <v>6524</v>
      </c>
      <c r="W68" s="467">
        <v>6524</v>
      </c>
      <c r="X68" s="31">
        <v>0</v>
      </c>
      <c r="Y68" s="23">
        <v>1</v>
      </c>
      <c r="Z68" s="58">
        <v>45740</v>
      </c>
      <c r="AA68" s="23">
        <v>1</v>
      </c>
      <c r="AB68" s="23">
        <v>1</v>
      </c>
      <c r="AC68" s="23">
        <v>1</v>
      </c>
      <c r="AD68" s="814" t="s">
        <v>236</v>
      </c>
      <c r="AE68" s="633"/>
    </row>
    <row r="69" spans="1:31" ht="24.75" customHeight="1">
      <c r="A69" s="485" t="s">
        <v>237</v>
      </c>
      <c r="B69" s="120" t="s">
        <v>50</v>
      </c>
      <c r="C69" s="85">
        <v>45772</v>
      </c>
      <c r="D69" s="84" t="s">
        <v>51</v>
      </c>
      <c r="E69" s="85">
        <v>45716</v>
      </c>
      <c r="F69" s="84" t="s">
        <v>52</v>
      </c>
      <c r="G69" s="296" t="s">
        <v>238</v>
      </c>
      <c r="H69" s="83">
        <v>56</v>
      </c>
      <c r="I69" s="83" t="s">
        <v>214</v>
      </c>
      <c r="J69" s="83" t="s">
        <v>55</v>
      </c>
      <c r="K69" s="83"/>
      <c r="L69" s="126">
        <v>45716</v>
      </c>
      <c r="M69" s="83" t="s">
        <v>56</v>
      </c>
      <c r="N69" s="123">
        <v>45321.5</v>
      </c>
      <c r="O69" s="83" t="s">
        <v>56</v>
      </c>
      <c r="P69" s="189" t="s">
        <v>215</v>
      </c>
      <c r="Q69" s="58">
        <v>45722</v>
      </c>
      <c r="R69" s="58"/>
      <c r="S69" s="58"/>
      <c r="T69" s="58"/>
      <c r="U69" s="58"/>
      <c r="V69" s="32">
        <v>3642</v>
      </c>
      <c r="W69" s="467">
        <v>3666</v>
      </c>
      <c r="X69" s="32">
        <v>0</v>
      </c>
      <c r="Y69" s="23">
        <v>1</v>
      </c>
      <c r="Z69" s="58">
        <v>45734</v>
      </c>
      <c r="AA69" s="23">
        <v>1</v>
      </c>
      <c r="AB69" s="23">
        <v>1</v>
      </c>
      <c r="AC69" s="23">
        <v>1</v>
      </c>
      <c r="AD69" s="812"/>
      <c r="AE69" s="633"/>
    </row>
    <row r="70" spans="1:31" ht="24.75" customHeight="1">
      <c r="A70" s="485" t="s">
        <v>239</v>
      </c>
      <c r="B70" s="120" t="s">
        <v>50</v>
      </c>
      <c r="C70" s="416">
        <v>45838</v>
      </c>
      <c r="D70" s="84" t="s">
        <v>51</v>
      </c>
      <c r="E70" s="85">
        <v>45727</v>
      </c>
      <c r="F70" s="84" t="s">
        <v>52</v>
      </c>
      <c r="G70" s="296" t="s">
        <v>240</v>
      </c>
      <c r="H70" s="83">
        <v>71</v>
      </c>
      <c r="I70" s="122" t="s">
        <v>214</v>
      </c>
      <c r="J70" s="83" t="s">
        <v>55</v>
      </c>
      <c r="K70" s="117"/>
      <c r="L70" s="85">
        <v>45728</v>
      </c>
      <c r="M70" s="83" t="s">
        <v>56</v>
      </c>
      <c r="N70" s="123">
        <v>60843.5</v>
      </c>
      <c r="O70" s="83" t="s">
        <v>56</v>
      </c>
      <c r="P70" s="189" t="s">
        <v>215</v>
      </c>
      <c r="Q70" s="58">
        <v>45722</v>
      </c>
      <c r="R70" s="58"/>
      <c r="S70" s="58"/>
      <c r="T70" s="58"/>
      <c r="U70" s="58"/>
      <c r="V70" s="629">
        <v>4979</v>
      </c>
      <c r="W70" s="467">
        <v>5020</v>
      </c>
      <c r="X70" s="31">
        <v>0</v>
      </c>
      <c r="Y70" s="23">
        <v>1.01</v>
      </c>
      <c r="Z70" s="58">
        <v>45741</v>
      </c>
      <c r="AA70" s="23">
        <v>1</v>
      </c>
      <c r="AB70" s="23">
        <v>1</v>
      </c>
      <c r="AC70" s="23">
        <v>1</v>
      </c>
      <c r="AD70" s="812"/>
      <c r="AE70" s="633"/>
    </row>
    <row r="71" spans="1:31" ht="24.75" customHeight="1">
      <c r="A71" s="485" t="s">
        <v>241</v>
      </c>
      <c r="B71" s="120" t="s">
        <v>50</v>
      </c>
      <c r="C71" s="85">
        <v>45742</v>
      </c>
      <c r="D71" s="84" t="s">
        <v>51</v>
      </c>
      <c r="E71" s="85">
        <v>45716</v>
      </c>
      <c r="F71" s="84" t="s">
        <v>52</v>
      </c>
      <c r="G71" s="296" t="s">
        <v>242</v>
      </c>
      <c r="H71" s="83">
        <v>87</v>
      </c>
      <c r="I71" s="83" t="s">
        <v>215</v>
      </c>
      <c r="J71" s="83" t="s">
        <v>55</v>
      </c>
      <c r="K71" s="117"/>
      <c r="L71" s="85">
        <v>45716</v>
      </c>
      <c r="M71" s="83" t="s">
        <v>56</v>
      </c>
      <c r="N71" s="123">
        <v>74446</v>
      </c>
      <c r="O71" s="83" t="s">
        <v>56</v>
      </c>
      <c r="P71" s="189" t="s">
        <v>215</v>
      </c>
      <c r="Q71" s="58">
        <v>45723</v>
      </c>
      <c r="R71" s="58">
        <v>45847</v>
      </c>
      <c r="S71" s="58">
        <v>45853</v>
      </c>
      <c r="T71" s="58">
        <v>45853</v>
      </c>
      <c r="U71" s="58">
        <v>45859</v>
      </c>
      <c r="V71" s="629">
        <v>6149</v>
      </c>
      <c r="W71" s="467">
        <v>6362</v>
      </c>
      <c r="X71" s="31">
        <v>0</v>
      </c>
      <c r="Y71" s="23">
        <v>1.04</v>
      </c>
      <c r="Z71" s="58">
        <v>45733</v>
      </c>
      <c r="AA71" s="23">
        <v>1</v>
      </c>
      <c r="AB71" s="23">
        <v>1</v>
      </c>
      <c r="AC71" s="23">
        <v>1</v>
      </c>
      <c r="AD71" s="812"/>
      <c r="AE71" s="633"/>
    </row>
    <row r="72" spans="1:31" ht="24.75" customHeight="1">
      <c r="A72" s="485" t="s">
        <v>243</v>
      </c>
      <c r="B72" s="120" t="s">
        <v>50</v>
      </c>
      <c r="C72" s="85">
        <v>45772</v>
      </c>
      <c r="D72" s="84" t="s">
        <v>59</v>
      </c>
      <c r="E72" s="84" t="s">
        <v>102</v>
      </c>
      <c r="F72" s="84" t="s">
        <v>103</v>
      </c>
      <c r="G72" s="296" t="s">
        <v>244</v>
      </c>
      <c r="H72" s="83">
        <v>38</v>
      </c>
      <c r="I72" s="83" t="s">
        <v>215</v>
      </c>
      <c r="J72" s="83" t="s">
        <v>60</v>
      </c>
      <c r="K72" s="117"/>
      <c r="L72" s="126">
        <v>45716</v>
      </c>
      <c r="M72" s="83" t="s">
        <v>56</v>
      </c>
      <c r="N72" s="83">
        <v>870</v>
      </c>
      <c r="O72" s="83" t="s">
        <v>56</v>
      </c>
      <c r="P72" s="192" t="s">
        <v>215</v>
      </c>
      <c r="Q72" s="31" t="s">
        <v>60</v>
      </c>
      <c r="R72" s="31"/>
      <c r="S72" s="31"/>
      <c r="T72" s="31"/>
      <c r="U72" s="31"/>
      <c r="V72" s="32">
        <v>0</v>
      </c>
      <c r="W72" s="98">
        <v>0</v>
      </c>
      <c r="X72" s="31">
        <v>145</v>
      </c>
      <c r="Y72" s="23">
        <v>0</v>
      </c>
      <c r="Z72" s="58">
        <v>45742</v>
      </c>
      <c r="AA72" s="23">
        <v>1</v>
      </c>
      <c r="AB72" s="23">
        <v>1</v>
      </c>
      <c r="AC72" s="23">
        <v>1</v>
      </c>
      <c r="AD72" s="812"/>
      <c r="AE72" s="633"/>
    </row>
    <row r="73" spans="1:31" ht="24.75" customHeight="1">
      <c r="A73" s="517" t="s">
        <v>245</v>
      </c>
      <c r="B73" s="120" t="s">
        <v>50</v>
      </c>
      <c r="C73" s="85">
        <v>45772</v>
      </c>
      <c r="D73" s="121" t="s">
        <v>67</v>
      </c>
      <c r="E73" s="121">
        <v>45693</v>
      </c>
      <c r="F73" s="84" t="s">
        <v>63</v>
      </c>
      <c r="G73" s="294" t="s">
        <v>246</v>
      </c>
      <c r="H73" s="122">
        <v>86</v>
      </c>
      <c r="I73" s="138" t="s">
        <v>214</v>
      </c>
      <c r="J73" s="122" t="s">
        <v>55</v>
      </c>
      <c r="K73" s="122"/>
      <c r="L73" s="121">
        <v>45714</v>
      </c>
      <c r="M73" s="122" t="s">
        <v>56</v>
      </c>
      <c r="N73" s="124">
        <v>94170.5</v>
      </c>
      <c r="O73" s="122" t="s">
        <v>56</v>
      </c>
      <c r="P73" s="489" t="s">
        <v>215</v>
      </c>
      <c r="Q73" s="58">
        <v>45693</v>
      </c>
      <c r="R73" s="58"/>
      <c r="S73" s="58"/>
      <c r="T73" s="58"/>
      <c r="U73" s="58"/>
      <c r="V73" s="625">
        <v>7980</v>
      </c>
      <c r="W73" s="190">
        <v>7457</v>
      </c>
      <c r="X73" s="92">
        <v>0</v>
      </c>
      <c r="Y73" s="23">
        <v>0.93</v>
      </c>
      <c r="Z73" s="58">
        <v>45713</v>
      </c>
      <c r="AA73" s="23">
        <v>1</v>
      </c>
      <c r="AB73" s="23">
        <v>1</v>
      </c>
      <c r="AC73" s="23">
        <v>1</v>
      </c>
      <c r="AD73" s="228" t="s">
        <v>247</v>
      </c>
      <c r="AE73" s="633"/>
    </row>
    <row r="74" spans="1:31" ht="24.75" customHeight="1">
      <c r="A74" s="486" t="s">
        <v>248</v>
      </c>
      <c r="B74" s="120" t="s">
        <v>50</v>
      </c>
      <c r="C74" s="85">
        <v>45772</v>
      </c>
      <c r="D74" s="85" t="s">
        <v>136</v>
      </c>
      <c r="E74" s="121">
        <v>45685</v>
      </c>
      <c r="F74" s="121" t="s">
        <v>90</v>
      </c>
      <c r="G74" s="294" t="s">
        <v>249</v>
      </c>
      <c r="H74" s="122">
        <v>76</v>
      </c>
      <c r="I74" s="138" t="s">
        <v>214</v>
      </c>
      <c r="J74" s="122" t="s">
        <v>55</v>
      </c>
      <c r="K74" s="122"/>
      <c r="L74" s="121">
        <v>45692</v>
      </c>
      <c r="M74" s="122" t="s">
        <v>56</v>
      </c>
      <c r="N74" s="124">
        <v>90302</v>
      </c>
      <c r="O74" s="122" t="s">
        <v>56</v>
      </c>
      <c r="P74" s="192" t="s">
        <v>215</v>
      </c>
      <c r="Q74" s="58">
        <v>45694</v>
      </c>
      <c r="R74" s="58">
        <v>45847</v>
      </c>
      <c r="S74" s="58">
        <v>45852</v>
      </c>
      <c r="T74" s="58"/>
      <c r="U74" s="58"/>
      <c r="V74" s="625">
        <v>8420</v>
      </c>
      <c r="W74" s="468">
        <v>8553</v>
      </c>
      <c r="X74" s="92">
        <v>0</v>
      </c>
      <c r="Y74" s="23">
        <v>1.02</v>
      </c>
      <c r="Z74" s="58">
        <v>45709</v>
      </c>
      <c r="AA74" s="23">
        <v>1</v>
      </c>
      <c r="AB74" s="23">
        <v>1</v>
      </c>
      <c r="AC74" s="23">
        <v>1</v>
      </c>
      <c r="AD74" s="815" t="s">
        <v>250</v>
      </c>
      <c r="AE74" s="633"/>
    </row>
    <row r="75" spans="1:31" ht="24.75" customHeight="1">
      <c r="A75" s="517" t="s">
        <v>251</v>
      </c>
      <c r="B75" s="120" t="s">
        <v>50</v>
      </c>
      <c r="C75" s="85">
        <v>45772</v>
      </c>
      <c r="D75" s="121" t="s">
        <v>67</v>
      </c>
      <c r="E75" s="121">
        <v>45698</v>
      </c>
      <c r="F75" s="85" t="s">
        <v>63</v>
      </c>
      <c r="G75" s="294" t="s">
        <v>252</v>
      </c>
      <c r="H75" s="122">
        <v>89</v>
      </c>
      <c r="I75" s="122" t="s">
        <v>214</v>
      </c>
      <c r="J75" s="122" t="s">
        <v>55</v>
      </c>
      <c r="K75" s="122"/>
      <c r="L75" s="121">
        <v>45695</v>
      </c>
      <c r="M75" s="122" t="s">
        <v>56</v>
      </c>
      <c r="N75" s="280">
        <v>89698.5</v>
      </c>
      <c r="O75" s="122" t="s">
        <v>56</v>
      </c>
      <c r="P75" s="489" t="s">
        <v>215</v>
      </c>
      <c r="Q75" s="58">
        <v>45694</v>
      </c>
      <c r="R75" s="58"/>
      <c r="S75" s="58"/>
      <c r="T75" s="58"/>
      <c r="U75" s="58"/>
      <c r="V75" s="625">
        <v>7562</v>
      </c>
      <c r="W75" s="190">
        <v>6528</v>
      </c>
      <c r="X75" s="92">
        <v>0</v>
      </c>
      <c r="Y75" s="23">
        <v>0.8</v>
      </c>
      <c r="Z75" s="58">
        <v>45709</v>
      </c>
      <c r="AA75" s="23">
        <v>1</v>
      </c>
      <c r="AB75" s="23">
        <v>1</v>
      </c>
      <c r="AC75" s="23">
        <v>1</v>
      </c>
      <c r="AD75" s="184" t="s">
        <v>253</v>
      </c>
      <c r="AE75" s="633"/>
    </row>
    <row r="76" spans="1:31" ht="24.75" customHeight="1">
      <c r="A76" s="486" t="s">
        <v>254</v>
      </c>
      <c r="B76" s="120" t="s">
        <v>50</v>
      </c>
      <c r="C76" s="85">
        <v>45772</v>
      </c>
      <c r="D76" s="85" t="s">
        <v>51</v>
      </c>
      <c r="E76" s="121">
        <v>45686</v>
      </c>
      <c r="F76" s="84" t="s">
        <v>52</v>
      </c>
      <c r="G76" s="294" t="s">
        <v>255</v>
      </c>
      <c r="H76" s="122">
        <v>77</v>
      </c>
      <c r="I76" s="138" t="s">
        <v>214</v>
      </c>
      <c r="J76" s="122" t="s">
        <v>55</v>
      </c>
      <c r="K76" s="122"/>
      <c r="L76" s="121">
        <v>45686</v>
      </c>
      <c r="M76" s="122" t="s">
        <v>56</v>
      </c>
      <c r="N76" s="124">
        <v>61924</v>
      </c>
      <c r="O76" s="122" t="s">
        <v>56</v>
      </c>
      <c r="P76" s="192" t="s">
        <v>215</v>
      </c>
      <c r="Q76" s="58">
        <v>45692</v>
      </c>
      <c r="R76" s="58">
        <v>45847</v>
      </c>
      <c r="S76" s="58">
        <v>45852</v>
      </c>
      <c r="T76" s="58"/>
      <c r="U76" s="58"/>
      <c r="V76" s="625">
        <v>5005</v>
      </c>
      <c r="W76" s="468">
        <v>4996</v>
      </c>
      <c r="X76" s="92">
        <v>0</v>
      </c>
      <c r="Y76" s="23">
        <v>1</v>
      </c>
      <c r="Z76" s="58">
        <v>45708</v>
      </c>
      <c r="AA76" s="23">
        <v>1</v>
      </c>
      <c r="AB76" s="23">
        <v>1</v>
      </c>
      <c r="AC76" s="23">
        <v>1</v>
      </c>
      <c r="AD76" s="228" t="s">
        <v>256</v>
      </c>
      <c r="AE76" s="633"/>
    </row>
    <row r="77" spans="1:31" ht="24.75" customHeight="1">
      <c r="A77" s="486" t="s">
        <v>257</v>
      </c>
      <c r="B77" s="120" t="s">
        <v>50</v>
      </c>
      <c r="C77" s="85">
        <v>45772</v>
      </c>
      <c r="D77" s="121" t="s">
        <v>71</v>
      </c>
      <c r="E77" s="121">
        <v>45686</v>
      </c>
      <c r="F77" s="121" t="s">
        <v>72</v>
      </c>
      <c r="G77" s="294" t="s">
        <v>258</v>
      </c>
      <c r="H77" s="122">
        <v>81</v>
      </c>
      <c r="I77" s="138" t="s">
        <v>214</v>
      </c>
      <c r="J77" s="122" t="s">
        <v>55</v>
      </c>
      <c r="K77" s="122"/>
      <c r="L77" s="121">
        <v>45700</v>
      </c>
      <c r="M77" s="122" t="s">
        <v>56</v>
      </c>
      <c r="N77" s="124">
        <v>76139.5</v>
      </c>
      <c r="O77" s="122" t="s">
        <v>56</v>
      </c>
      <c r="P77" s="189" t="s">
        <v>215</v>
      </c>
      <c r="Q77" s="58">
        <v>45692</v>
      </c>
      <c r="R77" s="58">
        <v>45847</v>
      </c>
      <c r="S77" s="58">
        <v>45849</v>
      </c>
      <c r="T77" s="58"/>
      <c r="U77" s="58">
        <v>45859</v>
      </c>
      <c r="V77" s="625">
        <v>6303</v>
      </c>
      <c r="W77" s="468">
        <v>6761</v>
      </c>
      <c r="X77" s="92">
        <v>0</v>
      </c>
      <c r="Y77" s="23">
        <v>1.06</v>
      </c>
      <c r="Z77" s="58">
        <v>45700</v>
      </c>
      <c r="AA77" s="23">
        <v>1</v>
      </c>
      <c r="AB77" s="23">
        <v>1</v>
      </c>
      <c r="AC77" s="23">
        <v>1</v>
      </c>
      <c r="AD77" s="228" t="s">
        <v>259</v>
      </c>
      <c r="AE77" s="633"/>
    </row>
    <row r="78" spans="1:31" ht="24.75" customHeight="1">
      <c r="A78" s="486" t="s">
        <v>260</v>
      </c>
      <c r="B78" s="120" t="s">
        <v>50</v>
      </c>
      <c r="C78" s="85">
        <v>45772</v>
      </c>
      <c r="D78" s="85" t="s">
        <v>136</v>
      </c>
      <c r="E78" s="121">
        <v>45685</v>
      </c>
      <c r="F78" s="84" t="s">
        <v>90</v>
      </c>
      <c r="G78" s="294" t="s">
        <v>261</v>
      </c>
      <c r="H78" s="122">
        <v>81</v>
      </c>
      <c r="I78" s="138" t="s">
        <v>214</v>
      </c>
      <c r="J78" s="122" t="s">
        <v>55</v>
      </c>
      <c r="K78" s="122"/>
      <c r="L78" s="121">
        <v>45699</v>
      </c>
      <c r="M78" s="122" t="s">
        <v>56</v>
      </c>
      <c r="N78" s="124">
        <v>73583.5</v>
      </c>
      <c r="O78" s="122" t="s">
        <v>56</v>
      </c>
      <c r="P78" s="189" t="s">
        <v>215</v>
      </c>
      <c r="Q78" s="58">
        <v>45691</v>
      </c>
      <c r="R78" s="58">
        <v>45825</v>
      </c>
      <c r="S78" s="58">
        <v>45840</v>
      </c>
      <c r="T78" s="58"/>
      <c r="U78" s="58"/>
      <c r="V78" s="625">
        <v>6205</v>
      </c>
      <c r="W78" s="468">
        <v>6190</v>
      </c>
      <c r="X78" s="92">
        <v>0</v>
      </c>
      <c r="Y78" s="23">
        <v>1</v>
      </c>
      <c r="Z78" s="58">
        <v>45699</v>
      </c>
      <c r="AA78" s="23">
        <v>1</v>
      </c>
      <c r="AB78" s="23">
        <v>1</v>
      </c>
      <c r="AC78" s="23">
        <v>1</v>
      </c>
      <c r="AD78" s="812" t="s">
        <v>262</v>
      </c>
      <c r="AE78" s="633"/>
    </row>
    <row r="79" spans="1:31" ht="24.75" customHeight="1">
      <c r="A79" s="486" t="s">
        <v>263</v>
      </c>
      <c r="B79" s="120" t="s">
        <v>50</v>
      </c>
      <c r="C79" s="85">
        <v>45772</v>
      </c>
      <c r="D79" s="121" t="s">
        <v>264</v>
      </c>
      <c r="E79" s="121">
        <v>45694</v>
      </c>
      <c r="F79" s="121" t="s">
        <v>52</v>
      </c>
      <c r="G79" s="294" t="s">
        <v>265</v>
      </c>
      <c r="H79" s="122">
        <v>84</v>
      </c>
      <c r="I79" s="138" t="s">
        <v>214</v>
      </c>
      <c r="J79" s="122" t="s">
        <v>55</v>
      </c>
      <c r="K79" s="122"/>
      <c r="L79" s="121">
        <v>45698</v>
      </c>
      <c r="M79" s="122" t="s">
        <v>56</v>
      </c>
      <c r="N79" s="124">
        <v>63402.5</v>
      </c>
      <c r="O79" s="122" t="s">
        <v>56</v>
      </c>
      <c r="P79" s="192" t="s">
        <v>215</v>
      </c>
      <c r="Q79" s="58">
        <v>45695</v>
      </c>
      <c r="R79" s="58">
        <v>45847</v>
      </c>
      <c r="S79" s="58">
        <v>45852</v>
      </c>
      <c r="T79" s="58"/>
      <c r="U79" s="58"/>
      <c r="V79" s="629">
        <v>4979</v>
      </c>
      <c r="W79" s="468">
        <v>4984</v>
      </c>
      <c r="X79" s="92">
        <v>0</v>
      </c>
      <c r="Y79" s="23">
        <v>1</v>
      </c>
      <c r="Z79" s="58">
        <v>45714</v>
      </c>
      <c r="AA79" s="23">
        <v>1</v>
      </c>
      <c r="AB79" s="23">
        <v>1</v>
      </c>
      <c r="AC79" s="23">
        <v>1</v>
      </c>
      <c r="AD79" s="228" t="s">
        <v>266</v>
      </c>
      <c r="AE79" s="633"/>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215</v>
      </c>
      <c r="Q80" s="58">
        <v>45675</v>
      </c>
      <c r="R80" s="58"/>
      <c r="S80" s="58"/>
      <c r="T80" s="58"/>
      <c r="U80" s="58"/>
      <c r="V80" s="32">
        <v>6526</v>
      </c>
      <c r="W80" s="467">
        <v>6217</v>
      </c>
      <c r="X80" s="92">
        <v>0</v>
      </c>
      <c r="Y80" s="78">
        <v>0.95</v>
      </c>
      <c r="Z80" s="58">
        <v>45685</v>
      </c>
      <c r="AA80" s="23">
        <v>1</v>
      </c>
      <c r="AB80" s="23">
        <v>1</v>
      </c>
      <c r="AC80" s="23">
        <v>1</v>
      </c>
      <c r="AD80" s="228"/>
      <c r="AE80" s="633"/>
    </row>
    <row r="81" spans="1:31" ht="24.75" customHeight="1">
      <c r="A81" s="485" t="s">
        <v>272</v>
      </c>
      <c r="B81" s="120" t="s">
        <v>50</v>
      </c>
      <c r="C81" s="85">
        <v>45705</v>
      </c>
      <c r="D81" s="84" t="s">
        <v>59</v>
      </c>
      <c r="E81" s="84" t="s">
        <v>102</v>
      </c>
      <c r="F81" s="84" t="s">
        <v>103</v>
      </c>
      <c r="G81" s="244" t="s">
        <v>273</v>
      </c>
      <c r="H81" s="117"/>
      <c r="I81" s="562" t="s">
        <v>215</v>
      </c>
      <c r="J81" s="83" t="s">
        <v>60</v>
      </c>
      <c r="K81" s="117"/>
      <c r="L81" s="84" t="s">
        <v>102</v>
      </c>
      <c r="M81" s="83" t="s">
        <v>56</v>
      </c>
      <c r="N81" s="123">
        <v>3283.2</v>
      </c>
      <c r="O81" s="83" t="s">
        <v>56</v>
      </c>
      <c r="P81" s="192" t="s">
        <v>215</v>
      </c>
      <c r="Q81" s="31" t="s">
        <v>60</v>
      </c>
      <c r="R81" s="31"/>
      <c r="S81" s="31"/>
      <c r="T81" s="31"/>
      <c r="U81" s="31"/>
      <c r="V81" s="32">
        <v>0</v>
      </c>
      <c r="W81" s="31">
        <v>0</v>
      </c>
      <c r="X81" s="32">
        <v>4696</v>
      </c>
      <c r="Y81" s="23">
        <v>0</v>
      </c>
      <c r="Z81" s="31"/>
      <c r="AA81" s="37">
        <v>1</v>
      </c>
      <c r="AB81" s="37">
        <v>1</v>
      </c>
      <c r="AC81" s="23">
        <v>1</v>
      </c>
      <c r="AD81" s="812"/>
      <c r="AE81" s="633"/>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215</v>
      </c>
      <c r="M82" s="122" t="s">
        <v>56</v>
      </c>
      <c r="N82" s="123">
        <v>82480.5</v>
      </c>
      <c r="O82" s="122" t="s">
        <v>56</v>
      </c>
      <c r="P82" s="192" t="s">
        <v>215</v>
      </c>
      <c r="Q82" s="58">
        <v>45675</v>
      </c>
      <c r="R82" s="58"/>
      <c r="S82" s="58"/>
      <c r="T82" s="58"/>
      <c r="U82" s="58"/>
      <c r="V82" s="32">
        <v>6390</v>
      </c>
      <c r="W82" s="467">
        <v>6114</v>
      </c>
      <c r="X82" s="92">
        <v>0</v>
      </c>
      <c r="Y82" s="23">
        <v>0.96</v>
      </c>
      <c r="Z82" s="58">
        <v>45687</v>
      </c>
      <c r="AA82" s="23">
        <v>1</v>
      </c>
      <c r="AB82" s="23">
        <v>1</v>
      </c>
      <c r="AC82" s="23">
        <v>1</v>
      </c>
      <c r="AD82" s="816" t="s">
        <v>277</v>
      </c>
      <c r="AE82" s="633"/>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215</v>
      </c>
      <c r="M83" s="138" t="s">
        <v>56</v>
      </c>
      <c r="N83" s="125">
        <v>43130</v>
      </c>
      <c r="O83" s="138" t="s">
        <v>56</v>
      </c>
      <c r="P83" s="491" t="s">
        <v>215</v>
      </c>
      <c r="Q83" s="165">
        <v>45691</v>
      </c>
      <c r="R83" s="165"/>
      <c r="S83" s="165"/>
      <c r="T83" s="165"/>
      <c r="U83" s="165"/>
      <c r="V83" s="129">
        <v>2092</v>
      </c>
      <c r="W83" s="191">
        <v>344</v>
      </c>
      <c r="X83" s="200">
        <v>0</v>
      </c>
      <c r="Y83" s="23">
        <v>1</v>
      </c>
      <c r="Z83" s="165">
        <v>45750</v>
      </c>
      <c r="AA83" s="78">
        <v>1</v>
      </c>
      <c r="AB83" s="78">
        <v>1</v>
      </c>
      <c r="AC83" s="78">
        <v>1</v>
      </c>
      <c r="AD83" s="817" t="s">
        <v>280</v>
      </c>
      <c r="AE83" s="633"/>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215</v>
      </c>
      <c r="Q84" s="58">
        <v>45679</v>
      </c>
      <c r="R84" s="58" t="s">
        <v>283</v>
      </c>
      <c r="S84" s="58"/>
      <c r="T84" s="58"/>
      <c r="U84" s="58"/>
      <c r="V84" s="32">
        <v>5661</v>
      </c>
      <c r="W84" s="467">
        <v>5813</v>
      </c>
      <c r="X84" s="92">
        <v>0</v>
      </c>
      <c r="Y84" s="23">
        <v>1.03</v>
      </c>
      <c r="Z84" s="58">
        <v>45681</v>
      </c>
      <c r="AA84" s="23">
        <v>1</v>
      </c>
      <c r="AB84" s="23">
        <v>1</v>
      </c>
      <c r="AC84" s="23">
        <v>1</v>
      </c>
      <c r="AD84" s="228" t="s">
        <v>250</v>
      </c>
      <c r="AE84" s="633"/>
    </row>
    <row r="85" spans="1:31" ht="24.75" customHeight="1">
      <c r="A85" s="484" t="s">
        <v>284</v>
      </c>
      <c r="B85" s="120" t="s">
        <v>50</v>
      </c>
      <c r="C85" s="85">
        <v>45772</v>
      </c>
      <c r="D85" s="84" t="s">
        <v>285</v>
      </c>
      <c r="E85" s="85">
        <v>45743</v>
      </c>
      <c r="F85" s="84" t="s">
        <v>286</v>
      </c>
      <c r="G85" s="244" t="s">
        <v>287</v>
      </c>
      <c r="H85" s="131">
        <v>85</v>
      </c>
      <c r="I85" s="122" t="s">
        <v>214</v>
      </c>
      <c r="J85" s="302" t="s">
        <v>55</v>
      </c>
      <c r="K85" s="211"/>
      <c r="L85" s="85">
        <v>45741</v>
      </c>
      <c r="M85" s="127" t="s">
        <v>56</v>
      </c>
      <c r="N85" s="123">
        <v>74508.5</v>
      </c>
      <c r="O85" s="127" t="s">
        <v>56</v>
      </c>
      <c r="P85" s="489" t="s">
        <v>215</v>
      </c>
      <c r="Q85" s="58">
        <v>45749</v>
      </c>
      <c r="R85" s="58"/>
      <c r="S85" s="58"/>
      <c r="T85" s="58"/>
      <c r="U85" s="58"/>
      <c r="V85" s="32">
        <v>6258</v>
      </c>
      <c r="W85" s="191">
        <v>6226</v>
      </c>
      <c r="X85" s="200">
        <v>0</v>
      </c>
      <c r="Y85" s="23">
        <v>1</v>
      </c>
      <c r="Z85" s="58">
        <v>45763</v>
      </c>
      <c r="AA85" s="23">
        <v>1</v>
      </c>
      <c r="AB85" s="23">
        <v>1</v>
      </c>
      <c r="AC85" s="23">
        <v>1</v>
      </c>
      <c r="AD85" s="818"/>
      <c r="AE85" s="633"/>
    </row>
    <row r="86" spans="1:31" ht="24.75" customHeight="1">
      <c r="A86" s="485" t="s">
        <v>288</v>
      </c>
      <c r="B86" s="120" t="s">
        <v>50</v>
      </c>
      <c r="C86" s="85">
        <v>45772</v>
      </c>
      <c r="D86" s="84" t="s">
        <v>264</v>
      </c>
      <c r="E86" s="85">
        <v>45743</v>
      </c>
      <c r="F86" s="84" t="s">
        <v>52</v>
      </c>
      <c r="G86" s="244" t="s">
        <v>289</v>
      </c>
      <c r="H86" s="83">
        <v>57</v>
      </c>
      <c r="I86" s="304" t="s">
        <v>214</v>
      </c>
      <c r="J86" s="127" t="s">
        <v>55</v>
      </c>
      <c r="K86" s="211"/>
      <c r="L86" s="85">
        <v>45741</v>
      </c>
      <c r="M86" s="127" t="s">
        <v>56</v>
      </c>
      <c r="N86" s="123">
        <v>49071</v>
      </c>
      <c r="O86" s="127" t="s">
        <v>56</v>
      </c>
      <c r="P86" s="192" t="s">
        <v>215</v>
      </c>
      <c r="Q86" s="58">
        <v>45745</v>
      </c>
      <c r="R86" s="58">
        <v>45832</v>
      </c>
      <c r="S86" s="58">
        <v>45839</v>
      </c>
      <c r="T86" s="58"/>
      <c r="U86" s="58"/>
      <c r="V86" s="32">
        <v>3967</v>
      </c>
      <c r="W86" s="467">
        <v>3936</v>
      </c>
      <c r="X86" s="200">
        <v>0</v>
      </c>
      <c r="Y86" s="23">
        <v>1</v>
      </c>
      <c r="Z86" s="58">
        <v>45756</v>
      </c>
      <c r="AA86" s="23">
        <v>1</v>
      </c>
      <c r="AB86" s="23">
        <v>1</v>
      </c>
      <c r="AC86" s="23">
        <v>1</v>
      </c>
      <c r="AD86" s="819"/>
      <c r="AE86" s="633"/>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215</v>
      </c>
      <c r="Q87" s="58">
        <v>45691</v>
      </c>
      <c r="R87" s="58"/>
      <c r="S87" s="58"/>
      <c r="T87" s="58"/>
      <c r="U87" s="58"/>
      <c r="V87" s="32">
        <v>4614</v>
      </c>
      <c r="W87" s="191">
        <v>4123</v>
      </c>
      <c r="X87" s="92">
        <v>0</v>
      </c>
      <c r="Y87" s="23">
        <v>0.9</v>
      </c>
      <c r="Z87" s="58">
        <v>45706</v>
      </c>
      <c r="AA87" s="23">
        <v>1</v>
      </c>
      <c r="AB87" s="23">
        <v>1</v>
      </c>
      <c r="AC87" s="23">
        <v>1</v>
      </c>
      <c r="AD87" s="228" t="s">
        <v>292</v>
      </c>
      <c r="AE87" s="633"/>
    </row>
    <row r="88" spans="1:31" ht="24.75" customHeight="1">
      <c r="A88" s="485" t="s">
        <v>293</v>
      </c>
      <c r="B88" s="120" t="s">
        <v>50</v>
      </c>
      <c r="C88" s="126">
        <v>45831</v>
      </c>
      <c r="D88" s="119" t="s">
        <v>294</v>
      </c>
      <c r="E88" s="85">
        <v>45807</v>
      </c>
      <c r="F88" s="84" t="s">
        <v>90</v>
      </c>
      <c r="G88" s="438" t="s">
        <v>295</v>
      </c>
      <c r="H88" s="127">
        <v>50</v>
      </c>
      <c r="I88" s="127" t="s">
        <v>214</v>
      </c>
      <c r="J88" s="127" t="s">
        <v>55</v>
      </c>
      <c r="K88" s="127"/>
      <c r="L88" s="126">
        <v>45757</v>
      </c>
      <c r="M88" s="127" t="s">
        <v>56</v>
      </c>
      <c r="N88" s="125">
        <v>47432.5</v>
      </c>
      <c r="O88" s="127" t="s">
        <v>56</v>
      </c>
      <c r="P88" s="189" t="s">
        <v>215</v>
      </c>
      <c r="Q88" s="165">
        <v>45757</v>
      </c>
      <c r="R88" s="165" t="s">
        <v>296</v>
      </c>
      <c r="S88" s="165">
        <v>45847</v>
      </c>
      <c r="T88" s="165">
        <v>45847</v>
      </c>
      <c r="U88" s="165">
        <v>45849</v>
      </c>
      <c r="V88" s="129">
        <v>3932</v>
      </c>
      <c r="W88" s="467">
        <v>4034</v>
      </c>
      <c r="X88" s="92">
        <v>0</v>
      </c>
      <c r="Y88" s="23">
        <v>1.02</v>
      </c>
      <c r="Z88" s="58">
        <v>45771</v>
      </c>
      <c r="AA88" s="37">
        <v>0</v>
      </c>
      <c r="AB88" s="37">
        <v>0</v>
      </c>
      <c r="AC88" s="37">
        <v>0</v>
      </c>
      <c r="AD88" s="820" t="s">
        <v>297</v>
      </c>
      <c r="AE88" s="633"/>
    </row>
    <row r="89" spans="1:31" ht="24.75" customHeight="1">
      <c r="A89" s="485" t="s">
        <v>298</v>
      </c>
      <c r="B89" s="120" t="s">
        <v>50</v>
      </c>
      <c r="C89" s="126">
        <v>45831</v>
      </c>
      <c r="D89" s="119" t="s">
        <v>299</v>
      </c>
      <c r="E89" s="85">
        <v>45761</v>
      </c>
      <c r="F89" s="119" t="s">
        <v>90</v>
      </c>
      <c r="G89" s="119" t="s">
        <v>300</v>
      </c>
      <c r="H89" s="127">
        <v>88</v>
      </c>
      <c r="I89" s="127" t="s">
        <v>215</v>
      </c>
      <c r="J89" s="127" t="s">
        <v>55</v>
      </c>
      <c r="K89" s="127"/>
      <c r="L89" s="126">
        <v>45757</v>
      </c>
      <c r="M89" s="127" t="s">
        <v>56</v>
      </c>
      <c r="N89" s="125">
        <v>80443.5</v>
      </c>
      <c r="O89" s="127" t="s">
        <v>56</v>
      </c>
      <c r="P89" s="189" t="s">
        <v>215</v>
      </c>
      <c r="Q89" s="165">
        <v>45757</v>
      </c>
      <c r="R89" s="165">
        <v>45840</v>
      </c>
      <c r="S89" s="165">
        <v>45845</v>
      </c>
      <c r="T89" s="165">
        <v>45847</v>
      </c>
      <c r="U89" s="165">
        <v>45849</v>
      </c>
      <c r="V89" s="129">
        <v>6617</v>
      </c>
      <c r="W89" s="467">
        <v>6743</v>
      </c>
      <c r="X89" s="92">
        <v>0</v>
      </c>
      <c r="Y89" s="23">
        <v>1.02</v>
      </c>
      <c r="Z89" s="58">
        <v>45771</v>
      </c>
      <c r="AA89" s="37">
        <v>0</v>
      </c>
      <c r="AB89" s="37">
        <v>0</v>
      </c>
      <c r="AC89" s="37">
        <v>0</v>
      </c>
      <c r="AD89" s="821" t="s">
        <v>301</v>
      </c>
      <c r="AE89" s="633"/>
    </row>
    <row r="90" spans="1:31" ht="24.75" customHeight="1">
      <c r="A90" s="485" t="s">
        <v>302</v>
      </c>
      <c r="B90" s="120" t="s">
        <v>50</v>
      </c>
      <c r="C90" s="126">
        <v>45831</v>
      </c>
      <c r="D90" s="85" t="s">
        <v>294</v>
      </c>
      <c r="E90" s="85">
        <v>45807</v>
      </c>
      <c r="F90" s="119" t="s">
        <v>90</v>
      </c>
      <c r="G90" s="119" t="s">
        <v>303</v>
      </c>
      <c r="H90" s="127">
        <v>86</v>
      </c>
      <c r="I90" s="127" t="s">
        <v>214</v>
      </c>
      <c r="J90" s="127" t="s">
        <v>55</v>
      </c>
      <c r="K90" s="127"/>
      <c r="L90" s="126">
        <v>45757</v>
      </c>
      <c r="M90" s="127" t="s">
        <v>56</v>
      </c>
      <c r="N90" s="125">
        <v>68736.5</v>
      </c>
      <c r="O90" s="127" t="s">
        <v>56</v>
      </c>
      <c r="P90" s="192" t="s">
        <v>215</v>
      </c>
      <c r="Q90" s="165">
        <v>45756</v>
      </c>
      <c r="R90" s="165">
        <v>45824</v>
      </c>
      <c r="S90" s="165">
        <v>45846</v>
      </c>
      <c r="T90" s="165">
        <v>45846</v>
      </c>
      <c r="U90" s="165">
        <v>45849</v>
      </c>
      <c r="V90" s="129">
        <v>5939</v>
      </c>
      <c r="W90" s="467">
        <v>5791</v>
      </c>
      <c r="X90" s="92">
        <v>0</v>
      </c>
      <c r="Y90" s="23">
        <v>0.97</v>
      </c>
      <c r="Z90" s="58">
        <v>45768</v>
      </c>
      <c r="AA90" s="37">
        <v>0</v>
      </c>
      <c r="AB90" s="37">
        <v>0</v>
      </c>
      <c r="AC90" s="37">
        <v>0</v>
      </c>
      <c r="AD90" s="821" t="s">
        <v>301</v>
      </c>
      <c r="AE90" s="633"/>
    </row>
    <row r="91" spans="1:31" ht="24.75" customHeight="1">
      <c r="A91" s="485" t="s">
        <v>304</v>
      </c>
      <c r="B91" s="120" t="s">
        <v>50</v>
      </c>
      <c r="C91" s="85">
        <v>45772</v>
      </c>
      <c r="D91" s="84" t="s">
        <v>71</v>
      </c>
      <c r="E91" s="85">
        <v>45743</v>
      </c>
      <c r="F91" s="84" t="s">
        <v>72</v>
      </c>
      <c r="G91" s="244" t="s">
        <v>305</v>
      </c>
      <c r="H91" s="83">
        <v>84</v>
      </c>
      <c r="I91" s="122" t="s">
        <v>214</v>
      </c>
      <c r="J91" s="127" t="s">
        <v>55</v>
      </c>
      <c r="K91" s="211"/>
      <c r="L91" s="85">
        <v>45741</v>
      </c>
      <c r="M91" s="127" t="s">
        <v>56</v>
      </c>
      <c r="N91" s="123">
        <v>73491.5</v>
      </c>
      <c r="O91" s="127" t="s">
        <v>56</v>
      </c>
      <c r="P91" s="189" t="s">
        <v>215</v>
      </c>
      <c r="Q91" s="58">
        <v>45748</v>
      </c>
      <c r="R91" s="58">
        <v>45824</v>
      </c>
      <c r="S91" s="58">
        <v>45831</v>
      </c>
      <c r="T91" s="58"/>
      <c r="U91" s="58">
        <v>45859</v>
      </c>
      <c r="V91" s="32">
        <v>5390</v>
      </c>
      <c r="W91" s="467">
        <v>5327</v>
      </c>
      <c r="X91" s="200">
        <v>0</v>
      </c>
      <c r="Y91" s="23">
        <v>1</v>
      </c>
      <c r="Z91" s="58">
        <v>45768</v>
      </c>
      <c r="AA91" s="37">
        <v>0</v>
      </c>
      <c r="AB91" s="37">
        <v>0</v>
      </c>
      <c r="AC91" s="37">
        <v>0</v>
      </c>
      <c r="AD91" s="819"/>
      <c r="AE91" s="633"/>
    </row>
    <row r="92" spans="1:31" ht="24.75" customHeight="1">
      <c r="A92" s="485" t="s">
        <v>306</v>
      </c>
      <c r="B92" s="120" t="s">
        <v>50</v>
      </c>
      <c r="C92" s="126">
        <v>45831</v>
      </c>
      <c r="D92" s="119" t="s">
        <v>51</v>
      </c>
      <c r="E92" s="85">
        <v>45807</v>
      </c>
      <c r="F92" s="119" t="s">
        <v>52</v>
      </c>
      <c r="G92" s="119" t="s">
        <v>307</v>
      </c>
      <c r="H92" s="127">
        <v>87</v>
      </c>
      <c r="I92" s="127" t="s">
        <v>214</v>
      </c>
      <c r="J92" s="127" t="s">
        <v>55</v>
      </c>
      <c r="K92" s="127"/>
      <c r="L92" s="126">
        <v>45757</v>
      </c>
      <c r="M92" s="127" t="s">
        <v>56</v>
      </c>
      <c r="N92" s="125">
        <v>78331</v>
      </c>
      <c r="O92" s="127" t="s">
        <v>56</v>
      </c>
      <c r="P92" s="192" t="s">
        <v>215</v>
      </c>
      <c r="Q92" s="165">
        <v>45757</v>
      </c>
      <c r="R92" s="165"/>
      <c r="S92" s="165"/>
      <c r="T92" s="165"/>
      <c r="U92" s="165"/>
      <c r="V92" s="129">
        <v>6334</v>
      </c>
      <c r="W92" s="467">
        <v>6228</v>
      </c>
      <c r="X92" s="92">
        <v>0</v>
      </c>
      <c r="Y92" s="23">
        <v>0.98</v>
      </c>
      <c r="Z92" s="58">
        <v>45769</v>
      </c>
      <c r="AA92" s="37">
        <v>0</v>
      </c>
      <c r="AB92" s="37">
        <v>0</v>
      </c>
      <c r="AC92" s="37">
        <v>0</v>
      </c>
      <c r="AD92" s="813" t="s">
        <v>202</v>
      </c>
      <c r="AE92" s="633"/>
    </row>
    <row r="93" spans="1:31" ht="24.75" customHeight="1">
      <c r="A93" s="485" t="s">
        <v>308</v>
      </c>
      <c r="B93" s="120" t="s">
        <v>50</v>
      </c>
      <c r="C93" s="85">
        <v>45772</v>
      </c>
      <c r="D93" s="84" t="s">
        <v>136</v>
      </c>
      <c r="E93" s="85">
        <v>45743</v>
      </c>
      <c r="F93" s="84" t="s">
        <v>90</v>
      </c>
      <c r="G93" s="244" t="s">
        <v>309</v>
      </c>
      <c r="H93" s="83">
        <v>81</v>
      </c>
      <c r="I93" s="122" t="s">
        <v>214</v>
      </c>
      <c r="J93" s="127" t="s">
        <v>55</v>
      </c>
      <c r="K93" s="211"/>
      <c r="L93" s="85">
        <v>45741</v>
      </c>
      <c r="M93" s="127" t="s">
        <v>56</v>
      </c>
      <c r="N93" s="123">
        <v>74961</v>
      </c>
      <c r="O93" s="127" t="s">
        <v>56</v>
      </c>
      <c r="P93" s="192" t="s">
        <v>215</v>
      </c>
      <c r="Q93" s="58">
        <v>45747</v>
      </c>
      <c r="R93" s="58">
        <v>45832</v>
      </c>
      <c r="S93" s="58">
        <v>45848</v>
      </c>
      <c r="T93" s="58"/>
      <c r="U93" s="58"/>
      <c r="V93" s="32">
        <v>6327</v>
      </c>
      <c r="W93" s="467">
        <v>6414</v>
      </c>
      <c r="X93" s="200">
        <v>0</v>
      </c>
      <c r="Y93" s="23">
        <v>1.01</v>
      </c>
      <c r="Z93" s="58">
        <v>45761</v>
      </c>
      <c r="AA93" s="23">
        <v>1</v>
      </c>
      <c r="AB93" s="23">
        <v>1</v>
      </c>
      <c r="AC93" s="23">
        <v>1</v>
      </c>
      <c r="AD93" s="821" t="s">
        <v>301</v>
      </c>
      <c r="AE93" s="633"/>
    </row>
    <row r="94" spans="1:31" ht="24.75" customHeight="1">
      <c r="A94" s="485" t="s">
        <v>310</v>
      </c>
      <c r="B94" s="120" t="s">
        <v>50</v>
      </c>
      <c r="C94" s="85">
        <v>45772</v>
      </c>
      <c r="D94" s="84" t="s">
        <v>71</v>
      </c>
      <c r="E94" s="85">
        <v>45743</v>
      </c>
      <c r="F94" s="84" t="s">
        <v>72</v>
      </c>
      <c r="G94" s="244" t="s">
        <v>311</v>
      </c>
      <c r="H94" s="83">
        <v>80</v>
      </c>
      <c r="I94" s="122" t="s">
        <v>214</v>
      </c>
      <c r="J94" s="127" t="s">
        <v>55</v>
      </c>
      <c r="K94" s="211"/>
      <c r="L94" s="85">
        <v>45741</v>
      </c>
      <c r="M94" s="127" t="s">
        <v>56</v>
      </c>
      <c r="N94" s="123">
        <v>70235</v>
      </c>
      <c r="O94" s="127" t="s">
        <v>56</v>
      </c>
      <c r="P94" s="192" t="s">
        <v>215</v>
      </c>
      <c r="Q94" s="58">
        <v>45745</v>
      </c>
      <c r="R94" s="58">
        <v>45824</v>
      </c>
      <c r="S94" s="58">
        <v>45832</v>
      </c>
      <c r="T94" s="58"/>
      <c r="U94" s="58">
        <v>45859</v>
      </c>
      <c r="V94" s="32">
        <v>5585</v>
      </c>
      <c r="W94" s="467">
        <v>5566</v>
      </c>
      <c r="X94" s="200">
        <v>0</v>
      </c>
      <c r="Y94" s="23">
        <v>1</v>
      </c>
      <c r="Z94" s="58">
        <v>45757</v>
      </c>
      <c r="AA94" s="23">
        <v>1</v>
      </c>
      <c r="AB94" s="23">
        <v>1</v>
      </c>
      <c r="AC94" s="23">
        <v>1</v>
      </c>
      <c r="AD94" s="819"/>
      <c r="AE94" s="633"/>
    </row>
    <row r="95" spans="1:31" ht="24.75" customHeight="1">
      <c r="A95" s="485" t="s">
        <v>312</v>
      </c>
      <c r="B95" s="120" t="s">
        <v>50</v>
      </c>
      <c r="C95" s="85">
        <v>45772</v>
      </c>
      <c r="D95" s="84" t="s">
        <v>264</v>
      </c>
      <c r="E95" s="85">
        <v>45743</v>
      </c>
      <c r="F95" s="84" t="s">
        <v>52</v>
      </c>
      <c r="G95" s="244" t="s">
        <v>313</v>
      </c>
      <c r="H95" s="83">
        <v>63</v>
      </c>
      <c r="I95" s="122" t="s">
        <v>214</v>
      </c>
      <c r="J95" s="127" t="s">
        <v>55</v>
      </c>
      <c r="K95" s="211"/>
      <c r="L95" s="85">
        <v>45741</v>
      </c>
      <c r="M95" s="127" t="s">
        <v>56</v>
      </c>
      <c r="N95" s="123">
        <v>41813</v>
      </c>
      <c r="O95" s="127" t="s">
        <v>56</v>
      </c>
      <c r="P95" s="192" t="s">
        <v>215</v>
      </c>
      <c r="Q95" s="58">
        <v>45745</v>
      </c>
      <c r="R95" s="58">
        <v>45828</v>
      </c>
      <c r="S95" s="58"/>
      <c r="T95" s="58"/>
      <c r="U95" s="58"/>
      <c r="V95" s="32">
        <v>3243</v>
      </c>
      <c r="W95" s="467">
        <v>3290</v>
      </c>
      <c r="X95" s="200">
        <v>0</v>
      </c>
      <c r="Y95" s="23">
        <v>1</v>
      </c>
      <c r="Z95" s="58">
        <v>45761</v>
      </c>
      <c r="AA95" s="23">
        <v>1</v>
      </c>
      <c r="AB95" s="23">
        <v>1</v>
      </c>
      <c r="AC95" s="23">
        <v>1</v>
      </c>
      <c r="AD95" s="819"/>
      <c r="AE95" s="633"/>
    </row>
    <row r="96" spans="1:31" ht="24.75" customHeight="1">
      <c r="A96" s="485" t="s">
        <v>314</v>
      </c>
      <c r="B96" s="120" t="s">
        <v>50</v>
      </c>
      <c r="C96" s="85">
        <v>45705</v>
      </c>
      <c r="D96" s="84" t="s">
        <v>59</v>
      </c>
      <c r="E96" s="84" t="s">
        <v>102</v>
      </c>
      <c r="F96" s="84" t="s">
        <v>103</v>
      </c>
      <c r="G96" s="244" t="s">
        <v>315</v>
      </c>
      <c r="H96" s="83">
        <v>75</v>
      </c>
      <c r="I96" s="83" t="s">
        <v>215</v>
      </c>
      <c r="J96" s="83" t="s">
        <v>60</v>
      </c>
      <c r="K96" s="117"/>
      <c r="L96" s="84" t="s">
        <v>102</v>
      </c>
      <c r="M96" s="83" t="s">
        <v>56</v>
      </c>
      <c r="N96" s="183">
        <v>3150.75</v>
      </c>
      <c r="O96" s="83" t="s">
        <v>56</v>
      </c>
      <c r="P96" s="241" t="s">
        <v>215</v>
      </c>
      <c r="Q96" s="31" t="s">
        <v>60</v>
      </c>
      <c r="R96" s="31"/>
      <c r="S96" s="31"/>
      <c r="T96" s="31"/>
      <c r="U96" s="31"/>
      <c r="V96" s="32">
        <v>0</v>
      </c>
      <c r="W96" s="98">
        <v>0</v>
      </c>
      <c r="X96" s="32">
        <v>4215</v>
      </c>
      <c r="Y96" s="23">
        <v>1</v>
      </c>
      <c r="Z96" s="58">
        <v>45716</v>
      </c>
      <c r="AA96" s="23">
        <v>1</v>
      </c>
      <c r="AB96" s="23">
        <v>1</v>
      </c>
      <c r="AC96" s="23">
        <v>1</v>
      </c>
      <c r="AD96" s="812"/>
      <c r="AE96" s="633"/>
    </row>
    <row r="97" spans="1:31" ht="24.75" customHeight="1">
      <c r="A97" s="485" t="s">
        <v>316</v>
      </c>
      <c r="B97" s="120" t="s">
        <v>50</v>
      </c>
      <c r="C97" s="85">
        <v>45705</v>
      </c>
      <c r="D97" s="84" t="s">
        <v>59</v>
      </c>
      <c r="E97" s="84" t="s">
        <v>102</v>
      </c>
      <c r="F97" s="84" t="s">
        <v>103</v>
      </c>
      <c r="G97" s="244" t="s">
        <v>317</v>
      </c>
      <c r="H97" s="83">
        <v>80</v>
      </c>
      <c r="I97" s="83" t="s">
        <v>215</v>
      </c>
      <c r="J97" s="83" t="s">
        <v>60</v>
      </c>
      <c r="K97" s="117"/>
      <c r="L97" s="84" t="s">
        <v>102</v>
      </c>
      <c r="M97" s="83" t="s">
        <v>56</v>
      </c>
      <c r="N97" s="183">
        <v>3391.5</v>
      </c>
      <c r="O97" s="83" t="s">
        <v>56</v>
      </c>
      <c r="P97" s="241" t="s">
        <v>215</v>
      </c>
      <c r="Q97" s="31" t="s">
        <v>60</v>
      </c>
      <c r="R97" s="31"/>
      <c r="S97" s="31"/>
      <c r="T97" s="31"/>
      <c r="U97" s="31"/>
      <c r="V97" s="32">
        <v>0</v>
      </c>
      <c r="W97" s="98">
        <v>0</v>
      </c>
      <c r="X97" s="32">
        <v>5030</v>
      </c>
      <c r="Y97" s="23">
        <v>1</v>
      </c>
      <c r="Z97" s="58">
        <v>45716</v>
      </c>
      <c r="AA97" s="23">
        <v>1</v>
      </c>
      <c r="AB97" s="37">
        <v>1</v>
      </c>
      <c r="AC97" s="23">
        <v>1</v>
      </c>
      <c r="AD97" s="812"/>
      <c r="AE97" s="633"/>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215</v>
      </c>
      <c r="Q98" s="176">
        <v>45706</v>
      </c>
      <c r="R98" s="176">
        <v>45821</v>
      </c>
      <c r="S98" s="176">
        <v>45826</v>
      </c>
      <c r="T98" s="176"/>
      <c r="U98" s="176"/>
      <c r="V98" s="32">
        <v>6041</v>
      </c>
      <c r="W98" s="467">
        <v>6024</v>
      </c>
      <c r="X98" s="92">
        <v>0</v>
      </c>
      <c r="Y98" s="23">
        <v>1</v>
      </c>
      <c r="Z98" s="58">
        <v>45714</v>
      </c>
      <c r="AA98" s="23">
        <v>1</v>
      </c>
      <c r="AB98" s="37">
        <v>1</v>
      </c>
      <c r="AC98" s="23">
        <v>1</v>
      </c>
      <c r="AD98" s="228" t="s">
        <v>320</v>
      </c>
      <c r="AE98" s="633"/>
    </row>
    <row r="99" spans="1:31" ht="24.75" customHeight="1">
      <c r="A99" s="484" t="s">
        <v>321</v>
      </c>
      <c r="B99" s="120" t="s">
        <v>50</v>
      </c>
      <c r="C99" s="85">
        <v>45772</v>
      </c>
      <c r="D99" s="121" t="s">
        <v>71</v>
      </c>
      <c r="E99" s="85">
        <v>45708</v>
      </c>
      <c r="F99" s="121" t="s">
        <v>72</v>
      </c>
      <c r="G99" s="245" t="s">
        <v>322</v>
      </c>
      <c r="H99" s="83">
        <v>82</v>
      </c>
      <c r="I99" s="122" t="s">
        <v>214</v>
      </c>
      <c r="J99" s="83" t="s">
        <v>55</v>
      </c>
      <c r="K99" s="83"/>
      <c r="L99" s="85">
        <v>45698</v>
      </c>
      <c r="M99" s="122" t="s">
        <v>56</v>
      </c>
      <c r="N99" s="123">
        <v>71979</v>
      </c>
      <c r="O99" s="122" t="s">
        <v>56</v>
      </c>
      <c r="P99" s="491" t="s">
        <v>215</v>
      </c>
      <c r="Q99" s="165">
        <v>45694</v>
      </c>
      <c r="R99" s="165"/>
      <c r="S99" s="165"/>
      <c r="T99" s="165"/>
      <c r="U99" s="165"/>
      <c r="V99" s="32">
        <v>5628</v>
      </c>
      <c r="W99" s="191">
        <v>3938</v>
      </c>
      <c r="X99" s="92">
        <v>0</v>
      </c>
      <c r="Y99" s="23">
        <v>0.7</v>
      </c>
      <c r="Z99" s="58">
        <v>45742</v>
      </c>
      <c r="AA99" s="23">
        <v>1</v>
      </c>
      <c r="AB99" s="23">
        <v>1</v>
      </c>
      <c r="AC99" s="23">
        <v>1</v>
      </c>
      <c r="AD99" s="184"/>
      <c r="AE99" s="633"/>
    </row>
    <row r="100" spans="1:31" ht="24.75" customHeight="1">
      <c r="A100" s="485" t="s">
        <v>323</v>
      </c>
      <c r="B100" s="120" t="s">
        <v>50</v>
      </c>
      <c r="C100" s="85">
        <v>45772</v>
      </c>
      <c r="D100" s="84" t="s">
        <v>71</v>
      </c>
      <c r="E100" s="85">
        <v>45716</v>
      </c>
      <c r="F100" s="84" t="s">
        <v>72</v>
      </c>
      <c r="G100" s="244" t="s">
        <v>324</v>
      </c>
      <c r="H100" s="83">
        <v>82</v>
      </c>
      <c r="I100" s="122" t="s">
        <v>214</v>
      </c>
      <c r="J100" s="83" t="s">
        <v>55</v>
      </c>
      <c r="K100" s="117"/>
      <c r="L100" s="85">
        <v>45716</v>
      </c>
      <c r="M100" s="83" t="s">
        <v>56</v>
      </c>
      <c r="N100" s="154">
        <v>64609</v>
      </c>
      <c r="O100" s="83" t="s">
        <v>56</v>
      </c>
      <c r="P100" s="192" t="s">
        <v>215</v>
      </c>
      <c r="Q100" s="58">
        <v>45720</v>
      </c>
      <c r="R100" s="58">
        <v>45821</v>
      </c>
      <c r="S100" s="58">
        <v>45825</v>
      </c>
      <c r="T100" s="58"/>
      <c r="U100" s="58">
        <v>45859</v>
      </c>
      <c r="V100" s="32">
        <v>5327</v>
      </c>
      <c r="W100" s="467">
        <v>5450</v>
      </c>
      <c r="X100" s="32">
        <v>0</v>
      </c>
      <c r="Y100" s="23">
        <v>1.02</v>
      </c>
      <c r="Z100" s="58">
        <v>45728</v>
      </c>
      <c r="AA100" s="23">
        <v>1</v>
      </c>
      <c r="AB100" s="23">
        <v>1</v>
      </c>
      <c r="AC100" s="23">
        <v>1</v>
      </c>
      <c r="AD100" s="812"/>
      <c r="AE100" s="633"/>
    </row>
    <row r="101" spans="1:31" ht="24.75" customHeight="1">
      <c r="A101" s="485" t="s">
        <v>325</v>
      </c>
      <c r="B101" s="120" t="s">
        <v>50</v>
      </c>
      <c r="C101" s="85">
        <v>45772</v>
      </c>
      <c r="D101" s="85" t="s">
        <v>326</v>
      </c>
      <c r="E101" s="85">
        <v>45694</v>
      </c>
      <c r="F101" s="121" t="s">
        <v>78</v>
      </c>
      <c r="G101" s="245" t="s">
        <v>327</v>
      </c>
      <c r="H101" s="83">
        <v>64</v>
      </c>
      <c r="I101" s="122" t="s">
        <v>214</v>
      </c>
      <c r="J101" s="83" t="s">
        <v>55</v>
      </c>
      <c r="K101" s="83"/>
      <c r="L101" s="85">
        <v>45701</v>
      </c>
      <c r="M101" s="122" t="s">
        <v>56</v>
      </c>
      <c r="N101" s="123">
        <v>48609</v>
      </c>
      <c r="O101" s="122" t="s">
        <v>56</v>
      </c>
      <c r="P101" s="192" t="s">
        <v>215</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3"/>
    </row>
    <row r="102" spans="1:31" ht="24.75" customHeight="1">
      <c r="A102" s="485" t="s">
        <v>329</v>
      </c>
      <c r="B102" s="120" t="s">
        <v>50</v>
      </c>
      <c r="C102" s="85">
        <v>45772</v>
      </c>
      <c r="D102" s="121" t="s">
        <v>67</v>
      </c>
      <c r="E102" s="121">
        <v>45698</v>
      </c>
      <c r="F102" s="85" t="s">
        <v>63</v>
      </c>
      <c r="G102" s="245" t="s">
        <v>330</v>
      </c>
      <c r="H102" s="83">
        <v>82</v>
      </c>
      <c r="I102" s="83" t="s">
        <v>214</v>
      </c>
      <c r="J102" s="83" t="s">
        <v>55</v>
      </c>
      <c r="K102" s="83"/>
      <c r="L102" s="177">
        <v>45716</v>
      </c>
      <c r="M102" s="122" t="s">
        <v>56</v>
      </c>
      <c r="N102" s="123">
        <v>2025.6</v>
      </c>
      <c r="O102" s="122" t="s">
        <v>56</v>
      </c>
      <c r="P102" s="192" t="s">
        <v>215</v>
      </c>
      <c r="Q102" s="31" t="s">
        <v>60</v>
      </c>
      <c r="R102" s="31"/>
      <c r="S102" s="31"/>
      <c r="T102" s="31"/>
      <c r="U102" s="31"/>
      <c r="V102" s="32">
        <v>0</v>
      </c>
      <c r="W102" s="129">
        <v>0</v>
      </c>
      <c r="X102" s="625">
        <v>1408</v>
      </c>
      <c r="Y102" s="23">
        <v>0</v>
      </c>
      <c r="Z102" s="58">
        <v>45716</v>
      </c>
      <c r="AA102" s="23">
        <v>1</v>
      </c>
      <c r="AB102" s="23">
        <v>1</v>
      </c>
      <c r="AC102" s="23">
        <v>1</v>
      </c>
      <c r="AD102" s="184" t="s">
        <v>331</v>
      </c>
      <c r="AE102" s="633"/>
    </row>
    <row r="103" spans="1:31" ht="24.75" customHeight="1">
      <c r="A103" s="485" t="s">
        <v>332</v>
      </c>
      <c r="B103" s="120" t="s">
        <v>50</v>
      </c>
      <c r="C103" s="85">
        <v>45772</v>
      </c>
      <c r="D103" s="85" t="s">
        <v>51</v>
      </c>
      <c r="E103" s="121">
        <v>45686</v>
      </c>
      <c r="F103" s="84" t="s">
        <v>52</v>
      </c>
      <c r="G103" s="294" t="s">
        <v>333</v>
      </c>
      <c r="H103" s="83">
        <v>85</v>
      </c>
      <c r="I103" s="138" t="s">
        <v>214</v>
      </c>
      <c r="J103" s="83" t="s">
        <v>55</v>
      </c>
      <c r="K103" s="83"/>
      <c r="L103" s="85">
        <v>45698</v>
      </c>
      <c r="M103" s="122" t="s">
        <v>56</v>
      </c>
      <c r="N103" s="123">
        <v>67892.5</v>
      </c>
      <c r="O103" s="122" t="s">
        <v>56</v>
      </c>
      <c r="P103" s="192" t="s">
        <v>215</v>
      </c>
      <c r="Q103" s="58">
        <v>45709</v>
      </c>
      <c r="R103" s="58"/>
      <c r="S103" s="58"/>
      <c r="T103" s="58"/>
      <c r="U103" s="58"/>
      <c r="V103" s="32">
        <v>5494</v>
      </c>
      <c r="W103" s="467">
        <v>5431</v>
      </c>
      <c r="X103" s="92">
        <v>0</v>
      </c>
      <c r="Y103" s="23">
        <v>0.99</v>
      </c>
      <c r="Z103" s="58">
        <v>45722</v>
      </c>
      <c r="AA103" s="23">
        <v>1</v>
      </c>
      <c r="AB103" s="23">
        <v>1</v>
      </c>
      <c r="AC103" s="23">
        <v>1</v>
      </c>
      <c r="AD103" s="228" t="s">
        <v>334</v>
      </c>
      <c r="AE103" s="633"/>
    </row>
    <row r="104" spans="1:31" ht="24.75" customHeight="1">
      <c r="A104" s="485" t="s">
        <v>335</v>
      </c>
      <c r="B104" s="120" t="s">
        <v>50</v>
      </c>
      <c r="C104" s="85">
        <v>45742</v>
      </c>
      <c r="D104" s="84" t="s">
        <v>59</v>
      </c>
      <c r="E104" s="85">
        <v>45715</v>
      </c>
      <c r="F104" s="84" t="s">
        <v>103</v>
      </c>
      <c r="G104" s="244" t="s">
        <v>336</v>
      </c>
      <c r="H104" s="83">
        <v>84</v>
      </c>
      <c r="I104" s="83" t="s">
        <v>215</v>
      </c>
      <c r="J104" s="83" t="s">
        <v>60</v>
      </c>
      <c r="K104" s="83"/>
      <c r="L104" s="85">
        <v>45715</v>
      </c>
      <c r="M104" s="83" t="s">
        <v>56</v>
      </c>
      <c r="N104" s="123">
        <v>3801.75</v>
      </c>
      <c r="O104" s="83" t="s">
        <v>56</v>
      </c>
      <c r="P104" s="192" t="s">
        <v>215</v>
      </c>
      <c r="Q104" s="31" t="s">
        <v>60</v>
      </c>
      <c r="R104" s="31"/>
      <c r="S104" s="31"/>
      <c r="T104" s="31"/>
      <c r="U104" s="31"/>
      <c r="V104" s="32">
        <v>0</v>
      </c>
      <c r="W104" s="31">
        <v>0</v>
      </c>
      <c r="X104" s="32">
        <v>5915</v>
      </c>
      <c r="Y104" s="23">
        <v>0</v>
      </c>
      <c r="Z104" s="58">
        <v>45716</v>
      </c>
      <c r="AA104" s="23">
        <v>1</v>
      </c>
      <c r="AB104" s="23">
        <v>1</v>
      </c>
      <c r="AC104" s="23">
        <v>1</v>
      </c>
      <c r="AD104" s="812"/>
      <c r="AE104" s="633"/>
    </row>
    <row r="105" spans="1:31" ht="24.75" customHeight="1">
      <c r="A105" s="485" t="s">
        <v>337</v>
      </c>
      <c r="B105" s="120" t="s">
        <v>50</v>
      </c>
      <c r="C105" s="85">
        <v>45742</v>
      </c>
      <c r="D105" s="84" t="s">
        <v>59</v>
      </c>
      <c r="E105" s="84" t="s">
        <v>102</v>
      </c>
      <c r="F105" s="84" t="s">
        <v>103</v>
      </c>
      <c r="G105" s="244" t="s">
        <v>338</v>
      </c>
      <c r="H105" s="83">
        <v>87</v>
      </c>
      <c r="I105" s="83" t="s">
        <v>215</v>
      </c>
      <c r="J105" s="83" t="s">
        <v>60</v>
      </c>
      <c r="K105" s="83"/>
      <c r="L105" s="177">
        <v>45716</v>
      </c>
      <c r="M105" s="83" t="s">
        <v>56</v>
      </c>
      <c r="N105" s="123">
        <v>4021.5</v>
      </c>
      <c r="O105" s="83" t="s">
        <v>56</v>
      </c>
      <c r="P105" s="192" t="s">
        <v>215</v>
      </c>
      <c r="Q105" s="31" t="s">
        <v>60</v>
      </c>
      <c r="R105" s="31"/>
      <c r="S105" s="31"/>
      <c r="T105" s="31"/>
      <c r="U105" s="31"/>
      <c r="V105" s="32">
        <v>0</v>
      </c>
      <c r="W105" s="31">
        <v>0</v>
      </c>
      <c r="X105" s="32">
        <v>5750</v>
      </c>
      <c r="Y105" s="23">
        <v>0</v>
      </c>
      <c r="Z105" s="58">
        <v>45716</v>
      </c>
      <c r="AA105" s="23">
        <v>1</v>
      </c>
      <c r="AB105" s="23">
        <v>1</v>
      </c>
      <c r="AC105" s="23">
        <v>1</v>
      </c>
      <c r="AD105" s="812"/>
      <c r="AE105" s="633"/>
    </row>
    <row r="106" spans="1:31" ht="24.75" customHeight="1">
      <c r="A106" s="485" t="s">
        <v>339</v>
      </c>
      <c r="B106" s="120" t="s">
        <v>50</v>
      </c>
      <c r="C106" s="85">
        <v>45772</v>
      </c>
      <c r="D106" s="84" t="s">
        <v>285</v>
      </c>
      <c r="E106" s="85">
        <v>45743</v>
      </c>
      <c r="F106" s="84" t="s">
        <v>340</v>
      </c>
      <c r="G106" s="244" t="s">
        <v>341</v>
      </c>
      <c r="H106" s="83">
        <v>91</v>
      </c>
      <c r="I106" s="122" t="s">
        <v>214</v>
      </c>
      <c r="J106" s="127" t="s">
        <v>55</v>
      </c>
      <c r="K106" s="211"/>
      <c r="L106" s="85">
        <v>45741</v>
      </c>
      <c r="M106" s="127" t="s">
        <v>56</v>
      </c>
      <c r="N106" s="123">
        <v>79069.5</v>
      </c>
      <c r="O106" s="127" t="s">
        <v>56</v>
      </c>
      <c r="P106" s="631" t="s">
        <v>215</v>
      </c>
      <c r="Q106" s="58">
        <v>45744</v>
      </c>
      <c r="R106" s="58">
        <v>45840</v>
      </c>
      <c r="S106" s="58">
        <v>45846</v>
      </c>
      <c r="T106" s="58"/>
      <c r="U106" s="58">
        <v>45859</v>
      </c>
      <c r="V106" s="32">
        <v>6330</v>
      </c>
      <c r="W106" s="467">
        <v>6180</v>
      </c>
      <c r="X106" s="200">
        <v>0</v>
      </c>
      <c r="Y106" s="23">
        <v>0.97</v>
      </c>
      <c r="Z106" s="58">
        <v>45751</v>
      </c>
      <c r="AA106" s="23">
        <v>1</v>
      </c>
      <c r="AB106" s="23">
        <v>1</v>
      </c>
      <c r="AC106" s="23">
        <v>1</v>
      </c>
      <c r="AD106" s="818"/>
      <c r="AE106" s="633"/>
    </row>
    <row r="107" spans="1:31" ht="24.75" customHeight="1">
      <c r="A107" s="485" t="s">
        <v>342</v>
      </c>
      <c r="B107" s="120" t="s">
        <v>50</v>
      </c>
      <c r="C107" s="85">
        <v>45705</v>
      </c>
      <c r="D107" s="84" t="s">
        <v>59</v>
      </c>
      <c r="E107" s="84" t="s">
        <v>102</v>
      </c>
      <c r="F107" s="84" t="s">
        <v>103</v>
      </c>
      <c r="G107" s="244" t="s">
        <v>343</v>
      </c>
      <c r="H107" s="83">
        <v>90</v>
      </c>
      <c r="I107" s="83" t="s">
        <v>215</v>
      </c>
      <c r="J107" s="83" t="s">
        <v>60</v>
      </c>
      <c r="K107" s="117"/>
      <c r="L107" s="119" t="s">
        <v>215</v>
      </c>
      <c r="M107" s="83" t="s">
        <v>56</v>
      </c>
      <c r="N107" s="183">
        <v>4490.25</v>
      </c>
      <c r="O107" s="83" t="s">
        <v>56</v>
      </c>
      <c r="P107" s="192" t="s">
        <v>215</v>
      </c>
      <c r="Q107" s="31" t="s">
        <v>60</v>
      </c>
      <c r="R107" s="31"/>
      <c r="S107" s="31"/>
      <c r="T107" s="31"/>
      <c r="U107" s="31"/>
      <c r="V107" s="32">
        <v>0</v>
      </c>
      <c r="W107" s="31">
        <v>0</v>
      </c>
      <c r="X107" s="32">
        <v>6485</v>
      </c>
      <c r="Y107" s="23">
        <v>1</v>
      </c>
      <c r="Z107" s="58">
        <v>45716</v>
      </c>
      <c r="AA107" s="23">
        <v>1</v>
      </c>
      <c r="AB107" s="37">
        <v>1</v>
      </c>
      <c r="AC107" s="23">
        <v>1</v>
      </c>
      <c r="AD107" s="812"/>
      <c r="AE107" s="633"/>
    </row>
    <row r="108" spans="1:31" ht="24.75" customHeight="1">
      <c r="A108" s="485" t="s">
        <v>344</v>
      </c>
      <c r="B108" s="120" t="s">
        <v>50</v>
      </c>
      <c r="C108" s="85">
        <v>45772</v>
      </c>
      <c r="D108" s="84" t="s">
        <v>285</v>
      </c>
      <c r="E108" s="85">
        <v>45743</v>
      </c>
      <c r="F108" s="84" t="s">
        <v>340</v>
      </c>
      <c r="G108" s="244" t="s">
        <v>345</v>
      </c>
      <c r="H108" s="83">
        <v>20</v>
      </c>
      <c r="I108" s="122" t="s">
        <v>214</v>
      </c>
      <c r="J108" s="127" t="s">
        <v>55</v>
      </c>
      <c r="K108" s="211"/>
      <c r="L108" s="85">
        <v>45741</v>
      </c>
      <c r="M108" s="127" t="s">
        <v>56</v>
      </c>
      <c r="N108" s="123">
        <v>16398</v>
      </c>
      <c r="O108" s="127" t="s">
        <v>56</v>
      </c>
      <c r="P108" s="241" t="s">
        <v>215</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18"/>
      <c r="AE108" s="633"/>
    </row>
    <row r="109" spans="1:31" ht="24.75" customHeight="1">
      <c r="A109" s="485" t="s">
        <v>346</v>
      </c>
      <c r="B109" s="120" t="s">
        <v>50</v>
      </c>
      <c r="C109" s="85">
        <v>45742</v>
      </c>
      <c r="D109" s="84" t="s">
        <v>59</v>
      </c>
      <c r="E109" s="84" t="s">
        <v>102</v>
      </c>
      <c r="F109" s="84" t="s">
        <v>103</v>
      </c>
      <c r="G109" s="244" t="s">
        <v>347</v>
      </c>
      <c r="H109" s="83">
        <v>87</v>
      </c>
      <c r="I109" s="83" t="s">
        <v>215</v>
      </c>
      <c r="J109" s="83" t="s">
        <v>60</v>
      </c>
      <c r="K109" s="83"/>
      <c r="L109" s="177">
        <v>45716</v>
      </c>
      <c r="M109" s="83" t="s">
        <v>56</v>
      </c>
      <c r="N109" s="123">
        <v>4056.9</v>
      </c>
      <c r="O109" s="83" t="s">
        <v>56</v>
      </c>
      <c r="P109" s="192" t="s">
        <v>215</v>
      </c>
      <c r="Q109" s="31" t="s">
        <v>60</v>
      </c>
      <c r="R109" s="31"/>
      <c r="S109" s="31"/>
      <c r="T109" s="31"/>
      <c r="U109" s="31"/>
      <c r="V109" s="32">
        <v>0</v>
      </c>
      <c r="W109" s="31">
        <v>0</v>
      </c>
      <c r="X109" s="32">
        <v>5842</v>
      </c>
      <c r="Y109" s="23">
        <v>0</v>
      </c>
      <c r="Z109" s="58">
        <v>45716</v>
      </c>
      <c r="AA109" s="23">
        <v>1</v>
      </c>
      <c r="AB109" s="23">
        <v>1</v>
      </c>
      <c r="AC109" s="23">
        <v>1</v>
      </c>
      <c r="AD109" s="812"/>
      <c r="AE109" s="633"/>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215</v>
      </c>
      <c r="M110" s="122" t="s">
        <v>56</v>
      </c>
      <c r="N110" s="123">
        <v>64790.5</v>
      </c>
      <c r="O110" s="122" t="s">
        <v>56</v>
      </c>
      <c r="P110" s="491" t="s">
        <v>215</v>
      </c>
      <c r="Q110" s="559">
        <v>45675</v>
      </c>
      <c r="R110" s="58"/>
      <c r="S110" s="58"/>
      <c r="T110" s="58"/>
      <c r="U110" s="58"/>
      <c r="V110" s="82">
        <v>4975</v>
      </c>
      <c r="W110" s="191">
        <v>4794</v>
      </c>
      <c r="X110" s="92">
        <v>0</v>
      </c>
      <c r="Y110" s="23">
        <v>0.96</v>
      </c>
      <c r="Z110" s="58">
        <v>45680</v>
      </c>
      <c r="AA110" s="37">
        <v>0</v>
      </c>
      <c r="AB110" s="37">
        <v>0</v>
      </c>
      <c r="AC110" s="37">
        <v>0</v>
      </c>
      <c r="AD110" s="228" t="s">
        <v>350</v>
      </c>
      <c r="AE110" s="633"/>
    </row>
    <row r="111" spans="1:31" ht="24.75" customHeight="1">
      <c r="A111" s="703" t="s">
        <v>351</v>
      </c>
      <c r="B111" s="599" t="s">
        <v>50</v>
      </c>
      <c r="C111" s="594">
        <v>45862</v>
      </c>
      <c r="D111" s="54" t="s">
        <v>71</v>
      </c>
      <c r="E111" s="55">
        <v>45743</v>
      </c>
      <c r="F111" s="54" t="s">
        <v>72</v>
      </c>
      <c r="G111" s="600" t="s">
        <v>352</v>
      </c>
      <c r="H111" s="56">
        <v>88</v>
      </c>
      <c r="I111" s="598" t="s">
        <v>214</v>
      </c>
      <c r="J111" s="597" t="s">
        <v>55</v>
      </c>
      <c r="K111" s="714"/>
      <c r="L111" s="85">
        <v>45741</v>
      </c>
      <c r="M111" s="676" t="s">
        <v>56</v>
      </c>
      <c r="N111" s="57">
        <v>75396.5</v>
      </c>
      <c r="O111" s="597" t="s">
        <v>56</v>
      </c>
      <c r="P111" s="706" t="s">
        <v>215</v>
      </c>
      <c r="Q111" s="493">
        <v>45749</v>
      </c>
      <c r="R111" s="58">
        <v>45853</v>
      </c>
      <c r="S111" s="58">
        <v>45856</v>
      </c>
      <c r="T111" s="58"/>
      <c r="U111" s="58"/>
      <c r="V111" s="81">
        <v>6061</v>
      </c>
      <c r="W111" s="705">
        <v>6167</v>
      </c>
      <c r="X111" s="567">
        <v>0</v>
      </c>
      <c r="Y111" s="23">
        <v>1.02</v>
      </c>
      <c r="Z111" s="58">
        <v>45785</v>
      </c>
      <c r="AA111" s="37">
        <v>0</v>
      </c>
      <c r="AB111" s="37">
        <v>0</v>
      </c>
      <c r="AC111" s="37">
        <v>0</v>
      </c>
      <c r="AD111" s="822"/>
      <c r="AE111" s="633"/>
    </row>
    <row r="112" spans="1:31" ht="24.75" customHeight="1">
      <c r="A112" s="592" t="s">
        <v>353</v>
      </c>
      <c r="B112" s="599" t="s">
        <v>50</v>
      </c>
      <c r="C112" s="594">
        <v>45862</v>
      </c>
      <c r="D112" s="55" t="s">
        <v>326</v>
      </c>
      <c r="E112" s="55">
        <v>45694</v>
      </c>
      <c r="F112" s="54" t="s">
        <v>78</v>
      </c>
      <c r="G112" s="603" t="s">
        <v>354</v>
      </c>
      <c r="H112" s="56">
        <v>90</v>
      </c>
      <c r="I112" s="598" t="s">
        <v>214</v>
      </c>
      <c r="J112" s="56" t="s">
        <v>55</v>
      </c>
      <c r="K112" s="56"/>
      <c r="L112" s="715">
        <v>45698</v>
      </c>
      <c r="M112" s="601" t="s">
        <v>56</v>
      </c>
      <c r="N112" s="57">
        <v>68216.5</v>
      </c>
      <c r="O112" s="601" t="s">
        <v>56</v>
      </c>
      <c r="P112" s="528" t="s">
        <v>215</v>
      </c>
      <c r="Q112" s="493">
        <v>45698</v>
      </c>
      <c r="R112" s="58"/>
      <c r="S112" s="58"/>
      <c r="T112" s="58"/>
      <c r="U112" s="58"/>
      <c r="V112" s="81">
        <v>5410</v>
      </c>
      <c r="W112" s="522">
        <v>5337</v>
      </c>
      <c r="X112" s="568">
        <v>0</v>
      </c>
      <c r="Y112" s="23">
        <v>0.99</v>
      </c>
      <c r="Z112" s="58">
        <v>45719</v>
      </c>
      <c r="AA112" s="37">
        <v>0</v>
      </c>
      <c r="AB112" s="37">
        <v>0</v>
      </c>
      <c r="AC112" s="37">
        <v>0</v>
      </c>
      <c r="AD112" s="184" t="s">
        <v>355</v>
      </c>
      <c r="AE112" s="633"/>
    </row>
    <row r="113" spans="1:32" ht="24.75" customHeight="1">
      <c r="A113" s="484" t="s">
        <v>356</v>
      </c>
      <c r="B113" s="120" t="s">
        <v>50</v>
      </c>
      <c r="C113" s="85">
        <v>45747</v>
      </c>
      <c r="D113" s="85" t="s">
        <v>136</v>
      </c>
      <c r="E113" s="121">
        <v>45698</v>
      </c>
      <c r="F113" s="121" t="s">
        <v>90</v>
      </c>
      <c r="G113" s="245" t="s">
        <v>357</v>
      </c>
      <c r="H113" s="83">
        <v>87</v>
      </c>
      <c r="I113" s="122" t="s">
        <v>215</v>
      </c>
      <c r="J113" s="83" t="s">
        <v>55</v>
      </c>
      <c r="K113" s="83"/>
      <c r="L113" s="85">
        <v>45699</v>
      </c>
      <c r="M113" s="122" t="s">
        <v>56</v>
      </c>
      <c r="N113" s="123">
        <v>72566</v>
      </c>
      <c r="O113" s="122" t="s">
        <v>56</v>
      </c>
      <c r="P113" s="491" t="s">
        <v>215</v>
      </c>
      <c r="Q113" s="176">
        <v>45699</v>
      </c>
      <c r="R113" s="176">
        <v>45825</v>
      </c>
      <c r="S113" s="176"/>
      <c r="T113" s="176"/>
      <c r="U113" s="176"/>
      <c r="V113" s="32">
        <v>6104</v>
      </c>
      <c r="W113" s="191">
        <v>6039</v>
      </c>
      <c r="X113" s="92">
        <v>0</v>
      </c>
      <c r="Y113" s="23">
        <v>0.99</v>
      </c>
      <c r="Z113" s="58">
        <v>45721</v>
      </c>
      <c r="AA113" s="201">
        <v>1</v>
      </c>
      <c r="AB113" s="201">
        <v>1</v>
      </c>
      <c r="AC113" s="201">
        <v>1</v>
      </c>
      <c r="AD113" s="821" t="s">
        <v>301</v>
      </c>
      <c r="AE113" s="633"/>
    </row>
    <row r="114" spans="1:32" ht="24.75" customHeight="1">
      <c r="A114" s="485" t="s">
        <v>358</v>
      </c>
      <c r="B114" s="120" t="s">
        <v>50</v>
      </c>
      <c r="C114" s="85">
        <v>45838</v>
      </c>
      <c r="D114" s="84" t="s">
        <v>71</v>
      </c>
      <c r="E114" s="85">
        <v>45736</v>
      </c>
      <c r="F114" s="84" t="s">
        <v>72</v>
      </c>
      <c r="G114" s="244" t="s">
        <v>359</v>
      </c>
      <c r="H114" s="83">
        <v>50</v>
      </c>
      <c r="I114" s="138" t="s">
        <v>214</v>
      </c>
      <c r="J114" s="83" t="s">
        <v>55</v>
      </c>
      <c r="K114" s="83"/>
      <c r="L114" s="85">
        <v>45735</v>
      </c>
      <c r="M114" s="83" t="s">
        <v>56</v>
      </c>
      <c r="N114" s="123">
        <v>41285</v>
      </c>
      <c r="O114" s="83" t="s">
        <v>56</v>
      </c>
      <c r="P114" s="192" t="s">
        <v>215</v>
      </c>
      <c r="Q114" s="58">
        <v>45736</v>
      </c>
      <c r="R114" s="58">
        <v>45838</v>
      </c>
      <c r="S114" s="58">
        <v>45840</v>
      </c>
      <c r="T114" s="58"/>
      <c r="U114" s="58">
        <v>45859</v>
      </c>
      <c r="V114" s="32">
        <v>3415</v>
      </c>
      <c r="W114" s="563">
        <v>3445</v>
      </c>
      <c r="X114" s="32">
        <v>0</v>
      </c>
      <c r="Y114" s="23">
        <v>1</v>
      </c>
      <c r="Z114" s="58">
        <v>45749</v>
      </c>
      <c r="AA114" s="37">
        <v>0</v>
      </c>
      <c r="AB114" s="37">
        <v>0</v>
      </c>
      <c r="AC114" s="37">
        <v>0</v>
      </c>
      <c r="AD114" s="812"/>
      <c r="AE114" s="633"/>
    </row>
    <row r="115" spans="1:32" ht="24.75" customHeight="1">
      <c r="A115" s="485" t="s">
        <v>360</v>
      </c>
      <c r="B115" s="128" t="s">
        <v>194</v>
      </c>
      <c r="C115" s="85">
        <v>45807</v>
      </c>
      <c r="D115" s="85" t="s">
        <v>285</v>
      </c>
      <c r="E115" s="85">
        <v>45706</v>
      </c>
      <c r="F115" s="84" t="s">
        <v>197</v>
      </c>
      <c r="G115" s="245" t="s">
        <v>361</v>
      </c>
      <c r="H115" s="131">
        <v>56</v>
      </c>
      <c r="I115" s="122" t="s">
        <v>214</v>
      </c>
      <c r="J115" s="303" t="s">
        <v>55</v>
      </c>
      <c r="K115" s="83"/>
      <c r="L115" s="85">
        <v>45701</v>
      </c>
      <c r="M115" s="122" t="s">
        <v>56</v>
      </c>
      <c r="N115" s="123">
        <v>55089</v>
      </c>
      <c r="O115" s="122" t="s">
        <v>56</v>
      </c>
      <c r="P115" s="192" t="s">
        <v>215</v>
      </c>
      <c r="Q115" s="165">
        <v>45709</v>
      </c>
      <c r="R115" s="165"/>
      <c r="S115" s="165"/>
      <c r="T115" s="165"/>
      <c r="U115" s="165"/>
      <c r="V115" s="32">
        <v>4836</v>
      </c>
      <c r="W115" s="467">
        <v>5095</v>
      </c>
      <c r="X115" s="92">
        <v>0</v>
      </c>
      <c r="Y115" s="78">
        <v>1.05</v>
      </c>
      <c r="Z115" s="58">
        <v>45741</v>
      </c>
      <c r="AA115" s="201">
        <v>1</v>
      </c>
      <c r="AB115" s="201">
        <v>1</v>
      </c>
      <c r="AC115" s="201">
        <v>1</v>
      </c>
      <c r="AD115" s="818" t="s">
        <v>202</v>
      </c>
      <c r="AE115" s="633"/>
      <c r="AF115" s="47"/>
    </row>
    <row r="116" spans="1:32" ht="24.75" customHeight="1">
      <c r="A116" s="485" t="s">
        <v>362</v>
      </c>
      <c r="B116" s="128" t="s">
        <v>194</v>
      </c>
      <c r="C116" s="85">
        <v>45807</v>
      </c>
      <c r="D116" s="119" t="s">
        <v>59</v>
      </c>
      <c r="E116" s="84" t="s">
        <v>102</v>
      </c>
      <c r="F116" s="119" t="s">
        <v>269</v>
      </c>
      <c r="G116" s="243" t="s">
        <v>204</v>
      </c>
      <c r="H116" s="171">
        <v>60</v>
      </c>
      <c r="I116" s="122" t="s">
        <v>214</v>
      </c>
      <c r="J116" s="303" t="s">
        <v>60</v>
      </c>
      <c r="K116" s="158"/>
      <c r="L116" s="126">
        <v>45716</v>
      </c>
      <c r="M116" s="83" t="s">
        <v>56</v>
      </c>
      <c r="N116" s="125">
        <v>2075.6999999999998</v>
      </c>
      <c r="O116" s="83" t="s">
        <v>56</v>
      </c>
      <c r="P116" s="192" t="s">
        <v>215</v>
      </c>
      <c r="Q116" s="31" t="s">
        <v>60</v>
      </c>
      <c r="R116" s="31"/>
      <c r="S116" s="31"/>
      <c r="T116" s="31"/>
      <c r="U116" s="31"/>
      <c r="V116" s="32">
        <v>0</v>
      </c>
      <c r="W116" s="31">
        <v>0</v>
      </c>
      <c r="X116" s="129">
        <v>2266</v>
      </c>
      <c r="Y116" s="518">
        <v>1</v>
      </c>
      <c r="Z116" s="58">
        <v>45744</v>
      </c>
      <c r="AA116" s="201">
        <v>1</v>
      </c>
      <c r="AB116" s="201">
        <v>1</v>
      </c>
      <c r="AC116" s="201">
        <v>1</v>
      </c>
      <c r="AD116" s="812"/>
      <c r="AE116" s="633"/>
    </row>
    <row r="117" spans="1:32" ht="24.75" customHeight="1">
      <c r="A117" s="485" t="s">
        <v>363</v>
      </c>
      <c r="B117" s="128" t="s">
        <v>194</v>
      </c>
      <c r="C117" s="85">
        <v>45807</v>
      </c>
      <c r="D117" s="119" t="s">
        <v>62</v>
      </c>
      <c r="E117" s="84" t="s">
        <v>102</v>
      </c>
      <c r="F117" s="119" t="s">
        <v>269</v>
      </c>
      <c r="G117" s="244" t="s">
        <v>364</v>
      </c>
      <c r="H117" s="171">
        <v>84</v>
      </c>
      <c r="I117" s="122" t="s">
        <v>214</v>
      </c>
      <c r="J117" s="303" t="s">
        <v>55</v>
      </c>
      <c r="K117" s="158"/>
      <c r="L117" s="126">
        <v>45716</v>
      </c>
      <c r="M117" s="83" t="s">
        <v>56</v>
      </c>
      <c r="N117" s="125">
        <v>2812.95</v>
      </c>
      <c r="O117" s="83" t="s">
        <v>56</v>
      </c>
      <c r="P117" s="192" t="s">
        <v>215</v>
      </c>
      <c r="Q117" s="58">
        <v>45792</v>
      </c>
      <c r="R117" s="31"/>
      <c r="S117" s="31"/>
      <c r="T117" s="31"/>
      <c r="U117" s="31"/>
      <c r="V117" s="32">
        <v>285</v>
      </c>
      <c r="W117" s="707">
        <v>285</v>
      </c>
      <c r="X117" s="129">
        <v>3451</v>
      </c>
      <c r="Y117" s="23">
        <v>0</v>
      </c>
      <c r="Z117" s="58">
        <v>45798</v>
      </c>
      <c r="AA117" s="23">
        <v>1</v>
      </c>
      <c r="AB117" s="23">
        <v>1</v>
      </c>
      <c r="AC117" s="23">
        <v>1</v>
      </c>
      <c r="AD117" s="812"/>
      <c r="AE117" s="633"/>
    </row>
    <row r="118" spans="1:32" ht="24.75" customHeight="1">
      <c r="A118" s="485" t="s">
        <v>365</v>
      </c>
      <c r="B118" s="128" t="s">
        <v>194</v>
      </c>
      <c r="C118" s="85">
        <v>45807</v>
      </c>
      <c r="D118" s="84" t="s">
        <v>59</v>
      </c>
      <c r="E118" s="84" t="s">
        <v>102</v>
      </c>
      <c r="F118" s="84" t="s">
        <v>269</v>
      </c>
      <c r="G118" s="244" t="s">
        <v>366</v>
      </c>
      <c r="H118" s="131">
        <v>79</v>
      </c>
      <c r="I118" s="122" t="s">
        <v>214</v>
      </c>
      <c r="J118" s="303" t="s">
        <v>60</v>
      </c>
      <c r="K118" s="117"/>
      <c r="L118" s="126">
        <v>45716</v>
      </c>
      <c r="M118" s="83" t="s">
        <v>56</v>
      </c>
      <c r="N118" s="123">
        <v>2947.5</v>
      </c>
      <c r="O118" s="83" t="s">
        <v>56</v>
      </c>
      <c r="P118" s="192" t="s">
        <v>215</v>
      </c>
      <c r="Q118" s="31" t="s">
        <v>60</v>
      </c>
      <c r="R118" s="31"/>
      <c r="S118" s="31"/>
      <c r="T118" s="31"/>
      <c r="U118" s="31"/>
      <c r="V118" s="32">
        <v>0</v>
      </c>
      <c r="W118" s="31">
        <v>0</v>
      </c>
      <c r="X118" s="32">
        <v>3830</v>
      </c>
      <c r="Y118" s="518">
        <v>1</v>
      </c>
      <c r="Z118" s="58">
        <v>45744</v>
      </c>
      <c r="AA118" s="201">
        <v>1</v>
      </c>
      <c r="AB118" s="201">
        <v>1</v>
      </c>
      <c r="AC118" s="201">
        <v>1</v>
      </c>
      <c r="AD118" s="812"/>
      <c r="AE118" s="633"/>
    </row>
    <row r="119" spans="1:32" ht="24.75" customHeight="1">
      <c r="A119" s="485" t="s">
        <v>367</v>
      </c>
      <c r="B119" s="128" t="s">
        <v>194</v>
      </c>
      <c r="C119" s="85">
        <v>45807</v>
      </c>
      <c r="D119" s="84" t="s">
        <v>59</v>
      </c>
      <c r="E119" s="84" t="s">
        <v>102</v>
      </c>
      <c r="F119" s="84" t="s">
        <v>269</v>
      </c>
      <c r="G119" s="244" t="s">
        <v>368</v>
      </c>
      <c r="H119" s="131">
        <v>83</v>
      </c>
      <c r="I119" s="122" t="s">
        <v>214</v>
      </c>
      <c r="J119" s="303" t="s">
        <v>60</v>
      </c>
      <c r="K119" s="117"/>
      <c r="L119" s="126">
        <v>45716</v>
      </c>
      <c r="M119" s="83" t="s">
        <v>56</v>
      </c>
      <c r="N119" s="123">
        <v>2908.95</v>
      </c>
      <c r="O119" s="83" t="s">
        <v>56</v>
      </c>
      <c r="P119" s="192" t="s">
        <v>215</v>
      </c>
      <c r="Q119" s="31" t="s">
        <v>60</v>
      </c>
      <c r="R119" s="31"/>
      <c r="S119" s="31"/>
      <c r="T119" s="31"/>
      <c r="U119" s="31"/>
      <c r="V119" s="32">
        <v>0</v>
      </c>
      <c r="W119" s="31">
        <v>0</v>
      </c>
      <c r="X119" s="32">
        <v>3371</v>
      </c>
      <c r="Y119" s="518">
        <v>1</v>
      </c>
      <c r="Z119" s="58">
        <v>45744</v>
      </c>
      <c r="AA119" s="201">
        <v>1</v>
      </c>
      <c r="AB119" s="201">
        <v>1</v>
      </c>
      <c r="AC119" s="201">
        <v>1</v>
      </c>
      <c r="AD119" s="812"/>
      <c r="AE119" s="633"/>
    </row>
    <row r="120" spans="1:32" ht="24.75" customHeight="1">
      <c r="A120" s="485" t="s">
        <v>369</v>
      </c>
      <c r="B120" s="119" t="s">
        <v>135</v>
      </c>
      <c r="C120" s="85">
        <v>45868</v>
      </c>
      <c r="D120" s="210" t="s">
        <v>136</v>
      </c>
      <c r="E120" s="126">
        <v>45796</v>
      </c>
      <c r="F120" s="210" t="s">
        <v>147</v>
      </c>
      <c r="G120" s="119" t="s">
        <v>370</v>
      </c>
      <c r="H120" s="171">
        <v>90</v>
      </c>
      <c r="I120" s="127" t="s">
        <v>214</v>
      </c>
      <c r="J120" s="302" t="s">
        <v>55</v>
      </c>
      <c r="K120" s="220"/>
      <c r="L120" s="126">
        <v>45797</v>
      </c>
      <c r="M120" s="127" t="s">
        <v>56</v>
      </c>
      <c r="N120" s="125">
        <v>43097.65</v>
      </c>
      <c r="O120" s="127" t="s">
        <v>56</v>
      </c>
      <c r="P120" s="192" t="s">
        <v>215</v>
      </c>
      <c r="Q120" s="165">
        <v>45810</v>
      </c>
      <c r="R120" s="165" t="s">
        <v>149</v>
      </c>
      <c r="V120" s="129">
        <v>3309</v>
      </c>
      <c r="W120" s="467">
        <v>3194</v>
      </c>
      <c r="X120" s="200">
        <v>0</v>
      </c>
      <c r="Y120" s="23">
        <v>0.96</v>
      </c>
      <c r="Z120" s="58">
        <v>45832</v>
      </c>
      <c r="AA120" s="37">
        <v>0</v>
      </c>
      <c r="AB120" s="37">
        <v>0</v>
      </c>
      <c r="AC120" s="37">
        <v>0</v>
      </c>
      <c r="AD120" s="813" t="s">
        <v>371</v>
      </c>
      <c r="AE120" s="633"/>
    </row>
    <row r="121" spans="1:32" ht="24.75" customHeight="1">
      <c r="A121" s="485" t="s">
        <v>372</v>
      </c>
      <c r="B121" s="119" t="s">
        <v>135</v>
      </c>
      <c r="C121" s="85">
        <v>45868</v>
      </c>
      <c r="D121" s="416" t="s">
        <v>136</v>
      </c>
      <c r="E121" s="416">
        <v>45833</v>
      </c>
      <c r="F121" s="119" t="s">
        <v>147</v>
      </c>
      <c r="G121" s="119" t="s">
        <v>373</v>
      </c>
      <c r="H121" s="127">
        <v>66</v>
      </c>
      <c r="I121" s="487" t="s">
        <v>214</v>
      </c>
      <c r="J121" s="127" t="s">
        <v>55</v>
      </c>
      <c r="K121" s="127"/>
      <c r="L121" s="126">
        <v>45833</v>
      </c>
      <c r="M121" s="127" t="s">
        <v>56</v>
      </c>
      <c r="N121" s="125">
        <v>32940.449999999997</v>
      </c>
      <c r="O121" s="127" t="s">
        <v>56</v>
      </c>
      <c r="P121" s="631" t="s">
        <v>215</v>
      </c>
      <c r="Q121" s="165">
        <v>45833</v>
      </c>
      <c r="V121" s="129">
        <v>2067</v>
      </c>
      <c r="W121" s="467">
        <v>2937</v>
      </c>
      <c r="X121" s="200">
        <v>0</v>
      </c>
      <c r="Y121" s="23">
        <v>1.44</v>
      </c>
      <c r="Z121" s="58">
        <v>45840</v>
      </c>
      <c r="AA121" s="37">
        <v>0</v>
      </c>
      <c r="AB121" s="37">
        <v>0</v>
      </c>
      <c r="AC121" s="37">
        <v>0</v>
      </c>
      <c r="AD121" s="813" t="s">
        <v>374</v>
      </c>
      <c r="AE121" s="633"/>
    </row>
    <row r="122" spans="1:32" ht="24.75" customHeight="1">
      <c r="A122" s="703" t="s">
        <v>375</v>
      </c>
      <c r="B122" s="593" t="s">
        <v>135</v>
      </c>
      <c r="C122" s="55">
        <v>45868</v>
      </c>
      <c r="D122" s="595" t="s">
        <v>136</v>
      </c>
      <c r="E122" s="595">
        <v>45839</v>
      </c>
      <c r="F122" s="594" t="s">
        <v>137</v>
      </c>
      <c r="G122" s="593" t="s">
        <v>376</v>
      </c>
      <c r="H122" s="597">
        <v>43</v>
      </c>
      <c r="I122" s="597" t="s">
        <v>214</v>
      </c>
      <c r="J122" s="597" t="s">
        <v>55</v>
      </c>
      <c r="K122" s="597"/>
      <c r="L122" s="594">
        <v>45840</v>
      </c>
      <c r="M122" s="597" t="s">
        <v>56</v>
      </c>
      <c r="N122" s="637">
        <v>23404.75</v>
      </c>
      <c r="O122" s="597" t="s">
        <v>56</v>
      </c>
      <c r="P122" s="223" t="s">
        <v>215</v>
      </c>
      <c r="Q122" s="537">
        <v>45840</v>
      </c>
      <c r="V122" s="137">
        <v>1667</v>
      </c>
      <c r="W122" s="758">
        <v>1607</v>
      </c>
      <c r="X122" s="283">
        <v>0</v>
      </c>
      <c r="Y122" s="549">
        <v>0.97</v>
      </c>
      <c r="Z122" s="213">
        <v>45853</v>
      </c>
      <c r="AA122" s="195">
        <v>0</v>
      </c>
      <c r="AB122" s="195">
        <v>0</v>
      </c>
      <c r="AC122" s="195">
        <v>0</v>
      </c>
      <c r="AD122" s="823" t="s">
        <v>377</v>
      </c>
      <c r="AE122" s="633"/>
    </row>
    <row r="123" spans="1:32" ht="24.75" customHeight="1">
      <c r="A123" s="592" t="s">
        <v>378</v>
      </c>
      <c r="B123" s="593" t="s">
        <v>135</v>
      </c>
      <c r="C123" s="55">
        <v>45868</v>
      </c>
      <c r="D123" s="638" t="s">
        <v>136</v>
      </c>
      <c r="E123" s="55">
        <v>45786</v>
      </c>
      <c r="F123" s="595" t="s">
        <v>137</v>
      </c>
      <c r="G123" s="596" t="s">
        <v>379</v>
      </c>
      <c r="H123" s="597">
        <v>60</v>
      </c>
      <c r="I123" s="597" t="s">
        <v>214</v>
      </c>
      <c r="J123" s="597" t="s">
        <v>55</v>
      </c>
      <c r="K123" s="675"/>
      <c r="L123" s="126">
        <v>45790</v>
      </c>
      <c r="M123" s="676" t="s">
        <v>56</v>
      </c>
      <c r="N123" s="637">
        <v>57237</v>
      </c>
      <c r="O123" s="597" t="s">
        <v>129</v>
      </c>
      <c r="P123" s="528" t="s">
        <v>215</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23" t="s">
        <v>380</v>
      </c>
      <c r="AE123" s="633"/>
    </row>
    <row r="124" spans="1:32" ht="24.75" customHeight="1">
      <c r="A124" s="484" t="s">
        <v>381</v>
      </c>
      <c r="B124" s="120" t="s">
        <v>50</v>
      </c>
      <c r="C124" s="85">
        <v>45742</v>
      </c>
      <c r="D124" s="84" t="s">
        <v>71</v>
      </c>
      <c r="E124" s="85">
        <v>45708</v>
      </c>
      <c r="F124" s="121" t="s">
        <v>72</v>
      </c>
      <c r="G124" s="244" t="s">
        <v>382</v>
      </c>
      <c r="H124" s="83">
        <v>0</v>
      </c>
      <c r="I124" s="127" t="s">
        <v>215</v>
      </c>
      <c r="J124" s="83" t="s">
        <v>55</v>
      </c>
      <c r="K124" s="83"/>
      <c r="L124" s="85">
        <v>45712</v>
      </c>
      <c r="M124" s="83" t="s">
        <v>56</v>
      </c>
      <c r="N124" s="123">
        <v>14262</v>
      </c>
      <c r="O124" s="83" t="s">
        <v>56</v>
      </c>
      <c r="P124" s="491" t="s">
        <v>215</v>
      </c>
      <c r="Q124" s="58">
        <v>45712</v>
      </c>
      <c r="R124" s="58">
        <v>45853</v>
      </c>
      <c r="S124" s="58">
        <v>45859</v>
      </c>
      <c r="T124" s="58"/>
      <c r="U124" s="58"/>
      <c r="V124" s="625">
        <v>826</v>
      </c>
      <c r="W124" s="190">
        <v>575</v>
      </c>
      <c r="X124" s="92">
        <v>0</v>
      </c>
      <c r="Y124" s="23">
        <v>0.7</v>
      </c>
      <c r="Z124" s="58">
        <v>45741</v>
      </c>
      <c r="AA124" s="37">
        <v>0</v>
      </c>
      <c r="AB124" s="37">
        <v>0</v>
      </c>
      <c r="AC124" s="37">
        <v>0</v>
      </c>
      <c r="AD124" s="228"/>
      <c r="AE124" s="633"/>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215</v>
      </c>
      <c r="Q125" s="718">
        <v>45716</v>
      </c>
      <c r="R125" s="176">
        <v>45846</v>
      </c>
      <c r="S125" s="176">
        <v>45847</v>
      </c>
      <c r="T125" s="176">
        <v>44387</v>
      </c>
      <c r="U125" s="165">
        <v>45849</v>
      </c>
      <c r="V125" s="719">
        <v>1695</v>
      </c>
      <c r="W125" s="468">
        <v>1634</v>
      </c>
      <c r="X125" s="92">
        <v>0</v>
      </c>
      <c r="Y125" s="23">
        <v>0.96</v>
      </c>
      <c r="Z125" s="58">
        <v>45734</v>
      </c>
      <c r="AA125" s="23">
        <v>1</v>
      </c>
      <c r="AB125" s="23">
        <v>1</v>
      </c>
      <c r="AC125" s="23">
        <v>1</v>
      </c>
      <c r="AD125" s="821" t="s">
        <v>385</v>
      </c>
      <c r="AE125" s="633"/>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215</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3"/>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4" t="s">
        <v>215</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3"/>
    </row>
    <row r="128" spans="1:32" ht="24.75" customHeight="1">
      <c r="A128" s="485" t="s">
        <v>391</v>
      </c>
      <c r="B128" s="120" t="s">
        <v>50</v>
      </c>
      <c r="C128" s="85">
        <v>45838</v>
      </c>
      <c r="D128" s="84" t="s">
        <v>294</v>
      </c>
      <c r="E128" s="85">
        <v>45824</v>
      </c>
      <c r="F128" s="84" t="s">
        <v>90</v>
      </c>
      <c r="G128" s="245" t="s">
        <v>392</v>
      </c>
      <c r="H128" s="131">
        <v>0</v>
      </c>
      <c r="I128" s="122" t="s">
        <v>214</v>
      </c>
      <c r="J128" s="303" t="s">
        <v>55</v>
      </c>
      <c r="K128" s="83"/>
      <c r="L128" s="85" t="s">
        <v>102</v>
      </c>
      <c r="M128" s="122" t="s">
        <v>56</v>
      </c>
      <c r="N128" s="123">
        <v>1594</v>
      </c>
      <c r="O128" s="122" t="s">
        <v>56</v>
      </c>
      <c r="P128" s="241" t="s">
        <v>215</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16" t="s">
        <v>393</v>
      </c>
      <c r="AE128" s="633"/>
    </row>
    <row r="129" spans="1:31" ht="24.75" customHeight="1">
      <c r="A129" s="517" t="s">
        <v>394</v>
      </c>
      <c r="B129" s="120" t="s">
        <v>50</v>
      </c>
      <c r="C129" s="126">
        <v>45833</v>
      </c>
      <c r="D129" s="121" t="s">
        <v>395</v>
      </c>
      <c r="E129" s="121" t="s">
        <v>102</v>
      </c>
      <c r="F129" s="121" t="s">
        <v>396</v>
      </c>
      <c r="G129" s="294" t="s">
        <v>397</v>
      </c>
      <c r="H129" s="713">
        <v>0</v>
      </c>
      <c r="I129" s="138" t="s">
        <v>214</v>
      </c>
      <c r="J129" s="465" t="s">
        <v>55</v>
      </c>
      <c r="K129" s="122"/>
      <c r="L129" s="119" t="s">
        <v>215</v>
      </c>
      <c r="M129" s="122" t="s">
        <v>56</v>
      </c>
      <c r="N129" s="124">
        <v>289634.75</v>
      </c>
      <c r="O129" s="122" t="s">
        <v>56</v>
      </c>
      <c r="P129" s="632" t="s">
        <v>215</v>
      </c>
      <c r="Q129" s="58">
        <v>45693</v>
      </c>
      <c r="R129" s="58">
        <v>45849</v>
      </c>
      <c r="S129" s="58">
        <v>45852</v>
      </c>
      <c r="T129" s="58"/>
      <c r="U129" s="58"/>
      <c r="V129" s="625">
        <v>22725</v>
      </c>
      <c r="W129" s="190">
        <v>19837</v>
      </c>
      <c r="X129" s="92">
        <v>0</v>
      </c>
      <c r="Y129" s="23">
        <f>W129/V129</f>
        <v>0.87291529152915293</v>
      </c>
      <c r="Z129" s="58">
        <v>45674</v>
      </c>
      <c r="AA129" s="37">
        <v>0</v>
      </c>
      <c r="AB129" s="37">
        <v>0</v>
      </c>
      <c r="AC129" s="37">
        <v>0</v>
      </c>
      <c r="AD129" s="812" t="s">
        <v>398</v>
      </c>
      <c r="AE129" s="633"/>
    </row>
    <row r="130" spans="1:31" ht="24.75" customHeight="1">
      <c r="A130" s="484" t="s">
        <v>399</v>
      </c>
      <c r="B130" s="120" t="s">
        <v>50</v>
      </c>
      <c r="C130" s="85">
        <v>45742</v>
      </c>
      <c r="D130" s="84" t="s">
        <v>326</v>
      </c>
      <c r="E130" s="85">
        <v>45708</v>
      </c>
      <c r="F130" s="121" t="s">
        <v>78</v>
      </c>
      <c r="G130" s="244" t="s">
        <v>400</v>
      </c>
      <c r="H130" s="83">
        <v>0</v>
      </c>
      <c r="I130" s="83" t="s">
        <v>214</v>
      </c>
      <c r="J130" s="83" t="s">
        <v>55</v>
      </c>
      <c r="K130" s="83"/>
      <c r="L130" s="85">
        <v>45714</v>
      </c>
      <c r="M130" s="83" t="s">
        <v>56</v>
      </c>
      <c r="N130" s="123">
        <v>93462.85</v>
      </c>
      <c r="O130" s="83" t="s">
        <v>56</v>
      </c>
      <c r="P130" s="491" t="s">
        <v>215</v>
      </c>
      <c r="Q130" s="176">
        <v>45709</v>
      </c>
      <c r="R130" s="176"/>
      <c r="S130" s="176"/>
      <c r="T130" s="176"/>
      <c r="U130" s="176"/>
      <c r="V130" s="625">
        <v>7497</v>
      </c>
      <c r="W130" s="190">
        <v>7248</v>
      </c>
      <c r="X130" s="92">
        <v>0</v>
      </c>
      <c r="Y130" s="23">
        <v>0.96</v>
      </c>
      <c r="Z130" s="58">
        <v>45728</v>
      </c>
      <c r="AA130" s="23">
        <v>1</v>
      </c>
      <c r="AB130" s="23">
        <v>1</v>
      </c>
      <c r="AC130" s="23">
        <v>1</v>
      </c>
      <c r="AD130" s="228"/>
      <c r="AE130" s="633"/>
    </row>
    <row r="131" spans="1:31" ht="24.75" customHeight="1">
      <c r="A131" s="592" t="s">
        <v>401</v>
      </c>
      <c r="B131" s="640" t="s">
        <v>194</v>
      </c>
      <c r="C131" s="55">
        <v>45711</v>
      </c>
      <c r="D131" s="54" t="s">
        <v>136</v>
      </c>
      <c r="E131" s="55">
        <v>45707</v>
      </c>
      <c r="F131" s="54" t="s">
        <v>286</v>
      </c>
      <c r="G131" s="600" t="s">
        <v>402</v>
      </c>
      <c r="H131" s="56">
        <v>0</v>
      </c>
      <c r="I131" s="601" t="s">
        <v>214</v>
      </c>
      <c r="J131" s="56" t="s">
        <v>55</v>
      </c>
      <c r="K131" s="56"/>
      <c r="L131" s="55">
        <v>45701</v>
      </c>
      <c r="M131" s="56" t="s">
        <v>56</v>
      </c>
      <c r="N131" s="57">
        <v>111163</v>
      </c>
      <c r="O131" s="56" t="s">
        <v>56</v>
      </c>
      <c r="P131" s="221" t="s">
        <v>215</v>
      </c>
      <c r="Q131" s="559">
        <v>45718</v>
      </c>
      <c r="R131" s="58">
        <v>45852</v>
      </c>
      <c r="S131" s="58">
        <v>45853</v>
      </c>
      <c r="T131" s="58">
        <v>45853</v>
      </c>
      <c r="U131" s="58">
        <v>45854</v>
      </c>
      <c r="V131" s="82">
        <v>7805</v>
      </c>
      <c r="W131" s="803">
        <v>7969</v>
      </c>
      <c r="X131" s="92">
        <v>0</v>
      </c>
      <c r="Y131" s="729">
        <v>1.02</v>
      </c>
      <c r="Z131" s="213">
        <v>45740</v>
      </c>
      <c r="AA131" s="730">
        <v>1</v>
      </c>
      <c r="AB131" s="195">
        <v>0.95</v>
      </c>
      <c r="AC131" s="195">
        <v>0.95</v>
      </c>
      <c r="AD131" s="824" t="s">
        <v>403</v>
      </c>
      <c r="AE131" s="633"/>
    </row>
    <row r="132" spans="1:31" ht="24.75" customHeight="1">
      <c r="A132" s="703" t="s">
        <v>404</v>
      </c>
      <c r="B132" s="700" t="s">
        <v>194</v>
      </c>
      <c r="C132" s="594">
        <v>45991</v>
      </c>
      <c r="D132" s="54" t="s">
        <v>405</v>
      </c>
      <c r="E132" s="55">
        <v>45735</v>
      </c>
      <c r="F132" s="54" t="s">
        <v>197</v>
      </c>
      <c r="G132" s="701" t="s">
        <v>406</v>
      </c>
      <c r="H132" s="56">
        <v>0</v>
      </c>
      <c r="I132" s="56" t="s">
        <v>214</v>
      </c>
      <c r="J132" s="56" t="s">
        <v>55</v>
      </c>
      <c r="K132" s="114"/>
      <c r="L132" s="702">
        <v>45718</v>
      </c>
      <c r="M132" s="56" t="s">
        <v>56</v>
      </c>
      <c r="N132" s="57">
        <v>200394.1</v>
      </c>
      <c r="O132" s="56" t="s">
        <v>56</v>
      </c>
      <c r="P132" s="706" t="s">
        <v>215</v>
      </c>
      <c r="Q132" s="559">
        <v>45716</v>
      </c>
      <c r="R132" s="58"/>
      <c r="S132" s="58"/>
      <c r="T132" s="58"/>
      <c r="U132" s="58"/>
      <c r="V132" s="82">
        <v>15386</v>
      </c>
      <c r="W132" s="191">
        <v>15339</v>
      </c>
      <c r="X132" s="727">
        <v>0</v>
      </c>
      <c r="Y132" s="728">
        <v>1</v>
      </c>
      <c r="Z132" s="213">
        <v>45747</v>
      </c>
      <c r="AA132" s="195">
        <v>0</v>
      </c>
      <c r="AB132" s="195">
        <v>0</v>
      </c>
      <c r="AC132" s="195">
        <v>0</v>
      </c>
      <c r="AD132" s="825"/>
      <c r="AE132" s="633"/>
    </row>
    <row r="133" spans="1:31" ht="24.75" customHeight="1">
      <c r="A133" s="485" t="s">
        <v>407</v>
      </c>
      <c r="B133" s="119" t="s">
        <v>135</v>
      </c>
      <c r="C133" s="126">
        <v>45838</v>
      </c>
      <c r="D133" s="416" t="s">
        <v>136</v>
      </c>
      <c r="E133" s="126">
        <v>45817</v>
      </c>
      <c r="F133" s="210" t="s">
        <v>137</v>
      </c>
      <c r="G133" s="246" t="s">
        <v>408</v>
      </c>
      <c r="H133" s="127">
        <v>0</v>
      </c>
      <c r="I133" s="138" t="s">
        <v>214</v>
      </c>
      <c r="J133" s="127" t="s">
        <v>55</v>
      </c>
      <c r="K133" s="127"/>
      <c r="L133" s="716">
        <v>45821</v>
      </c>
      <c r="M133" s="138" t="s">
        <v>56</v>
      </c>
      <c r="N133" s="125">
        <v>23436.55</v>
      </c>
      <c r="O133" s="138" t="s">
        <v>56</v>
      </c>
      <c r="P133" s="241" t="s">
        <v>215</v>
      </c>
      <c r="Q133" s="165">
        <v>45817</v>
      </c>
      <c r="R133" s="165" t="s">
        <v>149</v>
      </c>
      <c r="S133" s="165"/>
      <c r="T133" s="165"/>
      <c r="U133" s="165"/>
      <c r="V133" s="129">
        <v>1769</v>
      </c>
      <c r="W133" s="467">
        <v>924</v>
      </c>
      <c r="X133" s="92">
        <v>0</v>
      </c>
      <c r="Y133" s="23">
        <v>0.53</v>
      </c>
      <c r="Z133" s="58">
        <v>45831</v>
      </c>
      <c r="AA133" s="37">
        <v>0</v>
      </c>
      <c r="AB133" s="37">
        <v>0</v>
      </c>
      <c r="AC133" s="37">
        <v>0</v>
      </c>
      <c r="AD133" s="810" t="s">
        <v>409</v>
      </c>
      <c r="AE133" s="633"/>
    </row>
    <row r="134" spans="1:31" ht="24.75" customHeight="1">
      <c r="A134" s="484" t="s">
        <v>410</v>
      </c>
      <c r="B134" s="119" t="s">
        <v>135</v>
      </c>
      <c r="C134" s="126">
        <v>45716</v>
      </c>
      <c r="D134" s="126" t="s">
        <v>411</v>
      </c>
      <c r="E134" s="126">
        <v>45714</v>
      </c>
      <c r="F134" s="210" t="s">
        <v>147</v>
      </c>
      <c r="G134" s="243"/>
      <c r="H134" s="127">
        <v>0</v>
      </c>
      <c r="I134" s="127" t="s">
        <v>215</v>
      </c>
      <c r="J134" s="127" t="s">
        <v>55</v>
      </c>
      <c r="K134" s="119"/>
      <c r="L134" s="119" t="s">
        <v>215</v>
      </c>
      <c r="M134" s="302" t="s">
        <v>129</v>
      </c>
      <c r="N134" s="125">
        <v>0</v>
      </c>
      <c r="O134" s="127" t="s">
        <v>129</v>
      </c>
      <c r="P134" s="491" t="s">
        <v>215</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26" t="s">
        <v>412</v>
      </c>
      <c r="AE134" s="633"/>
    </row>
    <row r="135" spans="1:31" ht="24.75" customHeight="1">
      <c r="A135" s="484" t="s">
        <v>413</v>
      </c>
      <c r="B135" s="119" t="s">
        <v>135</v>
      </c>
      <c r="C135" s="210">
        <v>45805</v>
      </c>
      <c r="D135" s="416" t="s">
        <v>136</v>
      </c>
      <c r="E135" s="210">
        <v>45695</v>
      </c>
      <c r="F135" s="210" t="s">
        <v>147</v>
      </c>
      <c r="G135" s="297" t="s">
        <v>414</v>
      </c>
      <c r="H135" s="127">
        <v>0</v>
      </c>
      <c r="I135" s="138" t="s">
        <v>214</v>
      </c>
      <c r="J135" s="127" t="s">
        <v>55</v>
      </c>
      <c r="K135" s="127"/>
      <c r="L135" s="683">
        <v>45705</v>
      </c>
      <c r="M135" s="302" t="s">
        <v>56</v>
      </c>
      <c r="N135" s="125">
        <v>88491.8</v>
      </c>
      <c r="O135" s="127" t="s">
        <v>56</v>
      </c>
      <c r="P135" s="491" t="s">
        <v>215</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810" t="s">
        <v>415</v>
      </c>
      <c r="AE135" s="633"/>
    </row>
    <row r="136" spans="1:31" ht="24.75" customHeight="1">
      <c r="A136" s="703" t="s">
        <v>416</v>
      </c>
      <c r="B136" s="593" t="s">
        <v>135</v>
      </c>
      <c r="C136" s="595">
        <v>45838</v>
      </c>
      <c r="D136" s="638" t="s">
        <v>136</v>
      </c>
      <c r="E136" s="55">
        <v>45786</v>
      </c>
      <c r="F136" s="638" t="s">
        <v>147</v>
      </c>
      <c r="G136" s="788" t="s">
        <v>417</v>
      </c>
      <c r="H136" s="597">
        <v>0</v>
      </c>
      <c r="I136" s="598" t="s">
        <v>214</v>
      </c>
      <c r="J136" s="597" t="s">
        <v>55</v>
      </c>
      <c r="K136" s="597"/>
      <c r="L136" s="594">
        <v>45790</v>
      </c>
      <c r="M136" s="597" t="s">
        <v>56</v>
      </c>
      <c r="N136" s="637">
        <v>63283</v>
      </c>
      <c r="O136" s="597" t="s">
        <v>56</v>
      </c>
      <c r="P136" s="223" t="s">
        <v>215</v>
      </c>
      <c r="Q136" s="537">
        <v>45790</v>
      </c>
      <c r="R136" s="165">
        <v>45813</v>
      </c>
      <c r="S136" s="165">
        <v>45814</v>
      </c>
      <c r="T136" s="165">
        <v>45828</v>
      </c>
      <c r="U136" s="165">
        <v>45846</v>
      </c>
      <c r="V136" s="137">
        <v>4390</v>
      </c>
      <c r="W136" s="711">
        <v>5484</v>
      </c>
      <c r="X136" s="751">
        <v>0</v>
      </c>
      <c r="Y136" s="752">
        <v>1.25</v>
      </c>
      <c r="Z136" s="753">
        <v>45796</v>
      </c>
      <c r="AA136" s="754">
        <v>1</v>
      </c>
      <c r="AB136" s="755">
        <v>0</v>
      </c>
      <c r="AC136" s="755">
        <v>0</v>
      </c>
      <c r="AD136" s="827" t="s">
        <v>418</v>
      </c>
      <c r="AE136" s="633"/>
    </row>
    <row r="137" spans="1:31" ht="24.75" customHeight="1">
      <c r="A137" s="708" t="s">
        <v>419</v>
      </c>
      <c r="B137" s="649" t="s">
        <v>135</v>
      </c>
      <c r="C137" s="61">
        <v>45868</v>
      </c>
      <c r="D137" s="650" t="s">
        <v>86</v>
      </c>
      <c r="E137" s="651">
        <v>45839</v>
      </c>
      <c r="F137" s="650" t="s">
        <v>137</v>
      </c>
      <c r="G137" s="721" t="s">
        <v>420</v>
      </c>
      <c r="H137" s="712">
        <v>0</v>
      </c>
      <c r="I137" s="712" t="s">
        <v>214</v>
      </c>
      <c r="J137" s="712" t="s">
        <v>55</v>
      </c>
      <c r="K137" s="724"/>
      <c r="L137" s="177">
        <v>45838</v>
      </c>
      <c r="M137" s="725" t="s">
        <v>56</v>
      </c>
      <c r="N137" s="717">
        <v>12586.25</v>
      </c>
      <c r="O137" s="712" t="s">
        <v>56</v>
      </c>
      <c r="P137" s="706" t="s">
        <v>215</v>
      </c>
      <c r="Q137" s="493">
        <v>45838</v>
      </c>
      <c r="R137" s="234"/>
      <c r="S137" s="234"/>
      <c r="T137" s="234"/>
      <c r="U137" s="234"/>
      <c r="V137" s="81">
        <v>765</v>
      </c>
      <c r="W137" s="750">
        <v>786</v>
      </c>
      <c r="X137" s="129">
        <v>0</v>
      </c>
      <c r="Y137" s="23">
        <v>1.03</v>
      </c>
      <c r="Z137" s="58">
        <v>45845</v>
      </c>
      <c r="AA137" s="37">
        <v>0</v>
      </c>
      <c r="AB137" s="68">
        <v>0</v>
      </c>
      <c r="AC137" s="37">
        <v>0</v>
      </c>
      <c r="AD137" s="828" t="s">
        <v>421</v>
      </c>
      <c r="AE137" s="633"/>
    </row>
    <row r="138" spans="1:31" ht="24.75" customHeight="1">
      <c r="A138" s="703" t="s">
        <v>422</v>
      </c>
      <c r="B138" s="593" t="s">
        <v>135</v>
      </c>
      <c r="C138" s="55">
        <v>45868</v>
      </c>
      <c r="D138" s="594" t="s">
        <v>86</v>
      </c>
      <c r="E138" s="594">
        <v>45849</v>
      </c>
      <c r="F138" s="595"/>
      <c r="G138" s="596" t="s">
        <v>423</v>
      </c>
      <c r="H138" s="597">
        <v>0</v>
      </c>
      <c r="I138" s="597" t="s">
        <v>214</v>
      </c>
      <c r="J138" s="597" t="s">
        <v>55</v>
      </c>
      <c r="K138" s="597"/>
      <c r="L138" s="594">
        <v>45848</v>
      </c>
      <c r="M138" s="597" t="s">
        <v>56</v>
      </c>
      <c r="N138" s="637">
        <v>1206</v>
      </c>
      <c r="O138" s="597" t="s">
        <v>56</v>
      </c>
      <c r="P138" s="223" t="s">
        <v>215</v>
      </c>
      <c r="Q138" s="537">
        <v>45848</v>
      </c>
      <c r="R138" s="165"/>
      <c r="S138" s="165"/>
      <c r="T138" s="165"/>
      <c r="U138" s="165"/>
      <c r="V138" s="561">
        <v>90</v>
      </c>
      <c r="W138" s="726">
        <v>90</v>
      </c>
      <c r="X138" s="129">
        <v>0</v>
      </c>
      <c r="Y138" s="23">
        <v>1</v>
      </c>
      <c r="Z138" s="58">
        <v>45854</v>
      </c>
      <c r="AA138" s="37">
        <v>0</v>
      </c>
      <c r="AB138" s="68">
        <v>0</v>
      </c>
      <c r="AC138" s="37">
        <v>0</v>
      </c>
      <c r="AD138" s="829" t="s">
        <v>424</v>
      </c>
      <c r="AE138" s="633"/>
    </row>
    <row r="139" spans="1:31" ht="24.75" customHeight="1">
      <c r="A139" s="485" t="s">
        <v>425</v>
      </c>
      <c r="B139" s="119" t="s">
        <v>135</v>
      </c>
      <c r="C139" s="126">
        <v>45787</v>
      </c>
      <c r="D139" s="210" t="s">
        <v>136</v>
      </c>
      <c r="E139" s="85">
        <v>45763</v>
      </c>
      <c r="F139" s="210" t="s">
        <v>147</v>
      </c>
      <c r="G139" s="801" t="s">
        <v>426</v>
      </c>
      <c r="H139" s="127">
        <v>0</v>
      </c>
      <c r="I139" s="408" t="s">
        <v>214</v>
      </c>
      <c r="J139" s="127" t="s">
        <v>55</v>
      </c>
      <c r="K139" s="171"/>
      <c r="L139" s="119" t="s">
        <v>215</v>
      </c>
      <c r="M139" s="302" t="s">
        <v>56</v>
      </c>
      <c r="N139" s="125">
        <v>3707.3</v>
      </c>
      <c r="O139" s="127" t="s">
        <v>56</v>
      </c>
      <c r="P139" s="221" t="s">
        <v>215</v>
      </c>
      <c r="Q139" s="537">
        <v>45763</v>
      </c>
      <c r="R139" s="537">
        <v>45817</v>
      </c>
      <c r="S139" s="537">
        <v>45818</v>
      </c>
      <c r="T139" s="537">
        <v>45818</v>
      </c>
      <c r="U139" s="98"/>
      <c r="V139" s="118">
        <v>143</v>
      </c>
      <c r="W139" s="707">
        <v>143</v>
      </c>
      <c r="X139" s="92">
        <v>0</v>
      </c>
      <c r="Y139" s="198">
        <v>1</v>
      </c>
      <c r="Z139" s="234">
        <v>45768</v>
      </c>
      <c r="AA139" s="494">
        <v>0</v>
      </c>
      <c r="AB139" s="494">
        <v>0</v>
      </c>
      <c r="AC139" s="494">
        <v>1</v>
      </c>
      <c r="AD139" s="810" t="s">
        <v>427</v>
      </c>
    </row>
    <row r="140" spans="1:31" ht="24.75" customHeight="1">
      <c r="A140" s="807" t="s">
        <v>428</v>
      </c>
      <c r="B140" s="599" t="s">
        <v>50</v>
      </c>
      <c r="C140" s="594">
        <v>45862</v>
      </c>
      <c r="D140" s="638" t="s">
        <v>136</v>
      </c>
      <c r="E140" s="594">
        <v>45772</v>
      </c>
      <c r="F140" s="593" t="s">
        <v>90</v>
      </c>
      <c r="G140" s="593" t="s">
        <v>429</v>
      </c>
      <c r="H140" s="597">
        <v>0</v>
      </c>
      <c r="I140" s="597" t="s">
        <v>214</v>
      </c>
      <c r="J140" s="597" t="s">
        <v>55</v>
      </c>
      <c r="K140" s="593"/>
      <c r="L140" s="735" t="s">
        <v>102</v>
      </c>
      <c r="M140" s="597" t="s">
        <v>56</v>
      </c>
      <c r="N140" s="637">
        <v>4397.6499999999996</v>
      </c>
      <c r="O140" s="597" t="s">
        <v>56</v>
      </c>
      <c r="P140" s="221" t="s">
        <v>215</v>
      </c>
      <c r="Q140" s="537">
        <v>45852</v>
      </c>
      <c r="R140" s="98"/>
      <c r="S140" s="98"/>
      <c r="T140" s="98"/>
      <c r="U140" s="98"/>
      <c r="V140" s="118">
        <v>47</v>
      </c>
      <c r="W140" s="707">
        <v>47</v>
      </c>
      <c r="X140" s="200">
        <v>0</v>
      </c>
      <c r="Y140" s="93">
        <v>1</v>
      </c>
      <c r="Z140" s="58">
        <v>45856</v>
      </c>
      <c r="AA140" s="37">
        <v>0</v>
      </c>
      <c r="AB140" s="37">
        <v>0</v>
      </c>
      <c r="AC140" s="68">
        <v>0</v>
      </c>
      <c r="AE140" s="633"/>
    </row>
    <row r="141" spans="1:31" ht="24.75" customHeight="1">
      <c r="A141" s="592" t="s">
        <v>430</v>
      </c>
      <c r="B141" s="593" t="s">
        <v>135</v>
      </c>
      <c r="C141" s="639"/>
      <c r="D141" s="594" t="s">
        <v>86</v>
      </c>
      <c r="E141" s="594">
        <v>45768</v>
      </c>
      <c r="F141" s="638" t="s">
        <v>147</v>
      </c>
      <c r="G141" s="593"/>
      <c r="H141" s="597">
        <v>0</v>
      </c>
      <c r="I141" s="723" t="s">
        <v>215</v>
      </c>
      <c r="J141" s="597" t="s">
        <v>60</v>
      </c>
      <c r="K141" s="679"/>
      <c r="L141" s="84" t="s">
        <v>60</v>
      </c>
      <c r="M141" s="676" t="s">
        <v>129</v>
      </c>
      <c r="N141" s="597" t="s">
        <v>431</v>
      </c>
      <c r="O141" s="597" t="s">
        <v>129</v>
      </c>
      <c r="P141" s="528" t="s">
        <v>215</v>
      </c>
      <c r="Q141" s="88" t="s">
        <v>60</v>
      </c>
      <c r="R141" s="98" t="s">
        <v>432</v>
      </c>
      <c r="S141" s="98" t="s">
        <v>432</v>
      </c>
      <c r="T141" s="98" t="s">
        <v>432</v>
      </c>
      <c r="U141" s="31"/>
      <c r="V141" s="535">
        <v>3</v>
      </c>
      <c r="W141" s="288">
        <v>3</v>
      </c>
      <c r="X141" s="756">
        <v>0</v>
      </c>
      <c r="Y141" s="530">
        <v>1</v>
      </c>
      <c r="Z141" s="58">
        <v>45768</v>
      </c>
      <c r="AA141" s="37">
        <v>0</v>
      </c>
      <c r="AB141" s="68">
        <v>0</v>
      </c>
      <c r="AC141" s="37">
        <v>1</v>
      </c>
      <c r="AD141" s="822" t="s">
        <v>433</v>
      </c>
      <c r="AE141" s="633"/>
    </row>
    <row r="142" spans="1:31" ht="24.75" customHeight="1">
      <c r="A142" s="485" t="s">
        <v>434</v>
      </c>
      <c r="B142" s="119" t="s">
        <v>135</v>
      </c>
      <c r="C142" s="220"/>
      <c r="D142" s="126" t="s">
        <v>86</v>
      </c>
      <c r="E142" s="126">
        <v>45768</v>
      </c>
      <c r="F142" s="416" t="s">
        <v>147</v>
      </c>
      <c r="G142" s="119"/>
      <c r="H142" s="127">
        <v>0</v>
      </c>
      <c r="I142" s="417" t="s">
        <v>215</v>
      </c>
      <c r="J142" s="127" t="s">
        <v>60</v>
      </c>
      <c r="K142" s="682"/>
      <c r="L142" s="84" t="s">
        <v>60</v>
      </c>
      <c r="M142" s="302" t="s">
        <v>129</v>
      </c>
      <c r="N142" s="127" t="s">
        <v>431</v>
      </c>
      <c r="O142" s="127" t="s">
        <v>129</v>
      </c>
      <c r="P142" s="192" t="s">
        <v>215</v>
      </c>
      <c r="Q142" s="31" t="s">
        <v>60</v>
      </c>
      <c r="R142" s="98" t="s">
        <v>432</v>
      </c>
      <c r="S142" s="98" t="s">
        <v>432</v>
      </c>
      <c r="T142" s="98" t="s">
        <v>432</v>
      </c>
      <c r="U142" s="31"/>
      <c r="V142" s="98">
        <v>3</v>
      </c>
      <c r="W142" s="98">
        <v>3</v>
      </c>
      <c r="X142" s="757">
        <v>0</v>
      </c>
      <c r="Y142" s="530">
        <v>1</v>
      </c>
      <c r="Z142" s="58">
        <v>45768</v>
      </c>
      <c r="AA142" s="37">
        <v>0</v>
      </c>
      <c r="AB142" s="68">
        <v>0</v>
      </c>
      <c r="AC142" s="37">
        <v>1</v>
      </c>
      <c r="AD142" s="830" t="s">
        <v>435</v>
      </c>
      <c r="AE142" s="633"/>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N18" activePane="topRight" state="frozen"/>
      <selection pane="topRight" activeCell="A30" sqref="A30:Z38"/>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215</v>
      </c>
      <c r="J2" s="83" t="s">
        <v>55</v>
      </c>
      <c r="K2" s="177">
        <v>45716</v>
      </c>
      <c r="L2" s="83" t="s">
        <v>56</v>
      </c>
      <c r="M2" s="553">
        <v>84935.5</v>
      </c>
      <c r="N2" s="552">
        <v>81445</v>
      </c>
      <c r="O2" s="303" t="s">
        <v>56</v>
      </c>
      <c r="P2" s="189" t="s">
        <v>215</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215</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214</v>
      </c>
      <c r="J4" s="127" t="s">
        <v>55</v>
      </c>
      <c r="K4" s="85">
        <v>45741</v>
      </c>
      <c r="L4" s="127" t="s">
        <v>56</v>
      </c>
      <c r="M4" s="555">
        <v>62104</v>
      </c>
      <c r="N4" s="552">
        <v>64186</v>
      </c>
      <c r="O4" s="302" t="s">
        <v>56</v>
      </c>
      <c r="P4" s="189" t="s">
        <v>215</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214</v>
      </c>
      <c r="J5" s="127" t="s">
        <v>55</v>
      </c>
      <c r="K5" s="85">
        <v>45741</v>
      </c>
      <c r="L5" s="127" t="s">
        <v>56</v>
      </c>
      <c r="M5" s="555">
        <v>63756.5</v>
      </c>
      <c r="N5" s="552">
        <v>64902.5</v>
      </c>
      <c r="O5" s="302" t="s">
        <v>56</v>
      </c>
      <c r="P5" s="189" t="s">
        <v>215</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215</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214</v>
      </c>
      <c r="J7" s="83" t="s">
        <v>55</v>
      </c>
      <c r="K7" s="85">
        <v>45707</v>
      </c>
      <c r="L7" s="83" t="s">
        <v>56</v>
      </c>
      <c r="M7" s="555" t="s">
        <v>451</v>
      </c>
      <c r="N7" s="552">
        <v>67080</v>
      </c>
      <c r="O7" s="303" t="s">
        <v>56</v>
      </c>
      <c r="P7" s="193" t="s">
        <v>215</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215</v>
      </c>
      <c r="J8" s="83" t="s">
        <v>55</v>
      </c>
      <c r="K8" s="85">
        <v>45708</v>
      </c>
      <c r="L8" s="122" t="s">
        <v>56</v>
      </c>
      <c r="M8" s="555">
        <v>73639</v>
      </c>
      <c r="N8" s="552">
        <v>73025</v>
      </c>
      <c r="O8" s="465" t="s">
        <v>56</v>
      </c>
      <c r="P8" s="193" t="s">
        <v>215</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215</v>
      </c>
      <c r="L9" s="138" t="s">
        <v>56</v>
      </c>
      <c r="M9" s="556">
        <v>47461.5</v>
      </c>
      <c r="N9" s="552">
        <v>45340</v>
      </c>
      <c r="O9" s="554" t="s">
        <v>56</v>
      </c>
      <c r="P9" s="192" t="s">
        <v>215</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215</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214</v>
      </c>
      <c r="J11" s="127" t="s">
        <v>55</v>
      </c>
      <c r="K11" s="119" t="s">
        <v>215</v>
      </c>
      <c r="L11" s="138" t="s">
        <v>56</v>
      </c>
      <c r="M11" s="556">
        <v>26617</v>
      </c>
      <c r="N11" s="552">
        <v>25405</v>
      </c>
      <c r="O11" s="554" t="s">
        <v>56</v>
      </c>
      <c r="P11" s="192" t="s">
        <v>215</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215</v>
      </c>
      <c r="L12" s="138" t="s">
        <v>56</v>
      </c>
      <c r="M12" s="125">
        <v>69288</v>
      </c>
      <c r="N12" s="552">
        <v>70664</v>
      </c>
      <c r="O12" s="138" t="s">
        <v>56</v>
      </c>
      <c r="P12" s="192" t="s">
        <v>215</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215</v>
      </c>
      <c r="L13" s="138" t="s">
        <v>56</v>
      </c>
      <c r="M13" s="556">
        <v>83754</v>
      </c>
      <c r="N13" s="552">
        <v>80572.5</v>
      </c>
      <c r="O13" s="554" t="s">
        <v>56</v>
      </c>
      <c r="P13" s="192" t="s">
        <v>215</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215</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214</v>
      </c>
      <c r="J15" s="127" t="s">
        <v>55</v>
      </c>
      <c r="K15" s="126">
        <v>45733</v>
      </c>
      <c r="L15" s="127" t="s">
        <v>56</v>
      </c>
      <c r="M15" s="556">
        <v>50824.5</v>
      </c>
      <c r="N15" s="552">
        <v>50928.5</v>
      </c>
      <c r="O15" s="302" t="s">
        <v>56</v>
      </c>
      <c r="P15" s="192" t="s">
        <v>215</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214</v>
      </c>
      <c r="J16" s="127" t="s">
        <v>55</v>
      </c>
      <c r="K16" s="126">
        <v>45737</v>
      </c>
      <c r="L16" s="127" t="s">
        <v>56</v>
      </c>
      <c r="M16" s="556">
        <v>83462</v>
      </c>
      <c r="N16" s="552">
        <v>83033</v>
      </c>
      <c r="O16" s="302" t="s">
        <v>56</v>
      </c>
      <c r="P16" s="192" t="s">
        <v>215</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215</v>
      </c>
      <c r="L17" s="127" t="s">
        <v>56</v>
      </c>
      <c r="M17" s="556">
        <v>47414</v>
      </c>
      <c r="N17" s="552">
        <v>45744</v>
      </c>
      <c r="O17" s="302" t="s">
        <v>56</v>
      </c>
      <c r="P17" s="192" t="s">
        <v>215</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214</v>
      </c>
      <c r="J18" s="302" t="s">
        <v>55</v>
      </c>
      <c r="K18" s="126">
        <v>45736</v>
      </c>
      <c r="L18" s="127" t="s">
        <v>56</v>
      </c>
      <c r="M18" s="556">
        <v>59562.5</v>
      </c>
      <c r="N18" s="552">
        <v>52525.5</v>
      </c>
      <c r="O18" s="302" t="s">
        <v>56</v>
      </c>
      <c r="P18" s="192" t="s">
        <v>215</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214</v>
      </c>
      <c r="J19" s="302" t="s">
        <v>55</v>
      </c>
      <c r="K19" s="126">
        <v>45735</v>
      </c>
      <c r="L19" s="127" t="s">
        <v>56</v>
      </c>
      <c r="M19" s="556">
        <v>41187</v>
      </c>
      <c r="N19" s="552">
        <v>39597.5</v>
      </c>
      <c r="O19" s="302" t="s">
        <v>56</v>
      </c>
      <c r="P19" s="192" t="s">
        <v>215</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214</v>
      </c>
      <c r="J20" s="302" t="s">
        <v>55</v>
      </c>
      <c r="K20" s="119" t="s">
        <v>215</v>
      </c>
      <c r="L20" s="127" t="s">
        <v>56</v>
      </c>
      <c r="M20" s="556">
        <v>14497.5</v>
      </c>
      <c r="N20" s="552">
        <v>14042</v>
      </c>
      <c r="O20" s="302" t="s">
        <v>56</v>
      </c>
      <c r="P20" s="192" t="s">
        <v>215</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1" t="s">
        <v>479</v>
      </c>
      <c r="B23" s="589"/>
      <c r="C23" s="590"/>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1" t="s">
        <v>45</v>
      </c>
      <c r="X24" s="612" t="s">
        <v>46</v>
      </c>
      <c r="Y24" s="247" t="s">
        <v>47</v>
      </c>
      <c r="Z24" s="612" t="s">
        <v>39</v>
      </c>
      <c r="AA24" s="278" t="s">
        <v>48</v>
      </c>
    </row>
    <row r="25" spans="1:27" ht="30" customHeight="1">
      <c r="A25" s="592" t="s">
        <v>480</v>
      </c>
      <c r="B25" s="593" t="s">
        <v>135</v>
      </c>
      <c r="C25" s="594">
        <v>45787</v>
      </c>
      <c r="D25" s="595" t="s">
        <v>136</v>
      </c>
      <c r="E25" s="594">
        <v>45715</v>
      </c>
      <c r="F25" s="593" t="s">
        <v>137</v>
      </c>
      <c r="G25" s="596" t="s">
        <v>481</v>
      </c>
      <c r="H25" s="597">
        <v>0</v>
      </c>
      <c r="I25" s="598" t="s">
        <v>214</v>
      </c>
      <c r="J25" s="597" t="s">
        <v>55</v>
      </c>
      <c r="K25" s="593" t="s">
        <v>215</v>
      </c>
      <c r="L25" s="597" t="s">
        <v>56</v>
      </c>
      <c r="M25" s="606">
        <v>12601.45</v>
      </c>
      <c r="N25" s="608">
        <v>13008.1</v>
      </c>
      <c r="O25" s="597" t="s">
        <v>56</v>
      </c>
      <c r="P25" s="189" t="s">
        <v>215</v>
      </c>
      <c r="Q25" s="219">
        <v>45716</v>
      </c>
      <c r="R25" s="130">
        <v>939</v>
      </c>
      <c r="S25" s="626">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214</v>
      </c>
      <c r="J26" s="83" t="s">
        <v>55</v>
      </c>
      <c r="K26" s="126">
        <v>45708</v>
      </c>
      <c r="L26" s="127" t="s">
        <v>56</v>
      </c>
      <c r="M26" s="624">
        <v>62460.45</v>
      </c>
      <c r="N26" s="608">
        <v>61491.05</v>
      </c>
      <c r="O26" s="127" t="s">
        <v>56</v>
      </c>
      <c r="P26" s="192" t="s">
        <v>215</v>
      </c>
      <c r="Q26" s="219">
        <v>45709</v>
      </c>
      <c r="R26" s="129">
        <v>4949</v>
      </c>
      <c r="S26" s="627">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215</v>
      </c>
      <c r="J27" s="83" t="s">
        <v>55</v>
      </c>
      <c r="K27" s="85">
        <v>45728</v>
      </c>
      <c r="L27" s="83" t="s">
        <v>56</v>
      </c>
      <c r="M27" s="614">
        <v>88033.5</v>
      </c>
      <c r="N27" s="608">
        <v>88045.5</v>
      </c>
      <c r="O27" s="83" t="s">
        <v>56</v>
      </c>
      <c r="P27" s="189" t="s">
        <v>215</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214</v>
      </c>
      <c r="J28" s="122" t="s">
        <v>55</v>
      </c>
      <c r="K28" s="121">
        <v>45698</v>
      </c>
      <c r="L28" s="122" t="s">
        <v>56</v>
      </c>
      <c r="M28" s="616">
        <v>71361</v>
      </c>
      <c r="N28" s="608">
        <v>72125</v>
      </c>
      <c r="O28" s="122" t="s">
        <v>56</v>
      </c>
      <c r="P28" s="192" t="s">
        <v>215</v>
      </c>
      <c r="Q28" s="58">
        <v>45688</v>
      </c>
      <c r="R28" s="625">
        <v>6214</v>
      </c>
      <c r="S28" s="626">
        <v>6214</v>
      </c>
      <c r="T28" s="92">
        <v>0</v>
      </c>
      <c r="U28" s="23">
        <v>1</v>
      </c>
      <c r="V28" s="58">
        <v>45708</v>
      </c>
      <c r="W28" s="23">
        <v>1</v>
      </c>
      <c r="X28" s="23">
        <v>1</v>
      </c>
      <c r="Y28" s="23">
        <v>1</v>
      </c>
      <c r="Z28" s="559">
        <v>45791</v>
      </c>
      <c r="AA28" s="47"/>
    </row>
    <row r="29" spans="1:27" ht="30" customHeight="1">
      <c r="A29" s="485" t="s">
        <v>487</v>
      </c>
      <c r="B29" s="470" t="s">
        <v>50</v>
      </c>
      <c r="C29" s="666">
        <v>45688</v>
      </c>
      <c r="D29" s="666" t="s">
        <v>67</v>
      </c>
      <c r="E29" s="666">
        <v>45692</v>
      </c>
      <c r="F29" s="85" t="s">
        <v>63</v>
      </c>
      <c r="G29" s="667" t="s">
        <v>488</v>
      </c>
      <c r="H29" s="665">
        <v>90</v>
      </c>
      <c r="I29" s="417" t="s">
        <v>271</v>
      </c>
      <c r="J29" s="665" t="s">
        <v>55</v>
      </c>
      <c r="K29" s="119" t="s">
        <v>215</v>
      </c>
      <c r="L29" s="665" t="s">
        <v>56</v>
      </c>
      <c r="M29" s="709">
        <v>51958</v>
      </c>
      <c r="N29" s="608">
        <v>20330.259999999998</v>
      </c>
      <c r="O29" s="665" t="s">
        <v>56</v>
      </c>
      <c r="P29" s="192" t="s">
        <v>215</v>
      </c>
      <c r="Q29" s="58">
        <v>45694</v>
      </c>
      <c r="R29" s="625">
        <v>760</v>
      </c>
      <c r="S29" s="710">
        <v>708</v>
      </c>
      <c r="T29" s="92">
        <v>0</v>
      </c>
      <c r="U29" s="23">
        <v>0.95</v>
      </c>
      <c r="V29" s="58">
        <v>45729</v>
      </c>
      <c r="W29" s="23">
        <v>1</v>
      </c>
      <c r="X29" s="23">
        <v>1</v>
      </c>
      <c r="Y29" s="23">
        <v>1</v>
      </c>
      <c r="Z29" s="559">
        <v>45792</v>
      </c>
      <c r="AA29" s="76" t="s">
        <v>489</v>
      </c>
    </row>
    <row r="30" spans="1:27" ht="30" customHeight="1">
      <c r="A30" s="592" t="s">
        <v>490</v>
      </c>
      <c r="B30" s="599" t="s">
        <v>50</v>
      </c>
      <c r="C30" s="55">
        <v>45772</v>
      </c>
      <c r="D30" s="54" t="s">
        <v>440</v>
      </c>
      <c r="E30" s="55">
        <v>45743</v>
      </c>
      <c r="F30" s="54" t="s">
        <v>78</v>
      </c>
      <c r="G30" s="600" t="s">
        <v>491</v>
      </c>
      <c r="H30" s="56">
        <v>88</v>
      </c>
      <c r="I30" s="601" t="s">
        <v>214</v>
      </c>
      <c r="J30" s="597" t="s">
        <v>55</v>
      </c>
      <c r="K30" s="55">
        <v>45741</v>
      </c>
      <c r="L30" s="597" t="s">
        <v>56</v>
      </c>
      <c r="M30" s="613">
        <v>73070.5</v>
      </c>
      <c r="N30" s="608">
        <v>72678</v>
      </c>
      <c r="O30" s="597" t="s">
        <v>56</v>
      </c>
      <c r="P30" s="536" t="s">
        <v>215</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4" t="s">
        <v>493</v>
      </c>
      <c r="H31" s="83">
        <v>75</v>
      </c>
      <c r="I31" s="665" t="s">
        <v>214</v>
      </c>
      <c r="J31" s="127" t="s">
        <v>55</v>
      </c>
      <c r="K31" s="85">
        <v>45741</v>
      </c>
      <c r="L31" s="127" t="s">
        <v>56</v>
      </c>
      <c r="M31" s="614">
        <v>67840.5</v>
      </c>
      <c r="N31" s="608">
        <v>66607.5</v>
      </c>
      <c r="O31" s="127" t="s">
        <v>56</v>
      </c>
      <c r="P31" s="189" t="s">
        <v>215</v>
      </c>
      <c r="Q31" s="58">
        <v>45747</v>
      </c>
      <c r="R31" s="32">
        <v>5601</v>
      </c>
      <c r="S31" s="467">
        <v>5628</v>
      </c>
      <c r="T31" s="630">
        <v>0</v>
      </c>
      <c r="U31" s="530">
        <v>1</v>
      </c>
      <c r="V31" s="58">
        <v>45761</v>
      </c>
      <c r="W31" s="530">
        <v>1</v>
      </c>
      <c r="X31" s="23">
        <v>1</v>
      </c>
      <c r="Y31" s="23">
        <v>1</v>
      </c>
      <c r="Z31" s="559">
        <v>45831</v>
      </c>
      <c r="AA31" s="47"/>
    </row>
    <row r="32" spans="1:27" ht="30" customHeight="1">
      <c r="A32" s="592" t="s">
        <v>494</v>
      </c>
      <c r="B32" s="599" t="s">
        <v>50</v>
      </c>
      <c r="C32" s="594">
        <v>45831</v>
      </c>
      <c r="D32" s="593" t="s">
        <v>440</v>
      </c>
      <c r="E32" s="55">
        <v>45761</v>
      </c>
      <c r="F32" s="593" t="s">
        <v>78</v>
      </c>
      <c r="G32" s="596" t="s">
        <v>495</v>
      </c>
      <c r="H32" s="597">
        <v>69</v>
      </c>
      <c r="I32" s="597" t="s">
        <v>214</v>
      </c>
      <c r="J32" s="597" t="s">
        <v>55</v>
      </c>
      <c r="K32" s="594">
        <v>45757</v>
      </c>
      <c r="L32" s="597" t="s">
        <v>56</v>
      </c>
      <c r="M32" s="606">
        <v>53906.75</v>
      </c>
      <c r="N32" s="609">
        <v>54578.5</v>
      </c>
      <c r="O32" s="597" t="s">
        <v>56</v>
      </c>
      <c r="P32" s="189" t="s">
        <v>215</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215</v>
      </c>
      <c r="J33" s="127" t="s">
        <v>55</v>
      </c>
      <c r="K33" s="126">
        <v>45757</v>
      </c>
      <c r="L33" s="127" t="s">
        <v>56</v>
      </c>
      <c r="M33" s="624">
        <v>62383</v>
      </c>
      <c r="N33" s="609">
        <v>61939</v>
      </c>
      <c r="O33" s="127" t="s">
        <v>56</v>
      </c>
      <c r="P33" s="192" t="s">
        <v>215</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6">
        <v>45688</v>
      </c>
      <c r="D34" s="85" t="s">
        <v>51</v>
      </c>
      <c r="E34" s="666">
        <v>45684</v>
      </c>
      <c r="F34" s="84" t="s">
        <v>52</v>
      </c>
      <c r="G34" s="667" t="s">
        <v>499</v>
      </c>
      <c r="H34" s="83">
        <v>90</v>
      </c>
      <c r="I34" s="665" t="s">
        <v>271</v>
      </c>
      <c r="J34" s="83" t="s">
        <v>55</v>
      </c>
      <c r="K34" s="119" t="s">
        <v>215</v>
      </c>
      <c r="L34" s="665" t="s">
        <v>56</v>
      </c>
      <c r="M34" s="614">
        <v>60625.5</v>
      </c>
      <c r="N34" s="609">
        <v>59084</v>
      </c>
      <c r="O34" s="665" t="s">
        <v>56</v>
      </c>
      <c r="P34" s="241" t="s">
        <v>215</v>
      </c>
      <c r="Q34" s="58">
        <v>45679</v>
      </c>
      <c r="R34" s="32">
        <v>5038</v>
      </c>
      <c r="S34" s="467">
        <v>4909</v>
      </c>
      <c r="T34" s="92">
        <v>0</v>
      </c>
      <c r="U34" s="23">
        <v>0.98</v>
      </c>
      <c r="V34" s="58">
        <v>45684</v>
      </c>
      <c r="W34" s="530">
        <v>1</v>
      </c>
      <c r="X34" s="37">
        <v>1</v>
      </c>
      <c r="Y34" s="530">
        <v>1</v>
      </c>
      <c r="Z34" s="559">
        <v>45831</v>
      </c>
      <c r="AA34" s="47"/>
    </row>
    <row r="35" spans="1:27" ht="30" customHeight="1">
      <c r="A35" s="592" t="s">
        <v>500</v>
      </c>
      <c r="B35" s="599" t="s">
        <v>50</v>
      </c>
      <c r="C35" s="55">
        <v>45772</v>
      </c>
      <c r="D35" s="54" t="s">
        <v>67</v>
      </c>
      <c r="E35" s="55">
        <v>45716</v>
      </c>
      <c r="F35" s="54" t="s">
        <v>63</v>
      </c>
      <c r="G35" s="600" t="s">
        <v>501</v>
      </c>
      <c r="H35" s="56">
        <v>86</v>
      </c>
      <c r="I35" s="601" t="s">
        <v>214</v>
      </c>
      <c r="J35" s="56" t="s">
        <v>55</v>
      </c>
      <c r="K35" s="55">
        <v>45721</v>
      </c>
      <c r="L35" s="56" t="s">
        <v>56</v>
      </c>
      <c r="M35" s="669">
        <v>79507</v>
      </c>
      <c r="N35" s="609">
        <v>86709.5</v>
      </c>
      <c r="O35" s="56" t="s">
        <v>56</v>
      </c>
      <c r="P35" s="189" t="s">
        <v>215</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214</v>
      </c>
      <c r="J36" s="83" t="s">
        <v>55</v>
      </c>
      <c r="K36" s="85">
        <v>45698</v>
      </c>
      <c r="L36" s="122" t="s">
        <v>56</v>
      </c>
      <c r="M36" s="614">
        <v>52222</v>
      </c>
      <c r="N36" s="609">
        <v>51838</v>
      </c>
      <c r="O36" s="122" t="s">
        <v>56</v>
      </c>
      <c r="P36" s="520" t="s">
        <v>215</v>
      </c>
      <c r="Q36" s="58">
        <v>45691</v>
      </c>
      <c r="R36" s="32">
        <v>4772</v>
      </c>
      <c r="S36" s="628">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4" t="s">
        <v>505</v>
      </c>
      <c r="H37" s="83">
        <v>88</v>
      </c>
      <c r="I37" s="665" t="s">
        <v>215</v>
      </c>
      <c r="J37" s="83" t="s">
        <v>55</v>
      </c>
      <c r="K37" s="85">
        <v>45716</v>
      </c>
      <c r="L37" s="83" t="s">
        <v>56</v>
      </c>
      <c r="M37" s="668">
        <v>67463</v>
      </c>
      <c r="N37" s="609">
        <v>69992</v>
      </c>
      <c r="O37" s="83" t="s">
        <v>56</v>
      </c>
      <c r="P37" s="192" t="s">
        <v>215</v>
      </c>
      <c r="Q37" s="58">
        <v>45720</v>
      </c>
      <c r="R37" s="32">
        <v>5491</v>
      </c>
      <c r="S37" s="467">
        <v>5605</v>
      </c>
      <c r="T37" s="32">
        <v>0</v>
      </c>
      <c r="U37" s="530">
        <v>1.02</v>
      </c>
      <c r="V37" s="58">
        <v>45735</v>
      </c>
      <c r="W37" s="530">
        <v>1</v>
      </c>
      <c r="X37" s="530">
        <v>1</v>
      </c>
      <c r="Y37" s="530">
        <v>1</v>
      </c>
      <c r="Z37" s="559">
        <v>45831</v>
      </c>
      <c r="AA37" s="47"/>
    </row>
    <row r="38" spans="1:27" ht="30" customHeight="1">
      <c r="A38" s="592" t="s">
        <v>506</v>
      </c>
      <c r="B38" s="599" t="s">
        <v>50</v>
      </c>
      <c r="C38" s="55">
        <v>45777</v>
      </c>
      <c r="D38" s="55" t="s">
        <v>440</v>
      </c>
      <c r="E38" s="55">
        <v>45700</v>
      </c>
      <c r="F38" s="602" t="s">
        <v>78</v>
      </c>
      <c r="G38" s="603" t="s">
        <v>507</v>
      </c>
      <c r="H38" s="56">
        <v>78</v>
      </c>
      <c r="I38" s="601" t="s">
        <v>215</v>
      </c>
      <c r="J38" s="56" t="s">
        <v>55</v>
      </c>
      <c r="K38" s="55">
        <v>45708</v>
      </c>
      <c r="L38" s="56" t="s">
        <v>56</v>
      </c>
      <c r="M38" s="613">
        <v>56854</v>
      </c>
      <c r="N38" s="609">
        <v>62254</v>
      </c>
      <c r="O38" s="56" t="s">
        <v>56</v>
      </c>
      <c r="P38" s="193" t="s">
        <v>215</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215</v>
      </c>
      <c r="J39" s="83" t="s">
        <v>55</v>
      </c>
      <c r="K39" s="85">
        <v>45698</v>
      </c>
      <c r="L39" s="122" t="s">
        <v>56</v>
      </c>
      <c r="M39" s="614">
        <v>54861</v>
      </c>
      <c r="N39" s="609">
        <v>55197</v>
      </c>
      <c r="O39" s="122" t="s">
        <v>56</v>
      </c>
      <c r="P39" s="193" t="s">
        <v>215</v>
      </c>
      <c r="Q39" s="176">
        <v>45698</v>
      </c>
      <c r="R39" s="32">
        <v>4552</v>
      </c>
      <c r="S39" s="565">
        <v>4552</v>
      </c>
      <c r="T39" s="92">
        <v>0</v>
      </c>
      <c r="U39" s="93">
        <v>1</v>
      </c>
      <c r="V39" s="349">
        <v>45727</v>
      </c>
      <c r="W39" s="285">
        <v>1</v>
      </c>
      <c r="X39" s="285">
        <v>1</v>
      </c>
      <c r="Y39" s="285">
        <v>1</v>
      </c>
      <c r="Z39" s="559">
        <v>45811</v>
      </c>
      <c r="AA39" s="47"/>
    </row>
    <row r="40" spans="1:27" ht="30" customHeight="1">
      <c r="A40" s="592" t="s">
        <v>510</v>
      </c>
      <c r="B40" s="593" t="s">
        <v>135</v>
      </c>
      <c r="C40" s="594">
        <v>45716</v>
      </c>
      <c r="D40" s="595" t="s">
        <v>136</v>
      </c>
      <c r="E40" s="594">
        <v>45706</v>
      </c>
      <c r="F40" s="595" t="s">
        <v>147</v>
      </c>
      <c r="G40" s="596" t="s">
        <v>511</v>
      </c>
      <c r="H40" s="597">
        <v>56</v>
      </c>
      <c r="I40" s="598" t="s">
        <v>271</v>
      </c>
      <c r="J40" s="597" t="s">
        <v>55</v>
      </c>
      <c r="K40" s="604">
        <v>45707</v>
      </c>
      <c r="L40" s="597" t="s">
        <v>56</v>
      </c>
      <c r="M40" s="606">
        <v>62522.54</v>
      </c>
      <c r="N40" s="608">
        <v>56001</v>
      </c>
      <c r="O40" s="597" t="s">
        <v>56</v>
      </c>
      <c r="P40" s="192" t="s">
        <v>215</v>
      </c>
      <c r="Q40" s="219">
        <v>45707</v>
      </c>
      <c r="R40" s="129">
        <v>4063</v>
      </c>
      <c r="S40" s="565">
        <v>4097</v>
      </c>
      <c r="T40" s="200">
        <v>0</v>
      </c>
      <c r="U40" s="78">
        <v>1</v>
      </c>
      <c r="V40" s="165">
        <v>45719</v>
      </c>
      <c r="W40" s="23">
        <v>1</v>
      </c>
      <c r="X40" s="23">
        <v>1</v>
      </c>
      <c r="Y40" s="23">
        <v>1</v>
      </c>
      <c r="Z40" s="559">
        <v>45835</v>
      </c>
      <c r="AA40" s="47"/>
    </row>
    <row r="41" spans="1:27" ht="30" customHeight="1">
      <c r="A41" s="592" t="s">
        <v>512</v>
      </c>
      <c r="B41" s="593" t="s">
        <v>135</v>
      </c>
      <c r="C41" s="594">
        <v>45688</v>
      </c>
      <c r="D41" s="594" t="s">
        <v>86</v>
      </c>
      <c r="E41" s="594">
        <v>45679</v>
      </c>
      <c r="F41" s="595" t="s">
        <v>137</v>
      </c>
      <c r="G41" s="605" t="s">
        <v>513</v>
      </c>
      <c r="H41" s="597">
        <v>70</v>
      </c>
      <c r="I41" s="598" t="s">
        <v>271</v>
      </c>
      <c r="J41" s="597" t="s">
        <v>55</v>
      </c>
      <c r="K41" s="593" t="s">
        <v>215</v>
      </c>
      <c r="L41" s="598" t="s">
        <v>56</v>
      </c>
      <c r="M41" s="606">
        <v>72118</v>
      </c>
      <c r="N41" s="610">
        <v>70778</v>
      </c>
      <c r="O41" s="598" t="s">
        <v>56</v>
      </c>
      <c r="P41" s="192" t="s">
        <v>215</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4">
        <v>69555</v>
      </c>
      <c r="N42" s="610">
        <v>70432</v>
      </c>
      <c r="O42" s="138" t="s">
        <v>56</v>
      </c>
      <c r="P42" s="192" t="s">
        <v>215</v>
      </c>
      <c r="Q42" s="165">
        <v>45673</v>
      </c>
      <c r="R42" s="129">
        <v>5661</v>
      </c>
      <c r="S42" s="565">
        <v>5633</v>
      </c>
      <c r="T42" s="200">
        <v>0</v>
      </c>
      <c r="U42" s="78">
        <v>1</v>
      </c>
      <c r="V42" s="165">
        <v>45693</v>
      </c>
      <c r="W42" s="93">
        <v>1</v>
      </c>
      <c r="X42" s="93">
        <v>1</v>
      </c>
      <c r="Y42" s="93">
        <v>1</v>
      </c>
      <c r="Z42" s="559">
        <v>45821</v>
      </c>
      <c r="AA42" s="47"/>
    </row>
    <row r="43" spans="1:27" ht="30" customHeight="1">
      <c r="A43" s="592" t="s">
        <v>517</v>
      </c>
      <c r="B43" s="593" t="s">
        <v>135</v>
      </c>
      <c r="C43" s="594">
        <v>45925</v>
      </c>
      <c r="D43" s="595" t="s">
        <v>136</v>
      </c>
      <c r="E43" s="594">
        <v>45755</v>
      </c>
      <c r="F43" s="595" t="s">
        <v>147</v>
      </c>
      <c r="G43" s="788" t="s">
        <v>518</v>
      </c>
      <c r="H43" s="597">
        <v>82</v>
      </c>
      <c r="I43" s="598" t="s">
        <v>214</v>
      </c>
      <c r="J43" s="597" t="s">
        <v>55</v>
      </c>
      <c r="K43" s="604">
        <v>45756</v>
      </c>
      <c r="L43" s="597" t="s">
        <v>56</v>
      </c>
      <c r="M43" s="606">
        <v>67171.5</v>
      </c>
      <c r="N43" s="608">
        <v>64739</v>
      </c>
      <c r="O43" s="597" t="s">
        <v>56</v>
      </c>
      <c r="P43" s="192" t="s">
        <v>215</v>
      </c>
      <c r="Q43" s="674">
        <v>45756</v>
      </c>
      <c r="R43" s="232">
        <v>5373</v>
      </c>
      <c r="S43" s="565">
        <v>5300</v>
      </c>
      <c r="T43" s="200">
        <v>0</v>
      </c>
      <c r="U43" s="78">
        <v>0.99</v>
      </c>
      <c r="V43" s="165">
        <v>45775</v>
      </c>
      <c r="W43" s="23">
        <v>1</v>
      </c>
      <c r="X43" s="23">
        <v>1</v>
      </c>
      <c r="Y43" s="23">
        <v>1</v>
      </c>
      <c r="Z43" s="559">
        <v>45818</v>
      </c>
      <c r="AA43" s="47"/>
    </row>
    <row r="44" spans="1:27" ht="30" customHeight="1">
      <c r="A44" s="592" t="s">
        <v>519</v>
      </c>
      <c r="B44" s="593" t="s">
        <v>135</v>
      </c>
      <c r="C44" s="594">
        <v>45925</v>
      </c>
      <c r="D44" s="595" t="s">
        <v>212</v>
      </c>
      <c r="E44" s="594">
        <v>45749</v>
      </c>
      <c r="F44" s="595" t="s">
        <v>147</v>
      </c>
      <c r="G44" s="596" t="s">
        <v>520</v>
      </c>
      <c r="H44" s="597">
        <v>79</v>
      </c>
      <c r="I44" s="601" t="s">
        <v>214</v>
      </c>
      <c r="J44" s="597" t="s">
        <v>55</v>
      </c>
      <c r="K44" s="594">
        <v>45749</v>
      </c>
      <c r="L44" s="597" t="s">
        <v>56</v>
      </c>
      <c r="M44" s="606">
        <v>72492</v>
      </c>
      <c r="N44" s="608">
        <v>73087.5</v>
      </c>
      <c r="O44" s="597" t="s">
        <v>56</v>
      </c>
      <c r="P44" s="192" t="s">
        <v>215</v>
      </c>
      <c r="Q44" s="165">
        <v>45749</v>
      </c>
      <c r="R44" s="129">
        <v>5941</v>
      </c>
      <c r="S44" s="565">
        <v>5972</v>
      </c>
      <c r="T44" s="200">
        <v>0</v>
      </c>
      <c r="U44" s="78">
        <v>1</v>
      </c>
      <c r="V44" s="165">
        <v>45761</v>
      </c>
      <c r="W44" s="201">
        <v>0</v>
      </c>
      <c r="X44" s="201">
        <v>0</v>
      </c>
      <c r="Y44" s="201">
        <v>0</v>
      </c>
      <c r="Z44" s="559">
        <v>45834</v>
      </c>
      <c r="AA44" s="47"/>
    </row>
    <row r="45" spans="1:27" ht="30" customHeight="1">
      <c r="A45" s="592" t="s">
        <v>521</v>
      </c>
      <c r="B45" s="593" t="s">
        <v>135</v>
      </c>
      <c r="C45" s="594">
        <v>45925</v>
      </c>
      <c r="D45" s="595" t="s">
        <v>136</v>
      </c>
      <c r="E45" s="594">
        <v>45749</v>
      </c>
      <c r="F45" s="595" t="s">
        <v>137</v>
      </c>
      <c r="G45" s="596" t="s">
        <v>522</v>
      </c>
      <c r="H45" s="597">
        <v>59</v>
      </c>
      <c r="I45" s="601" t="s">
        <v>214</v>
      </c>
      <c r="J45" s="597" t="s">
        <v>55</v>
      </c>
      <c r="K45" s="594">
        <v>45750</v>
      </c>
      <c r="L45" s="597" t="s">
        <v>56</v>
      </c>
      <c r="M45" s="606">
        <v>51295</v>
      </c>
      <c r="N45" s="608">
        <v>51485.5</v>
      </c>
      <c r="O45" s="597" t="s">
        <v>56</v>
      </c>
      <c r="P45" s="192" t="s">
        <v>215</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8" t="s">
        <v>524</v>
      </c>
      <c r="H46" s="127">
        <v>62</v>
      </c>
      <c r="I46" s="127" t="s">
        <v>214</v>
      </c>
      <c r="J46" s="127" t="s">
        <v>55</v>
      </c>
      <c r="K46" s="126">
        <v>45762</v>
      </c>
      <c r="L46" s="127" t="s">
        <v>56</v>
      </c>
      <c r="M46" s="624">
        <v>62502</v>
      </c>
      <c r="N46" s="608">
        <v>59129.5</v>
      </c>
      <c r="O46" s="127" t="s">
        <v>56</v>
      </c>
      <c r="P46" s="241" t="s">
        <v>215</v>
      </c>
      <c r="Q46" s="165">
        <v>45762</v>
      </c>
      <c r="R46" s="129">
        <v>5008</v>
      </c>
      <c r="S46" s="467">
        <v>4791</v>
      </c>
      <c r="T46" s="538">
        <v>0</v>
      </c>
      <c r="U46" s="530">
        <v>0.96</v>
      </c>
      <c r="V46" s="58">
        <v>45783</v>
      </c>
      <c r="W46" s="23">
        <v>1</v>
      </c>
      <c r="X46" s="23">
        <v>1</v>
      </c>
      <c r="Y46" s="23">
        <v>1</v>
      </c>
      <c r="Z46" s="559">
        <v>45831</v>
      </c>
      <c r="AA46" s="47"/>
    </row>
    <row r="47" spans="1:27" ht="30" customHeight="1">
      <c r="A47" s="592" t="s">
        <v>525</v>
      </c>
      <c r="B47" s="593" t="s">
        <v>135</v>
      </c>
      <c r="C47" s="594">
        <v>45862</v>
      </c>
      <c r="D47" s="595" t="s">
        <v>136</v>
      </c>
      <c r="E47" s="55">
        <v>45758</v>
      </c>
      <c r="F47" s="595" t="s">
        <v>137</v>
      </c>
      <c r="G47" s="788" t="s">
        <v>526</v>
      </c>
      <c r="H47" s="597">
        <v>89</v>
      </c>
      <c r="I47" s="597" t="s">
        <v>214</v>
      </c>
      <c r="J47" s="597" t="s">
        <v>55</v>
      </c>
      <c r="K47" s="594">
        <v>45762</v>
      </c>
      <c r="L47" s="597" t="s">
        <v>56</v>
      </c>
      <c r="M47" s="606">
        <v>70705.5</v>
      </c>
      <c r="N47" s="608">
        <v>67666</v>
      </c>
      <c r="O47" s="597" t="s">
        <v>56</v>
      </c>
      <c r="P47" s="192" t="s">
        <v>215</v>
      </c>
      <c r="Q47" s="165">
        <v>45762</v>
      </c>
      <c r="R47" s="129">
        <v>5203</v>
      </c>
      <c r="S47" s="565">
        <v>5333</v>
      </c>
      <c r="T47" s="92">
        <v>0</v>
      </c>
      <c r="U47" s="23">
        <v>1.02</v>
      </c>
      <c r="V47" s="58">
        <v>45776</v>
      </c>
      <c r="W47" s="23">
        <v>1</v>
      </c>
      <c r="X47" s="23">
        <v>1</v>
      </c>
      <c r="Y47" s="23">
        <v>1</v>
      </c>
      <c r="Z47" s="559">
        <v>45818</v>
      </c>
      <c r="AA47" s="47"/>
    </row>
    <row r="48" spans="1:27" ht="30" customHeight="1">
      <c r="A48" s="592" t="s">
        <v>527</v>
      </c>
      <c r="B48" s="593" t="s">
        <v>135</v>
      </c>
      <c r="C48" s="594">
        <v>45862</v>
      </c>
      <c r="D48" s="595" t="s">
        <v>136</v>
      </c>
      <c r="E48" s="55">
        <v>45758</v>
      </c>
      <c r="F48" s="595" t="s">
        <v>137</v>
      </c>
      <c r="G48" s="788" t="s">
        <v>528</v>
      </c>
      <c r="H48" s="597">
        <v>87</v>
      </c>
      <c r="I48" s="597" t="s">
        <v>214</v>
      </c>
      <c r="J48" s="597" t="s">
        <v>55</v>
      </c>
      <c r="K48" s="594">
        <v>45762</v>
      </c>
      <c r="L48" s="597" t="s">
        <v>56</v>
      </c>
      <c r="M48" s="606">
        <v>66004.5</v>
      </c>
      <c r="N48" s="608">
        <v>64943.5</v>
      </c>
      <c r="O48" s="597" t="s">
        <v>56</v>
      </c>
      <c r="P48" s="192" t="s">
        <v>215</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70" t="s">
        <v>135</v>
      </c>
      <c r="C49" s="126">
        <v>45688</v>
      </c>
      <c r="D49" s="126" t="s">
        <v>530</v>
      </c>
      <c r="E49" s="126">
        <v>45684</v>
      </c>
      <c r="F49" s="416" t="s">
        <v>147</v>
      </c>
      <c r="G49" s="671" t="s">
        <v>531</v>
      </c>
      <c r="H49" s="127">
        <v>0</v>
      </c>
      <c r="I49" s="672" t="s">
        <v>215</v>
      </c>
      <c r="J49" s="127" t="s">
        <v>55</v>
      </c>
      <c r="K49" s="673">
        <v>45673</v>
      </c>
      <c r="L49" s="417" t="s">
        <v>56</v>
      </c>
      <c r="M49" s="624">
        <v>24886.5</v>
      </c>
      <c r="N49" s="608">
        <v>7262</v>
      </c>
      <c r="O49" s="417" t="s">
        <v>56</v>
      </c>
      <c r="P49" s="192" t="s">
        <v>215</v>
      </c>
      <c r="Q49" s="165">
        <v>45673</v>
      </c>
      <c r="R49" s="129">
        <v>330</v>
      </c>
      <c r="S49" s="467">
        <v>330</v>
      </c>
      <c r="T49" s="630">
        <v>0</v>
      </c>
      <c r="U49" s="518">
        <v>1</v>
      </c>
      <c r="V49" s="165">
        <v>45684</v>
      </c>
      <c r="W49" s="201">
        <v>1</v>
      </c>
      <c r="X49" s="201">
        <v>1</v>
      </c>
      <c r="Y49" s="201">
        <v>1</v>
      </c>
      <c r="Z49" s="559">
        <v>45821</v>
      </c>
      <c r="AA49" s="47"/>
    </row>
    <row r="50" spans="1:27" ht="30" customHeight="1">
      <c r="A50" s="592" t="s">
        <v>532</v>
      </c>
      <c r="B50" s="593" t="s">
        <v>135</v>
      </c>
      <c r="C50" s="594">
        <v>45792</v>
      </c>
      <c r="D50" s="595" t="s">
        <v>136</v>
      </c>
      <c r="E50" s="595">
        <v>45695</v>
      </c>
      <c r="F50" s="595" t="s">
        <v>137</v>
      </c>
      <c r="G50" s="791" t="s">
        <v>533</v>
      </c>
      <c r="H50" s="597">
        <v>0</v>
      </c>
      <c r="I50" s="598" t="s">
        <v>215</v>
      </c>
      <c r="J50" s="597" t="s">
        <v>55</v>
      </c>
      <c r="K50" s="593" t="s">
        <v>215</v>
      </c>
      <c r="L50" s="597" t="s">
        <v>56</v>
      </c>
      <c r="M50" s="606">
        <v>3425.55</v>
      </c>
      <c r="N50" s="608">
        <v>7741.4</v>
      </c>
      <c r="O50" s="597" t="s">
        <v>56</v>
      </c>
      <c r="P50" s="192" t="s">
        <v>215</v>
      </c>
      <c r="Q50" s="165">
        <v>45689</v>
      </c>
      <c r="R50" s="98">
        <v>73</v>
      </c>
      <c r="S50" s="221">
        <v>73</v>
      </c>
      <c r="T50" s="200">
        <v>0</v>
      </c>
      <c r="U50" s="78">
        <v>1</v>
      </c>
      <c r="V50" s="165">
        <v>45698</v>
      </c>
      <c r="W50" s="201">
        <v>1</v>
      </c>
      <c r="X50" s="201">
        <v>1</v>
      </c>
      <c r="Y50" s="201">
        <v>1</v>
      </c>
      <c r="Z50" s="559">
        <v>45835</v>
      </c>
      <c r="AA50" s="47"/>
    </row>
    <row r="51" spans="1:27" ht="30" customHeight="1">
      <c r="A51" s="607" t="s">
        <v>534</v>
      </c>
      <c r="B51" s="593" t="s">
        <v>135</v>
      </c>
      <c r="C51" s="594">
        <v>45688</v>
      </c>
      <c r="D51" s="594" t="s">
        <v>459</v>
      </c>
      <c r="E51" s="594">
        <v>45682</v>
      </c>
      <c r="F51" s="793" t="s">
        <v>137</v>
      </c>
      <c r="G51" s="794" t="s">
        <v>535</v>
      </c>
      <c r="H51" s="676">
        <v>48</v>
      </c>
      <c r="I51" s="598" t="s">
        <v>271</v>
      </c>
      <c r="J51" s="597" t="s">
        <v>60</v>
      </c>
      <c r="K51" s="593" t="s">
        <v>215</v>
      </c>
      <c r="L51" s="597" t="s">
        <v>56</v>
      </c>
      <c r="M51" s="606">
        <v>21648.75</v>
      </c>
      <c r="N51" s="609">
        <v>35235</v>
      </c>
      <c r="O51" s="597" t="s">
        <v>56</v>
      </c>
      <c r="P51" s="192" t="s">
        <v>215</v>
      </c>
      <c r="Q51" s="165">
        <v>45678</v>
      </c>
      <c r="R51" s="129">
        <v>2264</v>
      </c>
      <c r="S51" s="565">
        <v>2163</v>
      </c>
      <c r="T51" s="200">
        <v>0</v>
      </c>
      <c r="U51" s="78">
        <v>0.96</v>
      </c>
      <c r="V51" s="165">
        <v>45681</v>
      </c>
      <c r="W51" s="201">
        <v>1</v>
      </c>
      <c r="X51" s="201">
        <v>1</v>
      </c>
      <c r="Y51" s="201">
        <v>1</v>
      </c>
      <c r="Z51" s="559">
        <v>45818</v>
      </c>
      <c r="AA51" s="47"/>
    </row>
    <row r="52" spans="1:27" ht="30" customHeight="1">
      <c r="F52" s="792"/>
      <c r="G52" s="694"/>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16"/>
  <sheetViews>
    <sheetView topLeftCell="A594" workbookViewId="0">
      <selection activeCell="J591" sqref="J591"/>
    </sheetView>
  </sheetViews>
  <sheetFormatPr defaultColWidth="8.85546875" defaultRowHeight="15"/>
  <cols>
    <col min="1" max="1" width="31.42578125" bestFit="1" customWidth="1"/>
    <col min="2" max="2" width="17.42578125" bestFit="1" customWidth="1"/>
    <col min="3" max="5" width="10.28515625" bestFit="1" customWidth="1"/>
    <col min="6"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F4">
        <v>1049</v>
      </c>
      <c r="G4">
        <v>1049</v>
      </c>
      <c r="J4" s="48" t="s">
        <v>542</v>
      </c>
      <c r="K4" t="s">
        <v>543</v>
      </c>
      <c r="N4" s="48" t="s">
        <v>542</v>
      </c>
      <c r="O4" t="s">
        <v>544</v>
      </c>
      <c r="P4" t="s">
        <v>545</v>
      </c>
      <c r="Q4" t="s">
        <v>546</v>
      </c>
      <c r="R4" t="s">
        <v>540</v>
      </c>
    </row>
    <row r="5" spans="1:18">
      <c r="A5" t="s">
        <v>260</v>
      </c>
      <c r="D5">
        <v>1426</v>
      </c>
      <c r="E5">
        <v>1190</v>
      </c>
      <c r="F5">
        <v>23</v>
      </c>
      <c r="G5">
        <v>2639</v>
      </c>
      <c r="J5" t="s">
        <v>51</v>
      </c>
      <c r="K5">
        <v>6147</v>
      </c>
      <c r="N5" t="s">
        <v>51</v>
      </c>
      <c r="O5">
        <v>7120</v>
      </c>
      <c r="P5">
        <v>22896</v>
      </c>
      <c r="Q5">
        <v>7447</v>
      </c>
      <c r="R5">
        <v>37463</v>
      </c>
    </row>
    <row r="6" spans="1:18">
      <c r="A6" t="s">
        <v>267</v>
      </c>
      <c r="C6">
        <v>202</v>
      </c>
      <c r="G6">
        <v>202</v>
      </c>
      <c r="J6" t="s">
        <v>136</v>
      </c>
      <c r="K6">
        <v>22274</v>
      </c>
      <c r="N6" t="s">
        <v>136</v>
      </c>
      <c r="O6">
        <v>11735</v>
      </c>
      <c r="P6">
        <v>42799</v>
      </c>
      <c r="Q6">
        <v>33743</v>
      </c>
      <c r="R6">
        <v>88277</v>
      </c>
    </row>
    <row r="7" spans="1:18">
      <c r="A7" t="s">
        <v>274</v>
      </c>
      <c r="B7">
        <v>2677</v>
      </c>
      <c r="G7">
        <v>2677</v>
      </c>
      <c r="J7" t="s">
        <v>547</v>
      </c>
      <c r="K7">
        <v>0</v>
      </c>
      <c r="N7" t="s">
        <v>440</v>
      </c>
      <c r="O7">
        <v>3158</v>
      </c>
      <c r="P7">
        <v>21322</v>
      </c>
      <c r="Q7">
        <v>3629</v>
      </c>
      <c r="R7">
        <v>28109</v>
      </c>
    </row>
    <row r="8" spans="1:18">
      <c r="A8" t="s">
        <v>281</v>
      </c>
      <c r="C8">
        <v>241</v>
      </c>
      <c r="D8">
        <v>366</v>
      </c>
      <c r="E8">
        <v>202</v>
      </c>
      <c r="F8">
        <v>120</v>
      </c>
      <c r="G8">
        <v>929</v>
      </c>
      <c r="J8" t="s">
        <v>440</v>
      </c>
      <c r="K8">
        <v>3629</v>
      </c>
      <c r="N8" t="s">
        <v>299</v>
      </c>
      <c r="P8">
        <v>4135</v>
      </c>
      <c r="Q8">
        <v>7641</v>
      </c>
      <c r="R8">
        <v>11776</v>
      </c>
    </row>
    <row r="9" spans="1:18">
      <c r="A9" t="s">
        <v>512</v>
      </c>
      <c r="E9">
        <v>106</v>
      </c>
      <c r="G9">
        <v>106</v>
      </c>
      <c r="J9" t="s">
        <v>299</v>
      </c>
      <c r="K9">
        <v>0</v>
      </c>
      <c r="N9" t="s">
        <v>548</v>
      </c>
      <c r="P9">
        <v>2546</v>
      </c>
      <c r="Q9">
        <v>627</v>
      </c>
      <c r="R9">
        <v>3173</v>
      </c>
    </row>
    <row r="10" spans="1:18">
      <c r="A10" t="s">
        <v>514</v>
      </c>
      <c r="C10">
        <v>534</v>
      </c>
      <c r="D10">
        <v>460</v>
      </c>
      <c r="E10">
        <v>886</v>
      </c>
      <c r="F10">
        <v>202</v>
      </c>
      <c r="G10">
        <v>2082</v>
      </c>
      <c r="J10" t="s">
        <v>326</v>
      </c>
      <c r="K10">
        <v>933</v>
      </c>
      <c r="N10" t="s">
        <v>549</v>
      </c>
      <c r="O10">
        <v>3226</v>
      </c>
      <c r="P10">
        <v>17340</v>
      </c>
      <c r="Q10">
        <v>7593</v>
      </c>
      <c r="R10">
        <v>28159</v>
      </c>
    </row>
    <row r="11" spans="1:18">
      <c r="A11" t="s">
        <v>394</v>
      </c>
      <c r="C11">
        <v>1990</v>
      </c>
      <c r="D11">
        <v>1045</v>
      </c>
      <c r="G11">
        <v>3035</v>
      </c>
      <c r="J11" t="s">
        <v>548</v>
      </c>
      <c r="K11">
        <v>627</v>
      </c>
      <c r="N11" t="s">
        <v>71</v>
      </c>
      <c r="O11">
        <v>6056</v>
      </c>
      <c r="P11">
        <v>14625</v>
      </c>
      <c r="Q11">
        <v>17060</v>
      </c>
      <c r="R11">
        <v>37741</v>
      </c>
    </row>
    <row r="12" spans="1:18">
      <c r="A12" t="s">
        <v>540</v>
      </c>
      <c r="B12">
        <v>2677</v>
      </c>
      <c r="C12">
        <v>2967</v>
      </c>
      <c r="D12">
        <v>3297</v>
      </c>
      <c r="E12">
        <v>2384</v>
      </c>
      <c r="F12">
        <v>1394</v>
      </c>
      <c r="G12">
        <v>12719</v>
      </c>
      <c r="J12" t="s">
        <v>549</v>
      </c>
      <c r="K12">
        <v>3502</v>
      </c>
      <c r="N12" t="s">
        <v>285</v>
      </c>
      <c r="P12">
        <v>5968</v>
      </c>
      <c r="Q12">
        <v>20002</v>
      </c>
      <c r="R12">
        <v>25970</v>
      </c>
    </row>
    <row r="13" spans="1:18">
      <c r="J13" t="s">
        <v>71</v>
      </c>
      <c r="K13">
        <v>7128</v>
      </c>
      <c r="N13" t="s">
        <v>264</v>
      </c>
      <c r="O13">
        <v>2073</v>
      </c>
      <c r="P13">
        <v>6882</v>
      </c>
      <c r="Q13">
        <v>7027</v>
      </c>
      <c r="R13">
        <v>15982</v>
      </c>
    </row>
    <row r="14" spans="1:18">
      <c r="J14" t="s">
        <v>196</v>
      </c>
      <c r="K14">
        <v>2298</v>
      </c>
      <c r="N14" t="s">
        <v>540</v>
      </c>
      <c r="O14">
        <v>33368</v>
      </c>
      <c r="P14">
        <v>138513</v>
      </c>
      <c r="Q14">
        <v>104769</v>
      </c>
      <c r="R14">
        <v>276650</v>
      </c>
    </row>
    <row r="15" spans="1:18">
      <c r="A15" s="48" t="s">
        <v>538</v>
      </c>
      <c r="B15" s="48" t="s">
        <v>536</v>
      </c>
      <c r="J15" t="s">
        <v>285</v>
      </c>
      <c r="K15">
        <v>13034</v>
      </c>
    </row>
    <row r="16" spans="1:18">
      <c r="A16" s="48" t="s">
        <v>539</v>
      </c>
      <c r="B16" s="134">
        <v>45705</v>
      </c>
      <c r="C16" s="134">
        <v>45706</v>
      </c>
      <c r="D16" s="134">
        <v>45707</v>
      </c>
      <c r="E16" s="134">
        <v>45708</v>
      </c>
      <c r="F16" s="134">
        <v>45709</v>
      </c>
      <c r="G16" t="s">
        <v>540</v>
      </c>
      <c r="J16" t="s">
        <v>67</v>
      </c>
      <c r="K16">
        <v>4828</v>
      </c>
    </row>
    <row r="17" spans="1:11">
      <c r="A17" t="s">
        <v>257</v>
      </c>
      <c r="E17">
        <v>547</v>
      </c>
      <c r="F17">
        <v>792</v>
      </c>
      <c r="G17">
        <v>1339</v>
      </c>
      <c r="J17" t="s">
        <v>264</v>
      </c>
      <c r="K17">
        <v>6718</v>
      </c>
    </row>
    <row r="18" spans="1:11">
      <c r="A18" t="s">
        <v>260</v>
      </c>
      <c r="F18">
        <v>823</v>
      </c>
      <c r="G18">
        <v>823</v>
      </c>
      <c r="J18" t="s">
        <v>62</v>
      </c>
    </row>
    <row r="19" spans="1:11">
      <c r="A19" t="s">
        <v>267</v>
      </c>
      <c r="E19">
        <v>23</v>
      </c>
      <c r="F19">
        <v>24</v>
      </c>
      <c r="G19">
        <v>47</v>
      </c>
      <c r="J19" t="s">
        <v>540</v>
      </c>
      <c r="K19">
        <v>71118</v>
      </c>
    </row>
    <row r="20" spans="1:11">
      <c r="A20" t="s">
        <v>274</v>
      </c>
      <c r="D20">
        <v>1319</v>
      </c>
      <c r="G20">
        <v>1319</v>
      </c>
    </row>
    <row r="21" spans="1:11">
      <c r="A21" t="s">
        <v>281</v>
      </c>
      <c r="B21">
        <v>283</v>
      </c>
      <c r="D21">
        <v>732</v>
      </c>
      <c r="E21">
        <v>309</v>
      </c>
      <c r="G21">
        <v>1324</v>
      </c>
    </row>
    <row r="22" spans="1:11">
      <c r="A22" t="s">
        <v>290</v>
      </c>
      <c r="C22">
        <v>1240</v>
      </c>
      <c r="D22">
        <v>1978</v>
      </c>
      <c r="E22">
        <v>851</v>
      </c>
      <c r="G22">
        <v>4069</v>
      </c>
    </row>
    <row r="23" spans="1:11" hidden="1">
      <c r="A23" t="s">
        <v>498</v>
      </c>
    </row>
    <row r="24" spans="1:11">
      <c r="A24" t="s">
        <v>502</v>
      </c>
      <c r="D24">
        <v>1606</v>
      </c>
      <c r="E24">
        <v>1334</v>
      </c>
      <c r="G24">
        <v>2940</v>
      </c>
    </row>
    <row r="25" spans="1:11">
      <c r="A25" t="s">
        <v>446</v>
      </c>
      <c r="C25">
        <v>300</v>
      </c>
      <c r="D25">
        <v>696</v>
      </c>
      <c r="E25">
        <v>227</v>
      </c>
      <c r="F25">
        <v>333</v>
      </c>
      <c r="G25">
        <v>1556</v>
      </c>
    </row>
    <row r="26" spans="1:11">
      <c r="A26" t="s">
        <v>512</v>
      </c>
      <c r="F26">
        <v>21</v>
      </c>
      <c r="G26">
        <v>21</v>
      </c>
    </row>
    <row r="27" spans="1:11">
      <c r="A27" t="s">
        <v>514</v>
      </c>
      <c r="B27">
        <v>383</v>
      </c>
      <c r="C27">
        <v>1017</v>
      </c>
      <c r="D27">
        <v>242</v>
      </c>
      <c r="E27">
        <v>424</v>
      </c>
      <c r="F27">
        <v>19</v>
      </c>
      <c r="G27">
        <v>2085</v>
      </c>
    </row>
    <row r="28" spans="1:11">
      <c r="A28" t="s">
        <v>477</v>
      </c>
      <c r="C28">
        <v>1050</v>
      </c>
      <c r="G28">
        <v>1050</v>
      </c>
    </row>
    <row r="29" spans="1:11">
      <c r="A29" t="s">
        <v>486</v>
      </c>
      <c r="E29">
        <v>1400</v>
      </c>
      <c r="F29">
        <v>1462</v>
      </c>
      <c r="G29">
        <v>2862</v>
      </c>
    </row>
    <row r="30" spans="1:11">
      <c r="A30" t="s">
        <v>254</v>
      </c>
      <c r="E30">
        <v>1806</v>
      </c>
      <c r="F30">
        <v>345</v>
      </c>
      <c r="G30">
        <v>2151</v>
      </c>
    </row>
    <row r="31" spans="1:11">
      <c r="A31" t="s">
        <v>454</v>
      </c>
      <c r="E31">
        <v>47</v>
      </c>
      <c r="F31">
        <v>1494</v>
      </c>
      <c r="G31">
        <v>1541</v>
      </c>
    </row>
    <row r="32" spans="1:11" hidden="1">
      <c r="A32" t="s">
        <v>348</v>
      </c>
    </row>
    <row r="33" spans="1:7">
      <c r="A33" t="s">
        <v>248</v>
      </c>
      <c r="F33">
        <v>1095</v>
      </c>
      <c r="G33">
        <v>1095</v>
      </c>
    </row>
    <row r="34" spans="1:7">
      <c r="A34" t="s">
        <v>251</v>
      </c>
      <c r="F34">
        <v>2989</v>
      </c>
      <c r="G34">
        <v>2989</v>
      </c>
    </row>
    <row r="35" spans="1:7">
      <c r="A35" t="s">
        <v>540</v>
      </c>
      <c r="B35">
        <v>666</v>
      </c>
      <c r="C35">
        <v>3607</v>
      </c>
      <c r="D35">
        <v>6573</v>
      </c>
      <c r="E35">
        <v>6968</v>
      </c>
      <c r="F35">
        <v>9397</v>
      </c>
      <c r="G35">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C40">
        <v>1277</v>
      </c>
      <c r="D40">
        <v>1721</v>
      </c>
      <c r="E40">
        <v>670</v>
      </c>
      <c r="F40">
        <v>0</v>
      </c>
      <c r="G40">
        <v>3668</v>
      </c>
    </row>
    <row r="41" spans="1:7">
      <c r="A41" t="s">
        <v>260</v>
      </c>
      <c r="E41">
        <v>1422</v>
      </c>
      <c r="F41">
        <v>946</v>
      </c>
      <c r="G41">
        <v>2368</v>
      </c>
    </row>
    <row r="42" spans="1:7">
      <c r="A42" t="s">
        <v>267</v>
      </c>
      <c r="F42">
        <v>9</v>
      </c>
      <c r="G42">
        <v>9</v>
      </c>
    </row>
    <row r="43" spans="1:7" hidden="1">
      <c r="A43" t="s">
        <v>274</v>
      </c>
      <c r="F43">
        <v>0</v>
      </c>
      <c r="G43">
        <v>0</v>
      </c>
    </row>
    <row r="44" spans="1:7">
      <c r="A44" t="s">
        <v>281</v>
      </c>
      <c r="B44">
        <v>73</v>
      </c>
      <c r="D44">
        <v>25</v>
      </c>
      <c r="G44">
        <v>98</v>
      </c>
    </row>
    <row r="45" spans="1:7">
      <c r="A45" t="s">
        <v>290</v>
      </c>
      <c r="F45">
        <v>54</v>
      </c>
      <c r="G45">
        <v>54</v>
      </c>
    </row>
    <row r="46" spans="1:7">
      <c r="A46" t="s">
        <v>498</v>
      </c>
      <c r="E46">
        <v>437</v>
      </c>
      <c r="F46">
        <v>0</v>
      </c>
      <c r="G46">
        <v>437</v>
      </c>
    </row>
    <row r="47" spans="1:7">
      <c r="A47" t="s">
        <v>502</v>
      </c>
      <c r="D47">
        <v>992</v>
      </c>
      <c r="E47">
        <v>513</v>
      </c>
      <c r="F47">
        <v>0</v>
      </c>
      <c r="G47">
        <v>1505</v>
      </c>
    </row>
    <row r="48" spans="1:7">
      <c r="A48" t="s">
        <v>446</v>
      </c>
      <c r="C48">
        <v>800</v>
      </c>
      <c r="D48">
        <v>208</v>
      </c>
      <c r="E48">
        <v>529</v>
      </c>
      <c r="F48">
        <v>327</v>
      </c>
      <c r="G48">
        <v>1864</v>
      </c>
    </row>
    <row r="49" spans="1:7">
      <c r="A49" t="s">
        <v>512</v>
      </c>
      <c r="F49">
        <v>3</v>
      </c>
      <c r="G49">
        <v>3</v>
      </c>
    </row>
    <row r="50" spans="1:7">
      <c r="A50" t="s">
        <v>514</v>
      </c>
      <c r="C50">
        <v>236</v>
      </c>
      <c r="F50">
        <v>0</v>
      </c>
      <c r="G50">
        <v>236</v>
      </c>
    </row>
    <row r="51" spans="1:7" hidden="1">
      <c r="A51" t="s">
        <v>477</v>
      </c>
      <c r="F51">
        <v>0</v>
      </c>
      <c r="G51">
        <v>0</v>
      </c>
    </row>
    <row r="52" spans="1:7">
      <c r="A52" t="s">
        <v>394</v>
      </c>
      <c r="C52">
        <v>74</v>
      </c>
      <c r="D52">
        <v>671</v>
      </c>
      <c r="F52">
        <v>0</v>
      </c>
      <c r="G52">
        <v>745</v>
      </c>
    </row>
    <row r="53" spans="1:7">
      <c r="A53" t="s">
        <v>486</v>
      </c>
      <c r="F53">
        <v>886</v>
      </c>
      <c r="G53">
        <v>886</v>
      </c>
    </row>
    <row r="54" spans="1:7">
      <c r="A54" t="s">
        <v>254</v>
      </c>
      <c r="D54">
        <v>400</v>
      </c>
      <c r="F54">
        <v>384</v>
      </c>
      <c r="G54">
        <v>784</v>
      </c>
    </row>
    <row r="55" spans="1:7">
      <c r="A55" t="s">
        <v>454</v>
      </c>
      <c r="B55">
        <v>2087</v>
      </c>
      <c r="F55">
        <v>0</v>
      </c>
      <c r="G55">
        <v>2087</v>
      </c>
    </row>
    <row r="56" spans="1:7" hidden="1">
      <c r="A56" t="s">
        <v>348</v>
      </c>
      <c r="F56">
        <v>0</v>
      </c>
      <c r="G56">
        <v>0</v>
      </c>
    </row>
    <row r="57" spans="1:7">
      <c r="A57" t="s">
        <v>248</v>
      </c>
      <c r="C57">
        <v>860</v>
      </c>
      <c r="D57">
        <v>1540</v>
      </c>
      <c r="E57">
        <v>1360</v>
      </c>
      <c r="F57">
        <v>0</v>
      </c>
      <c r="G57">
        <v>3760</v>
      </c>
    </row>
    <row r="58" spans="1:7">
      <c r="A58" t="s">
        <v>251</v>
      </c>
      <c r="C58">
        <v>967</v>
      </c>
      <c r="D58">
        <v>1708</v>
      </c>
      <c r="F58">
        <v>229</v>
      </c>
      <c r="G58">
        <v>2904</v>
      </c>
    </row>
    <row r="59" spans="1:7">
      <c r="A59" t="s">
        <v>325</v>
      </c>
      <c r="B59">
        <v>555</v>
      </c>
      <c r="E59">
        <v>577</v>
      </c>
      <c r="F59">
        <v>239</v>
      </c>
      <c r="G59">
        <v>1371</v>
      </c>
    </row>
    <row r="60" spans="1:7" hidden="1">
      <c r="A60" t="s">
        <v>534</v>
      </c>
      <c r="F60">
        <v>0</v>
      </c>
      <c r="G60">
        <v>0</v>
      </c>
    </row>
    <row r="61" spans="1:7" hidden="1">
      <c r="A61" t="s">
        <v>458</v>
      </c>
      <c r="F61">
        <v>0</v>
      </c>
      <c r="G61">
        <v>0</v>
      </c>
    </row>
    <row r="62" spans="1:7" hidden="1">
      <c r="A62" t="s">
        <v>461</v>
      </c>
      <c r="F62">
        <v>0</v>
      </c>
      <c r="G62">
        <v>0</v>
      </c>
    </row>
    <row r="63" spans="1:7" hidden="1">
      <c r="A63" t="s">
        <v>463</v>
      </c>
      <c r="F63">
        <v>0</v>
      </c>
      <c r="G63">
        <v>0</v>
      </c>
    </row>
    <row r="64" spans="1:7">
      <c r="A64" t="s">
        <v>529</v>
      </c>
      <c r="C64">
        <v>214</v>
      </c>
      <c r="F64">
        <v>0</v>
      </c>
      <c r="G64">
        <v>214</v>
      </c>
    </row>
    <row r="65" spans="1:7">
      <c r="A65" t="s">
        <v>245</v>
      </c>
      <c r="C65">
        <v>956</v>
      </c>
      <c r="E65">
        <v>1168</v>
      </c>
      <c r="F65">
        <v>0</v>
      </c>
      <c r="G65">
        <v>2124</v>
      </c>
    </row>
    <row r="66" spans="1:7" hidden="1">
      <c r="A66" t="s">
        <v>550</v>
      </c>
      <c r="F66">
        <v>0</v>
      </c>
      <c r="G66">
        <v>0</v>
      </c>
    </row>
    <row r="67" spans="1:7">
      <c r="A67" t="s">
        <v>263</v>
      </c>
      <c r="D67">
        <v>1090</v>
      </c>
      <c r="E67">
        <v>840</v>
      </c>
      <c r="F67">
        <v>530</v>
      </c>
      <c r="G67">
        <v>2460</v>
      </c>
    </row>
    <row r="68" spans="1:7">
      <c r="A68" t="s">
        <v>551</v>
      </c>
      <c r="D68">
        <v>120</v>
      </c>
      <c r="G68">
        <v>120</v>
      </c>
    </row>
    <row r="69" spans="1:7">
      <c r="A69" t="s">
        <v>318</v>
      </c>
      <c r="D69">
        <v>399</v>
      </c>
      <c r="E69">
        <v>335</v>
      </c>
      <c r="F69">
        <v>1339</v>
      </c>
      <c r="G69">
        <v>2073</v>
      </c>
    </row>
    <row r="70" spans="1:7">
      <c r="A70" t="s">
        <v>452</v>
      </c>
      <c r="D70">
        <v>891</v>
      </c>
      <c r="E70">
        <v>1213</v>
      </c>
      <c r="F70">
        <v>1054</v>
      </c>
      <c r="G70">
        <v>3158</v>
      </c>
    </row>
    <row r="71" spans="1:7" hidden="1">
      <c r="A71" t="s">
        <v>410</v>
      </c>
      <c r="F71">
        <v>0</v>
      </c>
      <c r="G71">
        <v>0</v>
      </c>
    </row>
    <row r="72" spans="1:7">
      <c r="A72" t="s">
        <v>540</v>
      </c>
      <c r="B72">
        <v>2715</v>
      </c>
      <c r="C72">
        <v>5384</v>
      </c>
      <c r="D72">
        <v>9765</v>
      </c>
      <c r="E72">
        <v>9064</v>
      </c>
      <c r="F72">
        <v>6000</v>
      </c>
      <c r="G72">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v>0</v>
      </c>
      <c r="D76">
        <v>0</v>
      </c>
      <c r="E76">
        <v>0</v>
      </c>
      <c r="F76">
        <v>0</v>
      </c>
      <c r="G76">
        <v>0</v>
      </c>
    </row>
    <row r="77" spans="1:7">
      <c r="A77" t="s">
        <v>260</v>
      </c>
      <c r="B77">
        <v>0</v>
      </c>
      <c r="D77">
        <v>0</v>
      </c>
      <c r="E77">
        <v>0</v>
      </c>
      <c r="F77">
        <v>0</v>
      </c>
      <c r="G77">
        <v>0</v>
      </c>
    </row>
    <row r="78" spans="1:7">
      <c r="A78" t="s">
        <v>267</v>
      </c>
      <c r="B78">
        <v>0</v>
      </c>
      <c r="C78">
        <v>0</v>
      </c>
      <c r="D78">
        <v>0</v>
      </c>
      <c r="E78">
        <v>0</v>
      </c>
      <c r="F78">
        <v>0</v>
      </c>
      <c r="G78">
        <v>0</v>
      </c>
    </row>
    <row r="79" spans="1:7">
      <c r="A79" t="s">
        <v>274</v>
      </c>
      <c r="B79">
        <v>0</v>
      </c>
      <c r="D79">
        <v>0</v>
      </c>
      <c r="E79">
        <v>0</v>
      </c>
      <c r="F79">
        <v>0</v>
      </c>
      <c r="G79">
        <v>0</v>
      </c>
    </row>
    <row r="80" spans="1:7">
      <c r="A80" t="s">
        <v>281</v>
      </c>
      <c r="B80">
        <v>0</v>
      </c>
      <c r="C80">
        <v>414</v>
      </c>
      <c r="D80">
        <v>367</v>
      </c>
      <c r="E80">
        <v>245</v>
      </c>
      <c r="F80">
        <v>0</v>
      </c>
      <c r="G80">
        <v>1026</v>
      </c>
    </row>
    <row r="81" spans="1:7">
      <c r="A81" t="s">
        <v>290</v>
      </c>
      <c r="B81">
        <v>0</v>
      </c>
      <c r="D81">
        <v>0</v>
      </c>
      <c r="E81">
        <v>0</v>
      </c>
      <c r="F81">
        <v>0</v>
      </c>
      <c r="G81">
        <v>0</v>
      </c>
    </row>
    <row r="82" spans="1:7">
      <c r="A82" t="s">
        <v>498</v>
      </c>
      <c r="B82">
        <v>0</v>
      </c>
      <c r="D82">
        <v>0</v>
      </c>
      <c r="E82">
        <v>0</v>
      </c>
      <c r="F82">
        <v>0</v>
      </c>
      <c r="G82">
        <v>0</v>
      </c>
    </row>
    <row r="83" spans="1:7">
      <c r="A83" t="s">
        <v>502</v>
      </c>
      <c r="B83">
        <v>0</v>
      </c>
      <c r="D83">
        <v>0</v>
      </c>
      <c r="E83">
        <v>0</v>
      </c>
      <c r="F83">
        <v>201</v>
      </c>
      <c r="G83">
        <v>201</v>
      </c>
    </row>
    <row r="84" spans="1:7">
      <c r="A84" t="s">
        <v>446</v>
      </c>
      <c r="B84">
        <v>286</v>
      </c>
      <c r="C84">
        <v>358</v>
      </c>
      <c r="D84">
        <v>0</v>
      </c>
      <c r="E84">
        <v>32</v>
      </c>
      <c r="F84">
        <v>9</v>
      </c>
      <c r="G84">
        <v>685</v>
      </c>
    </row>
    <row r="85" spans="1:7">
      <c r="A85" t="s">
        <v>512</v>
      </c>
      <c r="B85">
        <v>0</v>
      </c>
      <c r="D85">
        <v>0</v>
      </c>
      <c r="E85">
        <v>0</v>
      </c>
      <c r="F85">
        <v>0</v>
      </c>
      <c r="G85">
        <v>0</v>
      </c>
    </row>
    <row r="86" spans="1:7">
      <c r="A86" t="s">
        <v>514</v>
      </c>
      <c r="B86">
        <v>0</v>
      </c>
      <c r="D86">
        <v>0</v>
      </c>
      <c r="E86">
        <v>0</v>
      </c>
      <c r="F86">
        <v>0</v>
      </c>
      <c r="G86">
        <v>0</v>
      </c>
    </row>
    <row r="87" spans="1:7">
      <c r="A87" t="s">
        <v>477</v>
      </c>
      <c r="B87">
        <v>0</v>
      </c>
      <c r="D87">
        <v>0</v>
      </c>
      <c r="E87">
        <v>0</v>
      </c>
      <c r="F87">
        <v>0</v>
      </c>
      <c r="G87">
        <v>0</v>
      </c>
    </row>
    <row r="88" spans="1:7">
      <c r="A88" t="s">
        <v>394</v>
      </c>
      <c r="B88">
        <v>363</v>
      </c>
      <c r="C88">
        <v>171</v>
      </c>
      <c r="D88">
        <v>0</v>
      </c>
      <c r="E88">
        <v>397</v>
      </c>
      <c r="F88">
        <v>88</v>
      </c>
      <c r="G88">
        <v>1019</v>
      </c>
    </row>
    <row r="89" spans="1:7">
      <c r="A89" t="s">
        <v>486</v>
      </c>
      <c r="B89">
        <v>134</v>
      </c>
      <c r="C89">
        <v>408</v>
      </c>
      <c r="D89">
        <v>452</v>
      </c>
      <c r="E89">
        <v>0</v>
      </c>
      <c r="F89">
        <v>875</v>
      </c>
      <c r="G89">
        <v>1869</v>
      </c>
    </row>
    <row r="90" spans="1:7">
      <c r="A90" t="s">
        <v>254</v>
      </c>
      <c r="C90">
        <v>840</v>
      </c>
      <c r="D90">
        <v>0</v>
      </c>
      <c r="E90">
        <v>0</v>
      </c>
      <c r="F90">
        <v>0</v>
      </c>
      <c r="G90">
        <v>840</v>
      </c>
    </row>
    <row r="91" spans="1:7">
      <c r="A91" t="s">
        <v>454</v>
      </c>
      <c r="B91">
        <v>0</v>
      </c>
      <c r="D91">
        <v>0</v>
      </c>
      <c r="E91">
        <v>0</v>
      </c>
      <c r="F91">
        <v>0</v>
      </c>
      <c r="G91">
        <v>0</v>
      </c>
    </row>
    <row r="92" spans="1:7">
      <c r="A92" t="s">
        <v>348</v>
      </c>
      <c r="B92">
        <v>0</v>
      </c>
      <c r="D92">
        <v>0</v>
      </c>
      <c r="E92">
        <v>0</v>
      </c>
      <c r="F92">
        <v>0</v>
      </c>
      <c r="G92">
        <v>0</v>
      </c>
    </row>
    <row r="93" spans="1:7">
      <c r="A93" t="s">
        <v>248</v>
      </c>
      <c r="B93">
        <v>1460</v>
      </c>
      <c r="C93">
        <v>970</v>
      </c>
      <c r="D93">
        <v>430</v>
      </c>
      <c r="E93">
        <v>0</v>
      </c>
      <c r="F93">
        <v>0</v>
      </c>
      <c r="G93">
        <v>2860</v>
      </c>
    </row>
    <row r="94" spans="1:7">
      <c r="A94" t="s">
        <v>251</v>
      </c>
      <c r="B94">
        <v>182</v>
      </c>
      <c r="D94">
        <v>0</v>
      </c>
      <c r="E94">
        <v>0</v>
      </c>
      <c r="F94">
        <v>0</v>
      </c>
      <c r="G94">
        <v>182</v>
      </c>
    </row>
    <row r="95" spans="1:7">
      <c r="A95" t="s">
        <v>325</v>
      </c>
      <c r="B95">
        <v>0</v>
      </c>
      <c r="D95">
        <v>0</v>
      </c>
      <c r="E95">
        <v>0</v>
      </c>
      <c r="F95">
        <v>0</v>
      </c>
      <c r="G95">
        <v>0</v>
      </c>
    </row>
    <row r="96" spans="1:7">
      <c r="A96" t="s">
        <v>534</v>
      </c>
      <c r="B96">
        <v>0</v>
      </c>
      <c r="D96">
        <v>0</v>
      </c>
      <c r="F96">
        <v>0</v>
      </c>
      <c r="G96">
        <v>0</v>
      </c>
    </row>
    <row r="97" spans="1:7">
      <c r="A97" t="s">
        <v>458</v>
      </c>
      <c r="B97">
        <v>0</v>
      </c>
      <c r="D97">
        <v>0</v>
      </c>
      <c r="E97">
        <v>0</v>
      </c>
      <c r="F97">
        <v>0</v>
      </c>
      <c r="G97">
        <v>0</v>
      </c>
    </row>
    <row r="98" spans="1:7">
      <c r="A98" t="s">
        <v>461</v>
      </c>
      <c r="B98">
        <v>0</v>
      </c>
      <c r="D98">
        <v>0</v>
      </c>
      <c r="E98">
        <v>35</v>
      </c>
      <c r="F98">
        <v>0</v>
      </c>
      <c r="G98">
        <v>35</v>
      </c>
    </row>
    <row r="99" spans="1:7">
      <c r="A99" t="s">
        <v>463</v>
      </c>
      <c r="B99">
        <v>0</v>
      </c>
      <c r="D99">
        <v>0</v>
      </c>
      <c r="E99">
        <v>0</v>
      </c>
      <c r="F99">
        <v>0</v>
      </c>
      <c r="G99">
        <v>0</v>
      </c>
    </row>
    <row r="100" spans="1:7">
      <c r="A100" t="s">
        <v>529</v>
      </c>
      <c r="B100">
        <v>0</v>
      </c>
      <c r="D100">
        <v>32</v>
      </c>
      <c r="E100">
        <v>85</v>
      </c>
      <c r="F100">
        <v>0</v>
      </c>
      <c r="G100">
        <v>117</v>
      </c>
    </row>
    <row r="101" spans="1:7">
      <c r="A101" t="s">
        <v>245</v>
      </c>
      <c r="B101">
        <v>0</v>
      </c>
      <c r="D101">
        <v>0</v>
      </c>
      <c r="E101">
        <v>0</v>
      </c>
      <c r="F101">
        <v>0</v>
      </c>
      <c r="G101">
        <v>0</v>
      </c>
    </row>
    <row r="102" spans="1:7">
      <c r="A102" t="s">
        <v>550</v>
      </c>
      <c r="B102">
        <v>0</v>
      </c>
      <c r="D102">
        <v>0</v>
      </c>
      <c r="E102">
        <v>0</v>
      </c>
      <c r="F102">
        <v>0</v>
      </c>
      <c r="G102">
        <v>0</v>
      </c>
    </row>
    <row r="103" spans="1:7">
      <c r="A103" t="s">
        <v>263</v>
      </c>
      <c r="B103">
        <v>0</v>
      </c>
      <c r="D103">
        <v>372</v>
      </c>
      <c r="E103">
        <v>0</v>
      </c>
      <c r="F103">
        <v>0</v>
      </c>
      <c r="G103">
        <v>372</v>
      </c>
    </row>
    <row r="104" spans="1:7">
      <c r="A104" t="s">
        <v>551</v>
      </c>
      <c r="B104">
        <v>0</v>
      </c>
      <c r="D104">
        <v>0</v>
      </c>
      <c r="E104">
        <v>0</v>
      </c>
      <c r="F104">
        <v>0</v>
      </c>
      <c r="G104">
        <v>0</v>
      </c>
    </row>
    <row r="105" spans="1:7">
      <c r="A105" t="s">
        <v>318</v>
      </c>
      <c r="B105">
        <v>1292</v>
      </c>
      <c r="C105">
        <v>1022</v>
      </c>
      <c r="D105">
        <v>1246</v>
      </c>
      <c r="E105">
        <v>0</v>
      </c>
      <c r="F105">
        <v>288</v>
      </c>
      <c r="G105">
        <v>3848</v>
      </c>
    </row>
    <row r="106" spans="1:7">
      <c r="A106" t="s">
        <v>452</v>
      </c>
      <c r="B106">
        <v>0</v>
      </c>
      <c r="C106">
        <v>0</v>
      </c>
      <c r="D106">
        <v>0</v>
      </c>
      <c r="E106">
        <v>0</v>
      </c>
      <c r="F106">
        <v>0</v>
      </c>
      <c r="G106">
        <v>0</v>
      </c>
    </row>
    <row r="107" spans="1:7">
      <c r="A107" t="s">
        <v>506</v>
      </c>
      <c r="B107">
        <v>0</v>
      </c>
      <c r="C107">
        <v>1570</v>
      </c>
      <c r="D107">
        <v>461</v>
      </c>
      <c r="E107">
        <v>1109</v>
      </c>
      <c r="F107">
        <v>980</v>
      </c>
      <c r="G107">
        <v>4120</v>
      </c>
    </row>
    <row r="108" spans="1:7">
      <c r="A108" t="s">
        <v>510</v>
      </c>
      <c r="B108">
        <v>1454</v>
      </c>
      <c r="C108">
        <v>1360</v>
      </c>
      <c r="D108">
        <v>1263</v>
      </c>
      <c r="E108">
        <v>0</v>
      </c>
      <c r="F108">
        <v>0</v>
      </c>
      <c r="G108">
        <v>4077</v>
      </c>
    </row>
    <row r="109" spans="1:7">
      <c r="A109" t="s">
        <v>353</v>
      </c>
      <c r="B109">
        <v>2215</v>
      </c>
      <c r="C109">
        <v>0</v>
      </c>
      <c r="D109">
        <v>0</v>
      </c>
      <c r="E109">
        <v>0</v>
      </c>
      <c r="F109">
        <v>0</v>
      </c>
      <c r="G109">
        <v>2215</v>
      </c>
    </row>
    <row r="110" spans="1:7">
      <c r="A110" t="s">
        <v>552</v>
      </c>
      <c r="C110">
        <v>285</v>
      </c>
      <c r="G110">
        <v>285</v>
      </c>
    </row>
    <row r="111" spans="1:7">
      <c r="A111" t="s">
        <v>482</v>
      </c>
      <c r="D111">
        <v>617</v>
      </c>
      <c r="E111">
        <v>286</v>
      </c>
      <c r="F111">
        <v>0</v>
      </c>
      <c r="G111">
        <v>903</v>
      </c>
    </row>
    <row r="112" spans="1:7">
      <c r="A112" t="s">
        <v>356</v>
      </c>
      <c r="D112">
        <v>700</v>
      </c>
      <c r="E112">
        <v>1590</v>
      </c>
      <c r="F112">
        <v>1370</v>
      </c>
      <c r="G112">
        <v>3660</v>
      </c>
    </row>
    <row r="113" spans="1:7">
      <c r="A113" t="s">
        <v>413</v>
      </c>
      <c r="D113">
        <v>200</v>
      </c>
      <c r="E113">
        <v>489</v>
      </c>
      <c r="F113">
        <v>0</v>
      </c>
      <c r="G113">
        <v>689</v>
      </c>
    </row>
    <row r="114" spans="1:7">
      <c r="A114" t="s">
        <v>332</v>
      </c>
      <c r="E114">
        <v>884</v>
      </c>
      <c r="F114">
        <v>738</v>
      </c>
      <c r="G114">
        <v>1622</v>
      </c>
    </row>
    <row r="115" spans="1:7">
      <c r="A115" t="s">
        <v>456</v>
      </c>
      <c r="E115">
        <v>1357</v>
      </c>
      <c r="F115">
        <v>0</v>
      </c>
      <c r="G115">
        <v>1357</v>
      </c>
    </row>
    <row r="116" spans="1:7">
      <c r="A116" t="s">
        <v>439</v>
      </c>
      <c r="E116">
        <v>874</v>
      </c>
      <c r="F116">
        <v>1602</v>
      </c>
      <c r="G116">
        <v>2476</v>
      </c>
    </row>
    <row r="117" spans="1:7">
      <c r="A117" t="s">
        <v>532</v>
      </c>
      <c r="F117">
        <v>20</v>
      </c>
      <c r="G117">
        <v>20</v>
      </c>
    </row>
    <row r="118" spans="1:7">
      <c r="A118" t="s">
        <v>465</v>
      </c>
      <c r="E118">
        <v>0</v>
      </c>
      <c r="G118">
        <v>0</v>
      </c>
    </row>
    <row r="119" spans="1:7">
      <c r="A119" t="s">
        <v>540</v>
      </c>
      <c r="B119">
        <v>7386</v>
      </c>
      <c r="C119">
        <v>7398</v>
      </c>
      <c r="D119">
        <v>6140</v>
      </c>
      <c r="E119">
        <v>7383</v>
      </c>
      <c r="F119">
        <v>6171</v>
      </c>
      <c r="G119">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v>0</v>
      </c>
      <c r="C123">
        <v>0</v>
      </c>
      <c r="D123">
        <v>0</v>
      </c>
      <c r="G123">
        <v>0</v>
      </c>
    </row>
    <row r="124" spans="1:7">
      <c r="A124" t="s">
        <v>260</v>
      </c>
      <c r="B124">
        <v>0</v>
      </c>
      <c r="C124">
        <v>0</v>
      </c>
      <c r="D124">
        <v>0</v>
      </c>
      <c r="G124">
        <v>0</v>
      </c>
    </row>
    <row r="125" spans="1:7">
      <c r="A125" t="s">
        <v>267</v>
      </c>
      <c r="B125">
        <v>0</v>
      </c>
      <c r="C125">
        <v>3</v>
      </c>
      <c r="G125">
        <v>3</v>
      </c>
    </row>
    <row r="126" spans="1:7">
      <c r="A126" t="s">
        <v>274</v>
      </c>
      <c r="B126">
        <v>0</v>
      </c>
      <c r="C126">
        <v>0</v>
      </c>
      <c r="G126">
        <v>0</v>
      </c>
    </row>
    <row r="127" spans="1:7">
      <c r="A127" t="s">
        <v>281</v>
      </c>
      <c r="B127">
        <v>0</v>
      </c>
      <c r="C127">
        <v>0</v>
      </c>
      <c r="G127">
        <v>0</v>
      </c>
    </row>
    <row r="128" spans="1:7">
      <c r="A128" t="s">
        <v>290</v>
      </c>
      <c r="B128">
        <v>0</v>
      </c>
      <c r="C128">
        <v>0</v>
      </c>
      <c r="D128">
        <v>0</v>
      </c>
      <c r="E128">
        <v>0</v>
      </c>
      <c r="G128">
        <v>0</v>
      </c>
    </row>
    <row r="129" spans="1:7">
      <c r="A129" t="s">
        <v>498</v>
      </c>
      <c r="B129">
        <v>0</v>
      </c>
      <c r="C129">
        <v>0</v>
      </c>
      <c r="D129">
        <v>0</v>
      </c>
      <c r="G129">
        <v>0</v>
      </c>
    </row>
    <row r="130" spans="1:7">
      <c r="A130" t="s">
        <v>502</v>
      </c>
      <c r="B130">
        <v>0</v>
      </c>
      <c r="C130">
        <v>0</v>
      </c>
      <c r="D130">
        <v>0</v>
      </c>
      <c r="E130">
        <v>0</v>
      </c>
      <c r="G130">
        <v>0</v>
      </c>
    </row>
    <row r="131" spans="1:7">
      <c r="A131" t="s">
        <v>446</v>
      </c>
      <c r="B131">
        <v>0</v>
      </c>
      <c r="C131">
        <v>12</v>
      </c>
      <c r="D131">
        <v>9</v>
      </c>
      <c r="G131">
        <v>21</v>
      </c>
    </row>
    <row r="132" spans="1:7">
      <c r="A132" t="s">
        <v>512</v>
      </c>
      <c r="B132">
        <v>0</v>
      </c>
      <c r="C132">
        <v>0</v>
      </c>
      <c r="D132">
        <v>0</v>
      </c>
      <c r="G132">
        <v>0</v>
      </c>
    </row>
    <row r="133" spans="1:7">
      <c r="A133" t="s">
        <v>514</v>
      </c>
      <c r="B133">
        <v>0</v>
      </c>
      <c r="C133">
        <v>0</v>
      </c>
      <c r="D133">
        <v>0</v>
      </c>
      <c r="G133">
        <v>0</v>
      </c>
    </row>
    <row r="134" spans="1:7">
      <c r="A134" t="s">
        <v>477</v>
      </c>
      <c r="B134">
        <v>0</v>
      </c>
      <c r="C134">
        <v>0</v>
      </c>
      <c r="D134">
        <v>0</v>
      </c>
      <c r="E134">
        <v>0</v>
      </c>
      <c r="G134">
        <v>0</v>
      </c>
    </row>
    <row r="135" spans="1:7">
      <c r="A135" t="s">
        <v>394</v>
      </c>
      <c r="B135">
        <v>0</v>
      </c>
      <c r="C135">
        <v>0</v>
      </c>
      <c r="D135">
        <v>0</v>
      </c>
      <c r="G135">
        <v>0</v>
      </c>
    </row>
    <row r="136" spans="1:7">
      <c r="A136" t="s">
        <v>486</v>
      </c>
      <c r="B136">
        <v>0</v>
      </c>
      <c r="C136">
        <v>199</v>
      </c>
      <c r="D136">
        <v>0</v>
      </c>
      <c r="E136">
        <v>0</v>
      </c>
      <c r="G136">
        <v>199</v>
      </c>
    </row>
    <row r="137" spans="1:7">
      <c r="A137" t="s">
        <v>254</v>
      </c>
      <c r="B137">
        <v>0</v>
      </c>
      <c r="C137">
        <v>0</v>
      </c>
      <c r="D137">
        <v>0</v>
      </c>
      <c r="E137">
        <v>0</v>
      </c>
      <c r="G137">
        <v>0</v>
      </c>
    </row>
    <row r="138" spans="1:7">
      <c r="A138" t="s">
        <v>454</v>
      </c>
      <c r="B138">
        <v>0</v>
      </c>
      <c r="C138">
        <v>0</v>
      </c>
      <c r="D138">
        <v>0</v>
      </c>
      <c r="E138">
        <v>0</v>
      </c>
      <c r="G138">
        <v>0</v>
      </c>
    </row>
    <row r="139" spans="1:7">
      <c r="A139" t="s">
        <v>348</v>
      </c>
      <c r="B139">
        <v>0</v>
      </c>
      <c r="C139">
        <v>0</v>
      </c>
      <c r="D139">
        <v>0</v>
      </c>
      <c r="G139">
        <v>0</v>
      </c>
    </row>
    <row r="140" spans="1:7">
      <c r="A140" t="s">
        <v>248</v>
      </c>
      <c r="B140">
        <v>0</v>
      </c>
      <c r="C140">
        <v>0</v>
      </c>
      <c r="D140">
        <v>0</v>
      </c>
      <c r="E140">
        <v>0</v>
      </c>
      <c r="F140">
        <v>0</v>
      </c>
      <c r="G140">
        <v>0</v>
      </c>
    </row>
    <row r="141" spans="1:7">
      <c r="A141" t="s">
        <v>251</v>
      </c>
      <c r="B141">
        <v>0</v>
      </c>
      <c r="C141">
        <v>0</v>
      </c>
      <c r="D141">
        <v>0</v>
      </c>
      <c r="E141">
        <v>0</v>
      </c>
      <c r="F141">
        <v>0</v>
      </c>
      <c r="G141">
        <v>0</v>
      </c>
    </row>
    <row r="142" spans="1:7">
      <c r="A142" t="s">
        <v>325</v>
      </c>
      <c r="B142">
        <v>0</v>
      </c>
      <c r="C142">
        <v>0</v>
      </c>
      <c r="D142">
        <v>0</v>
      </c>
      <c r="E142">
        <v>0</v>
      </c>
      <c r="F142">
        <v>0</v>
      </c>
      <c r="G142">
        <v>0</v>
      </c>
    </row>
    <row r="143" spans="1:7">
      <c r="A143" t="s">
        <v>534</v>
      </c>
      <c r="B143">
        <v>0</v>
      </c>
      <c r="C143">
        <v>0</v>
      </c>
      <c r="D143">
        <v>0</v>
      </c>
      <c r="G143">
        <v>0</v>
      </c>
    </row>
    <row r="144" spans="1:7">
      <c r="A144" t="s">
        <v>458</v>
      </c>
      <c r="B144">
        <v>0</v>
      </c>
      <c r="C144">
        <v>0</v>
      </c>
      <c r="D144">
        <v>0</v>
      </c>
      <c r="G144">
        <v>0</v>
      </c>
    </row>
    <row r="145" spans="1:7">
      <c r="A145" t="s">
        <v>461</v>
      </c>
      <c r="B145">
        <v>0</v>
      </c>
      <c r="C145">
        <v>0</v>
      </c>
      <c r="D145">
        <v>0</v>
      </c>
      <c r="G145">
        <v>0</v>
      </c>
    </row>
    <row r="146" spans="1:7">
      <c r="A146" t="s">
        <v>463</v>
      </c>
      <c r="B146">
        <v>0</v>
      </c>
      <c r="C146">
        <v>0</v>
      </c>
      <c r="D146">
        <v>0</v>
      </c>
      <c r="G146">
        <v>0</v>
      </c>
    </row>
    <row r="147" spans="1:7">
      <c r="A147" t="s">
        <v>529</v>
      </c>
      <c r="B147">
        <v>0</v>
      </c>
      <c r="C147">
        <v>0</v>
      </c>
      <c r="D147">
        <v>0</v>
      </c>
      <c r="G147">
        <v>0</v>
      </c>
    </row>
    <row r="148" spans="1:7">
      <c r="A148" t="s">
        <v>245</v>
      </c>
      <c r="B148">
        <v>0</v>
      </c>
      <c r="C148">
        <v>0</v>
      </c>
      <c r="D148">
        <v>201</v>
      </c>
      <c r="E148">
        <v>1207</v>
      </c>
      <c r="F148">
        <v>220</v>
      </c>
      <c r="G148">
        <v>1628</v>
      </c>
    </row>
    <row r="149" spans="1:7">
      <c r="A149" t="s">
        <v>550</v>
      </c>
      <c r="B149">
        <v>0</v>
      </c>
      <c r="C149">
        <v>106</v>
      </c>
      <c r="D149">
        <v>0</v>
      </c>
      <c r="E149">
        <v>0</v>
      </c>
      <c r="F149">
        <v>0</v>
      </c>
      <c r="G149">
        <v>106</v>
      </c>
    </row>
    <row r="150" spans="1:7">
      <c r="A150" t="s">
        <v>263</v>
      </c>
      <c r="B150">
        <v>649</v>
      </c>
      <c r="C150">
        <v>528</v>
      </c>
      <c r="D150">
        <v>489</v>
      </c>
      <c r="E150">
        <v>534</v>
      </c>
      <c r="G150">
        <v>2200</v>
      </c>
    </row>
    <row r="151" spans="1:7">
      <c r="A151" t="s">
        <v>551</v>
      </c>
      <c r="B151">
        <v>0</v>
      </c>
      <c r="C151">
        <v>0</v>
      </c>
      <c r="D151">
        <v>0</v>
      </c>
      <c r="G151">
        <v>0</v>
      </c>
    </row>
    <row r="152" spans="1:7">
      <c r="A152" t="s">
        <v>318</v>
      </c>
      <c r="B152">
        <v>0</v>
      </c>
      <c r="C152">
        <v>0</v>
      </c>
      <c r="D152">
        <v>0</v>
      </c>
      <c r="E152">
        <v>0</v>
      </c>
      <c r="F152">
        <v>0</v>
      </c>
      <c r="G152">
        <v>0</v>
      </c>
    </row>
    <row r="153" spans="1:7">
      <c r="A153" t="s">
        <v>452</v>
      </c>
      <c r="B153">
        <v>0</v>
      </c>
      <c r="C153">
        <v>0</v>
      </c>
      <c r="D153">
        <v>0</v>
      </c>
      <c r="E153">
        <v>0</v>
      </c>
      <c r="F153">
        <v>0</v>
      </c>
      <c r="G153">
        <v>0</v>
      </c>
    </row>
    <row r="154" spans="1:7">
      <c r="A154" t="s">
        <v>410</v>
      </c>
      <c r="E154">
        <v>0</v>
      </c>
      <c r="F154">
        <v>0</v>
      </c>
      <c r="G154">
        <v>0</v>
      </c>
    </row>
    <row r="155" spans="1:7">
      <c r="A155" t="s">
        <v>506</v>
      </c>
      <c r="B155">
        <v>0</v>
      </c>
      <c r="C155">
        <v>0</v>
      </c>
      <c r="D155">
        <v>0</v>
      </c>
      <c r="E155">
        <v>0</v>
      </c>
      <c r="F155">
        <v>0</v>
      </c>
      <c r="G155">
        <v>0</v>
      </c>
    </row>
    <row r="156" spans="1:7">
      <c r="A156" t="s">
        <v>510</v>
      </c>
      <c r="B156">
        <v>0</v>
      </c>
      <c r="C156">
        <v>0</v>
      </c>
      <c r="D156">
        <v>0</v>
      </c>
      <c r="E156">
        <v>0</v>
      </c>
      <c r="F156">
        <v>0</v>
      </c>
      <c r="G156">
        <v>0</v>
      </c>
    </row>
    <row r="157" spans="1:7">
      <c r="A157" t="s">
        <v>353</v>
      </c>
      <c r="B157">
        <v>0</v>
      </c>
      <c r="C157">
        <v>0</v>
      </c>
      <c r="D157">
        <v>0</v>
      </c>
      <c r="E157">
        <v>0</v>
      </c>
      <c r="F157">
        <v>0</v>
      </c>
      <c r="G157">
        <v>0</v>
      </c>
    </row>
    <row r="158" spans="1:7">
      <c r="A158" t="s">
        <v>482</v>
      </c>
      <c r="B158">
        <v>0</v>
      </c>
      <c r="C158">
        <v>491</v>
      </c>
      <c r="D158">
        <v>291</v>
      </c>
      <c r="E158">
        <v>571</v>
      </c>
      <c r="F158">
        <v>0</v>
      </c>
      <c r="G158">
        <v>1353</v>
      </c>
    </row>
    <row r="159" spans="1:7">
      <c r="A159" t="s">
        <v>356</v>
      </c>
      <c r="B159">
        <v>0</v>
      </c>
      <c r="C159">
        <v>0</v>
      </c>
      <c r="D159">
        <v>0</v>
      </c>
      <c r="E159">
        <v>1170</v>
      </c>
      <c r="F159">
        <v>0</v>
      </c>
      <c r="G159">
        <v>1170</v>
      </c>
    </row>
    <row r="160" spans="1:7">
      <c r="A160" t="s">
        <v>413</v>
      </c>
      <c r="B160">
        <v>921</v>
      </c>
      <c r="C160">
        <v>614</v>
      </c>
      <c r="D160">
        <v>1004</v>
      </c>
      <c r="E160">
        <v>0</v>
      </c>
      <c r="G160">
        <v>2539</v>
      </c>
    </row>
    <row r="161" spans="1:7">
      <c r="A161" t="s">
        <v>332</v>
      </c>
      <c r="B161">
        <v>0</v>
      </c>
      <c r="C161">
        <v>0</v>
      </c>
      <c r="D161">
        <v>961</v>
      </c>
      <c r="E161">
        <v>914</v>
      </c>
      <c r="F161">
        <v>1903</v>
      </c>
      <c r="G161">
        <v>3778</v>
      </c>
    </row>
    <row r="162" spans="1:7">
      <c r="A162" t="s">
        <v>456</v>
      </c>
      <c r="B162">
        <v>1288</v>
      </c>
      <c r="C162">
        <v>685</v>
      </c>
      <c r="D162">
        <v>0</v>
      </c>
      <c r="E162">
        <v>0</v>
      </c>
      <c r="F162">
        <v>0</v>
      </c>
      <c r="G162">
        <v>1973</v>
      </c>
    </row>
    <row r="163" spans="1:7">
      <c r="A163" t="s">
        <v>439</v>
      </c>
      <c r="B163">
        <v>834</v>
      </c>
      <c r="C163">
        <v>1081</v>
      </c>
      <c r="D163">
        <v>688</v>
      </c>
      <c r="E163">
        <v>0</v>
      </c>
      <c r="F163">
        <v>0</v>
      </c>
      <c r="G163">
        <v>2603</v>
      </c>
    </row>
    <row r="164" spans="1:7">
      <c r="A164" t="s">
        <v>532</v>
      </c>
      <c r="B164">
        <v>0</v>
      </c>
      <c r="C164">
        <v>0</v>
      </c>
      <c r="D164">
        <v>0</v>
      </c>
      <c r="E164">
        <v>0</v>
      </c>
      <c r="F164">
        <v>0</v>
      </c>
      <c r="G164">
        <v>0</v>
      </c>
    </row>
    <row r="165" spans="1:7">
      <c r="A165" t="s">
        <v>471</v>
      </c>
      <c r="C165">
        <v>1710</v>
      </c>
      <c r="D165">
        <v>1700</v>
      </c>
      <c r="E165">
        <v>0</v>
      </c>
      <c r="F165">
        <v>0</v>
      </c>
      <c r="G165">
        <v>3410</v>
      </c>
    </row>
    <row r="166" spans="1:7">
      <c r="A166" t="s">
        <v>386</v>
      </c>
      <c r="C166">
        <v>304</v>
      </c>
      <c r="D166">
        <v>205</v>
      </c>
      <c r="E166">
        <v>451</v>
      </c>
      <c r="F166">
        <v>0</v>
      </c>
      <c r="G166">
        <v>960</v>
      </c>
    </row>
    <row r="167" spans="1:7">
      <c r="A167" t="s">
        <v>553</v>
      </c>
      <c r="C167">
        <v>1617</v>
      </c>
      <c r="D167">
        <v>0</v>
      </c>
      <c r="E167">
        <v>101</v>
      </c>
      <c r="F167">
        <v>0</v>
      </c>
      <c r="G167">
        <v>1718</v>
      </c>
    </row>
    <row r="168" spans="1:7">
      <c r="A168" t="s">
        <v>508</v>
      </c>
      <c r="C168">
        <v>228</v>
      </c>
      <c r="D168">
        <v>0</v>
      </c>
      <c r="E168">
        <v>0</v>
      </c>
      <c r="F168">
        <v>0</v>
      </c>
      <c r="G168">
        <v>228</v>
      </c>
    </row>
    <row r="169" spans="1:7">
      <c r="A169" t="s">
        <v>449</v>
      </c>
      <c r="C169">
        <v>1257</v>
      </c>
      <c r="D169">
        <v>2121</v>
      </c>
      <c r="E169">
        <v>2742</v>
      </c>
      <c r="F169">
        <v>75</v>
      </c>
      <c r="G169">
        <v>6195</v>
      </c>
    </row>
    <row r="170" spans="1:7">
      <c r="A170" t="s">
        <v>500</v>
      </c>
      <c r="D170">
        <v>984</v>
      </c>
      <c r="E170">
        <v>1078</v>
      </c>
      <c r="F170">
        <v>2048</v>
      </c>
      <c r="G170">
        <v>4110</v>
      </c>
    </row>
    <row r="171" spans="1:7">
      <c r="A171" t="s">
        <v>399</v>
      </c>
      <c r="D171">
        <v>2760</v>
      </c>
      <c r="E171">
        <v>945</v>
      </c>
      <c r="F171">
        <v>1073</v>
      </c>
      <c r="G171">
        <v>4778</v>
      </c>
    </row>
    <row r="172" spans="1:7">
      <c r="A172" t="s">
        <v>323</v>
      </c>
      <c r="D172">
        <v>1246</v>
      </c>
      <c r="E172">
        <v>664</v>
      </c>
      <c r="F172">
        <v>834</v>
      </c>
      <c r="G172">
        <v>2744</v>
      </c>
    </row>
    <row r="173" spans="1:7">
      <c r="A173" t="s">
        <v>465</v>
      </c>
      <c r="D173">
        <v>1353</v>
      </c>
      <c r="E173">
        <v>1123</v>
      </c>
      <c r="F173">
        <v>0</v>
      </c>
      <c r="G173">
        <v>2476</v>
      </c>
    </row>
    <row r="174" spans="1:7">
      <c r="A174" t="s">
        <v>487</v>
      </c>
      <c r="E174">
        <v>338</v>
      </c>
      <c r="F174">
        <v>0</v>
      </c>
      <c r="G174">
        <v>338</v>
      </c>
    </row>
    <row r="175" spans="1:7">
      <c r="A175" t="s">
        <v>540</v>
      </c>
      <c r="B175">
        <v>3692</v>
      </c>
      <c r="C175">
        <v>8835</v>
      </c>
      <c r="D175">
        <v>14012</v>
      </c>
      <c r="E175">
        <v>11838</v>
      </c>
      <c r="F175">
        <v>6153</v>
      </c>
      <c r="G175">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row>
    <row r="180" spans="1:7">
      <c r="A180" t="s">
        <v>267</v>
      </c>
    </row>
    <row r="181" spans="1:7">
      <c r="A181" t="s">
        <v>281</v>
      </c>
    </row>
    <row r="182" spans="1:7">
      <c r="A182" t="s">
        <v>290</v>
      </c>
    </row>
    <row r="183" spans="1:7">
      <c r="A183" t="s">
        <v>502</v>
      </c>
    </row>
    <row r="184" spans="1:7">
      <c r="A184" t="s">
        <v>446</v>
      </c>
    </row>
    <row r="185" spans="1:7">
      <c r="A185" t="s">
        <v>394</v>
      </c>
    </row>
    <row r="186" spans="1:7">
      <c r="A186" t="s">
        <v>486</v>
      </c>
    </row>
    <row r="187" spans="1:7">
      <c r="A187" t="s">
        <v>454</v>
      </c>
    </row>
    <row r="188" spans="1:7">
      <c r="A188" t="s">
        <v>348</v>
      </c>
    </row>
    <row r="189" spans="1:7">
      <c r="A189" t="s">
        <v>529</v>
      </c>
    </row>
    <row r="190" spans="1:7">
      <c r="A190" t="s">
        <v>245</v>
      </c>
      <c r="B190">
        <v>195</v>
      </c>
      <c r="D190">
        <v>187</v>
      </c>
      <c r="E190">
        <v>340</v>
      </c>
      <c r="F190">
        <v>270</v>
      </c>
      <c r="G190">
        <v>992</v>
      </c>
    </row>
    <row r="191" spans="1:7">
      <c r="A191" t="s">
        <v>550</v>
      </c>
    </row>
    <row r="192" spans="1:7">
      <c r="A192" t="s">
        <v>452</v>
      </c>
      <c r="D192">
        <v>1409</v>
      </c>
      <c r="E192">
        <v>1016</v>
      </c>
      <c r="G192">
        <v>2425</v>
      </c>
    </row>
    <row r="193" spans="1:7">
      <c r="A193" t="s">
        <v>410</v>
      </c>
    </row>
    <row r="194" spans="1:7">
      <c r="A194" t="s">
        <v>506</v>
      </c>
      <c r="C194">
        <v>1342</v>
      </c>
      <c r="G194">
        <v>1342</v>
      </c>
    </row>
    <row r="195" spans="1:7">
      <c r="A195" t="s">
        <v>510</v>
      </c>
    </row>
    <row r="196" spans="1:7">
      <c r="A196" t="s">
        <v>353</v>
      </c>
    </row>
    <row r="197" spans="1:7">
      <c r="A197" t="s">
        <v>482</v>
      </c>
      <c r="B197">
        <v>436</v>
      </c>
      <c r="E197">
        <v>6275</v>
      </c>
      <c r="G197">
        <v>6711</v>
      </c>
    </row>
    <row r="198" spans="1:7">
      <c r="A198" t="s">
        <v>356</v>
      </c>
      <c r="C198">
        <v>315</v>
      </c>
      <c r="G198">
        <v>315</v>
      </c>
    </row>
    <row r="199" spans="1:7">
      <c r="A199" t="s">
        <v>413</v>
      </c>
      <c r="C199">
        <v>1230</v>
      </c>
      <c r="D199">
        <v>200</v>
      </c>
      <c r="G199">
        <v>1430</v>
      </c>
    </row>
    <row r="200" spans="1:7">
      <c r="A200" t="s">
        <v>456</v>
      </c>
    </row>
    <row r="201" spans="1:7">
      <c r="A201" t="s">
        <v>439</v>
      </c>
      <c r="B201">
        <v>15</v>
      </c>
      <c r="G201">
        <v>15</v>
      </c>
    </row>
    <row r="202" spans="1:7">
      <c r="A202" t="s">
        <v>532</v>
      </c>
    </row>
    <row r="203" spans="1:7">
      <c r="A203" t="s">
        <v>471</v>
      </c>
    </row>
    <row r="204" spans="1:7">
      <c r="A204" t="s">
        <v>386</v>
      </c>
    </row>
    <row r="205" spans="1:7">
      <c r="A205" t="s">
        <v>553</v>
      </c>
    </row>
    <row r="206" spans="1:7">
      <c r="A206" t="s">
        <v>508</v>
      </c>
      <c r="D206">
        <v>1460</v>
      </c>
      <c r="E206">
        <v>0</v>
      </c>
      <c r="F206">
        <v>420</v>
      </c>
      <c r="G206">
        <v>1880</v>
      </c>
    </row>
    <row r="207" spans="1:7">
      <c r="A207" t="s">
        <v>500</v>
      </c>
      <c r="B207">
        <v>919</v>
      </c>
      <c r="E207">
        <v>1672</v>
      </c>
      <c r="F207">
        <v>0</v>
      </c>
      <c r="G207">
        <v>2591</v>
      </c>
    </row>
    <row r="208" spans="1:7">
      <c r="A208" t="s">
        <v>399</v>
      </c>
      <c r="B208">
        <v>2387</v>
      </c>
      <c r="C208">
        <v>841</v>
      </c>
      <c r="D208">
        <v>18</v>
      </c>
      <c r="E208">
        <v>0</v>
      </c>
      <c r="G208">
        <v>3246</v>
      </c>
    </row>
    <row r="209" spans="1:7">
      <c r="A209" t="s">
        <v>323</v>
      </c>
      <c r="B209">
        <v>1095</v>
      </c>
      <c r="C209">
        <v>65</v>
      </c>
      <c r="G209">
        <v>1160</v>
      </c>
    </row>
    <row r="210" spans="1:7">
      <c r="A210" t="s">
        <v>465</v>
      </c>
      <c r="B210">
        <v>1105</v>
      </c>
      <c r="G210">
        <v>1105</v>
      </c>
    </row>
    <row r="211" spans="1:7">
      <c r="A211" t="s">
        <v>487</v>
      </c>
      <c r="F211">
        <v>360</v>
      </c>
      <c r="G211">
        <v>360</v>
      </c>
    </row>
    <row r="212" spans="1:7">
      <c r="A212" t="s">
        <v>480</v>
      </c>
      <c r="B212">
        <v>920</v>
      </c>
      <c r="G212">
        <v>920</v>
      </c>
    </row>
    <row r="213" spans="1:7">
      <c r="A213" t="s">
        <v>241</v>
      </c>
      <c r="B213">
        <v>656</v>
      </c>
      <c r="D213">
        <v>728</v>
      </c>
      <c r="E213">
        <v>1400</v>
      </c>
      <c r="F213">
        <v>709</v>
      </c>
      <c r="G213">
        <v>3493</v>
      </c>
    </row>
    <row r="214" spans="1:7">
      <c r="A214" t="s">
        <v>237</v>
      </c>
      <c r="C214">
        <v>977</v>
      </c>
      <c r="D214">
        <v>953</v>
      </c>
      <c r="E214">
        <v>2472</v>
      </c>
      <c r="F214">
        <v>399</v>
      </c>
      <c r="G214">
        <v>4801</v>
      </c>
    </row>
    <row r="215" spans="1:7">
      <c r="A215" t="s">
        <v>383</v>
      </c>
      <c r="C215">
        <v>803</v>
      </c>
      <c r="D215">
        <v>551</v>
      </c>
      <c r="E215">
        <v>0</v>
      </c>
      <c r="G215">
        <v>1354</v>
      </c>
    </row>
    <row r="216" spans="1:7">
      <c r="A216" t="s">
        <v>554</v>
      </c>
    </row>
    <row r="217" spans="1:7">
      <c r="A217" t="s">
        <v>504</v>
      </c>
      <c r="D217">
        <v>1373</v>
      </c>
      <c r="E217">
        <v>3928</v>
      </c>
      <c r="F217">
        <v>1528</v>
      </c>
      <c r="G217">
        <v>6829</v>
      </c>
    </row>
    <row r="218" spans="1:7">
      <c r="A218" t="s">
        <v>555</v>
      </c>
      <c r="E218">
        <v>1016</v>
      </c>
      <c r="G218">
        <v>1016</v>
      </c>
    </row>
    <row r="219" spans="1:7">
      <c r="A219" t="s">
        <v>118</v>
      </c>
      <c r="E219">
        <v>706</v>
      </c>
      <c r="G219">
        <v>706</v>
      </c>
    </row>
    <row r="220" spans="1:7">
      <c r="A220" t="s">
        <v>556</v>
      </c>
      <c r="F220">
        <v>583</v>
      </c>
      <c r="G220">
        <v>583</v>
      </c>
    </row>
    <row r="221" spans="1:7">
      <c r="A221" t="s">
        <v>540</v>
      </c>
      <c r="B221">
        <v>7728</v>
      </c>
      <c r="C221">
        <v>5573</v>
      </c>
      <c r="D221">
        <v>6879</v>
      </c>
      <c r="E221">
        <v>18825</v>
      </c>
      <c r="F221">
        <v>4269</v>
      </c>
      <c r="G221">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row>
    <row r="227" spans="1:7">
      <c r="A227" t="s">
        <v>281</v>
      </c>
    </row>
    <row r="228" spans="1:7">
      <c r="A228" t="s">
        <v>446</v>
      </c>
    </row>
    <row r="229" spans="1:7">
      <c r="A229" t="s">
        <v>394</v>
      </c>
      <c r="B229">
        <v>762</v>
      </c>
      <c r="C229">
        <v>0</v>
      </c>
      <c r="D229">
        <v>0</v>
      </c>
      <c r="E229">
        <v>76</v>
      </c>
      <c r="G229">
        <v>838</v>
      </c>
    </row>
    <row r="230" spans="1:7">
      <c r="A230" t="s">
        <v>486</v>
      </c>
    </row>
    <row r="231" spans="1:7">
      <c r="A231" t="s">
        <v>254</v>
      </c>
    </row>
    <row r="232" spans="1:7">
      <c r="A232" t="s">
        <v>245</v>
      </c>
      <c r="B232">
        <v>58</v>
      </c>
      <c r="C232">
        <v>574</v>
      </c>
      <c r="D232">
        <v>704</v>
      </c>
      <c r="E232">
        <v>1009</v>
      </c>
      <c r="F232">
        <v>200</v>
      </c>
      <c r="G232">
        <v>2545</v>
      </c>
    </row>
    <row r="233" spans="1:7">
      <c r="A233" t="s">
        <v>482</v>
      </c>
      <c r="C233">
        <v>380</v>
      </c>
      <c r="D233">
        <v>300</v>
      </c>
      <c r="E233">
        <v>150</v>
      </c>
      <c r="G233">
        <v>830</v>
      </c>
    </row>
    <row r="234" spans="1:7">
      <c r="A234" t="s">
        <v>332</v>
      </c>
    </row>
    <row r="235" spans="1:7">
      <c r="A235" t="s">
        <v>439</v>
      </c>
      <c r="C235">
        <v>0</v>
      </c>
      <c r="D235">
        <v>0</v>
      </c>
      <c r="E235">
        <v>137</v>
      </c>
      <c r="G235">
        <v>137</v>
      </c>
    </row>
    <row r="236" spans="1:7">
      <c r="A236" t="s">
        <v>386</v>
      </c>
      <c r="E236">
        <v>310</v>
      </c>
      <c r="G236">
        <v>310</v>
      </c>
    </row>
    <row r="237" spans="1:7">
      <c r="A237" t="s">
        <v>508</v>
      </c>
      <c r="B237">
        <v>982</v>
      </c>
      <c r="C237">
        <v>749</v>
      </c>
      <c r="D237">
        <v>713</v>
      </c>
      <c r="G237">
        <v>2444</v>
      </c>
    </row>
    <row r="238" spans="1:7">
      <c r="A238" t="s">
        <v>399</v>
      </c>
      <c r="C238">
        <v>0</v>
      </c>
      <c r="D238">
        <v>0</v>
      </c>
      <c r="E238">
        <v>0</v>
      </c>
      <c r="G238">
        <v>0</v>
      </c>
    </row>
    <row r="239" spans="1:7">
      <c r="A239" t="s">
        <v>241</v>
      </c>
      <c r="B239">
        <v>905</v>
      </c>
      <c r="C239">
        <v>630</v>
      </c>
      <c r="D239">
        <v>894</v>
      </c>
      <c r="G239">
        <v>2429</v>
      </c>
    </row>
    <row r="240" spans="1:7">
      <c r="A240" t="s">
        <v>557</v>
      </c>
    </row>
    <row r="241" spans="1:7">
      <c r="A241" t="s">
        <v>484</v>
      </c>
      <c r="B241">
        <v>691</v>
      </c>
      <c r="G241">
        <v>691</v>
      </c>
    </row>
    <row r="242" spans="1:7">
      <c r="A242" t="s">
        <v>234</v>
      </c>
      <c r="B242">
        <v>1430</v>
      </c>
      <c r="C242">
        <v>1383</v>
      </c>
      <c r="D242">
        <v>1334</v>
      </c>
      <c r="E242">
        <v>1548</v>
      </c>
      <c r="G242">
        <v>5695</v>
      </c>
    </row>
    <row r="243" spans="1:7">
      <c r="A243" t="s">
        <v>437</v>
      </c>
      <c r="B243">
        <v>1460</v>
      </c>
      <c r="C243">
        <v>1350</v>
      </c>
      <c r="D243">
        <v>1507</v>
      </c>
      <c r="F243">
        <v>2287</v>
      </c>
      <c r="G243">
        <v>6604</v>
      </c>
    </row>
    <row r="244" spans="1:7">
      <c r="A244" t="s">
        <v>558</v>
      </c>
    </row>
    <row r="245" spans="1:7">
      <c r="A245" t="s">
        <v>559</v>
      </c>
    </row>
    <row r="246" spans="1:7">
      <c r="A246" t="s">
        <v>381</v>
      </c>
      <c r="C246">
        <v>575</v>
      </c>
      <c r="G246">
        <v>575</v>
      </c>
    </row>
    <row r="247" spans="1:7">
      <c r="A247" t="s">
        <v>239</v>
      </c>
      <c r="C247">
        <v>1065</v>
      </c>
      <c r="D247">
        <v>825</v>
      </c>
      <c r="E247">
        <v>705</v>
      </c>
      <c r="G247">
        <v>2595</v>
      </c>
    </row>
    <row r="248" spans="1:7">
      <c r="A248" t="s">
        <v>388</v>
      </c>
    </row>
    <row r="249" spans="1:7">
      <c r="A249" t="s">
        <v>229</v>
      </c>
      <c r="C249">
        <v>442</v>
      </c>
      <c r="D249">
        <v>854</v>
      </c>
      <c r="E249">
        <v>290</v>
      </c>
      <c r="F249">
        <v>673</v>
      </c>
      <c r="G249">
        <v>2259</v>
      </c>
    </row>
    <row r="250" spans="1:7">
      <c r="A250" t="s">
        <v>401</v>
      </c>
      <c r="C250">
        <v>1740</v>
      </c>
      <c r="D250">
        <v>2934</v>
      </c>
      <c r="F250">
        <v>161</v>
      </c>
      <c r="G250">
        <v>4835</v>
      </c>
    </row>
    <row r="251" spans="1:7">
      <c r="A251" t="s">
        <v>205</v>
      </c>
      <c r="C251">
        <v>483</v>
      </c>
      <c r="D251">
        <v>1799</v>
      </c>
      <c r="F251">
        <v>0</v>
      </c>
      <c r="G251">
        <v>2282</v>
      </c>
    </row>
    <row r="252" spans="1:7">
      <c r="A252" t="s">
        <v>360</v>
      </c>
      <c r="C252">
        <v>1333</v>
      </c>
      <c r="D252">
        <v>1701</v>
      </c>
      <c r="F252">
        <v>546</v>
      </c>
      <c r="G252">
        <v>3580</v>
      </c>
    </row>
    <row r="253" spans="1:7">
      <c r="A253" t="s">
        <v>321</v>
      </c>
      <c r="D253">
        <v>1972</v>
      </c>
      <c r="E253">
        <v>178</v>
      </c>
      <c r="F253">
        <v>266</v>
      </c>
      <c r="G253">
        <v>2416</v>
      </c>
    </row>
    <row r="254" spans="1:7">
      <c r="A254" t="s">
        <v>560</v>
      </c>
      <c r="E254">
        <v>0</v>
      </c>
      <c r="G254">
        <v>0</v>
      </c>
    </row>
    <row r="255" spans="1:7">
      <c r="A255" t="s">
        <v>211</v>
      </c>
      <c r="E255">
        <v>195</v>
      </c>
      <c r="G255">
        <v>195</v>
      </c>
    </row>
    <row r="256" spans="1:7">
      <c r="A256" t="s">
        <v>227</v>
      </c>
      <c r="F256">
        <v>0</v>
      </c>
      <c r="G256">
        <v>0</v>
      </c>
    </row>
    <row r="257" spans="1:7">
      <c r="A257" t="s">
        <v>561</v>
      </c>
    </row>
    <row r="258" spans="1:7">
      <c r="A258" t="s">
        <v>540</v>
      </c>
      <c r="B258">
        <v>6288</v>
      </c>
      <c r="C258">
        <v>10704</v>
      </c>
      <c r="D258">
        <v>15537</v>
      </c>
      <c r="E258">
        <v>4598</v>
      </c>
      <c r="F258">
        <v>4133</v>
      </c>
      <c r="G258">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v>644</v>
      </c>
      <c r="G263">
        <v>644</v>
      </c>
    </row>
    <row r="264" spans="1:7">
      <c r="A264" t="s">
        <v>254</v>
      </c>
      <c r="B264">
        <v>0</v>
      </c>
      <c r="G264">
        <v>0</v>
      </c>
    </row>
    <row r="265" spans="1:7">
      <c r="A265" t="s">
        <v>248</v>
      </c>
      <c r="B265">
        <v>745</v>
      </c>
      <c r="G265">
        <v>745</v>
      </c>
    </row>
    <row r="266" spans="1:7">
      <c r="A266" t="s">
        <v>245</v>
      </c>
      <c r="B266">
        <v>265</v>
      </c>
      <c r="C266">
        <v>0</v>
      </c>
      <c r="D266">
        <v>0</v>
      </c>
      <c r="F266">
        <v>635</v>
      </c>
      <c r="G266">
        <v>900</v>
      </c>
    </row>
    <row r="267" spans="1:7">
      <c r="A267" t="s">
        <v>482</v>
      </c>
    </row>
    <row r="268" spans="1:7">
      <c r="A268" t="s">
        <v>332</v>
      </c>
      <c r="D268">
        <v>0</v>
      </c>
      <c r="G268">
        <v>0</v>
      </c>
    </row>
    <row r="269" spans="1:7">
      <c r="A269" t="s">
        <v>500</v>
      </c>
      <c r="B269">
        <v>0</v>
      </c>
      <c r="G269">
        <v>0</v>
      </c>
    </row>
    <row r="270" spans="1:7">
      <c r="A270" t="s">
        <v>487</v>
      </c>
    </row>
    <row r="271" spans="1:7">
      <c r="A271" t="s">
        <v>241</v>
      </c>
    </row>
    <row r="272" spans="1:7">
      <c r="A272" t="s">
        <v>237</v>
      </c>
      <c r="D272">
        <v>0</v>
      </c>
      <c r="G272">
        <v>0</v>
      </c>
    </row>
    <row r="273" spans="1:7">
      <c r="A273" t="s">
        <v>383</v>
      </c>
      <c r="E273">
        <v>192</v>
      </c>
      <c r="G273">
        <v>192</v>
      </c>
    </row>
    <row r="274" spans="1:7">
      <c r="A274" t="s">
        <v>484</v>
      </c>
      <c r="E274">
        <v>3867</v>
      </c>
      <c r="F274">
        <v>594</v>
      </c>
      <c r="G274">
        <v>4461</v>
      </c>
    </row>
    <row r="275" spans="1:7">
      <c r="A275" t="s">
        <v>437</v>
      </c>
      <c r="B275">
        <v>695</v>
      </c>
      <c r="G275">
        <v>695</v>
      </c>
    </row>
    <row r="276" spans="1:7">
      <c r="A276" t="s">
        <v>401</v>
      </c>
      <c r="B276">
        <v>418</v>
      </c>
      <c r="C276">
        <v>0</v>
      </c>
      <c r="D276">
        <v>0</v>
      </c>
      <c r="G276">
        <v>418</v>
      </c>
    </row>
    <row r="277" spans="1:7">
      <c r="A277" t="s">
        <v>205</v>
      </c>
      <c r="B277">
        <v>499</v>
      </c>
      <c r="C277">
        <v>0</v>
      </c>
      <c r="D277">
        <v>0</v>
      </c>
      <c r="G277">
        <v>499</v>
      </c>
    </row>
    <row r="278" spans="1:7">
      <c r="A278" t="s">
        <v>321</v>
      </c>
      <c r="B278">
        <v>1089</v>
      </c>
      <c r="C278">
        <v>0</v>
      </c>
      <c r="D278">
        <v>0</v>
      </c>
      <c r="G278">
        <v>1089</v>
      </c>
    </row>
    <row r="279" spans="1:7">
      <c r="A279" t="s">
        <v>211</v>
      </c>
      <c r="B279">
        <v>453</v>
      </c>
      <c r="C279">
        <v>166</v>
      </c>
      <c r="D279">
        <v>166</v>
      </c>
      <c r="E279">
        <v>302</v>
      </c>
      <c r="G279">
        <v>1087</v>
      </c>
    </row>
    <row r="280" spans="1:7">
      <c r="A280" t="s">
        <v>227</v>
      </c>
      <c r="B280">
        <v>1880</v>
      </c>
      <c r="C280">
        <v>0</v>
      </c>
      <c r="D280">
        <v>0</v>
      </c>
      <c r="G280">
        <v>1880</v>
      </c>
    </row>
    <row r="281" spans="1:7">
      <c r="A281" t="s">
        <v>562</v>
      </c>
      <c r="B281">
        <v>349</v>
      </c>
      <c r="C281">
        <v>952</v>
      </c>
      <c r="D281">
        <v>952</v>
      </c>
      <c r="E281">
        <v>1328</v>
      </c>
      <c r="F281">
        <v>397</v>
      </c>
      <c r="G281">
        <v>3978</v>
      </c>
    </row>
    <row r="282" spans="1:7">
      <c r="A282" t="s">
        <v>473</v>
      </c>
      <c r="B282">
        <v>1413</v>
      </c>
      <c r="C282">
        <v>0</v>
      </c>
      <c r="D282">
        <v>1394</v>
      </c>
      <c r="G282">
        <v>2807</v>
      </c>
    </row>
    <row r="283" spans="1:7">
      <c r="A283" t="s">
        <v>404</v>
      </c>
      <c r="B283">
        <v>1355</v>
      </c>
      <c r="D283">
        <v>0</v>
      </c>
      <c r="G283">
        <v>1355</v>
      </c>
    </row>
    <row r="284" spans="1:7">
      <c r="A284" t="s">
        <v>199</v>
      </c>
      <c r="B284">
        <v>2227</v>
      </c>
      <c r="G284">
        <v>2227</v>
      </c>
    </row>
    <row r="285" spans="1:7">
      <c r="A285" t="s">
        <v>278</v>
      </c>
      <c r="C285">
        <v>0</v>
      </c>
      <c r="D285">
        <v>0</v>
      </c>
      <c r="E285">
        <v>344</v>
      </c>
      <c r="G285">
        <v>344</v>
      </c>
    </row>
    <row r="286" spans="1:7">
      <c r="A286" t="s">
        <v>223</v>
      </c>
      <c r="C286">
        <v>1149</v>
      </c>
      <c r="D286">
        <v>1149</v>
      </c>
      <c r="G286">
        <v>2298</v>
      </c>
    </row>
    <row r="287" spans="1:7">
      <c r="A287" t="s">
        <v>358</v>
      </c>
      <c r="E287">
        <v>313</v>
      </c>
      <c r="G287">
        <v>313</v>
      </c>
    </row>
    <row r="288" spans="1:7">
      <c r="A288" t="s">
        <v>344</v>
      </c>
      <c r="E288">
        <v>1265</v>
      </c>
      <c r="G288">
        <v>1265</v>
      </c>
    </row>
    <row r="289" spans="1:7">
      <c r="A289" t="s">
        <v>475</v>
      </c>
      <c r="E289">
        <v>1334</v>
      </c>
      <c r="G289">
        <v>1334</v>
      </c>
    </row>
    <row r="290" spans="1:7">
      <c r="A290" t="s">
        <v>467</v>
      </c>
      <c r="E290">
        <v>1970</v>
      </c>
      <c r="G290">
        <v>1970</v>
      </c>
    </row>
    <row r="291" spans="1:7">
      <c r="A291" t="s">
        <v>203</v>
      </c>
    </row>
    <row r="292" spans="1:7">
      <c r="A292" t="s">
        <v>339</v>
      </c>
      <c r="F292">
        <v>2144</v>
      </c>
      <c r="G292">
        <v>2144</v>
      </c>
    </row>
    <row r="293" spans="1:7">
      <c r="A293" t="s">
        <v>540</v>
      </c>
      <c r="B293">
        <v>12032</v>
      </c>
      <c r="C293">
        <v>2267</v>
      </c>
      <c r="D293">
        <v>3661</v>
      </c>
      <c r="E293">
        <v>10915</v>
      </c>
      <c r="F293">
        <v>3770</v>
      </c>
      <c r="G29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v>550</v>
      </c>
      <c r="E298">
        <v>426</v>
      </c>
      <c r="G298">
        <v>976</v>
      </c>
    </row>
    <row r="299" spans="1:7">
      <c r="A299" t="s">
        <v>482</v>
      </c>
      <c r="C299">
        <v>45</v>
      </c>
      <c r="G299">
        <v>45</v>
      </c>
    </row>
    <row r="300" spans="1:7">
      <c r="A300" t="s">
        <v>413</v>
      </c>
      <c r="C300">
        <v>150</v>
      </c>
      <c r="D300">
        <v>295</v>
      </c>
      <c r="E300">
        <v>504</v>
      </c>
      <c r="G300">
        <v>949</v>
      </c>
    </row>
    <row r="301" spans="1:7">
      <c r="A301" t="s">
        <v>508</v>
      </c>
    </row>
    <row r="302" spans="1:7">
      <c r="A302" t="s">
        <v>399</v>
      </c>
    </row>
    <row r="303" spans="1:7">
      <c r="A303" t="s">
        <v>241</v>
      </c>
      <c r="B303">
        <v>132</v>
      </c>
      <c r="G303">
        <v>132</v>
      </c>
    </row>
    <row r="304" spans="1:7">
      <c r="A304" t="s">
        <v>484</v>
      </c>
      <c r="B304">
        <v>367</v>
      </c>
      <c r="G304">
        <v>367</v>
      </c>
    </row>
    <row r="305" spans="1:7">
      <c r="A305" t="s">
        <v>229</v>
      </c>
      <c r="F305">
        <v>314</v>
      </c>
      <c r="G305">
        <v>314</v>
      </c>
    </row>
    <row r="306" spans="1:7">
      <c r="A306" t="s">
        <v>401</v>
      </c>
    </row>
    <row r="307" spans="1:7">
      <c r="A307" t="s">
        <v>211</v>
      </c>
      <c r="B307">
        <v>43</v>
      </c>
      <c r="G307">
        <v>43</v>
      </c>
    </row>
    <row r="308" spans="1:7">
      <c r="A308" t="s">
        <v>404</v>
      </c>
    </row>
    <row r="309" spans="1:7">
      <c r="A309" t="s">
        <v>278</v>
      </c>
    </row>
    <row r="310" spans="1:7">
      <c r="A310" t="s">
        <v>223</v>
      </c>
    </row>
    <row r="311" spans="1:7">
      <c r="A311" t="s">
        <v>344</v>
      </c>
    </row>
    <row r="312" spans="1:7">
      <c r="A312" t="s">
        <v>475</v>
      </c>
      <c r="B312">
        <v>618</v>
      </c>
      <c r="C312">
        <v>700</v>
      </c>
      <c r="G312">
        <v>1318</v>
      </c>
    </row>
    <row r="313" spans="1:7">
      <c r="A313" t="s">
        <v>467</v>
      </c>
    </row>
    <row r="314" spans="1:7">
      <c r="A314" t="s">
        <v>203</v>
      </c>
    </row>
    <row r="315" spans="1:7">
      <c r="A315" t="s">
        <v>339</v>
      </c>
      <c r="B315">
        <v>990</v>
      </c>
      <c r="C315">
        <v>1871</v>
      </c>
      <c r="D315">
        <v>1307</v>
      </c>
      <c r="G315">
        <v>4168</v>
      </c>
    </row>
    <row r="316" spans="1:7">
      <c r="A316" t="s">
        <v>81</v>
      </c>
      <c r="B316">
        <v>590</v>
      </c>
      <c r="C316">
        <v>343</v>
      </c>
      <c r="G316">
        <v>933</v>
      </c>
    </row>
    <row r="317" spans="1:7">
      <c r="A317" t="s">
        <v>225</v>
      </c>
      <c r="B317">
        <v>198</v>
      </c>
      <c r="G317">
        <v>198</v>
      </c>
    </row>
    <row r="318" spans="1:7">
      <c r="A318" t="s">
        <v>469</v>
      </c>
      <c r="B318">
        <v>1840</v>
      </c>
      <c r="C318">
        <v>1520</v>
      </c>
      <c r="D318">
        <v>2060</v>
      </c>
      <c r="E318">
        <v>1330</v>
      </c>
      <c r="G318">
        <v>6750</v>
      </c>
    </row>
    <row r="319" spans="1:7">
      <c r="A319" t="s">
        <v>442</v>
      </c>
      <c r="D319">
        <v>1376</v>
      </c>
      <c r="E319">
        <v>875</v>
      </c>
      <c r="F319">
        <v>1301</v>
      </c>
      <c r="G319">
        <v>3552</v>
      </c>
    </row>
    <row r="320" spans="1:7">
      <c r="A320" t="s">
        <v>288</v>
      </c>
      <c r="D320">
        <v>617</v>
      </c>
      <c r="E320">
        <v>627</v>
      </c>
      <c r="F320">
        <v>431</v>
      </c>
      <c r="G320">
        <v>1675</v>
      </c>
    </row>
    <row r="321" spans="1:7">
      <c r="A321" t="s">
        <v>310</v>
      </c>
      <c r="E321">
        <v>711</v>
      </c>
      <c r="F321">
        <v>695</v>
      </c>
      <c r="G321">
        <v>1406</v>
      </c>
    </row>
    <row r="322" spans="1:7">
      <c r="A322" t="s">
        <v>540</v>
      </c>
      <c r="B322">
        <v>5328</v>
      </c>
      <c r="C322">
        <v>4629</v>
      </c>
      <c r="D322">
        <v>5655</v>
      </c>
      <c r="E322">
        <v>4473</v>
      </c>
      <c r="F322">
        <v>2741</v>
      </c>
      <c r="G322">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row>
    <row r="328" spans="1:7">
      <c r="A328" t="s">
        <v>502</v>
      </c>
    </row>
    <row r="329" spans="1:7">
      <c r="A329" t="s">
        <v>394</v>
      </c>
      <c r="C329">
        <v>561</v>
      </c>
      <c r="D329">
        <v>260</v>
      </c>
      <c r="E329">
        <v>40</v>
      </c>
      <c r="F329">
        <v>408</v>
      </c>
      <c r="G329">
        <v>1269</v>
      </c>
    </row>
    <row r="330" spans="1:7">
      <c r="A330" t="s">
        <v>482</v>
      </c>
      <c r="C330">
        <v>37</v>
      </c>
      <c r="D330">
        <v>115</v>
      </c>
      <c r="G330">
        <v>152</v>
      </c>
    </row>
    <row r="331" spans="1:7">
      <c r="A331" t="s">
        <v>508</v>
      </c>
    </row>
    <row r="332" spans="1:7">
      <c r="A332" t="s">
        <v>500</v>
      </c>
    </row>
    <row r="333" spans="1:7">
      <c r="A333" t="s">
        <v>323</v>
      </c>
    </row>
    <row r="334" spans="1:7">
      <c r="A334" t="s">
        <v>504</v>
      </c>
      <c r="D334">
        <v>173</v>
      </c>
      <c r="G334">
        <v>173</v>
      </c>
    </row>
    <row r="335" spans="1:7">
      <c r="A335" t="s">
        <v>484</v>
      </c>
    </row>
    <row r="336" spans="1:7">
      <c r="A336" t="s">
        <v>558</v>
      </c>
      <c r="E336">
        <v>96</v>
      </c>
      <c r="G336">
        <v>96</v>
      </c>
    </row>
    <row r="337" spans="1:7">
      <c r="A337" t="s">
        <v>321</v>
      </c>
      <c r="E337">
        <v>433</v>
      </c>
      <c r="G337">
        <v>433</v>
      </c>
    </row>
    <row r="338" spans="1:7">
      <c r="A338" t="s">
        <v>211</v>
      </c>
    </row>
    <row r="339" spans="1:7">
      <c r="A339" t="s">
        <v>442</v>
      </c>
      <c r="C339">
        <v>1018</v>
      </c>
      <c r="E339">
        <v>569</v>
      </c>
      <c r="G339">
        <v>1587</v>
      </c>
    </row>
    <row r="340" spans="1:7">
      <c r="A340" t="s">
        <v>288</v>
      </c>
      <c r="B340">
        <v>276</v>
      </c>
      <c r="C340">
        <v>779</v>
      </c>
      <c r="D340">
        <v>868</v>
      </c>
      <c r="E340">
        <v>338</v>
      </c>
      <c r="F340">
        <v>26</v>
      </c>
      <c r="G340">
        <v>2287</v>
      </c>
    </row>
    <row r="341" spans="1:7">
      <c r="A341" t="s">
        <v>310</v>
      </c>
      <c r="B341">
        <v>796</v>
      </c>
      <c r="C341">
        <v>1929</v>
      </c>
      <c r="D341">
        <v>876</v>
      </c>
      <c r="E341">
        <v>651</v>
      </c>
      <c r="G341">
        <v>4252</v>
      </c>
    </row>
    <row r="342" spans="1:7">
      <c r="A342" t="s">
        <v>492</v>
      </c>
      <c r="B342">
        <v>1335</v>
      </c>
      <c r="C342">
        <v>1133</v>
      </c>
      <c r="D342">
        <v>1624</v>
      </c>
      <c r="F342">
        <v>350</v>
      </c>
      <c r="G342">
        <v>4442</v>
      </c>
    </row>
    <row r="343" spans="1:7">
      <c r="A343" t="s">
        <v>308</v>
      </c>
      <c r="C343">
        <v>1526</v>
      </c>
      <c r="D343">
        <v>1503</v>
      </c>
      <c r="E343">
        <v>1590</v>
      </c>
      <c r="F343">
        <v>370</v>
      </c>
      <c r="G343">
        <v>4989</v>
      </c>
    </row>
    <row r="344" spans="1:7">
      <c r="A344" t="s">
        <v>312</v>
      </c>
      <c r="B344">
        <v>547</v>
      </c>
      <c r="C344">
        <v>845</v>
      </c>
      <c r="D344">
        <v>400</v>
      </c>
      <c r="E344">
        <v>906</v>
      </c>
      <c r="F344">
        <v>198</v>
      </c>
      <c r="G344">
        <v>2896</v>
      </c>
    </row>
    <row r="345" spans="1:7">
      <c r="A345" t="s">
        <v>519</v>
      </c>
      <c r="B345">
        <v>259</v>
      </c>
      <c r="C345">
        <v>243</v>
      </c>
      <c r="E345">
        <v>193</v>
      </c>
      <c r="G345">
        <v>695</v>
      </c>
    </row>
    <row r="346" spans="1:7">
      <c r="A346" t="s">
        <v>284</v>
      </c>
      <c r="C346">
        <v>1538</v>
      </c>
      <c r="D346">
        <v>2713</v>
      </c>
      <c r="E346">
        <v>862</v>
      </c>
      <c r="F346">
        <v>1507</v>
      </c>
      <c r="G346">
        <v>6620</v>
      </c>
    </row>
    <row r="347" spans="1:7">
      <c r="A347" t="s">
        <v>521</v>
      </c>
      <c r="E347">
        <v>647</v>
      </c>
      <c r="G347">
        <v>647</v>
      </c>
    </row>
    <row r="348" spans="1:7">
      <c r="A348" t="s">
        <v>444</v>
      </c>
      <c r="F348">
        <v>706</v>
      </c>
      <c r="G348">
        <v>706</v>
      </c>
    </row>
    <row r="349" spans="1:7">
      <c r="A349" t="s">
        <v>425</v>
      </c>
    </row>
    <row r="350" spans="1:7">
      <c r="A350" t="s">
        <v>540</v>
      </c>
      <c r="B350">
        <v>3213</v>
      </c>
      <c r="C350">
        <v>9609</v>
      </c>
      <c r="D350">
        <v>8532</v>
      </c>
      <c r="E350">
        <v>6325</v>
      </c>
      <c r="F350">
        <v>3565</v>
      </c>
      <c r="G350">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C355">
        <v>205</v>
      </c>
      <c r="D355">
        <v>190</v>
      </c>
      <c r="E355">
        <v>48</v>
      </c>
      <c r="F355">
        <v>150</v>
      </c>
      <c r="G355">
        <v>593</v>
      </c>
    </row>
    <row r="356" spans="1:7">
      <c r="A356" t="s">
        <v>248</v>
      </c>
    </row>
    <row r="357" spans="1:7">
      <c r="A357" t="s">
        <v>482</v>
      </c>
    </row>
    <row r="358" spans="1:7">
      <c r="A358" t="s">
        <v>508</v>
      </c>
    </row>
    <row r="359" spans="1:7">
      <c r="A359" t="s">
        <v>500</v>
      </c>
    </row>
    <row r="360" spans="1:7">
      <c r="A360" t="s">
        <v>487</v>
      </c>
      <c r="D360">
        <v>113</v>
      </c>
      <c r="G360">
        <v>113</v>
      </c>
    </row>
    <row r="361" spans="1:7">
      <c r="A361" t="s">
        <v>504</v>
      </c>
    </row>
    <row r="362" spans="1:7">
      <c r="A362" t="s">
        <v>388</v>
      </c>
    </row>
    <row r="363" spans="1:7">
      <c r="A363" t="s">
        <v>288</v>
      </c>
    </row>
    <row r="364" spans="1:7">
      <c r="A364" t="s">
        <v>310</v>
      </c>
    </row>
    <row r="365" spans="1:7">
      <c r="A365" t="s">
        <v>492</v>
      </c>
      <c r="B365">
        <v>1050</v>
      </c>
      <c r="G365">
        <v>1050</v>
      </c>
    </row>
    <row r="366" spans="1:7">
      <c r="A366" t="s">
        <v>308</v>
      </c>
    </row>
    <row r="367" spans="1:7">
      <c r="A367" t="s">
        <v>312</v>
      </c>
      <c r="E367">
        <v>64</v>
      </c>
      <c r="F367">
        <v>21</v>
      </c>
      <c r="G367">
        <v>85</v>
      </c>
    </row>
    <row r="368" spans="1:7">
      <c r="A368" t="s">
        <v>519</v>
      </c>
      <c r="C368">
        <v>510</v>
      </c>
      <c r="D368">
        <v>275</v>
      </c>
      <c r="G368">
        <v>785</v>
      </c>
    </row>
    <row r="369" spans="1:7">
      <c r="A369" t="s">
        <v>521</v>
      </c>
      <c r="C369">
        <v>932</v>
      </c>
      <c r="D369">
        <v>1190</v>
      </c>
      <c r="E369">
        <v>909</v>
      </c>
      <c r="G369">
        <v>3031</v>
      </c>
    </row>
    <row r="370" spans="1:7">
      <c r="A370" t="s">
        <v>444</v>
      </c>
      <c r="C370">
        <v>1701</v>
      </c>
      <c r="D370">
        <v>314</v>
      </c>
      <c r="E370">
        <v>662</v>
      </c>
      <c r="F370">
        <v>728</v>
      </c>
      <c r="G370">
        <v>3405</v>
      </c>
    </row>
    <row r="371" spans="1:7">
      <c r="A371" t="s">
        <v>425</v>
      </c>
      <c r="C371">
        <v>23</v>
      </c>
      <c r="G371">
        <v>23</v>
      </c>
    </row>
    <row r="372" spans="1:7">
      <c r="A372" t="s">
        <v>490</v>
      </c>
      <c r="D372">
        <v>2348</v>
      </c>
      <c r="E372">
        <v>1378</v>
      </c>
      <c r="F372">
        <v>726</v>
      </c>
      <c r="G372">
        <v>4452</v>
      </c>
    </row>
    <row r="373" spans="1:7">
      <c r="A373" t="s">
        <v>302</v>
      </c>
      <c r="B373">
        <v>621</v>
      </c>
      <c r="C373">
        <v>464</v>
      </c>
      <c r="G373">
        <v>1085</v>
      </c>
    </row>
    <row r="374" spans="1:7">
      <c r="A374" t="s">
        <v>304</v>
      </c>
      <c r="B374">
        <v>1285</v>
      </c>
      <c r="C374">
        <v>951</v>
      </c>
      <c r="D374">
        <v>1598</v>
      </c>
      <c r="E374">
        <v>1671</v>
      </c>
      <c r="G374">
        <v>5505</v>
      </c>
    </row>
    <row r="375" spans="1:7">
      <c r="A375" t="s">
        <v>306</v>
      </c>
      <c r="C375">
        <v>1864</v>
      </c>
      <c r="D375">
        <v>1514</v>
      </c>
      <c r="E375">
        <v>1095</v>
      </c>
      <c r="G375">
        <v>4473</v>
      </c>
    </row>
    <row r="376" spans="1:7">
      <c r="A376" t="s">
        <v>293</v>
      </c>
      <c r="E376">
        <v>988</v>
      </c>
      <c r="G376">
        <v>988</v>
      </c>
    </row>
    <row r="377" spans="1:7">
      <c r="A377" t="s">
        <v>298</v>
      </c>
      <c r="E377">
        <v>588</v>
      </c>
      <c r="F377">
        <v>431</v>
      </c>
      <c r="G377">
        <v>1019</v>
      </c>
    </row>
    <row r="378" spans="1:7">
      <c r="A378" t="s">
        <v>494</v>
      </c>
      <c r="F378">
        <v>1108</v>
      </c>
      <c r="G378">
        <v>1108</v>
      </c>
    </row>
    <row r="379" spans="1:7">
      <c r="A379" t="s">
        <v>496</v>
      </c>
      <c r="F379">
        <v>385</v>
      </c>
      <c r="G379">
        <v>385</v>
      </c>
    </row>
    <row r="380" spans="1:7">
      <c r="A380" t="s">
        <v>540</v>
      </c>
      <c r="B380">
        <v>2956</v>
      </c>
      <c r="C380">
        <v>6650</v>
      </c>
      <c r="D380">
        <v>7542</v>
      </c>
      <c r="E380">
        <v>7403</v>
      </c>
      <c r="F380">
        <v>3549</v>
      </c>
      <c r="G380">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v>423</v>
      </c>
      <c r="G385">
        <v>423</v>
      </c>
    </row>
    <row r="386" spans="1:7">
      <c r="A386" t="s">
        <v>482</v>
      </c>
    </row>
    <row r="387" spans="1:7">
      <c r="A387" t="s">
        <v>358</v>
      </c>
      <c r="F387">
        <v>1367</v>
      </c>
      <c r="G387">
        <v>1367</v>
      </c>
    </row>
    <row r="388" spans="1:7">
      <c r="A388" t="s">
        <v>442</v>
      </c>
    </row>
    <row r="389" spans="1:7">
      <c r="A389" t="s">
        <v>312</v>
      </c>
    </row>
    <row r="390" spans="1:7">
      <c r="A390" t="s">
        <v>519</v>
      </c>
      <c r="C390">
        <v>242</v>
      </c>
      <c r="D390">
        <v>310</v>
      </c>
      <c r="E390">
        <v>302</v>
      </c>
      <c r="G390">
        <v>854</v>
      </c>
    </row>
    <row r="391" spans="1:7">
      <c r="A391" t="s">
        <v>521</v>
      </c>
      <c r="C391">
        <v>470</v>
      </c>
      <c r="G391">
        <v>470</v>
      </c>
    </row>
    <row r="392" spans="1:7">
      <c r="A392" t="s">
        <v>444</v>
      </c>
      <c r="B392">
        <v>961</v>
      </c>
      <c r="C392">
        <v>370</v>
      </c>
      <c r="G392">
        <v>1331</v>
      </c>
    </row>
    <row r="393" spans="1:7">
      <c r="A393" t="s">
        <v>490</v>
      </c>
      <c r="B393">
        <v>1602</v>
      </c>
      <c r="G393">
        <v>1602</v>
      </c>
    </row>
    <row r="394" spans="1:7">
      <c r="A394" t="s">
        <v>306</v>
      </c>
      <c r="D394">
        <v>594</v>
      </c>
      <c r="G394">
        <v>594</v>
      </c>
    </row>
    <row r="395" spans="1:7">
      <c r="A395" t="s">
        <v>293</v>
      </c>
      <c r="C395">
        <v>608</v>
      </c>
      <c r="D395">
        <v>609</v>
      </c>
      <c r="E395">
        <v>614</v>
      </c>
      <c r="G395">
        <v>1831</v>
      </c>
    </row>
    <row r="396" spans="1:7">
      <c r="A396" t="s">
        <v>298</v>
      </c>
      <c r="B396">
        <v>1936</v>
      </c>
      <c r="C396">
        <v>2103</v>
      </c>
      <c r="D396">
        <v>1498</v>
      </c>
      <c r="E396">
        <v>229</v>
      </c>
      <c r="G396">
        <v>5766</v>
      </c>
    </row>
    <row r="397" spans="1:7">
      <c r="A397" t="s">
        <v>494</v>
      </c>
      <c r="C397">
        <v>440</v>
      </c>
      <c r="D397">
        <v>1175</v>
      </c>
      <c r="E397">
        <v>822</v>
      </c>
      <c r="F397">
        <v>1020</v>
      </c>
      <c r="G397">
        <v>3457</v>
      </c>
    </row>
    <row r="398" spans="1:7">
      <c r="A398" t="s">
        <v>496</v>
      </c>
      <c r="B398">
        <v>813</v>
      </c>
      <c r="C398">
        <v>1597</v>
      </c>
      <c r="D398">
        <v>1632</v>
      </c>
      <c r="E398">
        <v>692</v>
      </c>
      <c r="G398">
        <v>4734</v>
      </c>
    </row>
    <row r="399" spans="1:7">
      <c r="A399" t="s">
        <v>563</v>
      </c>
      <c r="B399">
        <v>1216</v>
      </c>
      <c r="G399">
        <v>1216</v>
      </c>
    </row>
    <row r="400" spans="1:7">
      <c r="A400" t="s">
        <v>517</v>
      </c>
      <c r="C400">
        <v>1520</v>
      </c>
      <c r="D400">
        <v>1216</v>
      </c>
      <c r="E400">
        <v>1098</v>
      </c>
      <c r="G400">
        <v>3834</v>
      </c>
    </row>
    <row r="401" spans="1:7">
      <c r="A401" t="s">
        <v>525</v>
      </c>
      <c r="C401">
        <v>1190</v>
      </c>
      <c r="D401">
        <v>1033</v>
      </c>
      <c r="E401">
        <v>1031</v>
      </c>
      <c r="G401">
        <v>3254</v>
      </c>
    </row>
    <row r="402" spans="1:7">
      <c r="A402" t="s">
        <v>540</v>
      </c>
      <c r="B402">
        <v>6951</v>
      </c>
      <c r="C402">
        <v>8540</v>
      </c>
      <c r="D402">
        <v>8067</v>
      </c>
      <c r="E402">
        <v>4788</v>
      </c>
      <c r="F402">
        <v>2387</v>
      </c>
      <c r="G402">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C407">
        <v>320</v>
      </c>
      <c r="G407">
        <v>320</v>
      </c>
    </row>
    <row r="408" spans="1:7">
      <c r="A408" t="s">
        <v>245</v>
      </c>
      <c r="D408">
        <v>131</v>
      </c>
      <c r="G408">
        <v>131</v>
      </c>
    </row>
    <row r="409" spans="1:7">
      <c r="A409" t="s">
        <v>383</v>
      </c>
    </row>
    <row r="410" spans="1:7">
      <c r="A410" t="s">
        <v>358</v>
      </c>
      <c r="C410">
        <v>424</v>
      </c>
      <c r="G410">
        <v>424</v>
      </c>
    </row>
    <row r="411" spans="1:7">
      <c r="A411" t="s">
        <v>81</v>
      </c>
      <c r="E411">
        <v>468</v>
      </c>
      <c r="F411">
        <v>940</v>
      </c>
      <c r="G411">
        <v>1408</v>
      </c>
    </row>
    <row r="412" spans="1:7">
      <c r="A412" t="s">
        <v>442</v>
      </c>
    </row>
    <row r="413" spans="1:7">
      <c r="A413" t="s">
        <v>492</v>
      </c>
    </row>
    <row r="414" spans="1:7">
      <c r="A414" t="s">
        <v>519</v>
      </c>
      <c r="B414">
        <v>610</v>
      </c>
      <c r="C414">
        <v>451</v>
      </c>
      <c r="D414">
        <v>802</v>
      </c>
      <c r="E414">
        <v>75</v>
      </c>
      <c r="G414">
        <v>1938</v>
      </c>
    </row>
    <row r="415" spans="1:7">
      <c r="A415" t="s">
        <v>521</v>
      </c>
    </row>
    <row r="416" spans="1:7">
      <c r="A416" t="s">
        <v>490</v>
      </c>
    </row>
    <row r="417" spans="1:7">
      <c r="A417" t="s">
        <v>293</v>
      </c>
      <c r="B417">
        <v>404</v>
      </c>
      <c r="C417">
        <v>158</v>
      </c>
      <c r="D417">
        <v>353</v>
      </c>
      <c r="E417">
        <v>40</v>
      </c>
      <c r="F417">
        <v>153</v>
      </c>
      <c r="G417">
        <v>1108</v>
      </c>
    </row>
    <row r="418" spans="1:7">
      <c r="A418" t="s">
        <v>298</v>
      </c>
    </row>
    <row r="419" spans="1:7">
      <c r="A419" t="s">
        <v>525</v>
      </c>
      <c r="B419">
        <v>1053</v>
      </c>
      <c r="C419">
        <v>812</v>
      </c>
      <c r="G419">
        <v>1865</v>
      </c>
    </row>
    <row r="420" spans="1:7">
      <c r="A420" t="s">
        <v>98</v>
      </c>
      <c r="B420">
        <v>640</v>
      </c>
      <c r="C420">
        <v>490</v>
      </c>
      <c r="D420">
        <v>127</v>
      </c>
      <c r="G420">
        <v>1257</v>
      </c>
    </row>
    <row r="421" spans="1:7">
      <c r="A421" t="s">
        <v>108</v>
      </c>
    </row>
    <row r="422" spans="1:7">
      <c r="A422" t="s">
        <v>527</v>
      </c>
      <c r="B422">
        <v>575</v>
      </c>
      <c r="C422">
        <v>1847</v>
      </c>
      <c r="D422">
        <v>1052</v>
      </c>
      <c r="E422">
        <v>1846</v>
      </c>
      <c r="G422">
        <v>5320</v>
      </c>
    </row>
    <row r="423" spans="1:7">
      <c r="A423" t="s">
        <v>523</v>
      </c>
      <c r="C423">
        <v>565</v>
      </c>
      <c r="D423">
        <v>1935</v>
      </c>
      <c r="E423">
        <v>1483</v>
      </c>
      <c r="G423">
        <v>3983</v>
      </c>
    </row>
    <row r="424" spans="1:7">
      <c r="A424" t="s">
        <v>564</v>
      </c>
      <c r="D424">
        <v>592</v>
      </c>
      <c r="E424">
        <v>592</v>
      </c>
      <c r="F424">
        <v>730</v>
      </c>
      <c r="G424">
        <v>1914</v>
      </c>
    </row>
    <row r="425" spans="1:7">
      <c r="A425" t="s">
        <v>565</v>
      </c>
      <c r="D425">
        <v>645</v>
      </c>
      <c r="E425">
        <v>853</v>
      </c>
      <c r="G425">
        <v>1498</v>
      </c>
    </row>
    <row r="426" spans="1:7">
      <c r="A426" t="s">
        <v>566</v>
      </c>
      <c r="E426">
        <v>616</v>
      </c>
      <c r="F426">
        <v>900</v>
      </c>
      <c r="G426">
        <v>1516</v>
      </c>
    </row>
    <row r="427" spans="1:7">
      <c r="A427" t="s">
        <v>120</v>
      </c>
      <c r="E427">
        <v>225</v>
      </c>
      <c r="G427">
        <v>225</v>
      </c>
    </row>
    <row r="428" spans="1:7">
      <c r="A428" t="s">
        <v>540</v>
      </c>
      <c r="B428">
        <v>3282</v>
      </c>
      <c r="C428">
        <v>5067</v>
      </c>
      <c r="D428">
        <v>5637</v>
      </c>
      <c r="E428">
        <v>6198</v>
      </c>
      <c r="F428">
        <v>2723</v>
      </c>
      <c r="G428">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row>
    <row r="434" spans="1:7">
      <c r="A434" t="s">
        <v>567</v>
      </c>
    </row>
    <row r="435" spans="1:7">
      <c r="A435" t="s">
        <v>245</v>
      </c>
      <c r="C435">
        <v>55</v>
      </c>
      <c r="G435">
        <v>55</v>
      </c>
    </row>
    <row r="436" spans="1:7">
      <c r="A436" t="s">
        <v>413</v>
      </c>
      <c r="D436">
        <v>1190</v>
      </c>
      <c r="G436">
        <v>1190</v>
      </c>
    </row>
    <row r="437" spans="1:7">
      <c r="A437" t="s">
        <v>558</v>
      </c>
      <c r="C437">
        <v>30</v>
      </c>
      <c r="G437">
        <v>30</v>
      </c>
    </row>
    <row r="438" spans="1:7">
      <c r="A438" t="s">
        <v>239</v>
      </c>
      <c r="F438">
        <v>887</v>
      </c>
      <c r="G438">
        <v>887</v>
      </c>
    </row>
    <row r="439" spans="1:7">
      <c r="A439" t="s">
        <v>404</v>
      </c>
      <c r="C439">
        <v>385</v>
      </c>
      <c r="D439">
        <v>678</v>
      </c>
      <c r="E439">
        <v>381</v>
      </c>
      <c r="G439">
        <v>1444</v>
      </c>
    </row>
    <row r="440" spans="1:7">
      <c r="A440" t="s">
        <v>519</v>
      </c>
      <c r="C440">
        <v>251</v>
      </c>
      <c r="D440">
        <v>424</v>
      </c>
      <c r="E440">
        <v>497</v>
      </c>
      <c r="G440">
        <v>1172</v>
      </c>
    </row>
    <row r="441" spans="1:7">
      <c r="A441" t="s">
        <v>302</v>
      </c>
      <c r="E441">
        <v>1342</v>
      </c>
      <c r="F441">
        <v>1484</v>
      </c>
      <c r="G441">
        <v>2826</v>
      </c>
    </row>
    <row r="442" spans="1:7">
      <c r="A442" t="s">
        <v>306</v>
      </c>
      <c r="E442">
        <v>85</v>
      </c>
      <c r="G442">
        <v>85</v>
      </c>
    </row>
    <row r="443" spans="1:7">
      <c r="A443" t="s">
        <v>523</v>
      </c>
      <c r="C443">
        <v>933</v>
      </c>
      <c r="G443">
        <v>933</v>
      </c>
    </row>
    <row r="444" spans="1:7">
      <c r="A444" t="s">
        <v>565</v>
      </c>
    </row>
    <row r="445" spans="1:7">
      <c r="A445" t="s">
        <v>566</v>
      </c>
      <c r="C445">
        <v>212</v>
      </c>
      <c r="E445">
        <v>1316</v>
      </c>
      <c r="F445">
        <v>1232</v>
      </c>
      <c r="G445">
        <v>2760</v>
      </c>
    </row>
    <row r="446" spans="1:7">
      <c r="A446" t="s">
        <v>116</v>
      </c>
      <c r="D446">
        <v>153</v>
      </c>
      <c r="G446">
        <v>153</v>
      </c>
    </row>
    <row r="447" spans="1:7">
      <c r="A447" t="s">
        <v>568</v>
      </c>
    </row>
    <row r="448" spans="1:7">
      <c r="A448" t="s">
        <v>569</v>
      </c>
    </row>
    <row r="449" spans="1:7">
      <c r="A449" t="s">
        <v>570</v>
      </c>
      <c r="E449">
        <v>201</v>
      </c>
      <c r="F449">
        <v>30</v>
      </c>
      <c r="G449">
        <v>231</v>
      </c>
    </row>
    <row r="450" spans="1:7">
      <c r="A450" t="s">
        <v>220</v>
      </c>
      <c r="E450">
        <v>1580</v>
      </c>
      <c r="G450">
        <v>1580</v>
      </c>
    </row>
    <row r="451" spans="1:7">
      <c r="A451" t="s">
        <v>571</v>
      </c>
      <c r="F451">
        <v>151</v>
      </c>
      <c r="G451">
        <v>151</v>
      </c>
    </row>
    <row r="452" spans="1:7">
      <c r="A452" t="s">
        <v>540</v>
      </c>
      <c r="C452">
        <v>1866</v>
      </c>
      <c r="D452">
        <v>2445</v>
      </c>
      <c r="E452">
        <v>5402</v>
      </c>
      <c r="F452">
        <v>3784</v>
      </c>
      <c r="G452">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v>301</v>
      </c>
      <c r="C457">
        <v>191</v>
      </c>
      <c r="G457">
        <v>492</v>
      </c>
    </row>
    <row r="458" spans="1:7">
      <c r="A458" t="s">
        <v>245</v>
      </c>
      <c r="F458">
        <v>175</v>
      </c>
      <c r="G458">
        <v>175</v>
      </c>
    </row>
    <row r="459" spans="1:7">
      <c r="A459" t="s">
        <v>353</v>
      </c>
      <c r="B459">
        <v>54</v>
      </c>
      <c r="C459">
        <v>101</v>
      </c>
      <c r="G459">
        <v>155</v>
      </c>
    </row>
    <row r="460" spans="1:7">
      <c r="A460" t="s">
        <v>413</v>
      </c>
      <c r="D460">
        <v>678</v>
      </c>
      <c r="G460">
        <v>678</v>
      </c>
    </row>
    <row r="461" spans="1:7">
      <c r="A461" t="s">
        <v>239</v>
      </c>
      <c r="F461">
        <v>236</v>
      </c>
      <c r="G461">
        <v>236</v>
      </c>
    </row>
    <row r="462" spans="1:7">
      <c r="A462" t="s">
        <v>229</v>
      </c>
      <c r="D462">
        <v>999</v>
      </c>
      <c r="F462">
        <v>719</v>
      </c>
      <c r="G462">
        <v>1718</v>
      </c>
    </row>
    <row r="463" spans="1:7">
      <c r="A463" t="s">
        <v>404</v>
      </c>
      <c r="B463">
        <v>605</v>
      </c>
      <c r="D463">
        <v>600</v>
      </c>
      <c r="E463">
        <v>772</v>
      </c>
      <c r="G463">
        <v>1977</v>
      </c>
    </row>
    <row r="464" spans="1:7">
      <c r="A464" t="s">
        <v>519</v>
      </c>
      <c r="B464">
        <v>286</v>
      </c>
      <c r="C464">
        <v>226</v>
      </c>
      <c r="G464">
        <v>512</v>
      </c>
    </row>
    <row r="465" spans="1:7">
      <c r="A465" t="s">
        <v>302</v>
      </c>
      <c r="B465">
        <v>1280</v>
      </c>
      <c r="C465">
        <v>1029</v>
      </c>
      <c r="G465">
        <v>2309</v>
      </c>
    </row>
    <row r="466" spans="1:7">
      <c r="A466" t="s">
        <v>306</v>
      </c>
      <c r="D466">
        <v>181</v>
      </c>
      <c r="G466">
        <v>181</v>
      </c>
    </row>
    <row r="467" spans="1:7">
      <c r="A467" t="s">
        <v>496</v>
      </c>
    </row>
    <row r="468" spans="1:7">
      <c r="A468" t="s">
        <v>566</v>
      </c>
      <c r="B468">
        <v>1156</v>
      </c>
      <c r="C468">
        <v>947</v>
      </c>
      <c r="G468">
        <v>2103</v>
      </c>
    </row>
    <row r="469" spans="1:7">
      <c r="A469" t="s">
        <v>220</v>
      </c>
      <c r="B469">
        <v>270</v>
      </c>
      <c r="E469">
        <v>948</v>
      </c>
      <c r="G469">
        <v>1218</v>
      </c>
    </row>
    <row r="470" spans="1:7">
      <c r="A470" t="s">
        <v>416</v>
      </c>
      <c r="B470">
        <v>644</v>
      </c>
      <c r="C470">
        <v>1430</v>
      </c>
      <c r="D470">
        <v>970</v>
      </c>
      <c r="G470">
        <v>3044</v>
      </c>
    </row>
    <row r="471" spans="1:7">
      <c r="A471" t="s">
        <v>363</v>
      </c>
      <c r="F471">
        <v>285</v>
      </c>
      <c r="G471">
        <v>285</v>
      </c>
    </row>
    <row r="472" spans="1:7">
      <c r="A472" t="s">
        <v>572</v>
      </c>
      <c r="E472">
        <v>260</v>
      </c>
      <c r="F472">
        <v>129</v>
      </c>
      <c r="G472">
        <v>389</v>
      </c>
    </row>
    <row r="473" spans="1:7">
      <c r="A473" t="s">
        <v>573</v>
      </c>
    </row>
    <row r="474" spans="1:7">
      <c r="A474" t="s">
        <v>540</v>
      </c>
      <c r="B474">
        <v>4596</v>
      </c>
      <c r="C474">
        <v>3924</v>
      </c>
      <c r="D474">
        <v>3428</v>
      </c>
      <c r="E474">
        <v>1980</v>
      </c>
      <c r="F474">
        <v>1544</v>
      </c>
      <c r="G474">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v>100</v>
      </c>
      <c r="F479">
        <v>100</v>
      </c>
    </row>
    <row r="480" spans="1:7">
      <c r="A480" t="s">
        <v>239</v>
      </c>
      <c r="B480">
        <v>224</v>
      </c>
      <c r="C480">
        <v>200</v>
      </c>
      <c r="F480">
        <v>424</v>
      </c>
    </row>
    <row r="481" spans="1:7">
      <c r="A481" t="s">
        <v>404</v>
      </c>
      <c r="B481">
        <v>757</v>
      </c>
      <c r="C481">
        <v>610</v>
      </c>
      <c r="D481">
        <v>959</v>
      </c>
      <c r="E481">
        <v>493</v>
      </c>
      <c r="F481">
        <v>2819</v>
      </c>
    </row>
    <row r="482" spans="1:7">
      <c r="A482" t="s">
        <v>358</v>
      </c>
      <c r="E482">
        <v>218</v>
      </c>
      <c r="F482">
        <v>218</v>
      </c>
    </row>
    <row r="483" spans="1:7">
      <c r="A483" t="s">
        <v>519</v>
      </c>
    </row>
    <row r="484" spans="1:7">
      <c r="A484" t="s">
        <v>220</v>
      </c>
      <c r="B484">
        <v>954</v>
      </c>
      <c r="C484">
        <v>2783</v>
      </c>
      <c r="D484">
        <v>2248</v>
      </c>
      <c r="F484">
        <v>5985</v>
      </c>
    </row>
    <row r="485" spans="1:7">
      <c r="A485" t="s">
        <v>416</v>
      </c>
      <c r="B485">
        <v>948</v>
      </c>
      <c r="D485">
        <v>736</v>
      </c>
      <c r="F485">
        <v>1684</v>
      </c>
    </row>
    <row r="486" spans="1:7">
      <c r="A486" t="s">
        <v>146</v>
      </c>
    </row>
    <row r="487" spans="1:7">
      <c r="A487" t="s">
        <v>574</v>
      </c>
    </row>
    <row r="488" spans="1:7">
      <c r="A488" t="s">
        <v>575</v>
      </c>
    </row>
    <row r="489" spans="1:7">
      <c r="A489" t="s">
        <v>576</v>
      </c>
    </row>
    <row r="490" spans="1:7">
      <c r="A490" t="s">
        <v>577</v>
      </c>
    </row>
    <row r="491" spans="1:7">
      <c r="A491" t="s">
        <v>578</v>
      </c>
    </row>
    <row r="492" spans="1:7">
      <c r="A492" t="s">
        <v>540</v>
      </c>
      <c r="B492">
        <v>2983</v>
      </c>
      <c r="C492">
        <v>3593</v>
      </c>
      <c r="D492">
        <v>3943</v>
      </c>
      <c r="E492">
        <v>711</v>
      </c>
      <c r="F492">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row>
    <row r="498" spans="1:7">
      <c r="A498" t="s">
        <v>465</v>
      </c>
    </row>
    <row r="499" spans="1:7">
      <c r="A499" t="s">
        <v>229</v>
      </c>
      <c r="C499">
        <v>1483</v>
      </c>
      <c r="D499">
        <v>83</v>
      </c>
      <c r="G499">
        <v>1566</v>
      </c>
    </row>
    <row r="500" spans="1:7">
      <c r="A500" t="s">
        <v>404</v>
      </c>
      <c r="B500">
        <v>720</v>
      </c>
      <c r="C500">
        <v>948</v>
      </c>
      <c r="E500">
        <v>1101</v>
      </c>
      <c r="F500">
        <v>437</v>
      </c>
      <c r="G500">
        <v>3206</v>
      </c>
    </row>
    <row r="501" spans="1:7">
      <c r="A501" t="s">
        <v>81</v>
      </c>
      <c r="E501">
        <v>341</v>
      </c>
      <c r="G501">
        <v>341</v>
      </c>
    </row>
    <row r="502" spans="1:7">
      <c r="A502" t="s">
        <v>571</v>
      </c>
    </row>
    <row r="503" spans="1:7">
      <c r="A503" t="s">
        <v>416</v>
      </c>
      <c r="B503">
        <v>1957</v>
      </c>
      <c r="G503">
        <v>1957</v>
      </c>
    </row>
    <row r="504" spans="1:7">
      <c r="A504" t="s">
        <v>146</v>
      </c>
      <c r="B504">
        <v>275</v>
      </c>
      <c r="C504">
        <v>280</v>
      </c>
      <c r="D504">
        <v>310</v>
      </c>
      <c r="G504">
        <v>865</v>
      </c>
    </row>
    <row r="505" spans="1:7">
      <c r="A505" t="s">
        <v>134</v>
      </c>
      <c r="B505">
        <v>800</v>
      </c>
      <c r="C505">
        <v>631</v>
      </c>
      <c r="D505">
        <v>1401</v>
      </c>
      <c r="G505">
        <v>2832</v>
      </c>
    </row>
    <row r="506" spans="1:7">
      <c r="A506" t="s">
        <v>579</v>
      </c>
      <c r="B506">
        <v>6</v>
      </c>
      <c r="G506">
        <v>6</v>
      </c>
    </row>
    <row r="507" spans="1:7">
      <c r="A507" t="s">
        <v>580</v>
      </c>
    </row>
    <row r="508" spans="1:7">
      <c r="A508" t="s">
        <v>581</v>
      </c>
    </row>
    <row r="509" spans="1:7">
      <c r="A509" t="s">
        <v>378</v>
      </c>
      <c r="D509">
        <v>610</v>
      </c>
      <c r="E509">
        <v>2523</v>
      </c>
      <c r="G509">
        <v>3133</v>
      </c>
    </row>
    <row r="510" spans="1:7">
      <c r="A510" t="s">
        <v>582</v>
      </c>
    </row>
    <row r="511" spans="1:7">
      <c r="A511" t="s">
        <v>540</v>
      </c>
      <c r="B511">
        <v>3758</v>
      </c>
      <c r="C511">
        <v>3342</v>
      </c>
      <c r="D511">
        <v>2404</v>
      </c>
      <c r="E511">
        <v>3965</v>
      </c>
      <c r="F511">
        <v>437</v>
      </c>
      <c r="G511">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row>
    <row r="517" spans="1:7">
      <c r="A517" t="s">
        <v>404</v>
      </c>
      <c r="B517">
        <v>730</v>
      </c>
      <c r="C517">
        <v>583</v>
      </c>
      <c r="G517">
        <v>1313</v>
      </c>
    </row>
    <row r="518" spans="1:7">
      <c r="A518" t="s">
        <v>425</v>
      </c>
      <c r="B518">
        <v>115</v>
      </c>
      <c r="G518">
        <v>115</v>
      </c>
    </row>
    <row r="519" spans="1:7">
      <c r="A519" t="s">
        <v>220</v>
      </c>
      <c r="D519">
        <v>370</v>
      </c>
      <c r="G519">
        <v>370</v>
      </c>
    </row>
    <row r="520" spans="1:7">
      <c r="A520" t="s">
        <v>146</v>
      </c>
      <c r="B520">
        <v>263</v>
      </c>
      <c r="C520">
        <v>270</v>
      </c>
      <c r="E520">
        <v>395</v>
      </c>
      <c r="G520">
        <v>928</v>
      </c>
    </row>
    <row r="521" spans="1:7">
      <c r="A521" t="s">
        <v>134</v>
      </c>
      <c r="B521">
        <v>1100</v>
      </c>
      <c r="D521">
        <v>1975</v>
      </c>
      <c r="E521">
        <v>1395</v>
      </c>
      <c r="G521">
        <v>4470</v>
      </c>
    </row>
    <row r="522" spans="1:7">
      <c r="A522" t="s">
        <v>378</v>
      </c>
      <c r="C522">
        <v>1293</v>
      </c>
      <c r="G522">
        <v>1293</v>
      </c>
    </row>
    <row r="523" spans="1:7">
      <c r="A523" t="s">
        <v>583</v>
      </c>
      <c r="B523">
        <v>155</v>
      </c>
      <c r="G523">
        <v>155</v>
      </c>
    </row>
    <row r="524" spans="1:7">
      <c r="A524" t="s">
        <v>584</v>
      </c>
    </row>
    <row r="525" spans="1:7">
      <c r="A525" t="s">
        <v>540</v>
      </c>
      <c r="B525">
        <v>2363</v>
      </c>
      <c r="C525">
        <v>2146</v>
      </c>
      <c r="D525">
        <v>2345</v>
      </c>
      <c r="E525">
        <v>1790</v>
      </c>
      <c r="G525">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row>
    <row r="531" spans="1:7">
      <c r="A531" t="s">
        <v>321</v>
      </c>
    </row>
    <row r="532" spans="1:7">
      <c r="A532" t="s">
        <v>227</v>
      </c>
      <c r="B532">
        <v>1394</v>
      </c>
      <c r="C532">
        <v>1756</v>
      </c>
      <c r="D532">
        <v>846</v>
      </c>
      <c r="G532">
        <v>3996</v>
      </c>
    </row>
    <row r="533" spans="1:7">
      <c r="A533" t="s">
        <v>404</v>
      </c>
      <c r="B533">
        <v>465</v>
      </c>
      <c r="C533">
        <v>218</v>
      </c>
      <c r="D533">
        <v>729</v>
      </c>
      <c r="E533">
        <v>464</v>
      </c>
      <c r="G533">
        <v>1876</v>
      </c>
    </row>
    <row r="534" spans="1:7">
      <c r="A534" t="s">
        <v>223</v>
      </c>
      <c r="E534">
        <v>977</v>
      </c>
      <c r="G534">
        <v>977</v>
      </c>
    </row>
    <row r="535" spans="1:7">
      <c r="A535" t="s">
        <v>570</v>
      </c>
      <c r="D535">
        <v>81</v>
      </c>
      <c r="F535">
        <v>114</v>
      </c>
      <c r="G535">
        <v>195</v>
      </c>
    </row>
    <row r="536" spans="1:7">
      <c r="A536" t="s">
        <v>220</v>
      </c>
    </row>
    <row r="537" spans="1:7">
      <c r="A537" t="s">
        <v>416</v>
      </c>
    </row>
    <row r="538" spans="1:7">
      <c r="A538" t="s">
        <v>146</v>
      </c>
      <c r="B538">
        <v>280</v>
      </c>
      <c r="C538">
        <v>70</v>
      </c>
      <c r="D538">
        <v>594</v>
      </c>
      <c r="F538">
        <v>52</v>
      </c>
      <c r="G538">
        <v>996</v>
      </c>
    </row>
    <row r="539" spans="1:7">
      <c r="A539" t="s">
        <v>134</v>
      </c>
      <c r="B539">
        <v>450</v>
      </c>
      <c r="C539">
        <v>1246</v>
      </c>
      <c r="G539">
        <v>1696</v>
      </c>
    </row>
    <row r="540" spans="1:7">
      <c r="A540" t="s">
        <v>217</v>
      </c>
      <c r="C540">
        <v>1465</v>
      </c>
      <c r="D540">
        <v>1380</v>
      </c>
      <c r="G540">
        <v>2845</v>
      </c>
    </row>
    <row r="541" spans="1:7">
      <c r="A541" t="s">
        <v>540</v>
      </c>
      <c r="B541">
        <v>2589</v>
      </c>
      <c r="C541">
        <v>4755</v>
      </c>
      <c r="D541">
        <v>3630</v>
      </c>
      <c r="E541">
        <v>1441</v>
      </c>
      <c r="F541">
        <v>166</v>
      </c>
      <c r="G541">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row>
    <row r="547" spans="1:7">
      <c r="A547" t="s">
        <v>227</v>
      </c>
      <c r="C547">
        <v>1946</v>
      </c>
      <c r="G547">
        <v>1946</v>
      </c>
    </row>
    <row r="548" spans="1:7">
      <c r="A548" t="s">
        <v>404</v>
      </c>
      <c r="E548">
        <v>112</v>
      </c>
      <c r="G548">
        <v>112</v>
      </c>
    </row>
    <row r="549" spans="1:7">
      <c r="A549" t="s">
        <v>223</v>
      </c>
      <c r="E549">
        <v>676</v>
      </c>
      <c r="F549">
        <v>430</v>
      </c>
      <c r="G549">
        <v>1106</v>
      </c>
    </row>
    <row r="550" spans="1:7">
      <c r="A550" t="s">
        <v>81</v>
      </c>
      <c r="D550">
        <v>649</v>
      </c>
      <c r="G550">
        <v>649</v>
      </c>
    </row>
    <row r="551" spans="1:7">
      <c r="A551" t="s">
        <v>570</v>
      </c>
      <c r="B551">
        <v>237</v>
      </c>
      <c r="C551">
        <v>322</v>
      </c>
      <c r="D551">
        <v>245</v>
      </c>
      <c r="E551">
        <v>1091</v>
      </c>
      <c r="F551">
        <v>303</v>
      </c>
      <c r="G551">
        <v>2198</v>
      </c>
    </row>
    <row r="552" spans="1:7">
      <c r="A552" t="s">
        <v>146</v>
      </c>
      <c r="B552">
        <v>68</v>
      </c>
      <c r="C552">
        <v>50</v>
      </c>
      <c r="G552">
        <v>118</v>
      </c>
    </row>
    <row r="553" spans="1:7">
      <c r="A553" t="s">
        <v>217</v>
      </c>
      <c r="B553">
        <v>1269</v>
      </c>
      <c r="C553">
        <v>1141</v>
      </c>
      <c r="D553">
        <v>1308</v>
      </c>
      <c r="E553">
        <v>1296</v>
      </c>
      <c r="G553">
        <v>5014</v>
      </c>
    </row>
    <row r="554" spans="1:7">
      <c r="A554" t="s">
        <v>391</v>
      </c>
      <c r="B554">
        <v>65</v>
      </c>
      <c r="G554">
        <v>65</v>
      </c>
    </row>
    <row r="555" spans="1:7">
      <c r="A555" t="s">
        <v>407</v>
      </c>
      <c r="B555">
        <v>924</v>
      </c>
      <c r="G555">
        <v>924</v>
      </c>
    </row>
    <row r="556" spans="1:7">
      <c r="A556" t="s">
        <v>369</v>
      </c>
      <c r="C556">
        <v>1044</v>
      </c>
      <c r="D556">
        <v>1100</v>
      </c>
      <c r="E556">
        <v>1050</v>
      </c>
      <c r="G556">
        <v>3194</v>
      </c>
    </row>
    <row r="557" spans="1:7">
      <c r="A557" t="s">
        <v>172</v>
      </c>
      <c r="D557">
        <v>335</v>
      </c>
      <c r="E557">
        <v>200</v>
      </c>
      <c r="G557">
        <v>535</v>
      </c>
    </row>
    <row r="558" spans="1:7">
      <c r="A558" t="s">
        <v>540</v>
      </c>
      <c r="B558">
        <v>2563</v>
      </c>
      <c r="C558">
        <v>4503</v>
      </c>
      <c r="D558">
        <v>3637</v>
      </c>
      <c r="E558">
        <v>4425</v>
      </c>
      <c r="F558">
        <v>733</v>
      </c>
      <c r="G558">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F563">
        <v>0</v>
      </c>
      <c r="G563">
        <v>0</v>
      </c>
    </row>
    <row r="564" spans="1:7">
      <c r="A564" t="s">
        <v>404</v>
      </c>
      <c r="C564">
        <v>282</v>
      </c>
      <c r="G564">
        <v>282</v>
      </c>
    </row>
    <row r="565" spans="1:7">
      <c r="A565" t="s">
        <v>223</v>
      </c>
      <c r="B565">
        <v>885</v>
      </c>
      <c r="C565">
        <v>478</v>
      </c>
      <c r="D565">
        <v>490</v>
      </c>
      <c r="E565">
        <v>372</v>
      </c>
      <c r="G565">
        <v>2225</v>
      </c>
    </row>
    <row r="566" spans="1:7">
      <c r="A566" t="s">
        <v>98</v>
      </c>
    </row>
    <row r="567" spans="1:7">
      <c r="A567" t="s">
        <v>570</v>
      </c>
      <c r="B567">
        <v>360</v>
      </c>
      <c r="G567">
        <v>360</v>
      </c>
    </row>
    <row r="568" spans="1:7">
      <c r="A568" t="s">
        <v>416</v>
      </c>
    </row>
    <row r="569" spans="1:7">
      <c r="A569" t="s">
        <v>217</v>
      </c>
    </row>
    <row r="570" spans="1:7">
      <c r="A570" t="s">
        <v>407</v>
      </c>
      <c r="B570">
        <v>120</v>
      </c>
      <c r="G570">
        <v>120</v>
      </c>
    </row>
    <row r="571" spans="1:7">
      <c r="A571" t="s">
        <v>172</v>
      </c>
      <c r="C571">
        <v>120</v>
      </c>
      <c r="D571">
        <v>71</v>
      </c>
      <c r="G571">
        <v>191</v>
      </c>
    </row>
    <row r="572" spans="1:7">
      <c r="A572" t="s">
        <v>372</v>
      </c>
      <c r="D572">
        <v>355</v>
      </c>
      <c r="G572">
        <v>355</v>
      </c>
    </row>
    <row r="573" spans="1:7">
      <c r="A573" t="s">
        <v>540</v>
      </c>
      <c r="B573">
        <v>1365</v>
      </c>
      <c r="C573">
        <v>880</v>
      </c>
      <c r="D573">
        <v>916</v>
      </c>
      <c r="E573">
        <v>372</v>
      </c>
      <c r="F573">
        <v>0</v>
      </c>
      <c r="G57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199</v>
      </c>
      <c r="F578">
        <v>198</v>
      </c>
      <c r="G578">
        <v>198</v>
      </c>
    </row>
    <row r="579" spans="1:7">
      <c r="A579" t="s">
        <v>223</v>
      </c>
    </row>
    <row r="580" spans="1:7">
      <c r="A580" t="s">
        <v>203</v>
      </c>
    </row>
    <row r="581" spans="1:7">
      <c r="A581" t="s">
        <v>565</v>
      </c>
      <c r="E581">
        <v>400</v>
      </c>
      <c r="G581">
        <v>400</v>
      </c>
    </row>
    <row r="582" spans="1:7">
      <c r="A582" t="s">
        <v>372</v>
      </c>
      <c r="B582">
        <v>846</v>
      </c>
      <c r="C582">
        <v>827</v>
      </c>
      <c r="G582">
        <v>1673</v>
      </c>
    </row>
    <row r="583" spans="1:7">
      <c r="A583" t="s">
        <v>419</v>
      </c>
      <c r="C583">
        <v>465</v>
      </c>
      <c r="D583">
        <v>321</v>
      </c>
      <c r="G583">
        <v>786</v>
      </c>
    </row>
    <row r="584" spans="1:7">
      <c r="A584" t="s">
        <v>140</v>
      </c>
      <c r="B584">
        <v>1644</v>
      </c>
      <c r="C584">
        <v>60</v>
      </c>
      <c r="G584">
        <v>1704</v>
      </c>
    </row>
    <row r="585" spans="1:7">
      <c r="A585" t="s">
        <v>540</v>
      </c>
      <c r="B585">
        <v>2490</v>
      </c>
      <c r="C585">
        <v>1352</v>
      </c>
      <c r="D585">
        <v>321</v>
      </c>
      <c r="E585">
        <v>400</v>
      </c>
      <c r="F585">
        <v>198</v>
      </c>
      <c r="G585">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205</v>
      </c>
      <c r="C590">
        <v>403</v>
      </c>
      <c r="D590">
        <v>39</v>
      </c>
      <c r="G590">
        <v>442</v>
      </c>
    </row>
    <row r="591" spans="1:7">
      <c r="A591" t="s">
        <v>199</v>
      </c>
      <c r="B591">
        <v>862</v>
      </c>
      <c r="G591">
        <v>862</v>
      </c>
    </row>
    <row r="592" spans="1:7">
      <c r="A592" t="s">
        <v>565</v>
      </c>
      <c r="C592">
        <v>203</v>
      </c>
      <c r="D592">
        <v>170</v>
      </c>
      <c r="E592">
        <v>106</v>
      </c>
      <c r="G592">
        <v>479</v>
      </c>
    </row>
    <row r="593" spans="1:7">
      <c r="A593" t="s">
        <v>146</v>
      </c>
      <c r="D593">
        <v>280</v>
      </c>
      <c r="E593">
        <v>1972</v>
      </c>
      <c r="G593">
        <v>2252</v>
      </c>
    </row>
    <row r="594" spans="1:7">
      <c r="A594" t="s">
        <v>419</v>
      </c>
    </row>
    <row r="595" spans="1:7">
      <c r="A595" t="s">
        <v>375</v>
      </c>
      <c r="C595">
        <v>1210</v>
      </c>
      <c r="D595">
        <v>397</v>
      </c>
      <c r="G595">
        <v>1607</v>
      </c>
    </row>
    <row r="596" spans="1:7">
      <c r="A596" t="s">
        <v>422</v>
      </c>
      <c r="D596">
        <v>90</v>
      </c>
      <c r="G596">
        <v>90</v>
      </c>
    </row>
    <row r="597" spans="1:7">
      <c r="A597" t="s">
        <v>163</v>
      </c>
      <c r="D597">
        <v>426</v>
      </c>
      <c r="E597">
        <v>583</v>
      </c>
      <c r="G597">
        <v>1009</v>
      </c>
    </row>
    <row r="598" spans="1:7">
      <c r="A598" t="s">
        <v>428</v>
      </c>
      <c r="F598">
        <v>47</v>
      </c>
      <c r="G598">
        <v>47</v>
      </c>
    </row>
    <row r="599" spans="1:7">
      <c r="A599" t="s">
        <v>540</v>
      </c>
      <c r="B599">
        <v>862</v>
      </c>
      <c r="C599">
        <v>1816</v>
      </c>
      <c r="D599">
        <v>1402</v>
      </c>
      <c r="E599">
        <v>2661</v>
      </c>
      <c r="F599">
        <v>47</v>
      </c>
      <c r="G599">
        <v>6788</v>
      </c>
    </row>
    <row r="602" spans="1:7">
      <c r="A602" s="48" t="s">
        <v>538</v>
      </c>
      <c r="B602" s="48" t="s">
        <v>536</v>
      </c>
    </row>
    <row r="603" spans="1:7">
      <c r="A603" s="48" t="s">
        <v>539</v>
      </c>
      <c r="B603" s="134">
        <v>45859</v>
      </c>
      <c r="C603" s="134">
        <v>45860</v>
      </c>
      <c r="D603" s="134">
        <v>45861</v>
      </c>
      <c r="E603" s="134">
        <v>45862</v>
      </c>
      <c r="F603" t="s">
        <v>540</v>
      </c>
    </row>
    <row r="604" spans="1:7">
      <c r="A604" t="s">
        <v>205</v>
      </c>
      <c r="C604">
        <v>318</v>
      </c>
      <c r="F604">
        <v>318</v>
      </c>
    </row>
    <row r="605" spans="1:7">
      <c r="A605" t="s">
        <v>199</v>
      </c>
      <c r="D605">
        <v>461</v>
      </c>
      <c r="F605">
        <v>461</v>
      </c>
    </row>
    <row r="606" spans="1:7">
      <c r="A606" t="s">
        <v>203</v>
      </c>
    </row>
    <row r="607" spans="1:7">
      <c r="A607" t="s">
        <v>565</v>
      </c>
      <c r="D607">
        <v>272</v>
      </c>
      <c r="F607">
        <v>272</v>
      </c>
    </row>
    <row r="608" spans="1:7">
      <c r="A608" t="s">
        <v>146</v>
      </c>
      <c r="B608">
        <v>936</v>
      </c>
      <c r="C608">
        <v>1723</v>
      </c>
      <c r="D608">
        <v>130</v>
      </c>
      <c r="F608">
        <v>2789</v>
      </c>
    </row>
    <row r="609" spans="1:6">
      <c r="A609" t="s">
        <v>134</v>
      </c>
      <c r="D609">
        <v>853</v>
      </c>
      <c r="F609">
        <v>853</v>
      </c>
    </row>
    <row r="610" spans="1:6">
      <c r="A610" t="s">
        <v>140</v>
      </c>
      <c r="D610">
        <v>579</v>
      </c>
      <c r="F610">
        <v>579</v>
      </c>
    </row>
    <row r="611" spans="1:6">
      <c r="A611" t="s">
        <v>163</v>
      </c>
      <c r="B611">
        <v>1843</v>
      </c>
      <c r="C611">
        <v>1714</v>
      </c>
      <c r="D611">
        <v>678</v>
      </c>
      <c r="F611">
        <v>4235</v>
      </c>
    </row>
    <row r="612" spans="1:6">
      <c r="A612" t="s">
        <v>160</v>
      </c>
      <c r="B612">
        <v>1070</v>
      </c>
      <c r="C612">
        <v>1224</v>
      </c>
      <c r="D612">
        <v>235</v>
      </c>
      <c r="F612">
        <v>2529</v>
      </c>
    </row>
    <row r="613" spans="1:6">
      <c r="A613" t="s">
        <v>585</v>
      </c>
      <c r="C613">
        <v>605</v>
      </c>
      <c r="F613">
        <v>605</v>
      </c>
    </row>
    <row r="614" spans="1:6">
      <c r="A614" t="s">
        <v>165</v>
      </c>
      <c r="D614">
        <v>363</v>
      </c>
      <c r="F614">
        <v>363</v>
      </c>
    </row>
    <row r="615" spans="1:6">
      <c r="A615" t="s">
        <v>185</v>
      </c>
    </row>
    <row r="616" spans="1:6">
      <c r="A616" t="s">
        <v>540</v>
      </c>
      <c r="B616">
        <v>3849</v>
      </c>
      <c r="C616">
        <v>5584</v>
      </c>
      <c r="D616">
        <v>3571</v>
      </c>
      <c r="F616">
        <v>13004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79"/>
  <sheetViews>
    <sheetView workbookViewId="0">
      <pane ySplit="1" topLeftCell="A1364" activePane="bottomLeft" state="frozen"/>
      <selection pane="bottomLeft" activeCell="G1371" sqref="G1371:G137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205</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205</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211</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205</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211</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205</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199</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211</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205</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196</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211</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205</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196</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211</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203</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196</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211</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203</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196</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211</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203</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196</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203</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196</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211</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211</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8" t="s">
        <v>134</v>
      </c>
      <c r="B1241" s="339" t="s">
        <v>136</v>
      </c>
      <c r="C1241" s="60">
        <v>45820</v>
      </c>
      <c r="D1241" s="212">
        <v>1395</v>
      </c>
      <c r="F1241" s="47" t="s">
        <v>962</v>
      </c>
      <c r="G1241" t="s">
        <v>964</v>
      </c>
    </row>
    <row r="1242" spans="1:7">
      <c r="A1242" s="588" t="s">
        <v>413</v>
      </c>
      <c r="B1242" s="339" t="s">
        <v>136</v>
      </c>
      <c r="C1242" s="60">
        <v>45820</v>
      </c>
      <c r="F1242" s="47" t="s">
        <v>660</v>
      </c>
      <c r="G1242" t="s">
        <v>964</v>
      </c>
    </row>
    <row r="1243" spans="1:7">
      <c r="A1243" s="202" t="s">
        <v>146</v>
      </c>
      <c r="B1243" s="587"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2"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3"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172</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172</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200</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172</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172</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172</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200</v>
      </c>
      <c r="C1317" s="60">
        <v>45841</v>
      </c>
      <c r="E1317" s="428">
        <v>5776</v>
      </c>
      <c r="F1317" s="759"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200</v>
      </c>
      <c r="C1322" s="60">
        <v>45845</v>
      </c>
      <c r="D1322" s="184"/>
      <c r="E1322" s="47"/>
      <c r="F1322" s="687" t="s">
        <v>1003</v>
      </c>
      <c r="G1322" t="s">
        <v>997</v>
      </c>
    </row>
    <row r="1323" spans="1:7">
      <c r="A1323" s="688" t="s">
        <v>419</v>
      </c>
      <c r="B1323" s="691" t="s">
        <v>549</v>
      </c>
      <c r="C1323" s="60">
        <v>45846</v>
      </c>
      <c r="D1323" s="47">
        <v>465</v>
      </c>
      <c r="E1323" s="345"/>
      <c r="G1323" t="s">
        <v>997</v>
      </c>
    </row>
    <row r="1324" spans="1:7">
      <c r="A1324" s="689" t="s">
        <v>372</v>
      </c>
      <c r="B1324" s="691" t="s">
        <v>136</v>
      </c>
      <c r="C1324" s="60">
        <v>45846</v>
      </c>
      <c r="D1324" s="47">
        <v>827</v>
      </c>
      <c r="F1324" s="47" t="s">
        <v>1004</v>
      </c>
      <c r="G1324" t="s">
        <v>997</v>
      </c>
    </row>
    <row r="1325" spans="1:7">
      <c r="A1325" s="690" t="s">
        <v>140</v>
      </c>
      <c r="B1325" s="692" t="s">
        <v>136</v>
      </c>
      <c r="C1325" s="60">
        <v>45846</v>
      </c>
      <c r="D1325" s="47">
        <v>60</v>
      </c>
      <c r="F1325" s="47" t="s">
        <v>957</v>
      </c>
      <c r="G1325" t="s">
        <v>997</v>
      </c>
    </row>
    <row r="1326" spans="1:7">
      <c r="A1326" s="688" t="s">
        <v>419</v>
      </c>
      <c r="B1326" s="691" t="s">
        <v>549</v>
      </c>
      <c r="C1326" s="60">
        <v>45847</v>
      </c>
      <c r="D1326" s="47">
        <v>321</v>
      </c>
      <c r="G1326" t="s">
        <v>997</v>
      </c>
    </row>
    <row r="1327" spans="1:7">
      <c r="A1327" s="339" t="s">
        <v>203</v>
      </c>
      <c r="B1327" s="215" t="s">
        <v>67</v>
      </c>
      <c r="C1327" s="60">
        <v>45847</v>
      </c>
      <c r="G1327" t="s">
        <v>997</v>
      </c>
    </row>
    <row r="1328" spans="1:7">
      <c r="A1328" s="339" t="s">
        <v>565</v>
      </c>
      <c r="B1328" s="691" t="s">
        <v>549</v>
      </c>
      <c r="C1328" s="60">
        <v>45848</v>
      </c>
      <c r="D1328" s="47">
        <v>400</v>
      </c>
      <c r="E1328" s="281"/>
      <c r="G1328" t="s">
        <v>997</v>
      </c>
    </row>
    <row r="1329" spans="1:7">
      <c r="A1329" s="339" t="s">
        <v>419</v>
      </c>
      <c r="B1329" s="691" t="s">
        <v>549</v>
      </c>
      <c r="C1329" s="60">
        <v>45848</v>
      </c>
      <c r="D1329" s="184"/>
      <c r="E1329" s="47"/>
      <c r="F1329" s="415" t="s">
        <v>1005</v>
      </c>
      <c r="G1329" t="s">
        <v>997</v>
      </c>
    </row>
    <row r="1330" spans="1:7">
      <c r="A1330" s="339" t="s">
        <v>419</v>
      </c>
      <c r="B1330" s="691" t="s">
        <v>549</v>
      </c>
      <c r="C1330" s="60">
        <v>45849</v>
      </c>
      <c r="E1330" s="345">
        <v>786</v>
      </c>
      <c r="G1330" t="s">
        <v>997</v>
      </c>
    </row>
    <row r="1331" spans="1:7">
      <c r="A1331" s="732" t="s">
        <v>199</v>
      </c>
      <c r="B1331" s="215" t="s">
        <v>200</v>
      </c>
      <c r="C1331" s="60">
        <v>45849</v>
      </c>
      <c r="D1331" s="47">
        <v>198</v>
      </c>
      <c r="G1331" t="s">
        <v>997</v>
      </c>
    </row>
    <row r="1332" spans="1:7">
      <c r="A1332" s="339" t="s">
        <v>419</v>
      </c>
      <c r="B1332" s="691" t="s">
        <v>549</v>
      </c>
      <c r="C1332" s="60">
        <v>45852</v>
      </c>
      <c r="F1332" s="47" t="s">
        <v>660</v>
      </c>
      <c r="G1332" t="s">
        <v>997</v>
      </c>
    </row>
    <row r="1333" spans="1:7">
      <c r="A1333" s="732" t="s">
        <v>199</v>
      </c>
      <c r="B1333" s="215" t="s">
        <v>200</v>
      </c>
      <c r="C1333" s="60">
        <v>45852</v>
      </c>
      <c r="D1333" s="47">
        <v>862</v>
      </c>
      <c r="G1333" t="s">
        <v>997</v>
      </c>
    </row>
    <row r="1334" spans="1:7">
      <c r="A1334" s="415" t="s">
        <v>565</v>
      </c>
      <c r="B1334" s="691" t="s">
        <v>549</v>
      </c>
      <c r="C1334" s="60">
        <v>45853</v>
      </c>
      <c r="D1334" s="47">
        <v>203</v>
      </c>
      <c r="G1334" t="s">
        <v>997</v>
      </c>
    </row>
    <row r="1335" spans="1:7">
      <c r="A1335" s="186" t="s">
        <v>146</v>
      </c>
      <c r="B1335" s="691"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205</v>
      </c>
      <c r="B1337" s="215" t="s">
        <v>200</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163</v>
      </c>
      <c r="B1342" s="398" t="s">
        <v>136</v>
      </c>
      <c r="C1342" s="60">
        <v>45854</v>
      </c>
      <c r="D1342" s="47">
        <v>426</v>
      </c>
      <c r="F1342" s="47" t="s">
        <v>596</v>
      </c>
      <c r="G1342" t="s">
        <v>997</v>
      </c>
    </row>
    <row r="1343" spans="1:7">
      <c r="A1343" s="178" t="s">
        <v>205</v>
      </c>
      <c r="B1343" s="415" t="s">
        <v>200</v>
      </c>
      <c r="C1343" s="60">
        <v>45854</v>
      </c>
      <c r="D1343" s="47">
        <v>39</v>
      </c>
      <c r="G1343" t="s">
        <v>997</v>
      </c>
    </row>
    <row r="1344" spans="1:7">
      <c r="A1344" s="186" t="s">
        <v>146</v>
      </c>
      <c r="B1344" s="405" t="s">
        <v>549</v>
      </c>
      <c r="C1344" s="60">
        <v>45855</v>
      </c>
      <c r="D1344" s="212">
        <v>1972</v>
      </c>
      <c r="G1344" t="s">
        <v>997</v>
      </c>
    </row>
    <row r="1345" spans="1:7">
      <c r="A1345" s="497" t="s">
        <v>163</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8" t="s">
        <v>146</v>
      </c>
      <c r="B1350" s="691" t="s">
        <v>549</v>
      </c>
      <c r="C1350" s="60">
        <v>45859</v>
      </c>
      <c r="D1350" s="47">
        <v>551</v>
      </c>
      <c r="G1350" t="s">
        <v>997</v>
      </c>
    </row>
    <row r="1351" spans="1:7">
      <c r="A1351" s="688" t="s">
        <v>146</v>
      </c>
      <c r="B1351" s="691" t="s">
        <v>71</v>
      </c>
      <c r="C1351" s="60">
        <v>45859</v>
      </c>
      <c r="D1351" s="47">
        <v>385</v>
      </c>
      <c r="G1351" t="s">
        <v>997</v>
      </c>
    </row>
    <row r="1352" spans="1:7">
      <c r="A1352" s="690" t="s">
        <v>160</v>
      </c>
      <c r="B1352" s="692" t="s">
        <v>136</v>
      </c>
      <c r="C1352" s="60">
        <v>45859</v>
      </c>
      <c r="D1352" s="212">
        <v>1070</v>
      </c>
      <c r="F1352" s="47" t="s">
        <v>595</v>
      </c>
      <c r="G1352" t="s">
        <v>997</v>
      </c>
    </row>
    <row r="1353" spans="1:7">
      <c r="A1353" s="835" t="s">
        <v>163</v>
      </c>
      <c r="B1353" s="836" t="s">
        <v>136</v>
      </c>
      <c r="C1353" s="60">
        <v>45859</v>
      </c>
      <c r="D1353" s="212">
        <v>1843</v>
      </c>
      <c r="F1353" s="47" t="s">
        <v>1011</v>
      </c>
      <c r="G1353" t="s">
        <v>997</v>
      </c>
    </row>
    <row r="1354" spans="1:7">
      <c r="A1354" s="178" t="s">
        <v>205</v>
      </c>
      <c r="B1354" s="215" t="s">
        <v>200</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163</v>
      </c>
      <c r="B1357" s="398" t="s">
        <v>136</v>
      </c>
      <c r="C1357" s="60">
        <v>45860</v>
      </c>
      <c r="D1357" s="212">
        <v>1714</v>
      </c>
      <c r="F1357" s="47" t="s">
        <v>606</v>
      </c>
      <c r="G1357" t="s">
        <v>997</v>
      </c>
    </row>
    <row r="1358" spans="1:7">
      <c r="A1358" s="186" t="s">
        <v>146</v>
      </c>
      <c r="B1358" s="691"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205</v>
      </c>
      <c r="B1361" s="215" t="s">
        <v>200</v>
      </c>
      <c r="C1361" s="60">
        <v>45860</v>
      </c>
      <c r="D1361" s="47">
        <v>318</v>
      </c>
      <c r="G1361" t="s">
        <v>997</v>
      </c>
    </row>
    <row r="1362" spans="1:7">
      <c r="A1362" s="339" t="s">
        <v>585</v>
      </c>
      <c r="B1362" s="215" t="s">
        <v>200</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163</v>
      </c>
      <c r="B1366" s="398" t="s">
        <v>136</v>
      </c>
      <c r="C1366" s="60">
        <v>45861</v>
      </c>
      <c r="D1366" s="47">
        <v>678</v>
      </c>
      <c r="F1366" s="47" t="s">
        <v>1016</v>
      </c>
      <c r="G1366" t="s">
        <v>997</v>
      </c>
    </row>
    <row r="1367" spans="1:7">
      <c r="A1367" s="186" t="s">
        <v>140</v>
      </c>
      <c r="B1367" s="691" t="s">
        <v>71</v>
      </c>
      <c r="C1367" s="60">
        <v>45861</v>
      </c>
      <c r="D1367" s="47">
        <v>579</v>
      </c>
      <c r="G1367" t="s">
        <v>997</v>
      </c>
    </row>
    <row r="1368" spans="1:7">
      <c r="A1368" s="399" t="s">
        <v>165</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40" t="s">
        <v>199</v>
      </c>
      <c r="B1370" s="215" t="s">
        <v>200</v>
      </c>
      <c r="C1370" s="60">
        <v>45861</v>
      </c>
      <c r="D1370" s="47">
        <v>461</v>
      </c>
      <c r="G1370" t="s">
        <v>997</v>
      </c>
    </row>
    <row r="1371" spans="1:7">
      <c r="A1371" s="415" t="s">
        <v>565</v>
      </c>
      <c r="B1371" s="405" t="s">
        <v>549</v>
      </c>
      <c r="C1371" s="60">
        <v>45862</v>
      </c>
      <c r="G1371" t="s">
        <v>997</v>
      </c>
    </row>
    <row r="1372" spans="1:7">
      <c r="A1372" s="186" t="s">
        <v>146</v>
      </c>
      <c r="B1372" s="405" t="s">
        <v>549</v>
      </c>
      <c r="C1372" s="60">
        <v>45862</v>
      </c>
      <c r="G1372" t="s">
        <v>997</v>
      </c>
    </row>
    <row r="1373" spans="1:7">
      <c r="A1373" s="398" t="s">
        <v>185</v>
      </c>
      <c r="B1373" s="398" t="s">
        <v>1018</v>
      </c>
      <c r="C1373" s="60">
        <v>45862</v>
      </c>
      <c r="G1373" t="s">
        <v>997</v>
      </c>
    </row>
    <row r="1374" spans="1:7">
      <c r="A1374" s="399" t="s">
        <v>165</v>
      </c>
      <c r="B1374" s="398" t="s">
        <v>136</v>
      </c>
      <c r="C1374" s="60">
        <v>45862</v>
      </c>
      <c r="G1374" t="s">
        <v>997</v>
      </c>
    </row>
    <row r="1375" spans="1:7">
      <c r="A1375" s="186" t="s">
        <v>140</v>
      </c>
      <c r="B1375" s="398" t="s">
        <v>912</v>
      </c>
      <c r="C1375" s="60">
        <v>45862</v>
      </c>
      <c r="G1375" t="s">
        <v>997</v>
      </c>
    </row>
    <row r="1376" spans="1:7">
      <c r="A1376" s="399" t="s">
        <v>146</v>
      </c>
      <c r="B1376" s="399" t="s">
        <v>299</v>
      </c>
      <c r="C1376" s="60">
        <v>45862</v>
      </c>
      <c r="G1376" t="s">
        <v>997</v>
      </c>
    </row>
    <row r="1377" spans="1:7">
      <c r="A1377" s="186" t="s">
        <v>134</v>
      </c>
      <c r="B1377" s="186" t="s">
        <v>136</v>
      </c>
      <c r="C1377" s="60">
        <v>45862</v>
      </c>
      <c r="G1377" t="s">
        <v>997</v>
      </c>
    </row>
    <row r="1378" spans="1:7">
      <c r="A1378" s="840" t="s">
        <v>199</v>
      </c>
      <c r="B1378" s="415" t="s">
        <v>200</v>
      </c>
      <c r="C1378" s="60">
        <v>45862</v>
      </c>
      <c r="G1378" t="s">
        <v>997</v>
      </c>
    </row>
    <row r="1379" spans="1:7">
      <c r="A1379" s="434" t="s">
        <v>203</v>
      </c>
      <c r="B1379" s="515" t="s">
        <v>67</v>
      </c>
      <c r="C1379" s="60">
        <v>45862</v>
      </c>
      <c r="G1379" t="s">
        <v>997</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58"/>
  <sheetViews>
    <sheetView zoomScale="110" zoomScaleNormal="110" workbookViewId="0">
      <pane ySplit="1" topLeftCell="A25" activePane="bottomLeft" state="frozen"/>
      <selection pane="bottomLeft" activeCell="A146" sqref="A14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1019</v>
      </c>
      <c r="Q1" s="217" t="s">
        <v>1020</v>
      </c>
      <c r="R1" s="168" t="s">
        <v>1021</v>
      </c>
      <c r="S1" s="168" t="s">
        <v>1022</v>
      </c>
      <c r="T1" s="217" t="s">
        <v>1023</v>
      </c>
      <c r="U1" s="168" t="s">
        <v>660</v>
      </c>
      <c r="V1" s="218" t="s">
        <v>1024</v>
      </c>
      <c r="W1" s="218" t="s">
        <v>1025</v>
      </c>
      <c r="X1" s="226" t="s">
        <v>1026</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215</v>
      </c>
      <c r="O2" s="165">
        <v>45709</v>
      </c>
      <c r="P2" s="98" t="s">
        <v>215</v>
      </c>
      <c r="Q2" s="76" t="s">
        <v>215</v>
      </c>
      <c r="R2" s="76" t="s">
        <v>215</v>
      </c>
      <c r="S2" s="76" t="s">
        <v>60</v>
      </c>
      <c r="T2" s="76" t="s">
        <v>215</v>
      </c>
      <c r="U2" s="76" t="s">
        <v>215</v>
      </c>
      <c r="V2" s="76" t="s">
        <v>215</v>
      </c>
      <c r="W2" s="58">
        <v>45811</v>
      </c>
      <c r="X2" s="76" t="s">
        <v>1027</v>
      </c>
      <c r="Y2" t="e">
        <f>VLOOKUP(A2,#REF!,2,FALSE)</f>
        <v>#REF!</v>
      </c>
    </row>
    <row r="3" spans="1:25">
      <c r="A3" s="580" t="s">
        <v>211</v>
      </c>
      <c r="B3" s="479" t="s">
        <v>135</v>
      </c>
      <c r="C3" s="573">
        <v>45772</v>
      </c>
      <c r="D3" s="617" t="s">
        <v>213</v>
      </c>
      <c r="E3" s="267"/>
      <c r="F3" s="182"/>
      <c r="G3" s="182"/>
      <c r="H3" s="261">
        <v>0</v>
      </c>
      <c r="I3" s="257"/>
      <c r="J3" s="255" t="s">
        <v>56</v>
      </c>
      <c r="K3" s="255" t="s">
        <v>56</v>
      </c>
      <c r="L3" s="255" t="s">
        <v>55</v>
      </c>
      <c r="M3" s="272">
        <v>45708</v>
      </c>
      <c r="N3" s="98" t="s">
        <v>215</v>
      </c>
      <c r="O3" s="58">
        <v>45737</v>
      </c>
      <c r="P3" s="98" t="s">
        <v>215</v>
      </c>
      <c r="Q3" s="76" t="s">
        <v>215</v>
      </c>
      <c r="R3" s="76" t="s">
        <v>215</v>
      </c>
      <c r="S3" s="76" t="s">
        <v>60</v>
      </c>
      <c r="T3" s="76" t="s">
        <v>215</v>
      </c>
      <c r="U3" s="76" t="s">
        <v>215</v>
      </c>
      <c r="V3" s="76" t="s">
        <v>215</v>
      </c>
      <c r="W3" s="559">
        <v>45779</v>
      </c>
      <c r="X3" s="76" t="s">
        <v>127</v>
      </c>
      <c r="Y3" t="e">
        <f>VLOOKUP(A3,#REF!,2,FALSE)</f>
        <v>#REF!</v>
      </c>
    </row>
    <row r="4" spans="1:25">
      <c r="A4" s="578" t="s">
        <v>217</v>
      </c>
      <c r="B4" s="578" t="s">
        <v>135</v>
      </c>
      <c r="C4" s="764">
        <v>45868</v>
      </c>
      <c r="D4" s="783" t="s">
        <v>218</v>
      </c>
      <c r="E4" s="267"/>
      <c r="F4" s="182"/>
      <c r="G4" s="182"/>
      <c r="H4" s="261">
        <v>0</v>
      </c>
      <c r="I4" s="257"/>
      <c r="J4" s="255" t="s">
        <v>56</v>
      </c>
      <c r="K4" s="255" t="s">
        <v>56</v>
      </c>
      <c r="L4" s="255" t="s">
        <v>55</v>
      </c>
      <c r="M4" s="272" t="s">
        <v>60</v>
      </c>
      <c r="N4" s="98" t="s">
        <v>215</v>
      </c>
      <c r="O4" s="58">
        <v>45814</v>
      </c>
      <c r="P4" s="98" t="s">
        <v>215</v>
      </c>
      <c r="Q4" s="76" t="s">
        <v>215</v>
      </c>
      <c r="R4" s="76" t="s">
        <v>215</v>
      </c>
      <c r="S4" s="76" t="s">
        <v>60</v>
      </c>
      <c r="T4" s="76" t="s">
        <v>215</v>
      </c>
      <c r="U4" s="76" t="s">
        <v>127</v>
      </c>
      <c r="V4" s="76" t="s">
        <v>127</v>
      </c>
      <c r="W4" s="559">
        <v>45848</v>
      </c>
      <c r="X4" s="76" t="s">
        <v>127</v>
      </c>
    </row>
    <row r="5" spans="1:25">
      <c r="A5" s="578" t="s">
        <v>134</v>
      </c>
      <c r="B5" s="578" t="s">
        <v>135</v>
      </c>
      <c r="C5" s="764">
        <v>45838</v>
      </c>
      <c r="D5" s="585"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4">
        <v>45807</v>
      </c>
      <c r="D6" s="784" t="s">
        <v>221</v>
      </c>
      <c r="E6" s="267"/>
      <c r="F6" s="182"/>
      <c r="G6" s="182"/>
      <c r="H6" s="261">
        <v>0</v>
      </c>
      <c r="I6" s="257"/>
      <c r="J6" s="255" t="s">
        <v>56</v>
      </c>
      <c r="K6" s="255" t="s">
        <v>56</v>
      </c>
      <c r="L6" s="255" t="s">
        <v>55</v>
      </c>
      <c r="M6" s="272">
        <v>45778</v>
      </c>
      <c r="N6" s="98" t="s">
        <v>215</v>
      </c>
      <c r="O6" s="58">
        <v>45782</v>
      </c>
      <c r="P6" s="305" t="s">
        <v>215</v>
      </c>
      <c r="Q6" s="76" t="s">
        <v>215</v>
      </c>
      <c r="R6" s="76" t="s">
        <v>215</v>
      </c>
      <c r="S6" s="76" t="s">
        <v>60</v>
      </c>
      <c r="T6" s="76" t="s">
        <v>215</v>
      </c>
      <c r="U6" s="76" t="s">
        <v>215</v>
      </c>
      <c r="V6" s="76" t="s">
        <v>127</v>
      </c>
      <c r="W6" s="559">
        <v>45826</v>
      </c>
      <c r="X6" s="76" t="s">
        <v>127</v>
      </c>
    </row>
    <row r="7" spans="1:25">
      <c r="A7" s="618" t="s">
        <v>223</v>
      </c>
      <c r="B7" s="619" t="s">
        <v>194</v>
      </c>
      <c r="C7" s="620">
        <v>45742</v>
      </c>
      <c r="D7" s="621" t="s">
        <v>224</v>
      </c>
      <c r="E7" s="267"/>
      <c r="F7" s="182"/>
      <c r="G7" s="182"/>
      <c r="H7" s="261">
        <v>0</v>
      </c>
      <c r="I7" s="257"/>
      <c r="J7" s="261" t="s">
        <v>56</v>
      </c>
      <c r="K7" s="261" t="s">
        <v>56</v>
      </c>
      <c r="L7" s="261" t="s">
        <v>55</v>
      </c>
      <c r="M7" s="270">
        <v>45716</v>
      </c>
      <c r="N7" s="98" t="s">
        <v>215</v>
      </c>
      <c r="O7" s="58">
        <v>45721</v>
      </c>
      <c r="P7" s="305" t="s">
        <v>215</v>
      </c>
      <c r="Q7" s="76" t="s">
        <v>215</v>
      </c>
      <c r="R7" s="76" t="s">
        <v>215</v>
      </c>
      <c r="S7" s="76" t="s">
        <v>60</v>
      </c>
      <c r="T7" s="76" t="s">
        <v>215</v>
      </c>
      <c r="U7" s="76" t="s">
        <v>215</v>
      </c>
      <c r="V7" s="76" t="s">
        <v>127</v>
      </c>
      <c r="W7" s="31"/>
      <c r="X7" s="76" t="s">
        <v>127</v>
      </c>
      <c r="Y7" t="e">
        <f>VLOOKUP(A7,#REF!,2,FALSE)</f>
        <v>#REF!</v>
      </c>
    </row>
    <row r="8" spans="1:25">
      <c r="A8" s="251" t="s">
        <v>195</v>
      </c>
      <c r="B8" s="256" t="s">
        <v>194</v>
      </c>
      <c r="C8" s="252">
        <v>45742</v>
      </c>
      <c r="D8" s="276" t="s">
        <v>198</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85" t="s">
        <v>481</v>
      </c>
      <c r="E9" s="248"/>
      <c r="F9" s="171"/>
      <c r="G9" s="171"/>
      <c r="H9" s="255">
        <v>0</v>
      </c>
      <c r="I9" s="257"/>
      <c r="J9" s="255" t="s">
        <v>56</v>
      </c>
      <c r="K9" s="255" t="s">
        <v>56</v>
      </c>
      <c r="L9" s="255" t="s">
        <v>55</v>
      </c>
      <c r="M9" s="270">
        <v>45716</v>
      </c>
      <c r="N9" s="305" t="s">
        <v>215</v>
      </c>
      <c r="O9" s="165">
        <v>45716</v>
      </c>
      <c r="P9" s="305" t="s">
        <v>215</v>
      </c>
      <c r="Q9" s="76" t="s">
        <v>215</v>
      </c>
      <c r="R9" s="76" t="s">
        <v>215</v>
      </c>
      <c r="S9" s="76" t="s">
        <v>60</v>
      </c>
      <c r="T9" s="76" t="s">
        <v>215</v>
      </c>
      <c r="U9" s="76" t="s">
        <v>215</v>
      </c>
      <c r="V9" s="76" t="s">
        <v>215</v>
      </c>
      <c r="W9" s="58">
        <v>45793</v>
      </c>
      <c r="X9" s="76" t="s">
        <v>1027</v>
      </c>
      <c r="Y9" t="e">
        <f>VLOOKUP(A9,#REF!,2,FALSE)</f>
        <v>#REF!</v>
      </c>
    </row>
    <row r="10" spans="1:25">
      <c r="A10" s="256" t="s">
        <v>140</v>
      </c>
      <c r="B10" s="251" t="s">
        <v>135</v>
      </c>
      <c r="C10" s="584">
        <v>45868</v>
      </c>
      <c r="D10" s="760"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86" t="s">
        <v>201</v>
      </c>
      <c r="E11" s="268"/>
      <c r="F11" s="180"/>
      <c r="G11" s="180"/>
      <c r="H11" s="264">
        <v>0</v>
      </c>
      <c r="I11" s="257"/>
      <c r="J11" s="264" t="s">
        <v>56</v>
      </c>
      <c r="K11" s="264" t="s">
        <v>56</v>
      </c>
      <c r="L11" s="255" t="s">
        <v>55</v>
      </c>
      <c r="M11" s="271">
        <v>45705</v>
      </c>
      <c r="N11" s="98" t="s">
        <v>215</v>
      </c>
      <c r="O11" s="58">
        <v>45706</v>
      </c>
      <c r="P11" s="98" t="s">
        <v>215</v>
      </c>
      <c r="Q11" s="76" t="s">
        <v>215</v>
      </c>
      <c r="R11" s="76" t="s">
        <v>215</v>
      </c>
      <c r="S11" s="76" t="s">
        <v>60</v>
      </c>
      <c r="T11" s="76" t="s">
        <v>215</v>
      </c>
      <c r="U11" s="76" t="s">
        <v>127</v>
      </c>
      <c r="V11" s="76" t="s">
        <v>127</v>
      </c>
      <c r="W11" s="58">
        <v>45818</v>
      </c>
      <c r="X11" s="76" t="s">
        <v>127</v>
      </c>
      <c r="Y11" t="e">
        <f>VLOOKUP(A11,#REF!,2,FALSE)</f>
        <v>#REF!</v>
      </c>
    </row>
    <row r="12" spans="1:25">
      <c r="A12" s="256" t="s">
        <v>199</v>
      </c>
      <c r="B12" s="256" t="s">
        <v>194</v>
      </c>
      <c r="C12" s="259">
        <v>45748</v>
      </c>
      <c r="D12" s="260" t="s">
        <v>201</v>
      </c>
      <c r="E12" s="268"/>
      <c r="F12" s="180"/>
      <c r="G12" s="180"/>
      <c r="H12" s="264">
        <v>0</v>
      </c>
      <c r="I12" s="257"/>
      <c r="J12" s="264" t="s">
        <v>56</v>
      </c>
      <c r="K12" s="264" t="s">
        <v>56</v>
      </c>
      <c r="L12" s="264" t="s">
        <v>55</v>
      </c>
      <c r="M12" s="272">
        <v>45708</v>
      </c>
      <c r="N12" s="31" t="s">
        <v>65</v>
      </c>
      <c r="O12" s="58">
        <v>45741</v>
      </c>
      <c r="P12" s="31" t="s">
        <v>65</v>
      </c>
      <c r="Q12" s="76" t="s">
        <v>65</v>
      </c>
      <c r="R12" s="76" t="s">
        <v>65</v>
      </c>
      <c r="S12" s="76" t="s">
        <v>60</v>
      </c>
      <c r="T12" s="76" t="s">
        <v>65</v>
      </c>
      <c r="U12" s="76" t="s">
        <v>127</v>
      </c>
      <c r="V12" s="76" t="s">
        <v>127</v>
      </c>
      <c r="W12" s="31"/>
      <c r="X12" s="76" t="s">
        <v>127</v>
      </c>
      <c r="Y12" t="e">
        <f>VLOOKUP(A12,#REF!,2,FALSE)</f>
        <v>#REF!</v>
      </c>
    </row>
    <row r="13" spans="1:25">
      <c r="A13" s="254" t="s">
        <v>1028</v>
      </c>
      <c r="B13" s="256" t="s">
        <v>194</v>
      </c>
      <c r="C13" s="253">
        <v>45991</v>
      </c>
      <c r="D13" s="574" t="s">
        <v>148</v>
      </c>
      <c r="E13" s="267"/>
      <c r="F13" s="182"/>
      <c r="G13" s="182"/>
      <c r="H13" s="261">
        <v>0</v>
      </c>
      <c r="I13" s="257"/>
      <c r="J13" s="255" t="s">
        <v>56</v>
      </c>
      <c r="K13" s="255" t="s">
        <v>56</v>
      </c>
      <c r="L13" s="255" t="s">
        <v>55</v>
      </c>
      <c r="M13" s="272">
        <v>45793</v>
      </c>
      <c r="N13" s="31" t="s">
        <v>65</v>
      </c>
      <c r="O13" s="58">
        <v>45793</v>
      </c>
      <c r="P13" s="31" t="s">
        <v>65</v>
      </c>
      <c r="Q13" s="76" t="s">
        <v>65</v>
      </c>
      <c r="R13" s="76" t="s">
        <v>65</v>
      </c>
      <c r="S13" s="76" t="s">
        <v>60</v>
      </c>
      <c r="T13" s="76" t="s">
        <v>65</v>
      </c>
      <c r="U13" s="76" t="s">
        <v>127</v>
      </c>
      <c r="V13" s="76" t="s">
        <v>127</v>
      </c>
      <c r="W13" s="31"/>
      <c r="X13" s="76" t="s">
        <v>127</v>
      </c>
    </row>
    <row r="14" spans="1:25">
      <c r="A14" s="256" t="s">
        <v>143</v>
      </c>
      <c r="B14" s="251" t="s">
        <v>135</v>
      </c>
      <c r="C14" s="584">
        <v>45868</v>
      </c>
      <c r="D14" s="798" t="s">
        <v>144</v>
      </c>
      <c r="E14" s="268"/>
      <c r="F14" s="180"/>
      <c r="G14" s="180"/>
      <c r="H14" s="264">
        <v>0</v>
      </c>
      <c r="I14" s="257"/>
      <c r="J14" s="264" t="s">
        <v>56</v>
      </c>
      <c r="K14" s="264" t="s">
        <v>56</v>
      </c>
      <c r="L14" s="264" t="s">
        <v>127</v>
      </c>
      <c r="M14" s="272" t="s">
        <v>60</v>
      </c>
      <c r="N14" s="31" t="s">
        <v>69</v>
      </c>
      <c r="O14" s="58"/>
      <c r="P14" s="31" t="s">
        <v>57</v>
      </c>
      <c r="Q14" s="76"/>
      <c r="R14" s="76"/>
      <c r="S14" s="76"/>
      <c r="T14" s="76"/>
      <c r="U14" s="76"/>
      <c r="V14" s="76"/>
      <c r="W14" s="31"/>
      <c r="X14" s="76"/>
    </row>
    <row r="15" spans="1:25">
      <c r="A15" s="256" t="s">
        <v>146</v>
      </c>
      <c r="B15" s="251" t="s">
        <v>135</v>
      </c>
      <c r="C15" s="584">
        <v>45868</v>
      </c>
      <c r="D15" s="585" t="s">
        <v>148</v>
      </c>
      <c r="E15" s="268"/>
      <c r="F15" s="180"/>
      <c r="G15" s="180"/>
      <c r="H15" s="264">
        <v>0</v>
      </c>
      <c r="I15" s="257"/>
      <c r="J15" s="264" t="s">
        <v>56</v>
      </c>
      <c r="K15" s="264" t="s">
        <v>56</v>
      </c>
      <c r="L15" s="264" t="s">
        <v>55</v>
      </c>
      <c r="M15" s="272">
        <v>45793</v>
      </c>
      <c r="N15" s="31" t="s">
        <v>65</v>
      </c>
      <c r="O15" s="58">
        <v>45793</v>
      </c>
      <c r="P15" s="31" t="s">
        <v>65</v>
      </c>
      <c r="Q15" s="76" t="s">
        <v>65</v>
      </c>
      <c r="R15" s="76" t="s">
        <v>65</v>
      </c>
      <c r="S15" s="76" t="s">
        <v>60</v>
      </c>
      <c r="T15" s="76" t="s">
        <v>65</v>
      </c>
      <c r="U15" s="76" t="s">
        <v>127</v>
      </c>
      <c r="V15" s="76" t="s">
        <v>127</v>
      </c>
      <c r="W15" s="31"/>
      <c r="X15" s="76"/>
    </row>
    <row r="16" spans="1:25">
      <c r="A16" s="301" t="s">
        <v>227</v>
      </c>
      <c r="B16" s="258" t="s">
        <v>50</v>
      </c>
      <c r="C16" s="411">
        <v>45742</v>
      </c>
      <c r="D16" s="799" t="s">
        <v>228</v>
      </c>
      <c r="E16" s="267"/>
      <c r="F16" s="182"/>
      <c r="G16" s="182"/>
      <c r="H16" s="261">
        <v>57</v>
      </c>
      <c r="I16" s="257"/>
      <c r="J16" s="264" t="s">
        <v>56</v>
      </c>
      <c r="K16" s="264" t="s">
        <v>56</v>
      </c>
      <c r="L16" s="261" t="s">
        <v>55</v>
      </c>
      <c r="M16" s="272">
        <v>45728</v>
      </c>
      <c r="N16" s="31" t="s">
        <v>57</v>
      </c>
      <c r="O16" s="58">
        <v>45728</v>
      </c>
      <c r="P16" s="31" t="s">
        <v>215</v>
      </c>
      <c r="Q16" s="47" t="s">
        <v>215</v>
      </c>
      <c r="R16" s="47" t="s">
        <v>1029</v>
      </c>
      <c r="S16" s="47" t="s">
        <v>215</v>
      </c>
      <c r="T16" s="47" t="s">
        <v>215</v>
      </c>
      <c r="U16" s="76" t="s">
        <v>127</v>
      </c>
      <c r="V16" s="76" t="s">
        <v>127</v>
      </c>
      <c r="W16" s="31"/>
      <c r="X16" s="76" t="s">
        <v>127</v>
      </c>
      <c r="Y16" t="e">
        <f>VLOOKUP(A16,#REF!,2,FALSE)</f>
        <v>#REF!</v>
      </c>
    </row>
    <row r="17" spans="1:25">
      <c r="A17" s="251" t="s">
        <v>229</v>
      </c>
      <c r="B17" s="258" t="s">
        <v>50</v>
      </c>
      <c r="C17" s="252">
        <v>45742</v>
      </c>
      <c r="D17" s="621" t="s">
        <v>231</v>
      </c>
      <c r="E17" s="160"/>
      <c r="F17" s="131"/>
      <c r="G17" s="131"/>
      <c r="H17" s="261">
        <v>60</v>
      </c>
      <c r="I17" s="257"/>
      <c r="J17" s="261" t="s">
        <v>56</v>
      </c>
      <c r="K17" s="261" t="s">
        <v>56</v>
      </c>
      <c r="L17" s="261" t="s">
        <v>55</v>
      </c>
      <c r="M17" s="272">
        <v>45716</v>
      </c>
      <c r="N17" s="31" t="s">
        <v>215</v>
      </c>
      <c r="O17" s="58">
        <v>45719</v>
      </c>
      <c r="P17" s="31" t="s">
        <v>215</v>
      </c>
      <c r="Q17" s="47" t="s">
        <v>215</v>
      </c>
      <c r="R17" s="47" t="s">
        <v>1029</v>
      </c>
      <c r="S17" s="47" t="s">
        <v>215</v>
      </c>
      <c r="T17" s="47" t="s">
        <v>215</v>
      </c>
      <c r="U17" s="76" t="s">
        <v>215</v>
      </c>
      <c r="V17" s="76" t="s">
        <v>127</v>
      </c>
      <c r="W17" s="31"/>
      <c r="X17" s="76" t="s">
        <v>127</v>
      </c>
      <c r="Y17" t="e">
        <f>VLOOKUP(A17,#REF!,2,FALSE)</f>
        <v>#REF!</v>
      </c>
    </row>
    <row r="18" spans="1:25">
      <c r="A18" s="251" t="s">
        <v>484</v>
      </c>
      <c r="B18" s="258" t="s">
        <v>50</v>
      </c>
      <c r="C18" s="252">
        <v>45742</v>
      </c>
      <c r="D18" s="300" t="s">
        <v>485</v>
      </c>
      <c r="E18" s="160"/>
      <c r="F18" s="131"/>
      <c r="G18" s="131"/>
      <c r="H18" s="261">
        <v>80</v>
      </c>
      <c r="I18" s="257"/>
      <c r="J18" s="261" t="s">
        <v>56</v>
      </c>
      <c r="K18" s="261" t="s">
        <v>56</v>
      </c>
      <c r="L18" s="261" t="s">
        <v>55</v>
      </c>
      <c r="M18" s="272">
        <v>45728</v>
      </c>
      <c r="N18" s="31" t="s">
        <v>215</v>
      </c>
      <c r="O18" s="58">
        <v>45728</v>
      </c>
      <c r="P18" s="31" t="s">
        <v>215</v>
      </c>
      <c r="Q18" s="47" t="s">
        <v>215</v>
      </c>
      <c r="R18" s="47" t="s">
        <v>1029</v>
      </c>
      <c r="S18" s="47" t="s">
        <v>215</v>
      </c>
      <c r="T18" s="47" t="s">
        <v>215</v>
      </c>
      <c r="U18" s="76" t="s">
        <v>215</v>
      </c>
      <c r="V18" s="76" t="s">
        <v>215</v>
      </c>
      <c r="W18" s="58">
        <v>45824</v>
      </c>
      <c r="X18" s="76" t="s">
        <v>1027</v>
      </c>
      <c r="Y18" t="e">
        <f>VLOOKUP(A18,#REF!,2,FALSE)</f>
        <v>#REF!</v>
      </c>
    </row>
    <row r="19" spans="1:25">
      <c r="A19" s="254" t="s">
        <v>232</v>
      </c>
      <c r="B19" s="258" t="s">
        <v>50</v>
      </c>
      <c r="C19" s="252">
        <v>45742</v>
      </c>
      <c r="D19" s="261" t="s">
        <v>233</v>
      </c>
      <c r="E19" s="160"/>
      <c r="F19" s="131"/>
      <c r="G19" s="131"/>
      <c r="H19" s="261">
        <v>68</v>
      </c>
      <c r="I19" s="257"/>
      <c r="J19" s="261" t="s">
        <v>56</v>
      </c>
      <c r="K19" s="261" t="s">
        <v>56</v>
      </c>
      <c r="L19" s="261" t="s">
        <v>55</v>
      </c>
      <c r="M19" s="272">
        <v>45716</v>
      </c>
      <c r="N19" s="31" t="s">
        <v>215</v>
      </c>
      <c r="O19" s="31" t="s">
        <v>215</v>
      </c>
      <c r="P19" s="31" t="s">
        <v>215</v>
      </c>
      <c r="Q19" s="47" t="s">
        <v>215</v>
      </c>
      <c r="R19" s="47" t="s">
        <v>1029</v>
      </c>
      <c r="S19" s="47" t="s">
        <v>215</v>
      </c>
      <c r="T19" s="47" t="s">
        <v>215</v>
      </c>
      <c r="U19" s="215" t="s">
        <v>215</v>
      </c>
      <c r="V19" s="76" t="s">
        <v>127</v>
      </c>
      <c r="W19" s="31"/>
      <c r="X19" s="76" t="s">
        <v>127</v>
      </c>
      <c r="Y19" t="e">
        <f>VLOOKUP(A19,#REF!,2,FALSE)</f>
        <v>#REF!</v>
      </c>
    </row>
    <row r="20" spans="1:25">
      <c r="A20" s="301" t="s">
        <v>234</v>
      </c>
      <c r="B20" s="258" t="s">
        <v>50</v>
      </c>
      <c r="C20" s="252">
        <v>45742</v>
      </c>
      <c r="D20" s="300" t="s">
        <v>235</v>
      </c>
      <c r="E20" s="267"/>
      <c r="F20" s="182"/>
      <c r="G20" s="182"/>
      <c r="H20" s="261">
        <v>80</v>
      </c>
      <c r="I20" s="257"/>
      <c r="J20" s="261" t="s">
        <v>56</v>
      </c>
      <c r="K20" s="261" t="s">
        <v>56</v>
      </c>
      <c r="L20" s="261" t="s">
        <v>55</v>
      </c>
      <c r="M20" s="272">
        <v>45728</v>
      </c>
      <c r="N20" s="31" t="s">
        <v>215</v>
      </c>
      <c r="O20" s="58">
        <v>45728</v>
      </c>
      <c r="P20" s="31" t="s">
        <v>215</v>
      </c>
      <c r="Q20" s="47" t="s">
        <v>215</v>
      </c>
      <c r="R20" s="47" t="s">
        <v>1029</v>
      </c>
      <c r="S20" s="47" t="s">
        <v>215</v>
      </c>
      <c r="T20" s="47" t="s">
        <v>215</v>
      </c>
      <c r="U20" s="215" t="s">
        <v>215</v>
      </c>
      <c r="V20" s="76" t="s">
        <v>127</v>
      </c>
      <c r="W20" s="58">
        <v>45757</v>
      </c>
      <c r="X20" s="76" t="s">
        <v>127</v>
      </c>
      <c r="Y20" t="e">
        <f>VLOOKUP(A20,#REF!,2,FALSE)</f>
        <v>#REF!</v>
      </c>
    </row>
    <row r="21" spans="1:25">
      <c r="A21" s="251" t="s">
        <v>237</v>
      </c>
      <c r="B21" s="258" t="s">
        <v>50</v>
      </c>
      <c r="C21" s="252">
        <v>45742</v>
      </c>
      <c r="D21" s="300" t="s">
        <v>238</v>
      </c>
      <c r="E21" s="160"/>
      <c r="F21" s="131"/>
      <c r="G21" s="131"/>
      <c r="H21" s="261">
        <v>56</v>
      </c>
      <c r="I21" s="257"/>
      <c r="J21" s="261" t="s">
        <v>56</v>
      </c>
      <c r="K21" s="261" t="s">
        <v>56</v>
      </c>
      <c r="L21" s="261" t="s">
        <v>55</v>
      </c>
      <c r="M21" s="272">
        <v>45716</v>
      </c>
      <c r="N21" s="31" t="s">
        <v>215</v>
      </c>
      <c r="O21" s="58">
        <v>45722</v>
      </c>
      <c r="P21" s="31" t="s">
        <v>215</v>
      </c>
      <c r="Q21" s="76" t="s">
        <v>215</v>
      </c>
      <c r="R21" s="47" t="s">
        <v>1029</v>
      </c>
      <c r="S21" s="76" t="s">
        <v>215</v>
      </c>
      <c r="T21" s="76" t="s">
        <v>215</v>
      </c>
      <c r="U21" s="76" t="s">
        <v>127</v>
      </c>
      <c r="V21" s="76" t="s">
        <v>127</v>
      </c>
      <c r="W21" s="58">
        <v>45825</v>
      </c>
      <c r="X21" s="76" t="s">
        <v>127</v>
      </c>
      <c r="Y21" t="e">
        <f>VLOOKUP(A21,#REF!,2,FALSE)</f>
        <v>#REF!</v>
      </c>
    </row>
    <row r="22" spans="1:25">
      <c r="A22" s="301" t="s">
        <v>239</v>
      </c>
      <c r="B22" s="258" t="s">
        <v>50</v>
      </c>
      <c r="C22" s="252">
        <v>45742</v>
      </c>
      <c r="D22" s="300" t="s">
        <v>240</v>
      </c>
      <c r="E22" s="267"/>
      <c r="F22" s="182"/>
      <c r="G22" s="182"/>
      <c r="H22" s="261">
        <v>71</v>
      </c>
      <c r="I22" s="257"/>
      <c r="J22" s="261" t="s">
        <v>56</v>
      </c>
      <c r="K22" s="261" t="s">
        <v>56</v>
      </c>
      <c r="L22" s="261" t="s">
        <v>55</v>
      </c>
      <c r="M22" s="272">
        <v>45716</v>
      </c>
      <c r="N22" s="31" t="s">
        <v>215</v>
      </c>
      <c r="O22" s="58">
        <v>45727</v>
      </c>
      <c r="P22" s="31" t="s">
        <v>215</v>
      </c>
      <c r="Q22" s="76" t="s">
        <v>215</v>
      </c>
      <c r="R22" s="47" t="s">
        <v>1029</v>
      </c>
      <c r="S22" s="76" t="s">
        <v>215</v>
      </c>
      <c r="T22" s="76" t="s">
        <v>215</v>
      </c>
      <c r="U22" s="76" t="s">
        <v>127</v>
      </c>
      <c r="V22" s="76" t="s">
        <v>127</v>
      </c>
      <c r="W22" s="58">
        <v>45828</v>
      </c>
      <c r="X22" s="76" t="s">
        <v>127</v>
      </c>
      <c r="Y22" t="e">
        <f>VLOOKUP(A22,#REF!,2,FALSE)</f>
        <v>#REF!</v>
      </c>
    </row>
    <row r="23" spans="1:25">
      <c r="A23" s="301" t="s">
        <v>241</v>
      </c>
      <c r="B23" s="258" t="s">
        <v>50</v>
      </c>
      <c r="C23" s="252">
        <v>45742</v>
      </c>
      <c r="D23" s="300" t="s">
        <v>242</v>
      </c>
      <c r="E23" s="267"/>
      <c r="F23" s="182"/>
      <c r="G23" s="182"/>
      <c r="H23" s="261">
        <v>81</v>
      </c>
      <c r="I23" s="257"/>
      <c r="J23" s="261" t="s">
        <v>56</v>
      </c>
      <c r="K23" s="261" t="s">
        <v>56</v>
      </c>
      <c r="L23" s="261" t="s">
        <v>55</v>
      </c>
      <c r="M23" s="272">
        <v>45716</v>
      </c>
      <c r="N23" s="31" t="s">
        <v>215</v>
      </c>
      <c r="O23" s="58">
        <v>45723</v>
      </c>
      <c r="P23" s="31" t="s">
        <v>215</v>
      </c>
      <c r="Q23" s="76" t="s">
        <v>215</v>
      </c>
      <c r="R23" s="47" t="s">
        <v>1029</v>
      </c>
      <c r="S23" s="76" t="s">
        <v>215</v>
      </c>
      <c r="T23" s="76" t="s">
        <v>215</v>
      </c>
      <c r="U23" s="76" t="s">
        <v>215</v>
      </c>
      <c r="V23" s="76" t="s">
        <v>215</v>
      </c>
      <c r="W23" s="58">
        <v>45831</v>
      </c>
      <c r="X23" s="76" t="s">
        <v>127</v>
      </c>
      <c r="Y23" t="e">
        <f>VLOOKUP(A23,#REF!,2,FALSE)</f>
        <v>#REF!</v>
      </c>
    </row>
    <row r="24" spans="1:25">
      <c r="A24" s="301" t="s">
        <v>243</v>
      </c>
      <c r="B24" s="258" t="s">
        <v>50</v>
      </c>
      <c r="C24" s="252">
        <v>45742</v>
      </c>
      <c r="D24" s="300" t="s">
        <v>244</v>
      </c>
      <c r="E24" s="267"/>
      <c r="F24" s="182"/>
      <c r="G24" s="182"/>
      <c r="H24" s="261">
        <v>38</v>
      </c>
      <c r="I24" s="257"/>
      <c r="J24" s="261" t="s">
        <v>56</v>
      </c>
      <c r="K24" s="261" t="s">
        <v>56</v>
      </c>
      <c r="L24" s="261" t="s">
        <v>55</v>
      </c>
      <c r="M24" s="272">
        <v>45716</v>
      </c>
      <c r="N24" s="31" t="s">
        <v>215</v>
      </c>
      <c r="O24" s="58">
        <v>45726</v>
      </c>
      <c r="P24" s="31" t="s">
        <v>215</v>
      </c>
      <c r="Q24" s="76" t="s">
        <v>215</v>
      </c>
      <c r="R24" s="47" t="s">
        <v>1029</v>
      </c>
      <c r="S24" s="76" t="s">
        <v>215</v>
      </c>
      <c r="T24" s="76" t="s">
        <v>215</v>
      </c>
      <c r="U24" s="76" t="s">
        <v>215</v>
      </c>
      <c r="V24" s="76" t="s">
        <v>127</v>
      </c>
      <c r="W24" s="31"/>
      <c r="X24" s="76" t="s">
        <v>127</v>
      </c>
      <c r="Y24" t="e">
        <f>VLOOKUP(A24,#REF!,2,FALSE)</f>
        <v>#REF!</v>
      </c>
    </row>
    <row r="25" spans="1:25">
      <c r="A25" s="251" t="s">
        <v>437</v>
      </c>
      <c r="B25" s="258" t="s">
        <v>50</v>
      </c>
      <c r="C25" s="252">
        <v>45772</v>
      </c>
      <c r="D25" s="276" t="s">
        <v>438</v>
      </c>
      <c r="E25" s="160"/>
      <c r="F25" s="131"/>
      <c r="G25" s="131"/>
      <c r="H25" s="261">
        <v>83</v>
      </c>
      <c r="I25" s="257"/>
      <c r="J25" s="261" t="s">
        <v>56</v>
      </c>
      <c r="K25" s="261" t="s">
        <v>56</v>
      </c>
      <c r="L25" s="261" t="s">
        <v>55</v>
      </c>
      <c r="M25" s="272">
        <v>45716</v>
      </c>
      <c r="N25" s="31" t="s">
        <v>215</v>
      </c>
      <c r="O25" s="58">
        <v>45727</v>
      </c>
      <c r="P25" s="31" t="s">
        <v>215</v>
      </c>
      <c r="Q25" s="47" t="s">
        <v>215</v>
      </c>
      <c r="R25" s="47" t="s">
        <v>1029</v>
      </c>
      <c r="S25" s="47" t="s">
        <v>215</v>
      </c>
      <c r="T25" s="47" t="s">
        <v>215</v>
      </c>
      <c r="U25" s="76" t="s">
        <v>215</v>
      </c>
      <c r="V25" s="76" t="s">
        <v>215</v>
      </c>
      <c r="W25" s="58">
        <v>45789</v>
      </c>
      <c r="X25" s="76" t="s">
        <v>1027</v>
      </c>
      <c r="Y25" t="e">
        <f>VLOOKUP(A25,#REF!,2,FALSE)</f>
        <v>#REF!</v>
      </c>
    </row>
    <row r="26" spans="1:25">
      <c r="A26" s="262" t="s">
        <v>245</v>
      </c>
      <c r="B26" s="258" t="s">
        <v>50</v>
      </c>
      <c r="C26" s="259">
        <v>45711</v>
      </c>
      <c r="D26" s="260" t="s">
        <v>246</v>
      </c>
      <c r="E26" s="268"/>
      <c r="F26" s="180"/>
      <c r="G26" s="180"/>
      <c r="H26" s="264">
        <v>86</v>
      </c>
      <c r="I26" s="257"/>
      <c r="J26" s="264" t="s">
        <v>56</v>
      </c>
      <c r="K26" s="264" t="s">
        <v>56</v>
      </c>
      <c r="L26" s="264" t="s">
        <v>55</v>
      </c>
      <c r="M26" s="271">
        <v>45714</v>
      </c>
      <c r="N26" s="31" t="s">
        <v>215</v>
      </c>
      <c r="O26" s="58">
        <v>45693</v>
      </c>
      <c r="P26" s="31" t="s">
        <v>215</v>
      </c>
      <c r="Q26" s="76" t="s">
        <v>215</v>
      </c>
      <c r="R26" s="76" t="s">
        <v>1029</v>
      </c>
      <c r="S26" s="76" t="s">
        <v>215</v>
      </c>
      <c r="T26" s="76" t="s">
        <v>215</v>
      </c>
      <c r="U26" s="76" t="s">
        <v>127</v>
      </c>
      <c r="V26" s="76" t="s">
        <v>127</v>
      </c>
      <c r="W26" s="31"/>
      <c r="X26" s="76" t="s">
        <v>127</v>
      </c>
      <c r="Y26" t="e">
        <f>VLOOKUP(A26,#REF!,2,FALSE)</f>
        <v>#REF!</v>
      </c>
    </row>
    <row r="27" spans="1:25">
      <c r="A27" s="262" t="s">
        <v>248</v>
      </c>
      <c r="B27" s="258" t="s">
        <v>50</v>
      </c>
      <c r="C27" s="259">
        <v>45711</v>
      </c>
      <c r="D27" s="260" t="s">
        <v>249</v>
      </c>
      <c r="E27" s="268"/>
      <c r="F27" s="180"/>
      <c r="G27" s="180"/>
      <c r="H27" s="264">
        <v>76</v>
      </c>
      <c r="I27" s="257"/>
      <c r="J27" s="264" t="s">
        <v>56</v>
      </c>
      <c r="K27" s="264" t="s">
        <v>56</v>
      </c>
      <c r="L27" s="264" t="s">
        <v>55</v>
      </c>
      <c r="M27" s="271">
        <v>45692</v>
      </c>
      <c r="N27" s="31" t="s">
        <v>215</v>
      </c>
      <c r="O27" s="58">
        <v>45694</v>
      </c>
      <c r="P27" s="31" t="s">
        <v>215</v>
      </c>
      <c r="Q27" s="76" t="s">
        <v>215</v>
      </c>
      <c r="R27" s="76" t="s">
        <v>1029</v>
      </c>
      <c r="S27" s="76" t="s">
        <v>215</v>
      </c>
      <c r="T27" s="47" t="s">
        <v>215</v>
      </c>
      <c r="U27" s="76" t="s">
        <v>215</v>
      </c>
      <c r="V27" s="76" t="s">
        <v>127</v>
      </c>
      <c r="W27" s="58">
        <v>45814</v>
      </c>
      <c r="X27" s="76" t="s">
        <v>127</v>
      </c>
      <c r="Y27" t="e">
        <f>VLOOKUP(A27,#REF!,2,FALSE)</f>
        <v>#REF!</v>
      </c>
    </row>
    <row r="28" spans="1:25">
      <c r="A28" s="262" t="s">
        <v>251</v>
      </c>
      <c r="B28" s="258" t="s">
        <v>50</v>
      </c>
      <c r="C28" s="259">
        <v>45711</v>
      </c>
      <c r="D28" s="260" t="s">
        <v>252</v>
      </c>
      <c r="E28" s="268"/>
      <c r="F28" s="180"/>
      <c r="G28" s="180"/>
      <c r="H28" s="264">
        <v>89</v>
      </c>
      <c r="I28" s="257"/>
      <c r="J28" s="264" t="s">
        <v>56</v>
      </c>
      <c r="K28" s="264" t="s">
        <v>56</v>
      </c>
      <c r="L28" s="264" t="s">
        <v>55</v>
      </c>
      <c r="M28" s="271">
        <v>45695</v>
      </c>
      <c r="N28" s="31" t="s">
        <v>215</v>
      </c>
      <c r="O28" s="58">
        <v>45694</v>
      </c>
      <c r="P28" s="31" t="s">
        <v>215</v>
      </c>
      <c r="Q28" s="76" t="s">
        <v>215</v>
      </c>
      <c r="R28" s="76" t="s">
        <v>1029</v>
      </c>
      <c r="S28" s="76" t="s">
        <v>215</v>
      </c>
      <c r="T28" s="76" t="s">
        <v>215</v>
      </c>
      <c r="U28" s="76" t="s">
        <v>127</v>
      </c>
      <c r="V28" s="76" t="s">
        <v>127</v>
      </c>
      <c r="W28" s="31"/>
      <c r="X28" s="76" t="s">
        <v>127</v>
      </c>
      <c r="Y28" t="e">
        <f>VLOOKUP(A28,#REF!,2,FALSE)</f>
        <v>#REF!</v>
      </c>
    </row>
    <row r="29" spans="1:25">
      <c r="A29" s="262" t="s">
        <v>486</v>
      </c>
      <c r="B29" s="258" t="s">
        <v>50</v>
      </c>
      <c r="C29" s="259">
        <v>45711</v>
      </c>
      <c r="D29" s="260" t="s">
        <v>252</v>
      </c>
      <c r="E29" s="268"/>
      <c r="F29" s="180"/>
      <c r="G29" s="180"/>
      <c r="H29" s="264">
        <v>86</v>
      </c>
      <c r="I29" s="257"/>
      <c r="J29" s="264" t="s">
        <v>56</v>
      </c>
      <c r="K29" s="264" t="s">
        <v>56</v>
      </c>
      <c r="L29" s="264" t="s">
        <v>55</v>
      </c>
      <c r="M29" s="271">
        <v>45698</v>
      </c>
      <c r="N29" s="31" t="s">
        <v>215</v>
      </c>
      <c r="O29" s="58">
        <v>45688</v>
      </c>
      <c r="P29" s="31" t="s">
        <v>215</v>
      </c>
      <c r="Q29" s="76" t="s">
        <v>215</v>
      </c>
      <c r="R29" s="76" t="s">
        <v>1029</v>
      </c>
      <c r="S29" s="76" t="s">
        <v>215</v>
      </c>
      <c r="T29" s="76" t="s">
        <v>215</v>
      </c>
      <c r="U29" s="76" t="s">
        <v>215</v>
      </c>
      <c r="V29" s="47" t="s">
        <v>215</v>
      </c>
      <c r="W29" s="58">
        <v>45824</v>
      </c>
      <c r="X29" s="76" t="s">
        <v>1027</v>
      </c>
      <c r="Y29" t="e">
        <f>VLOOKUP(A29,#REF!,2,FALSE)</f>
        <v>#REF!</v>
      </c>
    </row>
    <row r="30" spans="1:25">
      <c r="A30" s="262" t="s">
        <v>254</v>
      </c>
      <c r="B30" s="258" t="s">
        <v>50</v>
      </c>
      <c r="C30" s="259">
        <v>45711</v>
      </c>
      <c r="D30" s="260" t="s">
        <v>255</v>
      </c>
      <c r="E30" s="268"/>
      <c r="F30" s="180"/>
      <c r="G30" s="180"/>
      <c r="H30" s="264">
        <v>77</v>
      </c>
      <c r="I30" s="257"/>
      <c r="J30" s="264" t="s">
        <v>56</v>
      </c>
      <c r="K30" s="264" t="s">
        <v>56</v>
      </c>
      <c r="L30" s="264" t="s">
        <v>55</v>
      </c>
      <c r="M30" s="271">
        <v>45686</v>
      </c>
      <c r="N30" s="31" t="s">
        <v>215</v>
      </c>
      <c r="O30" s="58">
        <v>45692</v>
      </c>
      <c r="P30" s="31" t="s">
        <v>215</v>
      </c>
      <c r="Q30" s="47" t="s">
        <v>215</v>
      </c>
      <c r="R30" s="47" t="s">
        <v>1029</v>
      </c>
      <c r="S30" s="47" t="s">
        <v>215</v>
      </c>
      <c r="T30" s="47" t="s">
        <v>215</v>
      </c>
      <c r="U30" s="202" t="s">
        <v>127</v>
      </c>
      <c r="V30" s="76" t="s">
        <v>127</v>
      </c>
      <c r="W30" s="58">
        <v>45840</v>
      </c>
      <c r="X30" s="76" t="s">
        <v>127</v>
      </c>
      <c r="Y30" t="e">
        <f>VLOOKUP(A30,#REF!,2,FALSE)</f>
        <v>#REF!</v>
      </c>
    </row>
    <row r="31" spans="1:25">
      <c r="A31" s="262" t="s">
        <v>257</v>
      </c>
      <c r="B31" s="258" t="s">
        <v>50</v>
      </c>
      <c r="C31" s="259">
        <v>45711</v>
      </c>
      <c r="D31" s="260" t="s">
        <v>258</v>
      </c>
      <c r="E31" s="268"/>
      <c r="F31" s="180"/>
      <c r="G31" s="180"/>
      <c r="H31" s="264">
        <v>81</v>
      </c>
      <c r="I31" s="257"/>
      <c r="J31" s="264" t="s">
        <v>56</v>
      </c>
      <c r="K31" s="264" t="s">
        <v>56</v>
      </c>
      <c r="L31" s="264" t="s">
        <v>55</v>
      </c>
      <c r="M31" s="271">
        <v>45700</v>
      </c>
      <c r="N31" s="31" t="s">
        <v>215</v>
      </c>
      <c r="O31" s="58">
        <v>45692</v>
      </c>
      <c r="P31" s="31" t="s">
        <v>215</v>
      </c>
      <c r="Q31" s="47" t="s">
        <v>215</v>
      </c>
      <c r="R31" s="47" t="s">
        <v>1029</v>
      </c>
      <c r="S31" s="47" t="s">
        <v>215</v>
      </c>
      <c r="T31" s="184" t="s">
        <v>215</v>
      </c>
      <c r="U31" s="202" t="s">
        <v>215</v>
      </c>
      <c r="V31" s="76" t="s">
        <v>215</v>
      </c>
      <c r="W31" s="58">
        <v>45814</v>
      </c>
      <c r="X31" s="76" t="s">
        <v>127</v>
      </c>
      <c r="Y31" t="e">
        <f>VLOOKUP(A31,#REF!,2,FALSE)</f>
        <v>#REF!</v>
      </c>
    </row>
    <row r="32" spans="1:25">
      <c r="A32" s="262" t="s">
        <v>260</v>
      </c>
      <c r="B32" s="258" t="s">
        <v>50</v>
      </c>
      <c r="C32" s="259">
        <v>45711</v>
      </c>
      <c r="D32" s="260" t="s">
        <v>261</v>
      </c>
      <c r="E32" s="268"/>
      <c r="F32" s="180"/>
      <c r="G32" s="180"/>
      <c r="H32" s="264">
        <v>81</v>
      </c>
      <c r="I32" s="257"/>
      <c r="J32" s="264" t="s">
        <v>56</v>
      </c>
      <c r="K32" s="264" t="s">
        <v>56</v>
      </c>
      <c r="L32" s="264" t="s">
        <v>55</v>
      </c>
      <c r="M32" s="271">
        <v>45699</v>
      </c>
      <c r="N32" s="31" t="s">
        <v>215</v>
      </c>
      <c r="O32" s="58">
        <v>45691</v>
      </c>
      <c r="P32" s="31" t="s">
        <v>215</v>
      </c>
      <c r="Q32" s="47" t="s">
        <v>215</v>
      </c>
      <c r="R32" s="47" t="s">
        <v>1029</v>
      </c>
      <c r="S32" s="47" t="s">
        <v>215</v>
      </c>
      <c r="T32" s="184" t="s">
        <v>215</v>
      </c>
      <c r="U32" s="76" t="s">
        <v>215</v>
      </c>
      <c r="V32" s="76" t="s">
        <v>127</v>
      </c>
      <c r="W32" s="58">
        <v>45789</v>
      </c>
      <c r="X32" s="76" t="s">
        <v>127</v>
      </c>
      <c r="Y32" t="e">
        <f>VLOOKUP(A32,#REF!,2,FALSE)</f>
        <v>#REF!</v>
      </c>
    </row>
    <row r="33" spans="1:25">
      <c r="A33" s="262" t="s">
        <v>263</v>
      </c>
      <c r="B33" s="258" t="s">
        <v>50</v>
      </c>
      <c r="C33" s="259">
        <v>45711</v>
      </c>
      <c r="D33" s="260" t="s">
        <v>265</v>
      </c>
      <c r="E33" s="268"/>
      <c r="F33" s="180"/>
      <c r="G33" s="180"/>
      <c r="H33" s="264">
        <v>84</v>
      </c>
      <c r="I33" s="257"/>
      <c r="J33" s="264" t="s">
        <v>56</v>
      </c>
      <c r="K33" s="264" t="s">
        <v>56</v>
      </c>
      <c r="L33" s="264" t="s">
        <v>55</v>
      </c>
      <c r="M33" s="271">
        <v>45698</v>
      </c>
      <c r="N33" s="31" t="s">
        <v>215</v>
      </c>
      <c r="O33" s="58">
        <v>45695</v>
      </c>
      <c r="P33" s="31" t="s">
        <v>215</v>
      </c>
      <c r="Q33" s="47" t="s">
        <v>215</v>
      </c>
      <c r="R33" s="47" t="s">
        <v>1029</v>
      </c>
      <c r="S33" s="47" t="s">
        <v>215</v>
      </c>
      <c r="T33" s="184" t="s">
        <v>215</v>
      </c>
      <c r="U33" s="76" t="s">
        <v>127</v>
      </c>
      <c r="V33" s="463" t="s">
        <v>127</v>
      </c>
      <c r="W33" s="58">
        <v>45810</v>
      </c>
      <c r="X33" s="76" t="s">
        <v>127</v>
      </c>
      <c r="Y33" t="e">
        <f>VLOOKUP(A33,#REF!,2,FALSE)</f>
        <v>#REF!</v>
      </c>
    </row>
    <row r="34" spans="1:25">
      <c r="A34" s="254" t="s">
        <v>487</v>
      </c>
      <c r="B34" s="258" t="s">
        <v>50</v>
      </c>
      <c r="C34" s="259">
        <v>45688</v>
      </c>
      <c r="D34" s="260" t="s">
        <v>488</v>
      </c>
      <c r="E34" s="268"/>
      <c r="F34" s="180"/>
      <c r="G34" s="180"/>
      <c r="H34" s="264">
        <v>90</v>
      </c>
      <c r="I34" s="257"/>
      <c r="J34" s="264" t="s">
        <v>56</v>
      </c>
      <c r="K34" s="264" t="s">
        <v>56</v>
      </c>
      <c r="L34" s="264" t="s">
        <v>55</v>
      </c>
      <c r="M34" s="118" t="s">
        <v>215</v>
      </c>
      <c r="N34" s="31" t="s">
        <v>215</v>
      </c>
      <c r="O34" s="58">
        <v>45699</v>
      </c>
      <c r="P34" s="98" t="s">
        <v>215</v>
      </c>
      <c r="Q34" s="99" t="s">
        <v>215</v>
      </c>
      <c r="R34" s="47" t="s">
        <v>1029</v>
      </c>
      <c r="S34" s="47" t="s">
        <v>215</v>
      </c>
      <c r="T34" s="184" t="s">
        <v>215</v>
      </c>
      <c r="U34" s="47" t="s">
        <v>215</v>
      </c>
      <c r="V34" s="746" t="s">
        <v>127</v>
      </c>
      <c r="W34" s="234">
        <v>45835</v>
      </c>
      <c r="X34" s="76" t="s">
        <v>127</v>
      </c>
      <c r="Y34" t="e">
        <f>VLOOKUP(A34,#REF!,2,FALSE)</f>
        <v>#REF!</v>
      </c>
    </row>
    <row r="35" spans="1:25">
      <c r="A35" s="254" t="s">
        <v>267</v>
      </c>
      <c r="B35" s="258" t="s">
        <v>50</v>
      </c>
      <c r="C35" s="259">
        <v>45688</v>
      </c>
      <c r="D35" s="260" t="s">
        <v>270</v>
      </c>
      <c r="E35" s="268"/>
      <c r="F35" s="180"/>
      <c r="G35" s="180"/>
      <c r="H35" s="261">
        <v>86</v>
      </c>
      <c r="I35" s="257"/>
      <c r="J35" s="264" t="s">
        <v>56</v>
      </c>
      <c r="K35" s="264" t="s">
        <v>56</v>
      </c>
      <c r="L35" s="261" t="s">
        <v>55</v>
      </c>
      <c r="M35" s="272">
        <v>45677</v>
      </c>
      <c r="N35" s="31" t="s">
        <v>215</v>
      </c>
      <c r="O35" s="58">
        <v>45675</v>
      </c>
      <c r="P35" s="98" t="s">
        <v>215</v>
      </c>
      <c r="Q35" s="47" t="s">
        <v>215</v>
      </c>
      <c r="R35" s="47" t="s">
        <v>1029</v>
      </c>
      <c r="S35" s="47" t="s">
        <v>215</v>
      </c>
      <c r="T35" s="184" t="s">
        <v>215</v>
      </c>
      <c r="U35" s="237" t="s">
        <v>215</v>
      </c>
      <c r="V35" s="47" t="s">
        <v>215</v>
      </c>
      <c r="W35" s="31"/>
      <c r="X35" s="463" t="s">
        <v>127</v>
      </c>
      <c r="Y35" t="e">
        <f>VLOOKUP(A35,#REF!,2,FALSE)</f>
        <v>#REF!</v>
      </c>
    </row>
    <row r="36" spans="1:25">
      <c r="A36" s="254" t="s">
        <v>274</v>
      </c>
      <c r="B36" s="258" t="s">
        <v>50</v>
      </c>
      <c r="C36" s="259">
        <v>45688</v>
      </c>
      <c r="D36" s="260" t="s">
        <v>276</v>
      </c>
      <c r="E36" s="268"/>
      <c r="F36" s="180"/>
      <c r="G36" s="180"/>
      <c r="H36" s="261">
        <v>86</v>
      </c>
      <c r="I36" s="257"/>
      <c r="J36" s="264" t="s">
        <v>56</v>
      </c>
      <c r="K36" s="264" t="s">
        <v>56</v>
      </c>
      <c r="L36" s="261" t="s">
        <v>55</v>
      </c>
      <c r="M36" s="118" t="s">
        <v>215</v>
      </c>
      <c r="N36" s="31" t="s">
        <v>215</v>
      </c>
      <c r="O36" s="58">
        <v>45675</v>
      </c>
      <c r="P36" s="98" t="s">
        <v>215</v>
      </c>
      <c r="Q36" s="47" t="s">
        <v>215</v>
      </c>
      <c r="R36" s="47" t="s">
        <v>1029</v>
      </c>
      <c r="S36" s="47" t="s">
        <v>215</v>
      </c>
      <c r="T36" s="184" t="s">
        <v>215</v>
      </c>
      <c r="U36" s="47" t="s">
        <v>1030</v>
      </c>
      <c r="V36" s="76" t="s">
        <v>127</v>
      </c>
      <c r="W36" s="58">
        <v>45820</v>
      </c>
      <c r="X36" s="463" t="s">
        <v>127</v>
      </c>
      <c r="Y36" t="e">
        <f>VLOOKUP(A36,#REF!,2,FALSE)</f>
        <v>#REF!</v>
      </c>
    </row>
    <row r="37" spans="1:25">
      <c r="A37" s="254" t="s">
        <v>278</v>
      </c>
      <c r="B37" s="258" t="s">
        <v>50</v>
      </c>
      <c r="C37" s="259">
        <v>45688</v>
      </c>
      <c r="D37" s="260" t="s">
        <v>279</v>
      </c>
      <c r="E37" s="268"/>
      <c r="F37" s="180"/>
      <c r="G37" s="180"/>
      <c r="H37" s="261">
        <v>88</v>
      </c>
      <c r="I37" s="257"/>
      <c r="J37" s="264" t="s">
        <v>56</v>
      </c>
      <c r="K37" s="264" t="s">
        <v>56</v>
      </c>
      <c r="L37" s="264" t="s">
        <v>55</v>
      </c>
      <c r="M37" s="272">
        <v>45742</v>
      </c>
      <c r="N37" s="31" t="s">
        <v>215</v>
      </c>
      <c r="O37" s="58">
        <v>45743</v>
      </c>
      <c r="P37" s="98" t="s">
        <v>215</v>
      </c>
      <c r="Q37" s="215" t="s">
        <v>215</v>
      </c>
      <c r="R37" s="76" t="s">
        <v>1029</v>
      </c>
      <c r="S37" s="47" t="s">
        <v>215</v>
      </c>
      <c r="T37" s="47" t="s">
        <v>215</v>
      </c>
      <c r="U37" s="106" t="s">
        <v>127</v>
      </c>
      <c r="V37" s="76" t="s">
        <v>127</v>
      </c>
      <c r="W37" s="231"/>
      <c r="X37" s="76" t="s">
        <v>127</v>
      </c>
      <c r="Y37" t="e">
        <f>VLOOKUP(A37,#REF!,2,FALSE)</f>
        <v>#REF!</v>
      </c>
    </row>
    <row r="38" spans="1:25">
      <c r="A38" s="254" t="s">
        <v>281</v>
      </c>
      <c r="B38" s="258" t="s">
        <v>50</v>
      </c>
      <c r="C38" s="259">
        <v>45688</v>
      </c>
      <c r="D38" s="260" t="s">
        <v>282</v>
      </c>
      <c r="E38" s="268"/>
      <c r="F38" s="180"/>
      <c r="G38" s="180"/>
      <c r="H38" s="261">
        <v>88</v>
      </c>
      <c r="I38" s="257"/>
      <c r="J38" s="264" t="s">
        <v>56</v>
      </c>
      <c r="K38" s="264" t="s">
        <v>56</v>
      </c>
      <c r="L38" s="261" t="s">
        <v>55</v>
      </c>
      <c r="M38" s="272">
        <v>45706</v>
      </c>
      <c r="N38" s="31" t="s">
        <v>215</v>
      </c>
      <c r="O38" s="58">
        <v>45679</v>
      </c>
      <c r="P38" s="98" t="s">
        <v>215</v>
      </c>
      <c r="Q38" s="47" t="s">
        <v>215</v>
      </c>
      <c r="R38" s="47" t="s">
        <v>1029</v>
      </c>
      <c r="S38" s="47" t="s">
        <v>215</v>
      </c>
      <c r="T38" s="47" t="s">
        <v>215</v>
      </c>
      <c r="U38" s="237" t="s">
        <v>215</v>
      </c>
      <c r="V38" s="76" t="s">
        <v>127</v>
      </c>
      <c r="W38" s="58">
        <v>45820</v>
      </c>
      <c r="X38" s="76" t="s">
        <v>127</v>
      </c>
      <c r="Y38" t="e">
        <f>VLOOKUP(A38,#REF!,2,FALSE)</f>
        <v>#REF!</v>
      </c>
    </row>
    <row r="39" spans="1:25">
      <c r="A39" s="254" t="s">
        <v>284</v>
      </c>
      <c r="B39" s="258" t="s">
        <v>50</v>
      </c>
      <c r="C39" s="252">
        <v>45772</v>
      </c>
      <c r="D39" s="276" t="s">
        <v>287</v>
      </c>
      <c r="E39" s="267"/>
      <c r="F39" s="182"/>
      <c r="G39" s="182"/>
      <c r="H39" s="261">
        <v>85</v>
      </c>
      <c r="I39" s="257"/>
      <c r="J39" s="255" t="s">
        <v>56</v>
      </c>
      <c r="K39" s="255" t="s">
        <v>56</v>
      </c>
      <c r="L39" s="255" t="s">
        <v>55</v>
      </c>
      <c r="M39" s="272">
        <v>45741</v>
      </c>
      <c r="N39" s="98" t="s">
        <v>215</v>
      </c>
      <c r="O39" s="58">
        <v>45749</v>
      </c>
      <c r="P39" s="31" t="s">
        <v>215</v>
      </c>
      <c r="Q39" s="47" t="s">
        <v>215</v>
      </c>
      <c r="R39" s="47" t="s">
        <v>1029</v>
      </c>
      <c r="S39" s="47" t="s">
        <v>215</v>
      </c>
      <c r="T39" s="47" t="s">
        <v>215</v>
      </c>
      <c r="U39" s="47" t="s">
        <v>215</v>
      </c>
      <c r="V39" s="76" t="s">
        <v>127</v>
      </c>
      <c r="W39" s="31"/>
      <c r="X39" s="76" t="s">
        <v>127</v>
      </c>
    </row>
    <row r="40" spans="1:25">
      <c r="A40" s="263" t="s">
        <v>490</v>
      </c>
      <c r="B40" s="258" t="s">
        <v>50</v>
      </c>
      <c r="C40" s="252">
        <v>45772</v>
      </c>
      <c r="D40" s="276" t="s">
        <v>491</v>
      </c>
      <c r="E40" s="248"/>
      <c r="F40" s="171"/>
      <c r="G40" s="171"/>
      <c r="H40" s="255">
        <v>88</v>
      </c>
      <c r="I40" s="257"/>
      <c r="J40" s="255" t="s">
        <v>56</v>
      </c>
      <c r="K40" s="255" t="s">
        <v>56</v>
      </c>
      <c r="L40" s="255" t="s">
        <v>55</v>
      </c>
      <c r="M40" s="272">
        <v>45741</v>
      </c>
      <c r="N40" s="98" t="s">
        <v>215</v>
      </c>
      <c r="O40" s="58">
        <v>45749</v>
      </c>
      <c r="P40" s="31" t="s">
        <v>215</v>
      </c>
      <c r="Q40" s="47" t="s">
        <v>215</v>
      </c>
      <c r="R40" s="76" t="s">
        <v>1029</v>
      </c>
      <c r="S40" s="47" t="s">
        <v>215</v>
      </c>
      <c r="T40" s="47" t="s">
        <v>215</v>
      </c>
      <c r="U40" s="99" t="s">
        <v>215</v>
      </c>
      <c r="V40" s="99" t="s">
        <v>215</v>
      </c>
      <c r="W40" s="58">
        <v>45798</v>
      </c>
      <c r="X40" s="76" t="s">
        <v>1027</v>
      </c>
    </row>
    <row r="41" spans="1:25">
      <c r="A41" s="254" t="s">
        <v>288</v>
      </c>
      <c r="B41" s="258" t="s">
        <v>50</v>
      </c>
      <c r="C41" s="252">
        <v>45772</v>
      </c>
      <c r="D41" s="276" t="s">
        <v>289</v>
      </c>
      <c r="E41" s="267"/>
      <c r="F41" s="182"/>
      <c r="G41" s="182"/>
      <c r="H41" s="261">
        <v>57</v>
      </c>
      <c r="I41" s="257"/>
      <c r="J41" s="255" t="s">
        <v>56</v>
      </c>
      <c r="K41" s="255" t="s">
        <v>56</v>
      </c>
      <c r="L41" s="255" t="s">
        <v>55</v>
      </c>
      <c r="M41" s="272">
        <v>45741</v>
      </c>
      <c r="N41" s="31" t="s">
        <v>215</v>
      </c>
      <c r="O41" s="58">
        <v>45744</v>
      </c>
      <c r="P41" s="31" t="s">
        <v>215</v>
      </c>
      <c r="Q41" s="47" t="s">
        <v>215</v>
      </c>
      <c r="R41" s="76" t="s">
        <v>1029</v>
      </c>
      <c r="S41" s="47" t="s">
        <v>215</v>
      </c>
      <c r="T41" s="47" t="s">
        <v>215</v>
      </c>
      <c r="U41" s="237" t="s">
        <v>1031</v>
      </c>
      <c r="V41" s="76" t="s">
        <v>127</v>
      </c>
      <c r="W41" s="165">
        <v>45804</v>
      </c>
      <c r="X41" s="76" t="s">
        <v>127</v>
      </c>
      <c r="Y41" t="e">
        <f>VLOOKUP(A41,#REF!,2,FALSE)</f>
        <v>#REF!</v>
      </c>
    </row>
    <row r="42" spans="1:25" ht="13.5" customHeight="1">
      <c r="A42" s="254" t="s">
        <v>290</v>
      </c>
      <c r="B42" s="258" t="s">
        <v>50</v>
      </c>
      <c r="C42" s="259">
        <v>45711</v>
      </c>
      <c r="D42" s="260" t="s">
        <v>291</v>
      </c>
      <c r="E42" s="507"/>
      <c r="F42" s="509"/>
      <c r="G42" s="509"/>
      <c r="H42" s="261">
        <v>73</v>
      </c>
      <c r="I42" s="257"/>
      <c r="J42" s="264" t="s">
        <v>56</v>
      </c>
      <c r="K42" s="264" t="s">
        <v>56</v>
      </c>
      <c r="L42" s="261" t="s">
        <v>55</v>
      </c>
      <c r="M42" s="272">
        <v>45698</v>
      </c>
      <c r="N42" s="31" t="s">
        <v>215</v>
      </c>
      <c r="O42" s="58">
        <v>45691</v>
      </c>
      <c r="P42" s="31" t="s">
        <v>215</v>
      </c>
      <c r="Q42" s="47" t="s">
        <v>215</v>
      </c>
      <c r="R42" s="76" t="s">
        <v>1029</v>
      </c>
      <c r="S42" s="47" t="s">
        <v>215</v>
      </c>
      <c r="T42" s="47" t="s">
        <v>215</v>
      </c>
      <c r="U42" s="47" t="s">
        <v>1030</v>
      </c>
      <c r="V42" s="76" t="s">
        <v>127</v>
      </c>
      <c r="W42" s="31"/>
      <c r="X42" s="76" t="s">
        <v>127</v>
      </c>
      <c r="Y42" t="e">
        <f>VLOOKUP(A42,#REF!,2,FALSE)</f>
        <v>#REF!</v>
      </c>
    </row>
    <row r="43" spans="1:25" ht="13.5" customHeight="1">
      <c r="A43" s="251" t="s">
        <v>439</v>
      </c>
      <c r="B43" s="258" t="s">
        <v>50</v>
      </c>
      <c r="C43" s="259">
        <v>45711</v>
      </c>
      <c r="D43" s="260" t="s">
        <v>441</v>
      </c>
      <c r="E43" s="773"/>
      <c r="F43" s="776"/>
      <c r="G43" s="776"/>
      <c r="H43" s="261">
        <v>65</v>
      </c>
      <c r="I43" s="257"/>
      <c r="J43" s="264" t="s">
        <v>56</v>
      </c>
      <c r="K43" s="264" t="s">
        <v>56</v>
      </c>
      <c r="L43" s="261" t="s">
        <v>55</v>
      </c>
      <c r="M43" s="272">
        <v>45698</v>
      </c>
      <c r="N43" s="31" t="s">
        <v>215</v>
      </c>
      <c r="O43" s="58">
        <v>45708</v>
      </c>
      <c r="P43" s="31" t="s">
        <v>215</v>
      </c>
      <c r="Q43" s="47" t="s">
        <v>215</v>
      </c>
      <c r="R43" s="76" t="s">
        <v>1029</v>
      </c>
      <c r="S43" s="47" t="s">
        <v>215</v>
      </c>
      <c r="T43" s="47" t="s">
        <v>215</v>
      </c>
      <c r="U43" s="47" t="s">
        <v>215</v>
      </c>
      <c r="V43" s="47" t="s">
        <v>215</v>
      </c>
      <c r="W43" s="58">
        <v>45790</v>
      </c>
      <c r="X43" s="76" t="s">
        <v>1027</v>
      </c>
      <c r="Y43" t="e">
        <f>VLOOKUP(A43,#REF!,2,FALSE)</f>
        <v>#REF!</v>
      </c>
    </row>
    <row r="44" spans="1:25">
      <c r="A44" s="254" t="s">
        <v>442</v>
      </c>
      <c r="B44" s="258" t="s">
        <v>50</v>
      </c>
      <c r="C44" s="252">
        <v>45772</v>
      </c>
      <c r="D44" s="276" t="s">
        <v>443</v>
      </c>
      <c r="E44" s="267"/>
      <c r="F44" s="182"/>
      <c r="G44" s="182"/>
      <c r="H44" s="261">
        <v>70</v>
      </c>
      <c r="I44" s="257"/>
      <c r="J44" s="255" t="s">
        <v>56</v>
      </c>
      <c r="K44" s="255" t="s">
        <v>56</v>
      </c>
      <c r="L44" s="255" t="s">
        <v>55</v>
      </c>
      <c r="M44" s="272">
        <v>45741</v>
      </c>
      <c r="N44" s="31" t="s">
        <v>215</v>
      </c>
      <c r="O44" s="58">
        <v>45744</v>
      </c>
      <c r="P44" s="31" t="s">
        <v>215</v>
      </c>
      <c r="Q44" s="47" t="s">
        <v>215</v>
      </c>
      <c r="R44" s="76" t="s">
        <v>1029</v>
      </c>
      <c r="S44" s="47" t="s">
        <v>215</v>
      </c>
      <c r="T44" s="47" t="s">
        <v>215</v>
      </c>
      <c r="U44" s="47" t="s">
        <v>215</v>
      </c>
      <c r="V44" s="47" t="s">
        <v>215</v>
      </c>
      <c r="W44" s="58">
        <v>45791</v>
      </c>
      <c r="X44" s="76" t="s">
        <v>1027</v>
      </c>
      <c r="Y44" t="e">
        <f>VLOOKUP(A44,#REF!,2,FALSE)</f>
        <v>#REF!</v>
      </c>
    </row>
    <row r="45" spans="1:25">
      <c r="A45" s="254" t="s">
        <v>444</v>
      </c>
      <c r="B45" s="258" t="s">
        <v>50</v>
      </c>
      <c r="C45" s="252">
        <v>45772</v>
      </c>
      <c r="D45" s="276" t="s">
        <v>445</v>
      </c>
      <c r="E45" s="267"/>
      <c r="F45" s="182"/>
      <c r="G45" s="182"/>
      <c r="H45" s="261">
        <v>84</v>
      </c>
      <c r="I45" s="257"/>
      <c r="J45" s="255" t="s">
        <v>56</v>
      </c>
      <c r="K45" s="255" t="s">
        <v>56</v>
      </c>
      <c r="L45" s="255" t="s">
        <v>55</v>
      </c>
      <c r="M45" s="272">
        <v>45741</v>
      </c>
      <c r="N45" s="31" t="s">
        <v>215</v>
      </c>
      <c r="O45" s="58">
        <v>45755</v>
      </c>
      <c r="P45" s="31" t="s">
        <v>215</v>
      </c>
      <c r="Q45" s="47" t="s">
        <v>215</v>
      </c>
      <c r="R45" s="76" t="s">
        <v>1029</v>
      </c>
      <c r="S45" s="47" t="s">
        <v>215</v>
      </c>
      <c r="T45" s="47" t="s">
        <v>215</v>
      </c>
      <c r="U45" s="47" t="s">
        <v>215</v>
      </c>
      <c r="V45" s="47" t="s">
        <v>215</v>
      </c>
      <c r="W45" s="58">
        <v>45791</v>
      </c>
      <c r="X45" s="76" t="s">
        <v>1027</v>
      </c>
    </row>
    <row r="46" spans="1:25">
      <c r="A46" s="254" t="s">
        <v>492</v>
      </c>
      <c r="B46" s="258" t="s">
        <v>50</v>
      </c>
      <c r="C46" s="252">
        <v>45772</v>
      </c>
      <c r="D46" s="276" t="s">
        <v>493</v>
      </c>
      <c r="E46" s="267"/>
      <c r="F46" s="182"/>
      <c r="G46" s="182"/>
      <c r="H46" s="261">
        <v>75</v>
      </c>
      <c r="I46" s="257"/>
      <c r="J46" s="255" t="s">
        <v>56</v>
      </c>
      <c r="K46" s="255" t="s">
        <v>56</v>
      </c>
      <c r="L46" s="255" t="s">
        <v>55</v>
      </c>
      <c r="M46" s="270">
        <v>45741</v>
      </c>
      <c r="N46" s="31" t="s">
        <v>215</v>
      </c>
      <c r="O46" s="58">
        <v>45747</v>
      </c>
      <c r="P46" s="31" t="s">
        <v>215</v>
      </c>
      <c r="Q46" s="47" t="s">
        <v>215</v>
      </c>
      <c r="R46" s="76" t="s">
        <v>1029</v>
      </c>
      <c r="S46" s="47" t="s">
        <v>215</v>
      </c>
      <c r="T46" s="47" t="s">
        <v>215</v>
      </c>
      <c r="U46" s="215" t="s">
        <v>215</v>
      </c>
      <c r="V46" s="47" t="s">
        <v>215</v>
      </c>
      <c r="W46" s="58">
        <v>45798</v>
      </c>
      <c r="X46" s="76" t="s">
        <v>127</v>
      </c>
      <c r="Y46" t="e">
        <f>VLOOKUP(A46,#REF!,2,FALSE)</f>
        <v>#REF!</v>
      </c>
    </row>
    <row r="47" spans="1:25">
      <c r="A47" s="254" t="s">
        <v>494</v>
      </c>
      <c r="B47" s="258" t="s">
        <v>50</v>
      </c>
      <c r="C47" s="252">
        <v>45772</v>
      </c>
      <c r="D47" s="277" t="s">
        <v>495</v>
      </c>
      <c r="E47" s="267"/>
      <c r="F47" s="182"/>
      <c r="G47" s="182"/>
      <c r="H47" s="255">
        <v>69</v>
      </c>
      <c r="I47" s="257"/>
      <c r="J47" s="255" t="s">
        <v>56</v>
      </c>
      <c r="K47" s="255" t="s">
        <v>56</v>
      </c>
      <c r="L47" s="255" t="s">
        <v>55</v>
      </c>
      <c r="M47" s="270">
        <v>45757</v>
      </c>
      <c r="N47" s="31" t="s">
        <v>215</v>
      </c>
      <c r="O47" s="165">
        <v>45757</v>
      </c>
      <c r="P47" s="31" t="s">
        <v>215</v>
      </c>
      <c r="Q47" s="47" t="s">
        <v>215</v>
      </c>
      <c r="R47" s="76" t="s">
        <v>1029</v>
      </c>
      <c r="S47" s="47" t="s">
        <v>215</v>
      </c>
      <c r="T47" s="47" t="s">
        <v>215</v>
      </c>
      <c r="U47" s="47" t="s">
        <v>215</v>
      </c>
      <c r="V47" s="99" t="s">
        <v>215</v>
      </c>
      <c r="W47" s="229">
        <v>45814</v>
      </c>
      <c r="X47" s="76" t="s">
        <v>1027</v>
      </c>
    </row>
    <row r="48" spans="1:25">
      <c r="A48" s="254" t="s">
        <v>293</v>
      </c>
      <c r="B48" s="258" t="s">
        <v>50</v>
      </c>
      <c r="C48" s="252">
        <v>45772</v>
      </c>
      <c r="D48" s="478" t="s">
        <v>295</v>
      </c>
      <c r="E48" s="267"/>
      <c r="F48" s="182"/>
      <c r="G48" s="182"/>
      <c r="H48" s="255">
        <v>50</v>
      </c>
      <c r="I48" s="257"/>
      <c r="J48" s="255" t="s">
        <v>56</v>
      </c>
      <c r="K48" s="255" t="s">
        <v>56</v>
      </c>
      <c r="L48" s="255" t="s">
        <v>55</v>
      </c>
      <c r="M48" s="270">
        <v>45757</v>
      </c>
      <c r="N48" s="31" t="s">
        <v>215</v>
      </c>
      <c r="O48" s="165">
        <v>45757</v>
      </c>
      <c r="P48" s="31" t="s">
        <v>215</v>
      </c>
      <c r="Q48" s="47" t="s">
        <v>215</v>
      </c>
      <c r="R48" s="76" t="s">
        <v>1029</v>
      </c>
      <c r="S48" s="47" t="s">
        <v>215</v>
      </c>
      <c r="T48" s="47" t="s">
        <v>215</v>
      </c>
      <c r="U48" s="47" t="s">
        <v>215</v>
      </c>
      <c r="V48" s="99" t="s">
        <v>215</v>
      </c>
      <c r="W48" s="58">
        <v>45807</v>
      </c>
      <c r="X48" s="76" t="s">
        <v>127</v>
      </c>
    </row>
    <row r="49" spans="1:56">
      <c r="A49" s="254" t="s">
        <v>496</v>
      </c>
      <c r="B49" s="258" t="s">
        <v>50</v>
      </c>
      <c r="C49" s="252">
        <v>45772</v>
      </c>
      <c r="D49" s="574" t="s">
        <v>497</v>
      </c>
      <c r="E49" s="267"/>
      <c r="F49" s="182"/>
      <c r="G49" s="182"/>
      <c r="H49" s="255">
        <v>76</v>
      </c>
      <c r="I49" s="257"/>
      <c r="J49" s="255" t="s">
        <v>56</v>
      </c>
      <c r="K49" s="255" t="s">
        <v>56</v>
      </c>
      <c r="L49" s="255" t="s">
        <v>55</v>
      </c>
      <c r="M49" s="270">
        <v>45757</v>
      </c>
      <c r="N49" s="98" t="s">
        <v>215</v>
      </c>
      <c r="O49" s="165">
        <v>45757</v>
      </c>
      <c r="P49" s="31" t="s">
        <v>215</v>
      </c>
      <c r="Q49" s="47" t="s">
        <v>215</v>
      </c>
      <c r="R49" s="76" t="s">
        <v>1029</v>
      </c>
      <c r="S49" s="47" t="s">
        <v>215</v>
      </c>
      <c r="T49" s="47" t="s">
        <v>215</v>
      </c>
      <c r="U49" s="47" t="s">
        <v>215</v>
      </c>
      <c r="V49" s="99" t="s">
        <v>215</v>
      </c>
      <c r="W49" s="58">
        <v>45811</v>
      </c>
      <c r="X49" s="76" t="s">
        <v>127</v>
      </c>
    </row>
    <row r="50" spans="1:56">
      <c r="A50" s="254" t="s">
        <v>298</v>
      </c>
      <c r="B50" s="258" t="s">
        <v>50</v>
      </c>
      <c r="C50" s="411">
        <v>45772</v>
      </c>
      <c r="D50" s="585" t="s">
        <v>300</v>
      </c>
      <c r="E50" s="267"/>
      <c r="F50" s="182"/>
      <c r="G50" s="182"/>
      <c r="H50" s="261">
        <v>88</v>
      </c>
      <c r="I50" s="257"/>
      <c r="J50" s="255" t="s">
        <v>56</v>
      </c>
      <c r="K50" s="255" t="s">
        <v>56</v>
      </c>
      <c r="L50" s="255" t="s">
        <v>55</v>
      </c>
      <c r="M50" s="270">
        <v>45757</v>
      </c>
      <c r="N50" s="98" t="s">
        <v>215</v>
      </c>
      <c r="O50" s="165">
        <v>45757</v>
      </c>
      <c r="P50" s="98" t="s">
        <v>215</v>
      </c>
      <c r="Q50" s="47" t="s">
        <v>215</v>
      </c>
      <c r="R50" s="47" t="s">
        <v>1029</v>
      </c>
      <c r="S50" s="47" t="s">
        <v>215</v>
      </c>
      <c r="T50" s="47" t="s">
        <v>215</v>
      </c>
      <c r="U50" s="215" t="s">
        <v>215</v>
      </c>
      <c r="V50" s="99" t="s">
        <v>215</v>
      </c>
      <c r="W50" s="58">
        <v>45810</v>
      </c>
      <c r="X50" s="76" t="s">
        <v>127</v>
      </c>
    </row>
    <row r="51" spans="1:56">
      <c r="A51" s="254" t="s">
        <v>302</v>
      </c>
      <c r="B51" s="258" t="s">
        <v>50</v>
      </c>
      <c r="C51" s="411">
        <v>45772</v>
      </c>
      <c r="D51" s="585" t="s">
        <v>303</v>
      </c>
      <c r="E51" s="267"/>
      <c r="F51" s="182"/>
      <c r="G51" s="182"/>
      <c r="H51" s="261">
        <v>86</v>
      </c>
      <c r="I51" s="257"/>
      <c r="J51" s="255" t="s">
        <v>56</v>
      </c>
      <c r="K51" s="255" t="s">
        <v>56</v>
      </c>
      <c r="L51" s="255" t="s">
        <v>55</v>
      </c>
      <c r="M51" s="272">
        <v>45756</v>
      </c>
      <c r="N51" s="31" t="s">
        <v>215</v>
      </c>
      <c r="O51" s="165">
        <v>45757</v>
      </c>
      <c r="P51" s="31" t="s">
        <v>215</v>
      </c>
      <c r="Q51" s="76" t="s">
        <v>215</v>
      </c>
      <c r="R51" s="76" t="s">
        <v>1029</v>
      </c>
      <c r="S51" s="47" t="s">
        <v>215</v>
      </c>
      <c r="T51" s="47" t="s">
        <v>215</v>
      </c>
      <c r="U51" s="215" t="s">
        <v>215</v>
      </c>
      <c r="V51" s="99" t="s">
        <v>215</v>
      </c>
      <c r="W51" s="58">
        <v>45813</v>
      </c>
      <c r="X51" s="76" t="s">
        <v>127</v>
      </c>
    </row>
    <row r="52" spans="1:56">
      <c r="A52" s="254" t="s">
        <v>304</v>
      </c>
      <c r="B52" s="258" t="s">
        <v>50</v>
      </c>
      <c r="C52" s="252">
        <v>45772</v>
      </c>
      <c r="D52" s="787" t="s">
        <v>305</v>
      </c>
      <c r="E52" s="267"/>
      <c r="F52" s="182"/>
      <c r="G52" s="182"/>
      <c r="H52" s="261">
        <v>84</v>
      </c>
      <c r="I52" s="257"/>
      <c r="J52" s="255" t="s">
        <v>56</v>
      </c>
      <c r="K52" s="255" t="s">
        <v>56</v>
      </c>
      <c r="L52" s="255" t="s">
        <v>55</v>
      </c>
      <c r="M52" s="272">
        <v>45741</v>
      </c>
      <c r="N52" s="31" t="s">
        <v>215</v>
      </c>
      <c r="O52" s="58">
        <v>45748</v>
      </c>
      <c r="P52" s="31" t="s">
        <v>215</v>
      </c>
      <c r="Q52" s="47" t="s">
        <v>215</v>
      </c>
      <c r="R52" s="76" t="s">
        <v>1029</v>
      </c>
      <c r="S52" s="47" t="s">
        <v>215</v>
      </c>
      <c r="T52" s="47" t="s">
        <v>215</v>
      </c>
      <c r="U52" s="47" t="s">
        <v>215</v>
      </c>
      <c r="V52" s="76" t="s">
        <v>215</v>
      </c>
      <c r="W52" s="58">
        <v>45811</v>
      </c>
      <c r="X52" s="76" t="s">
        <v>127</v>
      </c>
    </row>
    <row r="53" spans="1:56">
      <c r="A53" s="254" t="s">
        <v>306</v>
      </c>
      <c r="B53" s="258" t="s">
        <v>50</v>
      </c>
      <c r="C53" s="411">
        <v>45772</v>
      </c>
      <c r="D53" s="585" t="s">
        <v>307</v>
      </c>
      <c r="E53" s="267"/>
      <c r="F53" s="182"/>
      <c r="G53" s="182"/>
      <c r="H53" s="261">
        <v>87</v>
      </c>
      <c r="I53" s="257"/>
      <c r="J53" s="255" t="s">
        <v>56</v>
      </c>
      <c r="K53" s="255" t="s">
        <v>56</v>
      </c>
      <c r="L53" s="255" t="s">
        <v>55</v>
      </c>
      <c r="M53" s="270">
        <v>45757</v>
      </c>
      <c r="N53" s="31" t="s">
        <v>215</v>
      </c>
      <c r="O53" s="165">
        <v>45757</v>
      </c>
      <c r="P53" s="31" t="s">
        <v>215</v>
      </c>
      <c r="Q53" s="76" t="s">
        <v>215</v>
      </c>
      <c r="R53" s="76" t="s">
        <v>1029</v>
      </c>
      <c r="S53" s="47" t="s">
        <v>215</v>
      </c>
      <c r="T53" s="47" t="s">
        <v>215</v>
      </c>
      <c r="U53" s="47" t="s">
        <v>215</v>
      </c>
      <c r="V53" s="76" t="s">
        <v>127</v>
      </c>
      <c r="W53" s="58">
        <v>45838</v>
      </c>
      <c r="X53" s="76" t="s">
        <v>127</v>
      </c>
    </row>
    <row r="54" spans="1:56">
      <c r="A54" s="254" t="s">
        <v>308</v>
      </c>
      <c r="B54" s="258" t="s">
        <v>50</v>
      </c>
      <c r="C54" s="252">
        <v>45772</v>
      </c>
      <c r="D54" s="504" t="s">
        <v>309</v>
      </c>
      <c r="E54" s="267"/>
      <c r="F54" s="182"/>
      <c r="G54" s="182"/>
      <c r="H54" s="261">
        <v>81</v>
      </c>
      <c r="I54" s="257"/>
      <c r="J54" s="255" t="s">
        <v>56</v>
      </c>
      <c r="K54" s="255" t="s">
        <v>56</v>
      </c>
      <c r="L54" s="255" t="s">
        <v>55</v>
      </c>
      <c r="M54" s="270">
        <v>45741</v>
      </c>
      <c r="N54" s="31" t="s">
        <v>215</v>
      </c>
      <c r="O54" s="58">
        <v>45747</v>
      </c>
      <c r="P54" s="31" t="s">
        <v>215</v>
      </c>
      <c r="Q54" s="76" t="s">
        <v>215</v>
      </c>
      <c r="R54" s="76" t="s">
        <v>1029</v>
      </c>
      <c r="S54" s="47" t="s">
        <v>215</v>
      </c>
      <c r="T54" s="47" t="s">
        <v>215</v>
      </c>
      <c r="U54" s="215" t="s">
        <v>215</v>
      </c>
      <c r="V54" s="76" t="s">
        <v>127</v>
      </c>
      <c r="W54" s="58">
        <v>45789</v>
      </c>
      <c r="X54" s="76" t="s">
        <v>127</v>
      </c>
      <c r="Y54" t="e">
        <f>VLOOKUP(A54,#REF!,2,FALSE)</f>
        <v>#REF!</v>
      </c>
    </row>
    <row r="55" spans="1:56">
      <c r="A55" s="254" t="s">
        <v>310</v>
      </c>
      <c r="B55" s="258" t="s">
        <v>50</v>
      </c>
      <c r="C55" s="252">
        <v>45772</v>
      </c>
      <c r="D55" s="276" t="s">
        <v>311</v>
      </c>
      <c r="E55" s="267"/>
      <c r="F55" s="182"/>
      <c r="G55" s="182"/>
      <c r="H55" s="261">
        <v>80</v>
      </c>
      <c r="I55" s="257"/>
      <c r="J55" s="255" t="s">
        <v>56</v>
      </c>
      <c r="K55" s="255" t="s">
        <v>56</v>
      </c>
      <c r="L55" s="255" t="s">
        <v>55</v>
      </c>
      <c r="M55" s="270">
        <v>45741</v>
      </c>
      <c r="N55" s="98" t="s">
        <v>215</v>
      </c>
      <c r="O55" s="58">
        <v>45744</v>
      </c>
      <c r="P55" s="31" t="s">
        <v>215</v>
      </c>
      <c r="Q55" s="152" t="s">
        <v>215</v>
      </c>
      <c r="R55" s="202" t="s">
        <v>1029</v>
      </c>
      <c r="S55" s="152" t="s">
        <v>215</v>
      </c>
      <c r="T55" s="152" t="s">
        <v>215</v>
      </c>
      <c r="U55" s="47" t="s">
        <v>215</v>
      </c>
      <c r="V55" s="76" t="s">
        <v>215</v>
      </c>
      <c r="W55" s="58">
        <v>45811</v>
      </c>
      <c r="X55" s="76" t="s">
        <v>127</v>
      </c>
      <c r="Y55" t="e">
        <f>VLOOKUP(A55,#REF!,2,FALSE)</f>
        <v>#REF!</v>
      </c>
    </row>
    <row r="56" spans="1:56">
      <c r="A56" s="254" t="s">
        <v>312</v>
      </c>
      <c r="B56" s="258" t="s">
        <v>50</v>
      </c>
      <c r="C56" s="252">
        <v>45772</v>
      </c>
      <c r="D56" s="276" t="s">
        <v>313</v>
      </c>
      <c r="E56" s="267"/>
      <c r="F56" s="182"/>
      <c r="G56" s="182"/>
      <c r="H56" s="261">
        <v>63</v>
      </c>
      <c r="I56" s="257"/>
      <c r="J56" s="255" t="s">
        <v>56</v>
      </c>
      <c r="K56" s="255" t="s">
        <v>56</v>
      </c>
      <c r="L56" s="255" t="s">
        <v>55</v>
      </c>
      <c r="M56" s="270">
        <v>45741</v>
      </c>
      <c r="N56" s="98" t="s">
        <v>215</v>
      </c>
      <c r="O56" s="58">
        <v>45744</v>
      </c>
      <c r="P56" s="88" t="s">
        <v>215</v>
      </c>
      <c r="Q56" s="47" t="s">
        <v>215</v>
      </c>
      <c r="R56" s="76" t="s">
        <v>1029</v>
      </c>
      <c r="S56" s="47" t="s">
        <v>215</v>
      </c>
      <c r="T56" s="47" t="s">
        <v>215</v>
      </c>
      <c r="U56" s="47" t="s">
        <v>1031</v>
      </c>
      <c r="V56" s="76" t="s">
        <v>127</v>
      </c>
      <c r="W56" s="58">
        <v>45832</v>
      </c>
      <c r="X56" s="76" t="s">
        <v>127</v>
      </c>
      <c r="Y56" t="e">
        <f>VLOOKUP(A56,#REF!,2,FALSE)</f>
        <v>#REF!</v>
      </c>
    </row>
    <row r="57" spans="1:56">
      <c r="A57" s="254" t="s">
        <v>498</v>
      </c>
      <c r="B57" s="258" t="s">
        <v>50</v>
      </c>
      <c r="C57" s="259">
        <v>45688</v>
      </c>
      <c r="D57" s="260" t="s">
        <v>499</v>
      </c>
      <c r="E57" s="268"/>
      <c r="F57" s="180"/>
      <c r="G57" s="180"/>
      <c r="H57" s="261">
        <v>90</v>
      </c>
      <c r="I57" s="257"/>
      <c r="J57" s="264" t="s">
        <v>56</v>
      </c>
      <c r="K57" s="264" t="s">
        <v>56</v>
      </c>
      <c r="L57" s="261" t="s">
        <v>55</v>
      </c>
      <c r="M57" s="53" t="s">
        <v>215</v>
      </c>
      <c r="N57" s="31" t="s">
        <v>215</v>
      </c>
      <c r="O57" s="58">
        <v>45679</v>
      </c>
      <c r="P57" s="88" t="s">
        <v>215</v>
      </c>
      <c r="Q57" s="76" t="s">
        <v>215</v>
      </c>
      <c r="R57" s="47" t="s">
        <v>1029</v>
      </c>
      <c r="S57" s="47" t="s">
        <v>215</v>
      </c>
      <c r="T57" s="47" t="s">
        <v>215</v>
      </c>
      <c r="U57" s="47" t="s">
        <v>215</v>
      </c>
      <c r="V57" s="47" t="s">
        <v>215</v>
      </c>
      <c r="W57" s="58">
        <v>45814</v>
      </c>
      <c r="X57" s="76" t="s">
        <v>127</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1" t="s">
        <v>500</v>
      </c>
      <c r="B58" s="258" t="s">
        <v>50</v>
      </c>
      <c r="C58" s="252">
        <v>45772</v>
      </c>
      <c r="D58" s="276" t="s">
        <v>501</v>
      </c>
      <c r="E58" s="267"/>
      <c r="F58" s="182"/>
      <c r="G58" s="182"/>
      <c r="H58" s="261">
        <v>86</v>
      </c>
      <c r="I58" s="257"/>
      <c r="J58" s="261" t="s">
        <v>56</v>
      </c>
      <c r="K58" s="261" t="s">
        <v>56</v>
      </c>
      <c r="L58" s="261" t="s">
        <v>55</v>
      </c>
      <c r="M58" s="53" t="s">
        <v>215</v>
      </c>
      <c r="N58" s="31" t="s">
        <v>215</v>
      </c>
      <c r="O58" s="58">
        <v>45720</v>
      </c>
      <c r="P58" s="88" t="s">
        <v>215</v>
      </c>
      <c r="Q58" s="76" t="s">
        <v>215</v>
      </c>
      <c r="R58" s="47" t="s">
        <v>1029</v>
      </c>
      <c r="S58" s="47" t="s">
        <v>215</v>
      </c>
      <c r="T58" s="47" t="s">
        <v>215</v>
      </c>
      <c r="U58" s="47" t="s">
        <v>215</v>
      </c>
      <c r="V58" s="454" t="s">
        <v>215</v>
      </c>
      <c r="W58" s="58">
        <v>45819</v>
      </c>
      <c r="X58" s="76" t="s">
        <v>1027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4" t="s">
        <v>318</v>
      </c>
      <c r="B59" s="258" t="s">
        <v>50</v>
      </c>
      <c r="C59" s="259">
        <v>45711</v>
      </c>
      <c r="D59" s="260" t="s">
        <v>319</v>
      </c>
      <c r="E59" s="268"/>
      <c r="F59" s="180"/>
      <c r="G59" s="180"/>
      <c r="H59" s="261">
        <v>90</v>
      </c>
      <c r="I59" s="257"/>
      <c r="J59" s="264" t="s">
        <v>56</v>
      </c>
      <c r="K59" s="264" t="s">
        <v>56</v>
      </c>
      <c r="L59" s="261" t="s">
        <v>55</v>
      </c>
      <c r="M59" s="272">
        <v>45700</v>
      </c>
      <c r="N59" s="31" t="s">
        <v>215</v>
      </c>
      <c r="O59" s="58">
        <v>45679</v>
      </c>
      <c r="P59" s="88" t="s">
        <v>215</v>
      </c>
      <c r="Q59" s="47" t="s">
        <v>215</v>
      </c>
      <c r="R59" s="47" t="s">
        <v>1029</v>
      </c>
      <c r="S59" s="47" t="s">
        <v>215</v>
      </c>
      <c r="T59" s="47" t="s">
        <v>215</v>
      </c>
      <c r="U59" s="47" t="s">
        <v>215</v>
      </c>
      <c r="V59" s="463" t="s">
        <v>127</v>
      </c>
      <c r="W59" s="58">
        <v>45812</v>
      </c>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321</v>
      </c>
      <c r="B60" s="258" t="s">
        <v>50</v>
      </c>
      <c r="C60" s="252">
        <v>45742</v>
      </c>
      <c r="D60" s="253" t="s">
        <v>322</v>
      </c>
      <c r="E60" s="266"/>
      <c r="F60" s="181"/>
      <c r="G60" s="181"/>
      <c r="H60" s="261">
        <v>82</v>
      </c>
      <c r="I60" s="257"/>
      <c r="J60" s="264" t="s">
        <v>56</v>
      </c>
      <c r="K60" s="264" t="s">
        <v>56</v>
      </c>
      <c r="L60" s="261" t="s">
        <v>55</v>
      </c>
      <c r="M60" s="272">
        <v>45698</v>
      </c>
      <c r="N60" s="31" t="s">
        <v>215</v>
      </c>
      <c r="O60" s="165">
        <v>45694</v>
      </c>
      <c r="P60" s="440" t="s">
        <v>215</v>
      </c>
      <c r="Q60" s="47" t="s">
        <v>215</v>
      </c>
      <c r="R60" s="47" t="s">
        <v>1029</v>
      </c>
      <c r="S60" s="47" t="s">
        <v>215</v>
      </c>
      <c r="T60" s="47" t="s">
        <v>215</v>
      </c>
      <c r="U60" s="47" t="s">
        <v>215</v>
      </c>
      <c r="V60" s="463" t="s">
        <v>127</v>
      </c>
      <c r="W60" s="31"/>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1" t="s">
        <v>323</v>
      </c>
      <c r="B61" s="258" t="s">
        <v>50</v>
      </c>
      <c r="C61" s="252">
        <v>45772</v>
      </c>
      <c r="D61" s="276" t="s">
        <v>324</v>
      </c>
      <c r="E61" s="267"/>
      <c r="F61" s="182"/>
      <c r="G61" s="182"/>
      <c r="H61" s="261">
        <v>82</v>
      </c>
      <c r="I61" s="257"/>
      <c r="J61" s="261" t="s">
        <v>56</v>
      </c>
      <c r="K61" s="261" t="s">
        <v>56</v>
      </c>
      <c r="L61" s="261" t="s">
        <v>55</v>
      </c>
      <c r="M61" s="272">
        <v>45716</v>
      </c>
      <c r="N61" s="31" t="s">
        <v>215</v>
      </c>
      <c r="O61" s="58">
        <v>45720</v>
      </c>
      <c r="P61" s="88" t="s">
        <v>215</v>
      </c>
      <c r="Q61" s="76" t="s">
        <v>215</v>
      </c>
      <c r="R61" s="47" t="s">
        <v>1029</v>
      </c>
      <c r="S61" s="47" t="s">
        <v>215</v>
      </c>
      <c r="T61" s="47" t="s">
        <v>215</v>
      </c>
      <c r="U61" s="222" t="s">
        <v>215</v>
      </c>
      <c r="V61" s="76" t="s">
        <v>215</v>
      </c>
      <c r="W61" s="58">
        <v>45814</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325</v>
      </c>
      <c r="B62" s="258" t="s">
        <v>50</v>
      </c>
      <c r="C62" s="252">
        <v>45747</v>
      </c>
      <c r="D62" s="253" t="s">
        <v>327</v>
      </c>
      <c r="E62" s="266"/>
      <c r="F62" s="181"/>
      <c r="G62" s="181"/>
      <c r="H62" s="261">
        <v>64</v>
      </c>
      <c r="I62" s="257"/>
      <c r="J62" s="264" t="s">
        <v>56</v>
      </c>
      <c r="K62" s="264" t="s">
        <v>56</v>
      </c>
      <c r="L62" s="261" t="s">
        <v>55</v>
      </c>
      <c r="M62" s="272">
        <v>45701</v>
      </c>
      <c r="N62" s="31" t="s">
        <v>215</v>
      </c>
      <c r="O62" s="58">
        <v>45698</v>
      </c>
      <c r="P62" s="88" t="s">
        <v>215</v>
      </c>
      <c r="Q62" s="76" t="s">
        <v>215</v>
      </c>
      <c r="R62" s="47" t="s">
        <v>1029</v>
      </c>
      <c r="S62" s="47" t="s">
        <v>215</v>
      </c>
      <c r="T62" s="47" t="s">
        <v>215</v>
      </c>
      <c r="U62" s="76" t="s">
        <v>127</v>
      </c>
      <c r="V62" s="463" t="s">
        <v>127</v>
      </c>
      <c r="W62" s="58">
        <v>45798</v>
      </c>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329</v>
      </c>
      <c r="B63" s="258" t="s">
        <v>50</v>
      </c>
      <c r="C63" s="252">
        <v>45742</v>
      </c>
      <c r="D63" s="253" t="s">
        <v>330</v>
      </c>
      <c r="E63" s="266"/>
      <c r="F63" s="266"/>
      <c r="G63" s="266"/>
      <c r="H63" s="261">
        <v>82</v>
      </c>
      <c r="I63" s="257"/>
      <c r="J63" s="264" t="s">
        <v>56</v>
      </c>
      <c r="K63" s="264" t="s">
        <v>56</v>
      </c>
      <c r="L63" s="261" t="s">
        <v>55</v>
      </c>
      <c r="M63" s="53" t="s">
        <v>215</v>
      </c>
      <c r="N63" s="31" t="s">
        <v>215</v>
      </c>
      <c r="O63" s="31" t="s">
        <v>215</v>
      </c>
      <c r="P63" s="88" t="s">
        <v>215</v>
      </c>
      <c r="Q63" s="47" t="s">
        <v>215</v>
      </c>
      <c r="R63" s="47" t="s">
        <v>1029</v>
      </c>
      <c r="S63" s="47" t="s">
        <v>215</v>
      </c>
      <c r="T63" s="215" t="s">
        <v>215</v>
      </c>
      <c r="U63" s="215" t="s">
        <v>215</v>
      </c>
      <c r="V63" s="463" t="s">
        <v>127</v>
      </c>
      <c r="W63" s="31"/>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9">
        <v>45711</v>
      </c>
      <c r="D64" s="260" t="s">
        <v>503</v>
      </c>
      <c r="E64" s="507"/>
      <c r="F64" s="509"/>
      <c r="G64" s="509"/>
      <c r="H64" s="261">
        <v>59</v>
      </c>
      <c r="I64" s="257"/>
      <c r="J64" s="264" t="s">
        <v>56</v>
      </c>
      <c r="K64" s="264" t="s">
        <v>56</v>
      </c>
      <c r="L64" s="261" t="s">
        <v>55</v>
      </c>
      <c r="M64" s="272">
        <v>45698</v>
      </c>
      <c r="N64" s="31" t="s">
        <v>215</v>
      </c>
      <c r="O64" s="58">
        <v>45691</v>
      </c>
      <c r="P64" s="440" t="s">
        <v>215</v>
      </c>
      <c r="Q64" s="47" t="s">
        <v>215</v>
      </c>
      <c r="R64" s="47" t="s">
        <v>1029</v>
      </c>
      <c r="S64" s="47" t="s">
        <v>215</v>
      </c>
      <c r="T64" s="47" t="s">
        <v>215</v>
      </c>
      <c r="U64" s="47" t="s">
        <v>215</v>
      </c>
      <c r="V64" s="222" t="s">
        <v>215</v>
      </c>
      <c r="W64" s="58">
        <v>45820</v>
      </c>
      <c r="X64" s="76" t="s">
        <v>127</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4" t="s">
        <v>502</v>
      </c>
      <c r="B65" s="258" t="s">
        <v>50</v>
      </c>
      <c r="C65" s="252">
        <v>45742</v>
      </c>
      <c r="D65" s="261" t="s">
        <v>1032</v>
      </c>
      <c r="E65" s="160"/>
      <c r="F65" s="160"/>
      <c r="G65" s="160"/>
      <c r="H65" s="261">
        <v>38</v>
      </c>
      <c r="I65" s="257"/>
      <c r="J65" s="261" t="s">
        <v>56</v>
      </c>
      <c r="K65" s="261" t="s">
        <v>56</v>
      </c>
      <c r="L65" s="261" t="s">
        <v>55</v>
      </c>
      <c r="M65" s="53" t="s">
        <v>215</v>
      </c>
      <c r="N65" s="31" t="s">
        <v>215</v>
      </c>
      <c r="O65" s="58">
        <v>45701</v>
      </c>
      <c r="P65" s="88" t="s">
        <v>215</v>
      </c>
      <c r="Q65" s="76" t="s">
        <v>215</v>
      </c>
      <c r="R65" s="47" t="s">
        <v>1029</v>
      </c>
      <c r="S65" s="47" t="s">
        <v>215</v>
      </c>
      <c r="T65" s="47" t="s">
        <v>215</v>
      </c>
      <c r="U65" s="47" t="s">
        <v>215</v>
      </c>
      <c r="V65" s="76" t="s">
        <v>127</v>
      </c>
      <c r="W65" s="58">
        <v>45821</v>
      </c>
      <c r="X65" s="76" t="s">
        <v>1027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332</v>
      </c>
      <c r="B66" s="258" t="s">
        <v>50</v>
      </c>
      <c r="C66" s="259">
        <v>45711</v>
      </c>
      <c r="D66" s="260" t="s">
        <v>333</v>
      </c>
      <c r="E66" s="268"/>
      <c r="F66" s="180"/>
      <c r="G66" s="180"/>
      <c r="H66" s="261">
        <v>85</v>
      </c>
      <c r="I66" s="257"/>
      <c r="J66" s="264" t="s">
        <v>56</v>
      </c>
      <c r="K66" s="264" t="s">
        <v>56</v>
      </c>
      <c r="L66" s="261" t="s">
        <v>55</v>
      </c>
      <c r="M66" s="272">
        <v>45698</v>
      </c>
      <c r="N66" s="31" t="s">
        <v>215</v>
      </c>
      <c r="O66" s="58">
        <v>45709</v>
      </c>
      <c r="P66" s="88" t="s">
        <v>215</v>
      </c>
      <c r="Q66" s="47" t="s">
        <v>215</v>
      </c>
      <c r="R66" s="47" t="s">
        <v>1029</v>
      </c>
      <c r="S66" s="47" t="s">
        <v>215</v>
      </c>
      <c r="T66" s="47" t="s">
        <v>215</v>
      </c>
      <c r="U66" s="76" t="s">
        <v>127</v>
      </c>
      <c r="V66" s="746" t="s">
        <v>127</v>
      </c>
      <c r="W66" s="58">
        <v>45825</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1" t="s">
        <v>504</v>
      </c>
      <c r="B67" s="258" t="s">
        <v>50</v>
      </c>
      <c r="C67" s="252">
        <v>45772</v>
      </c>
      <c r="D67" s="276" t="s">
        <v>505</v>
      </c>
      <c r="E67" s="267"/>
      <c r="F67" s="182"/>
      <c r="G67" s="182"/>
      <c r="H67" s="261">
        <v>88</v>
      </c>
      <c r="I67" s="257"/>
      <c r="J67" s="261" t="s">
        <v>56</v>
      </c>
      <c r="K67" s="261" t="s">
        <v>56</v>
      </c>
      <c r="L67" s="261" t="s">
        <v>55</v>
      </c>
      <c r="M67" s="53" t="s">
        <v>215</v>
      </c>
      <c r="N67" s="31" t="s">
        <v>215</v>
      </c>
      <c r="O67" s="58">
        <v>45720</v>
      </c>
      <c r="P67" s="88" t="s">
        <v>215</v>
      </c>
      <c r="Q67" s="76" t="s">
        <v>215</v>
      </c>
      <c r="R67" s="47" t="s">
        <v>1029</v>
      </c>
      <c r="S67" s="47" t="s">
        <v>215</v>
      </c>
      <c r="T67" s="47" t="s">
        <v>215</v>
      </c>
      <c r="U67" s="215" t="s">
        <v>215</v>
      </c>
      <c r="V67" s="456" t="s">
        <v>215</v>
      </c>
      <c r="W67" s="58">
        <v>45819</v>
      </c>
      <c r="X67" s="76" t="s">
        <v>127</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446</v>
      </c>
      <c r="B68" s="258" t="s">
        <v>50</v>
      </c>
      <c r="C68" s="259">
        <v>45711</v>
      </c>
      <c r="D68" s="260" t="s">
        <v>448</v>
      </c>
      <c r="E68" s="268"/>
      <c r="F68" s="180"/>
      <c r="G68" s="180"/>
      <c r="H68" s="261">
        <v>86</v>
      </c>
      <c r="I68" s="257"/>
      <c r="J68" s="264" t="s">
        <v>56</v>
      </c>
      <c r="K68" s="264" t="s">
        <v>56</v>
      </c>
      <c r="L68" s="261" t="s">
        <v>55</v>
      </c>
      <c r="M68" s="272">
        <v>45698</v>
      </c>
      <c r="N68" s="31" t="s">
        <v>215</v>
      </c>
      <c r="O68" s="58">
        <v>45691</v>
      </c>
      <c r="P68" s="88" t="s">
        <v>215</v>
      </c>
      <c r="Q68" s="47" t="s">
        <v>215</v>
      </c>
      <c r="R68" s="47" t="s">
        <v>1029</v>
      </c>
      <c r="S68" s="47" t="s">
        <v>215</v>
      </c>
      <c r="T68" s="47" t="s">
        <v>215</v>
      </c>
      <c r="U68" s="47" t="s">
        <v>215</v>
      </c>
      <c r="V68" s="222" t="s">
        <v>215</v>
      </c>
      <c r="W68" s="272">
        <v>45791</v>
      </c>
      <c r="X68" s="76" t="s">
        <v>1027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4" t="s">
        <v>335</v>
      </c>
      <c r="B69" s="258" t="s">
        <v>50</v>
      </c>
      <c r="C69" s="252">
        <v>45742</v>
      </c>
      <c r="D69" s="276" t="s">
        <v>336</v>
      </c>
      <c r="E69" s="196"/>
      <c r="F69" s="775"/>
      <c r="G69" s="775"/>
      <c r="H69" s="261">
        <v>84</v>
      </c>
      <c r="I69" s="257"/>
      <c r="J69" s="261" t="s">
        <v>56</v>
      </c>
      <c r="K69" s="261" t="s">
        <v>56</v>
      </c>
      <c r="L69" s="261" t="s">
        <v>55</v>
      </c>
      <c r="M69" s="272">
        <v>45715</v>
      </c>
      <c r="N69" s="31" t="s">
        <v>215</v>
      </c>
      <c r="O69" s="31" t="s">
        <v>215</v>
      </c>
      <c r="P69" s="88" t="s">
        <v>215</v>
      </c>
      <c r="Q69" s="76" t="s">
        <v>215</v>
      </c>
      <c r="R69" s="47" t="s">
        <v>1029</v>
      </c>
      <c r="S69" s="47" t="s">
        <v>215</v>
      </c>
      <c r="T69" s="47" t="s">
        <v>215</v>
      </c>
      <c r="U69" s="215" t="s">
        <v>215</v>
      </c>
      <c r="V69" s="463" t="s">
        <v>127</v>
      </c>
      <c r="W69" s="53"/>
      <c r="X69" s="76" t="s">
        <v>127</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1" t="s">
        <v>449</v>
      </c>
      <c r="B70" s="258" t="s">
        <v>50</v>
      </c>
      <c r="C70" s="259">
        <v>45711</v>
      </c>
      <c r="D70" s="253" t="s">
        <v>450</v>
      </c>
      <c r="E70" s="266"/>
      <c r="F70" s="181"/>
      <c r="G70" s="181"/>
      <c r="H70" s="261">
        <v>85</v>
      </c>
      <c r="I70" s="257"/>
      <c r="J70" s="261" t="s">
        <v>56</v>
      </c>
      <c r="K70" s="261" t="s">
        <v>56</v>
      </c>
      <c r="L70" s="261" t="s">
        <v>55</v>
      </c>
      <c r="M70" s="272">
        <v>45707</v>
      </c>
      <c r="N70" s="31" t="s">
        <v>215</v>
      </c>
      <c r="O70" s="165">
        <v>45707</v>
      </c>
      <c r="P70" s="88" t="s">
        <v>215</v>
      </c>
      <c r="Q70" s="47" t="s">
        <v>215</v>
      </c>
      <c r="R70" s="47" t="s">
        <v>1029</v>
      </c>
      <c r="S70" s="47" t="s">
        <v>215</v>
      </c>
      <c r="T70" s="47" t="s">
        <v>215</v>
      </c>
      <c r="U70" s="47" t="s">
        <v>215</v>
      </c>
      <c r="V70" s="222" t="s">
        <v>215</v>
      </c>
      <c r="W70" s="229">
        <v>45790</v>
      </c>
      <c r="X70" s="76" t="s">
        <v>1027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337</v>
      </c>
      <c r="B71" s="258" t="s">
        <v>50</v>
      </c>
      <c r="C71" s="252">
        <v>45742</v>
      </c>
      <c r="D71" s="261" t="s">
        <v>338</v>
      </c>
      <c r="E71" s="159"/>
      <c r="F71" s="159"/>
      <c r="G71" s="159"/>
      <c r="H71" s="261">
        <v>87</v>
      </c>
      <c r="I71" s="257"/>
      <c r="J71" s="261" t="s">
        <v>56</v>
      </c>
      <c r="K71" s="261" t="s">
        <v>56</v>
      </c>
      <c r="L71" s="261" t="s">
        <v>55</v>
      </c>
      <c r="M71" s="53" t="s">
        <v>215</v>
      </c>
      <c r="N71" s="31" t="s">
        <v>215</v>
      </c>
      <c r="O71" s="31" t="s">
        <v>215</v>
      </c>
      <c r="P71" s="88" t="s">
        <v>215</v>
      </c>
      <c r="Q71" s="47" t="s">
        <v>215</v>
      </c>
      <c r="R71" s="47" t="s">
        <v>1029</v>
      </c>
      <c r="S71" s="47" t="s">
        <v>215</v>
      </c>
      <c r="T71" s="47" t="s">
        <v>215</v>
      </c>
      <c r="U71" s="215" t="s">
        <v>215</v>
      </c>
      <c r="V71" s="463" t="s">
        <v>127</v>
      </c>
      <c r="W71" s="53"/>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339</v>
      </c>
      <c r="B72" s="258" t="s">
        <v>50</v>
      </c>
      <c r="C72" s="252">
        <v>45772</v>
      </c>
      <c r="D72" s="276" t="s">
        <v>341</v>
      </c>
      <c r="E72" s="267"/>
      <c r="F72" s="182"/>
      <c r="G72" s="182"/>
      <c r="H72" s="261">
        <v>91</v>
      </c>
      <c r="I72" s="257"/>
      <c r="J72" s="255" t="s">
        <v>56</v>
      </c>
      <c r="K72" s="255" t="s">
        <v>56</v>
      </c>
      <c r="L72" s="255" t="s">
        <v>55</v>
      </c>
      <c r="M72" s="272">
        <v>45741</v>
      </c>
      <c r="N72" s="98" t="s">
        <v>215</v>
      </c>
      <c r="O72" s="58">
        <v>45743</v>
      </c>
      <c r="P72" s="440" t="s">
        <v>215</v>
      </c>
      <c r="Q72" s="99" t="s">
        <v>215</v>
      </c>
      <c r="R72" s="47" t="s">
        <v>1029</v>
      </c>
      <c r="S72" s="47" t="s">
        <v>215</v>
      </c>
      <c r="T72" s="47" t="s">
        <v>215</v>
      </c>
      <c r="U72" s="99" t="s">
        <v>215</v>
      </c>
      <c r="V72" s="76" t="s">
        <v>215</v>
      </c>
      <c r="W72" s="272">
        <v>45819</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344</v>
      </c>
      <c r="B73" s="258" t="s">
        <v>50</v>
      </c>
      <c r="C73" s="252">
        <v>45772</v>
      </c>
      <c r="D73" s="276" t="s">
        <v>345</v>
      </c>
      <c r="E73" s="275"/>
      <c r="F73" s="236"/>
      <c r="G73" s="236"/>
      <c r="H73" s="261">
        <v>20</v>
      </c>
      <c r="I73" s="257"/>
      <c r="J73" s="255" t="s">
        <v>56</v>
      </c>
      <c r="K73" s="255" t="s">
        <v>56</v>
      </c>
      <c r="L73" s="255" t="s">
        <v>55</v>
      </c>
      <c r="M73" s="272">
        <v>45741</v>
      </c>
      <c r="N73" s="98" t="s">
        <v>215</v>
      </c>
      <c r="O73" s="58">
        <v>45743</v>
      </c>
      <c r="P73" s="440" t="s">
        <v>215</v>
      </c>
      <c r="Q73" s="99" t="s">
        <v>215</v>
      </c>
      <c r="R73" s="47" t="s">
        <v>1029</v>
      </c>
      <c r="S73" s="47" t="s">
        <v>215</v>
      </c>
      <c r="T73" s="47" t="s">
        <v>215</v>
      </c>
      <c r="U73" s="99" t="s">
        <v>215</v>
      </c>
      <c r="V73" s="454" t="s">
        <v>215</v>
      </c>
      <c r="W73" s="58">
        <v>45811</v>
      </c>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346</v>
      </c>
      <c r="B74" s="258" t="s">
        <v>50</v>
      </c>
      <c r="C74" s="252">
        <v>45742</v>
      </c>
      <c r="D74" s="261" t="s">
        <v>347</v>
      </c>
      <c r="E74" s="160"/>
      <c r="F74" s="131"/>
      <c r="G74" s="131"/>
      <c r="H74" s="261">
        <v>87</v>
      </c>
      <c r="I74" s="257"/>
      <c r="J74" s="261" t="s">
        <v>56</v>
      </c>
      <c r="K74" s="261" t="s">
        <v>56</v>
      </c>
      <c r="L74" s="261" t="s">
        <v>55</v>
      </c>
      <c r="M74" s="53" t="s">
        <v>215</v>
      </c>
      <c r="N74" s="31" t="s">
        <v>215</v>
      </c>
      <c r="O74" s="58">
        <v>45691</v>
      </c>
      <c r="P74" s="88" t="s">
        <v>215</v>
      </c>
      <c r="Q74" s="76" t="s">
        <v>215</v>
      </c>
      <c r="R74" s="47" t="s">
        <v>1029</v>
      </c>
      <c r="S74" s="47" t="s">
        <v>215</v>
      </c>
      <c r="T74" s="47" t="s">
        <v>215</v>
      </c>
      <c r="U74" s="215" t="s">
        <v>215</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4" t="s">
        <v>348</v>
      </c>
      <c r="B75" s="258" t="s">
        <v>50</v>
      </c>
      <c r="C75" s="259">
        <v>45688</v>
      </c>
      <c r="D75" s="260" t="s">
        <v>349</v>
      </c>
      <c r="E75" s="268"/>
      <c r="F75" s="180"/>
      <c r="G75" s="180"/>
      <c r="H75" s="261">
        <v>79</v>
      </c>
      <c r="I75" s="257"/>
      <c r="J75" s="264" t="s">
        <v>56</v>
      </c>
      <c r="K75" s="264" t="s">
        <v>56</v>
      </c>
      <c r="L75" s="261" t="s">
        <v>55</v>
      </c>
      <c r="M75" s="53" t="s">
        <v>215</v>
      </c>
      <c r="N75" s="31" t="s">
        <v>65</v>
      </c>
      <c r="O75" s="58">
        <v>45675</v>
      </c>
      <c r="P75" s="88" t="s">
        <v>65</v>
      </c>
      <c r="Q75" s="76" t="s">
        <v>65</v>
      </c>
      <c r="R75" s="76" t="s">
        <v>1029</v>
      </c>
      <c r="S75" s="47" t="s">
        <v>215</v>
      </c>
      <c r="T75" s="47" t="s">
        <v>215</v>
      </c>
      <c r="U75" s="76" t="s">
        <v>127</v>
      </c>
      <c r="V75" s="463" t="s">
        <v>127</v>
      </c>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66</v>
      </c>
      <c r="B76" s="258" t="s">
        <v>50</v>
      </c>
      <c r="C76" s="252">
        <v>45772</v>
      </c>
      <c r="D76" s="276" t="s">
        <v>68</v>
      </c>
      <c r="E76" s="160"/>
      <c r="F76" s="131"/>
      <c r="G76" s="131"/>
      <c r="H76" s="261">
        <v>85</v>
      </c>
      <c r="I76" s="257"/>
      <c r="J76" s="261" t="s">
        <v>56</v>
      </c>
      <c r="K76" s="261" t="s">
        <v>56</v>
      </c>
      <c r="L76" s="261" t="s">
        <v>55</v>
      </c>
      <c r="M76" s="272">
        <v>45741</v>
      </c>
      <c r="N76" s="31" t="s">
        <v>57</v>
      </c>
      <c r="O76" s="58">
        <v>45744</v>
      </c>
      <c r="P76" s="31" t="s">
        <v>57</v>
      </c>
      <c r="Q76" s="237"/>
      <c r="R76" s="237"/>
      <c r="S76" s="237"/>
      <c r="T76" s="237"/>
      <c r="U76" s="237"/>
      <c r="V76" s="76"/>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81</v>
      </c>
      <c r="B77" s="258" t="s">
        <v>50</v>
      </c>
      <c r="C77" s="252">
        <v>45772</v>
      </c>
      <c r="D77" s="276" t="s">
        <v>83</v>
      </c>
      <c r="E77" s="242"/>
      <c r="F77" s="155"/>
      <c r="G77" s="155"/>
      <c r="H77" s="261">
        <v>70</v>
      </c>
      <c r="I77" s="257"/>
      <c r="J77" s="261" t="s">
        <v>56</v>
      </c>
      <c r="K77" s="261" t="s">
        <v>56</v>
      </c>
      <c r="L77" s="261" t="s">
        <v>55</v>
      </c>
      <c r="M77" s="272">
        <v>45741</v>
      </c>
      <c r="N77" s="31" t="s">
        <v>65</v>
      </c>
      <c r="O77" s="58">
        <v>45744</v>
      </c>
      <c r="P77" s="31" t="s">
        <v>65</v>
      </c>
      <c r="Q77" s="76" t="s">
        <v>65</v>
      </c>
      <c r="R77" s="76" t="s">
        <v>1029</v>
      </c>
      <c r="S77" s="76" t="s">
        <v>65</v>
      </c>
      <c r="T77" s="76" t="s">
        <v>65</v>
      </c>
      <c r="U77" s="76" t="s">
        <v>127</v>
      </c>
      <c r="V77" s="76"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1" t="s">
        <v>85</v>
      </c>
      <c r="B78" s="258" t="s">
        <v>50</v>
      </c>
      <c r="C78" s="252">
        <v>45777</v>
      </c>
      <c r="D78" s="253" t="s">
        <v>87</v>
      </c>
      <c r="E78" s="266"/>
      <c r="F78" s="181"/>
      <c r="G78" s="181"/>
      <c r="H78" s="261">
        <v>81</v>
      </c>
      <c r="I78" s="257"/>
      <c r="J78" s="264" t="s">
        <v>56</v>
      </c>
      <c r="K78" s="264" t="s">
        <v>56</v>
      </c>
      <c r="L78" s="261" t="s">
        <v>55</v>
      </c>
      <c r="M78" s="272">
        <v>45702</v>
      </c>
      <c r="N78" s="31" t="s">
        <v>65</v>
      </c>
      <c r="O78" s="58">
        <v>45696</v>
      </c>
      <c r="P78" s="31" t="s">
        <v>65</v>
      </c>
      <c r="Q78" s="76" t="s">
        <v>65</v>
      </c>
      <c r="R78" s="76" t="s">
        <v>1029</v>
      </c>
      <c r="S78" s="76" t="s">
        <v>65</v>
      </c>
      <c r="T78" s="76" t="s">
        <v>65</v>
      </c>
      <c r="U78" s="76" t="s">
        <v>127</v>
      </c>
      <c r="V78" s="463" t="s">
        <v>127</v>
      </c>
      <c r="W78" s="31"/>
      <c r="X78" s="76" t="s">
        <v>127</v>
      </c>
      <c r="Y78" t="e">
        <f>VLOOKUP(A78,#REF!,2,FALSE)</f>
        <v>#REF!</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565</v>
      </c>
      <c r="B79" s="258" t="s">
        <v>50</v>
      </c>
      <c r="C79" s="253">
        <v>45991</v>
      </c>
      <c r="D79" s="276" t="s">
        <v>94</v>
      </c>
      <c r="E79" s="275"/>
      <c r="F79" s="236"/>
      <c r="G79" s="236"/>
      <c r="H79" s="261">
        <v>60</v>
      </c>
      <c r="I79" s="257"/>
      <c r="J79" s="255" t="s">
        <v>56</v>
      </c>
      <c r="K79" s="255" t="s">
        <v>56</v>
      </c>
      <c r="L79" s="255" t="s">
        <v>55</v>
      </c>
      <c r="M79" s="272">
        <v>45741</v>
      </c>
      <c r="N79" s="31" t="s">
        <v>65</v>
      </c>
      <c r="O79" s="58">
        <v>45744</v>
      </c>
      <c r="P79" s="31" t="s">
        <v>65</v>
      </c>
      <c r="Q79" s="76" t="s">
        <v>65</v>
      </c>
      <c r="R79" s="76" t="s">
        <v>1029</v>
      </c>
      <c r="S79" s="76" t="s">
        <v>65</v>
      </c>
      <c r="T79" s="76" t="s">
        <v>65</v>
      </c>
      <c r="U79" s="76" t="s">
        <v>127</v>
      </c>
      <c r="V79" s="76" t="s">
        <v>127</v>
      </c>
      <c r="W79" s="31"/>
      <c r="X79" s="76" t="s">
        <v>127</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353</v>
      </c>
      <c r="B80" s="258" t="s">
        <v>50</v>
      </c>
      <c r="C80" s="252">
        <v>45747</v>
      </c>
      <c r="D80" s="253" t="s">
        <v>354</v>
      </c>
      <c r="E80" s="266"/>
      <c r="F80" s="181"/>
      <c r="G80" s="181"/>
      <c r="H80" s="261">
        <v>90</v>
      </c>
      <c r="I80" s="257"/>
      <c r="J80" s="264" t="s">
        <v>56</v>
      </c>
      <c r="K80" s="264" t="s">
        <v>56</v>
      </c>
      <c r="L80" s="261" t="s">
        <v>55</v>
      </c>
      <c r="M80" s="272">
        <v>45698</v>
      </c>
      <c r="N80" s="98" t="s">
        <v>215</v>
      </c>
      <c r="O80" s="58">
        <v>45698</v>
      </c>
      <c r="P80" s="98" t="s">
        <v>215</v>
      </c>
      <c r="Q80" s="76" t="s">
        <v>215</v>
      </c>
      <c r="R80" s="47" t="s">
        <v>1029</v>
      </c>
      <c r="S80" s="47" t="s">
        <v>215</v>
      </c>
      <c r="T80" s="47" t="s">
        <v>215</v>
      </c>
      <c r="U80" s="76" t="s">
        <v>127</v>
      </c>
      <c r="V80" s="76" t="s">
        <v>127</v>
      </c>
      <c r="W80" s="58">
        <v>45818</v>
      </c>
      <c r="X80" s="76" t="s">
        <v>127</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506</v>
      </c>
      <c r="B81" s="258" t="s">
        <v>50</v>
      </c>
      <c r="C81" s="252">
        <v>45777</v>
      </c>
      <c r="D81" s="253" t="s">
        <v>507</v>
      </c>
      <c r="E81" s="266"/>
      <c r="F81" s="181"/>
      <c r="G81" s="181"/>
      <c r="H81" s="261">
        <v>78</v>
      </c>
      <c r="I81" s="257"/>
      <c r="J81" s="261" t="s">
        <v>56</v>
      </c>
      <c r="K81" s="261" t="s">
        <v>56</v>
      </c>
      <c r="L81" s="261" t="s">
        <v>55</v>
      </c>
      <c r="M81" s="272">
        <v>45708</v>
      </c>
      <c r="N81" s="98" t="s">
        <v>215</v>
      </c>
      <c r="O81" s="58">
        <v>45696</v>
      </c>
      <c r="P81" s="31" t="s">
        <v>215</v>
      </c>
      <c r="Q81" s="76" t="s">
        <v>215</v>
      </c>
      <c r="R81" s="152" t="s">
        <v>1029</v>
      </c>
      <c r="S81" s="152" t="s">
        <v>215</v>
      </c>
      <c r="T81" s="576" t="s">
        <v>215</v>
      </c>
      <c r="U81" s="576" t="s">
        <v>215</v>
      </c>
      <c r="V81" s="152" t="s">
        <v>215</v>
      </c>
      <c r="W81" s="58">
        <v>45807</v>
      </c>
      <c r="X81" s="76" t="s">
        <v>1027</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4" t="s">
        <v>452</v>
      </c>
      <c r="B82" s="258" t="s">
        <v>50</v>
      </c>
      <c r="C82" s="252">
        <v>45742</v>
      </c>
      <c r="D82" s="253" t="s">
        <v>453</v>
      </c>
      <c r="E82" s="266"/>
      <c r="F82" s="181"/>
      <c r="G82" s="181"/>
      <c r="H82" s="261">
        <v>87</v>
      </c>
      <c r="I82" s="257"/>
      <c r="J82" s="264" t="s">
        <v>56</v>
      </c>
      <c r="K82" s="264" t="s">
        <v>56</v>
      </c>
      <c r="L82" s="261" t="s">
        <v>55</v>
      </c>
      <c r="M82" s="272">
        <v>45708</v>
      </c>
      <c r="N82" s="98" t="s">
        <v>215</v>
      </c>
      <c r="O82" s="165">
        <v>45696</v>
      </c>
      <c r="P82" s="31" t="s">
        <v>215</v>
      </c>
      <c r="Q82" s="228" t="s">
        <v>215</v>
      </c>
      <c r="R82" s="47" t="s">
        <v>1029</v>
      </c>
      <c r="S82" s="47" t="s">
        <v>215</v>
      </c>
      <c r="T82" s="215" t="s">
        <v>215</v>
      </c>
      <c r="U82" s="576" t="s">
        <v>215</v>
      </c>
      <c r="V82" s="47" t="s">
        <v>215</v>
      </c>
      <c r="W82" s="272">
        <v>45792</v>
      </c>
      <c r="X82" s="76" t="s">
        <v>1027</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508</v>
      </c>
      <c r="B83" s="258" t="s">
        <v>50</v>
      </c>
      <c r="C83" s="252">
        <v>45747</v>
      </c>
      <c r="D83" s="253" t="s">
        <v>509</v>
      </c>
      <c r="E83" s="266"/>
      <c r="F83" s="181"/>
      <c r="G83" s="181"/>
      <c r="H83" s="261">
        <v>60</v>
      </c>
      <c r="I83" s="257"/>
      <c r="J83" s="264" t="s">
        <v>56</v>
      </c>
      <c r="K83" s="264" t="s">
        <v>56</v>
      </c>
      <c r="L83" s="261" t="s">
        <v>55</v>
      </c>
      <c r="M83" s="272">
        <v>45698</v>
      </c>
      <c r="N83" s="98" t="s">
        <v>215</v>
      </c>
      <c r="O83" s="58">
        <v>45699</v>
      </c>
      <c r="P83" s="31" t="s">
        <v>215</v>
      </c>
      <c r="Q83" s="106" t="s">
        <v>215</v>
      </c>
      <c r="R83" s="237" t="s">
        <v>1029</v>
      </c>
      <c r="S83" s="237" t="s">
        <v>215</v>
      </c>
      <c r="T83" s="237" t="s">
        <v>215</v>
      </c>
      <c r="U83" s="575" t="s">
        <v>215</v>
      </c>
      <c r="V83" s="47" t="s">
        <v>215</v>
      </c>
      <c r="W83" s="272">
        <v>45821</v>
      </c>
      <c r="X83" s="76" t="s">
        <v>1027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356</v>
      </c>
      <c r="B84" s="258" t="s">
        <v>50</v>
      </c>
      <c r="C84" s="252">
        <v>45747</v>
      </c>
      <c r="D84" s="586" t="s">
        <v>357</v>
      </c>
      <c r="E84" s="266"/>
      <c r="F84" s="181"/>
      <c r="G84" s="181"/>
      <c r="H84" s="261">
        <v>87</v>
      </c>
      <c r="I84" s="257"/>
      <c r="J84" s="264" t="s">
        <v>56</v>
      </c>
      <c r="K84" s="264" t="s">
        <v>56</v>
      </c>
      <c r="L84" s="261" t="s">
        <v>55</v>
      </c>
      <c r="M84" s="272">
        <v>45699</v>
      </c>
      <c r="N84" s="98" t="s">
        <v>215</v>
      </c>
      <c r="O84" s="58">
        <v>45699</v>
      </c>
      <c r="P84" s="31" t="s">
        <v>215</v>
      </c>
      <c r="Q84" s="76" t="s">
        <v>215</v>
      </c>
      <c r="R84" s="237" t="s">
        <v>1029</v>
      </c>
      <c r="S84" s="237" t="s">
        <v>215</v>
      </c>
      <c r="T84" s="237" t="s">
        <v>215</v>
      </c>
      <c r="U84" s="106" t="s">
        <v>215</v>
      </c>
      <c r="V84" s="76" t="s">
        <v>127</v>
      </c>
      <c r="W84" s="58">
        <v>45747</v>
      </c>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98</v>
      </c>
      <c r="B85" s="258" t="s">
        <v>50</v>
      </c>
      <c r="C85" s="411">
        <v>45772</v>
      </c>
      <c r="D85" s="276" t="s">
        <v>99</v>
      </c>
      <c r="E85" s="242"/>
      <c r="F85" s="155"/>
      <c r="G85" s="155"/>
      <c r="H85" s="261">
        <v>79</v>
      </c>
      <c r="I85" s="257"/>
      <c r="J85" s="261" t="s">
        <v>56</v>
      </c>
      <c r="K85" s="261" t="s">
        <v>56</v>
      </c>
      <c r="L85" s="261" t="s">
        <v>55</v>
      </c>
      <c r="M85" s="272">
        <v>45735</v>
      </c>
      <c r="N85" s="31" t="s">
        <v>65</v>
      </c>
      <c r="O85" s="58">
        <v>45737</v>
      </c>
      <c r="P85" s="31" t="s">
        <v>65</v>
      </c>
      <c r="Q85" s="76" t="s">
        <v>65</v>
      </c>
      <c r="R85" s="106" t="s">
        <v>1029</v>
      </c>
      <c r="S85" s="106" t="s">
        <v>65</v>
      </c>
      <c r="T85" s="106" t="s">
        <v>65</v>
      </c>
      <c r="U85" s="106" t="s">
        <v>127</v>
      </c>
      <c r="V85" s="106"/>
      <c r="W85" s="31"/>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358</v>
      </c>
      <c r="B86" s="258" t="s">
        <v>50</v>
      </c>
      <c r="C86" s="411">
        <v>45800</v>
      </c>
      <c r="D86" s="276" t="s">
        <v>359</v>
      </c>
      <c r="E86" s="242"/>
      <c r="F86" s="155"/>
      <c r="G86" s="155"/>
      <c r="H86" s="261">
        <v>50</v>
      </c>
      <c r="I86" s="257"/>
      <c r="J86" s="261" t="s">
        <v>56</v>
      </c>
      <c r="K86" s="261" t="s">
        <v>56</v>
      </c>
      <c r="L86" s="261" t="s">
        <v>55</v>
      </c>
      <c r="M86" s="272">
        <v>45735</v>
      </c>
      <c r="N86" s="31" t="s">
        <v>215</v>
      </c>
      <c r="O86" s="272">
        <v>45736</v>
      </c>
      <c r="P86" s="31" t="s">
        <v>215</v>
      </c>
      <c r="Q86" s="76" t="s">
        <v>215</v>
      </c>
      <c r="R86" s="47" t="s">
        <v>1029</v>
      </c>
      <c r="S86" s="47" t="s">
        <v>215</v>
      </c>
      <c r="T86" s="47" t="s">
        <v>215</v>
      </c>
      <c r="U86" s="215" t="s">
        <v>215</v>
      </c>
      <c r="V86" s="215" t="s">
        <v>215</v>
      </c>
      <c r="W86" s="58">
        <v>45817</v>
      </c>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360</v>
      </c>
      <c r="B87" s="256" t="s">
        <v>194</v>
      </c>
      <c r="C87" s="411">
        <v>45747</v>
      </c>
      <c r="D87" s="253" t="s">
        <v>361</v>
      </c>
      <c r="E87" s="461"/>
      <c r="F87" s="462"/>
      <c r="G87" s="462"/>
      <c r="H87" s="261">
        <v>56</v>
      </c>
      <c r="I87" s="257"/>
      <c r="J87" s="264" t="s">
        <v>56</v>
      </c>
      <c r="K87" s="264" t="s">
        <v>56</v>
      </c>
      <c r="L87" s="261" t="s">
        <v>55</v>
      </c>
      <c r="M87" s="272">
        <v>45701</v>
      </c>
      <c r="N87" s="31" t="s">
        <v>215</v>
      </c>
      <c r="O87" s="58">
        <v>45718</v>
      </c>
      <c r="P87" s="31" t="s">
        <v>215</v>
      </c>
      <c r="Q87" s="76" t="s">
        <v>215</v>
      </c>
      <c r="R87" s="47" t="s">
        <v>1029</v>
      </c>
      <c r="S87" s="47" t="s">
        <v>215</v>
      </c>
      <c r="T87" s="47" t="s">
        <v>215</v>
      </c>
      <c r="U87" s="215" t="s">
        <v>215</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362</v>
      </c>
      <c r="B88" s="256" t="s">
        <v>194</v>
      </c>
      <c r="C88" s="252">
        <v>45742</v>
      </c>
      <c r="D88" s="769" t="s">
        <v>204</v>
      </c>
      <c r="E88" s="506"/>
      <c r="F88" s="508"/>
      <c r="G88" s="508"/>
      <c r="H88" s="255">
        <v>60</v>
      </c>
      <c r="I88" s="257"/>
      <c r="J88" s="261" t="s">
        <v>56</v>
      </c>
      <c r="K88" s="261" t="s">
        <v>56</v>
      </c>
      <c r="L88" s="261" t="s">
        <v>55</v>
      </c>
      <c r="M88" s="270">
        <v>45716</v>
      </c>
      <c r="N88" s="31" t="s">
        <v>215</v>
      </c>
      <c r="O88" s="31" t="s">
        <v>215</v>
      </c>
      <c r="P88" s="31" t="s">
        <v>215</v>
      </c>
      <c r="Q88" s="76" t="s">
        <v>215</v>
      </c>
      <c r="R88" s="47" t="s">
        <v>1029</v>
      </c>
      <c r="S88" s="47" t="s">
        <v>215</v>
      </c>
      <c r="T88" s="47" t="s">
        <v>215</v>
      </c>
      <c r="U88" s="47" t="s">
        <v>215</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363</v>
      </c>
      <c r="B89" s="256" t="s">
        <v>194</v>
      </c>
      <c r="C89" s="252">
        <v>45742</v>
      </c>
      <c r="D89" s="261" t="s">
        <v>1033</v>
      </c>
      <c r="E89" s="160"/>
      <c r="F89" s="131"/>
      <c r="G89" s="131"/>
      <c r="H89" s="255">
        <v>84</v>
      </c>
      <c r="I89" s="257"/>
      <c r="J89" s="261" t="s">
        <v>56</v>
      </c>
      <c r="K89" s="261" t="s">
        <v>56</v>
      </c>
      <c r="L89" s="261" t="s">
        <v>55</v>
      </c>
      <c r="M89" s="270">
        <v>45716</v>
      </c>
      <c r="N89" s="31" t="s">
        <v>215</v>
      </c>
      <c r="O89" s="31" t="s">
        <v>215</v>
      </c>
      <c r="P89" s="31" t="s">
        <v>215</v>
      </c>
      <c r="Q89" s="76" t="s">
        <v>215</v>
      </c>
      <c r="R89" s="47" t="s">
        <v>1029</v>
      </c>
      <c r="S89" s="47" t="s">
        <v>215</v>
      </c>
      <c r="T89" s="47" t="s">
        <v>215</v>
      </c>
      <c r="U89" s="47" t="s">
        <v>215</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365</v>
      </c>
      <c r="B90" s="256" t="s">
        <v>194</v>
      </c>
      <c r="C90" s="252">
        <v>45742</v>
      </c>
      <c r="D90" s="276" t="s">
        <v>364</v>
      </c>
      <c r="E90" s="267"/>
      <c r="F90" s="182"/>
      <c r="G90" s="182"/>
      <c r="H90" s="261">
        <v>79</v>
      </c>
      <c r="I90" s="257"/>
      <c r="J90" s="261" t="s">
        <v>56</v>
      </c>
      <c r="K90" s="261" t="s">
        <v>56</v>
      </c>
      <c r="L90" s="261" t="s">
        <v>55</v>
      </c>
      <c r="M90" s="270">
        <v>45716</v>
      </c>
      <c r="N90" s="31" t="s">
        <v>215</v>
      </c>
      <c r="O90" s="58">
        <v>45718</v>
      </c>
      <c r="P90" s="31" t="s">
        <v>215</v>
      </c>
      <c r="Q90" s="76" t="s">
        <v>215</v>
      </c>
      <c r="R90" s="47" t="s">
        <v>1029</v>
      </c>
      <c r="S90" s="47" t="s">
        <v>215</v>
      </c>
      <c r="T90" s="47" t="s">
        <v>215</v>
      </c>
      <c r="U90" t="s">
        <v>215</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367</v>
      </c>
      <c r="B91" s="256" t="s">
        <v>194</v>
      </c>
      <c r="C91" s="252">
        <v>45742</v>
      </c>
      <c r="D91" s="276" t="s">
        <v>366</v>
      </c>
      <c r="E91" s="267"/>
      <c r="F91" s="182"/>
      <c r="G91" s="182"/>
      <c r="H91" s="261">
        <v>83</v>
      </c>
      <c r="I91" s="257"/>
      <c r="J91" s="261" t="s">
        <v>56</v>
      </c>
      <c r="K91" s="261" t="s">
        <v>56</v>
      </c>
      <c r="L91" s="261" t="s">
        <v>55</v>
      </c>
      <c r="M91" s="270">
        <v>45716</v>
      </c>
      <c r="N91" s="31" t="s">
        <v>215</v>
      </c>
      <c r="O91" s="31" t="s">
        <v>215</v>
      </c>
      <c r="P91" s="31" t="s">
        <v>215</v>
      </c>
      <c r="Q91" s="47" t="s">
        <v>215</v>
      </c>
      <c r="R91" s="47" t="s">
        <v>1029</v>
      </c>
      <c r="S91" s="47" t="s">
        <v>215</v>
      </c>
      <c r="T91" s="47" t="s">
        <v>215</v>
      </c>
      <c r="U91" s="47" t="s">
        <v>215</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251" t="s">
        <v>203</v>
      </c>
      <c r="B92" s="256" t="s">
        <v>194</v>
      </c>
      <c r="C92" s="252">
        <v>45772</v>
      </c>
      <c r="D92" s="276" t="s">
        <v>368</v>
      </c>
      <c r="E92" s="267"/>
      <c r="F92" s="182"/>
      <c r="G92" s="182"/>
      <c r="H92" s="261">
        <v>31</v>
      </c>
      <c r="I92" s="257"/>
      <c r="J92" s="261" t="s">
        <v>56</v>
      </c>
      <c r="K92" s="261" t="s">
        <v>56</v>
      </c>
      <c r="L92" s="261" t="s">
        <v>55</v>
      </c>
      <c r="M92" s="270">
        <v>45716</v>
      </c>
      <c r="N92" s="31" t="s">
        <v>65</v>
      </c>
      <c r="O92" s="58">
        <v>45716</v>
      </c>
      <c r="P92" s="31" t="s">
        <v>65</v>
      </c>
      <c r="Q92" s="202" t="s">
        <v>65</v>
      </c>
      <c r="R92" s="76" t="s">
        <v>1029</v>
      </c>
      <c r="S92" s="76" t="s">
        <v>65</v>
      </c>
      <c r="T92" s="76" t="s">
        <v>65</v>
      </c>
      <c r="U92" s="463" t="s">
        <v>127</v>
      </c>
      <c r="V92" s="76" t="s">
        <v>127</v>
      </c>
      <c r="W92" s="31"/>
      <c r="X92" s="76" t="s">
        <v>127</v>
      </c>
      <c r="Y92" t="e">
        <f>VLOOKUP(A92,#REF!,2,FALSE)</f>
        <v>#REF!</v>
      </c>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205</v>
      </c>
      <c r="B93" s="256" t="s">
        <v>194</v>
      </c>
      <c r="C93" s="252">
        <v>45772</v>
      </c>
      <c r="D93" s="276" t="s">
        <v>204</v>
      </c>
      <c r="E93" s="267"/>
      <c r="F93" s="182"/>
      <c r="G93" s="182"/>
      <c r="H93" s="261">
        <v>31</v>
      </c>
      <c r="I93" s="257"/>
      <c r="J93" s="261" t="s">
        <v>56</v>
      </c>
      <c r="K93" s="261" t="s">
        <v>56</v>
      </c>
      <c r="L93" s="261" t="s">
        <v>55</v>
      </c>
      <c r="M93" s="270">
        <v>45716</v>
      </c>
      <c r="N93" s="31" t="s">
        <v>65</v>
      </c>
      <c r="O93" s="58">
        <v>45716</v>
      </c>
      <c r="P93" s="88" t="s">
        <v>65</v>
      </c>
      <c r="Q93" s="76" t="s">
        <v>65</v>
      </c>
      <c r="R93" s="76" t="s">
        <v>1029</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206</v>
      </c>
      <c r="E94" s="269"/>
      <c r="F94" s="169"/>
      <c r="G94" s="169"/>
      <c r="H94" s="255">
        <v>54</v>
      </c>
      <c r="I94" s="257"/>
      <c r="J94" s="265" t="s">
        <v>56</v>
      </c>
      <c r="K94" s="265" t="s">
        <v>56</v>
      </c>
      <c r="L94" s="255" t="s">
        <v>55</v>
      </c>
      <c r="M94" s="272">
        <v>45659</v>
      </c>
      <c r="N94" s="31" t="s">
        <v>215</v>
      </c>
      <c r="O94" s="165">
        <v>45692</v>
      </c>
      <c r="P94" s="88" t="s">
        <v>215</v>
      </c>
      <c r="Q94" s="47" t="s">
        <v>215</v>
      </c>
      <c r="R94" s="47" t="s">
        <v>215</v>
      </c>
      <c r="S94" s="47" t="s">
        <v>215</v>
      </c>
      <c r="T94" s="47" t="s">
        <v>215</v>
      </c>
      <c r="U94" s="222" t="s">
        <v>215</v>
      </c>
      <c r="V94" s="76" t="s">
        <v>215</v>
      </c>
      <c r="W94" s="58">
        <v>45789</v>
      </c>
      <c r="X94" s="76" t="s">
        <v>1027</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252" t="s">
        <v>457</v>
      </c>
      <c r="E95" s="269"/>
      <c r="F95" s="169"/>
      <c r="G95" s="169"/>
      <c r="H95" s="255">
        <v>49</v>
      </c>
      <c r="I95" s="257"/>
      <c r="J95" s="265" t="s">
        <v>56</v>
      </c>
      <c r="K95" s="265" t="s">
        <v>56</v>
      </c>
      <c r="L95" s="255" t="s">
        <v>55</v>
      </c>
      <c r="M95" s="270">
        <v>45713</v>
      </c>
      <c r="N95" s="31" t="s">
        <v>215</v>
      </c>
      <c r="O95" s="270">
        <v>45692</v>
      </c>
      <c r="P95" s="88" t="s">
        <v>215</v>
      </c>
      <c r="Q95" s="47" t="s">
        <v>215</v>
      </c>
      <c r="R95" s="47" t="s">
        <v>215</v>
      </c>
      <c r="S95" s="47" t="s">
        <v>215</v>
      </c>
      <c r="T95" s="47" t="s">
        <v>215</v>
      </c>
      <c r="U95" s="47" t="s">
        <v>215</v>
      </c>
      <c r="V95" s="76" t="s">
        <v>215</v>
      </c>
      <c r="W95" s="58">
        <v>45789</v>
      </c>
      <c r="X95" s="76" t="s">
        <v>1027</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252">
        <v>45716</v>
      </c>
      <c r="D96" s="574" t="s">
        <v>511</v>
      </c>
      <c r="E96" s="248"/>
      <c r="F96" s="171"/>
      <c r="G96" s="171"/>
      <c r="H96" s="255">
        <v>56</v>
      </c>
      <c r="I96" s="257"/>
      <c r="J96" s="255" t="s">
        <v>56</v>
      </c>
      <c r="K96" s="255" t="s">
        <v>56</v>
      </c>
      <c r="L96" s="255" t="s">
        <v>55</v>
      </c>
      <c r="M96" s="272">
        <v>45707</v>
      </c>
      <c r="N96" s="31" t="s">
        <v>215</v>
      </c>
      <c r="O96" s="58">
        <v>45707</v>
      </c>
      <c r="P96" s="98" t="s">
        <v>215</v>
      </c>
      <c r="Q96" s="47" t="s">
        <v>215</v>
      </c>
      <c r="R96" s="237" t="s">
        <v>1029</v>
      </c>
      <c r="S96" s="47" t="s">
        <v>1029</v>
      </c>
      <c r="T96" s="47" t="s">
        <v>215</v>
      </c>
      <c r="U96" s="47" t="s">
        <v>215</v>
      </c>
      <c r="V96" s="76" t="s">
        <v>215</v>
      </c>
      <c r="W96" s="58">
        <v>45779</v>
      </c>
      <c r="X96" s="76" t="s">
        <v>1027</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411">
        <v>45772</v>
      </c>
      <c r="D97" s="790" t="s">
        <v>518</v>
      </c>
      <c r="E97" s="248"/>
      <c r="F97" s="171"/>
      <c r="G97" s="171"/>
      <c r="H97" s="255">
        <v>82</v>
      </c>
      <c r="I97" s="257"/>
      <c r="J97" s="255" t="s">
        <v>56</v>
      </c>
      <c r="K97" s="255" t="s">
        <v>56</v>
      </c>
      <c r="L97" s="255" t="s">
        <v>55</v>
      </c>
      <c r="M97" s="272">
        <v>45756</v>
      </c>
      <c r="N97" s="31" t="s">
        <v>215</v>
      </c>
      <c r="O97" s="58">
        <v>45756</v>
      </c>
      <c r="P97" s="31" t="s">
        <v>215</v>
      </c>
      <c r="Q97" s="76" t="s">
        <v>215</v>
      </c>
      <c r="R97" s="76" t="s">
        <v>1029</v>
      </c>
      <c r="S97" s="47" t="s">
        <v>215</v>
      </c>
      <c r="T97" s="47" t="s">
        <v>215</v>
      </c>
      <c r="U97" s="47" t="s">
        <v>215</v>
      </c>
      <c r="V97" s="76" t="s">
        <v>215</v>
      </c>
      <c r="W97" s="58">
        <v>45792</v>
      </c>
      <c r="X97" s="76" t="s">
        <v>1027</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c r="A98" s="254" t="s">
        <v>519</v>
      </c>
      <c r="B98" s="251" t="s">
        <v>135</v>
      </c>
      <c r="C98" s="252">
        <v>45772</v>
      </c>
      <c r="D98" s="769" t="s">
        <v>520</v>
      </c>
      <c r="E98" s="267"/>
      <c r="F98" s="182"/>
      <c r="G98" s="182"/>
      <c r="H98" s="261">
        <v>79</v>
      </c>
      <c r="I98" s="257"/>
      <c r="J98" s="255" t="s">
        <v>56</v>
      </c>
      <c r="K98" s="255" t="s">
        <v>56</v>
      </c>
      <c r="L98" s="255" t="s">
        <v>55</v>
      </c>
      <c r="M98" s="270">
        <v>45749</v>
      </c>
      <c r="N98" s="31" t="s">
        <v>215</v>
      </c>
      <c r="O98" s="165">
        <v>45749</v>
      </c>
      <c r="P98" s="31" t="s">
        <v>215</v>
      </c>
      <c r="Q98" s="76" t="s">
        <v>215</v>
      </c>
      <c r="R98" s="76" t="s">
        <v>1029</v>
      </c>
      <c r="S98" s="47" t="s">
        <v>215</v>
      </c>
      <c r="T98" s="47" t="s">
        <v>215</v>
      </c>
      <c r="U98" s="47" t="s">
        <v>215</v>
      </c>
      <c r="V98" s="76" t="s">
        <v>215</v>
      </c>
      <c r="W98" s="58">
        <v>45812</v>
      </c>
      <c r="X98" s="76" t="s">
        <v>1027</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215</v>
      </c>
      <c r="O99" s="165">
        <v>45750</v>
      </c>
      <c r="P99" s="31" t="s">
        <v>215</v>
      </c>
      <c r="Q99" s="76" t="s">
        <v>215</v>
      </c>
      <c r="R99" s="76" t="s">
        <v>1029</v>
      </c>
      <c r="S99" s="47" t="s">
        <v>215</v>
      </c>
      <c r="T99" s="152" t="s">
        <v>215</v>
      </c>
      <c r="U99" s="152" t="s">
        <v>215</v>
      </c>
      <c r="V99" s="76" t="s">
        <v>215</v>
      </c>
      <c r="W99" s="58">
        <v>45797</v>
      </c>
      <c r="X99" s="76" t="s">
        <v>1027</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2">
        <v>45659</v>
      </c>
      <c r="N100" s="31" t="s">
        <v>215</v>
      </c>
      <c r="O100" s="165">
        <v>45659</v>
      </c>
      <c r="P100" s="98" t="s">
        <v>215</v>
      </c>
      <c r="Q100" s="47" t="s">
        <v>215</v>
      </c>
      <c r="R100" s="47" t="s">
        <v>1029</v>
      </c>
      <c r="S100" s="184" t="s">
        <v>1029</v>
      </c>
      <c r="T100" s="47" t="s">
        <v>215</v>
      </c>
      <c r="U100" s="47" t="s">
        <v>215</v>
      </c>
      <c r="V100" s="76" t="s">
        <v>215</v>
      </c>
      <c r="W100" s="58">
        <v>45789</v>
      </c>
      <c r="X100" s="76" t="s">
        <v>1027</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3">
        <v>45659</v>
      </c>
      <c r="N101" s="151" t="s">
        <v>215</v>
      </c>
      <c r="O101" s="513">
        <v>45659</v>
      </c>
      <c r="P101" s="288" t="s">
        <v>215</v>
      </c>
      <c r="Q101" s="152" t="s">
        <v>215</v>
      </c>
      <c r="R101" s="152" t="s">
        <v>1029</v>
      </c>
      <c r="S101" s="281" t="s">
        <v>1029</v>
      </c>
      <c r="T101" s="47" t="s">
        <v>215</v>
      </c>
      <c r="U101" s="47" t="s">
        <v>215</v>
      </c>
      <c r="V101" s="76" t="s">
        <v>215</v>
      </c>
      <c r="W101" s="58">
        <v>45824</v>
      </c>
      <c r="X101" s="76" t="s">
        <v>1027</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215</v>
      </c>
      <c r="N102" s="31" t="s">
        <v>215</v>
      </c>
      <c r="O102" s="165">
        <v>45672</v>
      </c>
      <c r="P102" s="31" t="s">
        <v>215</v>
      </c>
      <c r="Q102" s="47" t="s">
        <v>215</v>
      </c>
      <c r="R102" s="47" t="s">
        <v>1029</v>
      </c>
      <c r="S102" s="47" t="s">
        <v>1029</v>
      </c>
      <c r="T102" s="237" t="s">
        <v>215</v>
      </c>
      <c r="U102" s="237" t="s">
        <v>215</v>
      </c>
      <c r="V102" s="282" t="s">
        <v>215</v>
      </c>
      <c r="W102" s="58">
        <v>45789</v>
      </c>
      <c r="X102" s="76" t="s">
        <v>1027</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215</v>
      </c>
      <c r="O103" s="165">
        <v>45673</v>
      </c>
      <c r="P103" s="31" t="s">
        <v>215</v>
      </c>
      <c r="Q103" s="47" t="s">
        <v>215</v>
      </c>
      <c r="R103" s="47" t="s">
        <v>1029</v>
      </c>
      <c r="S103" s="47" t="s">
        <v>1029</v>
      </c>
      <c r="T103" s="47" t="s">
        <v>215</v>
      </c>
      <c r="U103" s="47" t="s">
        <v>215</v>
      </c>
      <c r="V103" s="228" t="s">
        <v>127</v>
      </c>
      <c r="W103" s="58">
        <v>45789</v>
      </c>
      <c r="X103" s="76" t="s">
        <v>1027</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215</v>
      </c>
      <c r="N104" s="31" t="s">
        <v>215</v>
      </c>
      <c r="O104" s="165">
        <v>45672</v>
      </c>
      <c r="P104" s="31" t="s">
        <v>215</v>
      </c>
      <c r="Q104" s="47" t="s">
        <v>215</v>
      </c>
      <c r="R104" s="47" t="s">
        <v>1029</v>
      </c>
      <c r="S104" s="47" t="s">
        <v>1029</v>
      </c>
      <c r="T104" s="47" t="s">
        <v>215</v>
      </c>
      <c r="U104" s="47" t="s">
        <v>215</v>
      </c>
      <c r="V104" s="228" t="s">
        <v>215</v>
      </c>
      <c r="W104" s="58">
        <v>45789</v>
      </c>
      <c r="X104" s="76" t="s">
        <v>1027</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159" t="s">
        <v>215</v>
      </c>
      <c r="O105" s="165">
        <v>45715</v>
      </c>
      <c r="P105" s="159" t="s">
        <v>215</v>
      </c>
      <c r="Q105" s="47" t="s">
        <v>215</v>
      </c>
      <c r="R105" s="47" t="s">
        <v>215</v>
      </c>
      <c r="S105" s="47" t="s">
        <v>215</v>
      </c>
      <c r="T105" s="47" t="s">
        <v>215</v>
      </c>
      <c r="U105" s="47" t="s">
        <v>215</v>
      </c>
      <c r="V105" s="228" t="s">
        <v>215</v>
      </c>
      <c r="W105" s="58">
        <v>45789</v>
      </c>
      <c r="X105" s="76" t="s">
        <v>1027</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215</v>
      </c>
      <c r="O106" s="58">
        <v>45729</v>
      </c>
      <c r="P106" s="98" t="s">
        <v>215</v>
      </c>
      <c r="Q106" s="47" t="s">
        <v>215</v>
      </c>
      <c r="R106" s="47" t="s">
        <v>215</v>
      </c>
      <c r="S106" s="47" t="s">
        <v>215</v>
      </c>
      <c r="T106" s="47" t="s">
        <v>215</v>
      </c>
      <c r="U106" s="47" t="s">
        <v>215</v>
      </c>
      <c r="V106" s="228" t="s">
        <v>215</v>
      </c>
      <c r="W106" s="58">
        <v>45789</v>
      </c>
      <c r="X106" s="76" t="s">
        <v>1027</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215</v>
      </c>
      <c r="O107" s="58">
        <v>45737</v>
      </c>
      <c r="P107" s="98" t="s">
        <v>215</v>
      </c>
      <c r="Q107" s="47" t="s">
        <v>215</v>
      </c>
      <c r="R107" s="47" t="s">
        <v>215</v>
      </c>
      <c r="S107" s="47" t="s">
        <v>215</v>
      </c>
      <c r="T107" s="47" t="s">
        <v>215</v>
      </c>
      <c r="U107" s="47" t="s">
        <v>215</v>
      </c>
      <c r="V107" s="228" t="s">
        <v>215</v>
      </c>
      <c r="W107" s="58">
        <v>45789</v>
      </c>
      <c r="X107" s="76" t="s">
        <v>1027</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215</v>
      </c>
      <c r="N108" s="31" t="s">
        <v>215</v>
      </c>
      <c r="O108" s="165">
        <v>45726</v>
      </c>
      <c r="P108" s="31" t="s">
        <v>215</v>
      </c>
      <c r="Q108" s="47" t="s">
        <v>215</v>
      </c>
      <c r="R108" s="47" t="s">
        <v>215</v>
      </c>
      <c r="S108" s="47" t="s">
        <v>215</v>
      </c>
      <c r="T108" s="47" t="s">
        <v>215</v>
      </c>
      <c r="U108" s="47" t="s">
        <v>215</v>
      </c>
      <c r="V108" s="228" t="s">
        <v>215</v>
      </c>
      <c r="W108" s="58">
        <v>45786</v>
      </c>
      <c r="X108" s="76" t="s">
        <v>1027</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277" t="s">
        <v>474</v>
      </c>
      <c r="E109"/>
      <c r="F109"/>
      <c r="G109"/>
      <c r="H109" s="261">
        <v>35</v>
      </c>
      <c r="I109" s="257"/>
      <c r="J109" s="255" t="s">
        <v>56</v>
      </c>
      <c r="K109" s="255" t="s">
        <v>56</v>
      </c>
      <c r="L109" s="255" t="s">
        <v>55</v>
      </c>
      <c r="M109" s="272">
        <v>45736</v>
      </c>
      <c r="N109" s="31" t="s">
        <v>215</v>
      </c>
      <c r="O109" s="58">
        <v>45741</v>
      </c>
      <c r="P109" s="31" t="s">
        <v>215</v>
      </c>
      <c r="Q109" s="47" t="s">
        <v>215</v>
      </c>
      <c r="R109" s="222" t="s">
        <v>215</v>
      </c>
      <c r="S109" s="47" t="s">
        <v>215</v>
      </c>
      <c r="T109" s="47" t="s">
        <v>215</v>
      </c>
      <c r="U109" s="47" t="s">
        <v>215</v>
      </c>
      <c r="V109" s="249" t="s">
        <v>215</v>
      </c>
      <c r="W109" s="559">
        <v>45789</v>
      </c>
      <c r="X109" s="76" t="s">
        <v>1027</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259">
        <v>45711</v>
      </c>
      <c r="D110" s="780" t="s">
        <v>478</v>
      </c>
      <c r="E110" s="410"/>
      <c r="F110" s="410"/>
      <c r="G110" s="410"/>
      <c r="H110" s="255">
        <v>22</v>
      </c>
      <c r="I110" s="257"/>
      <c r="J110" s="255" t="s">
        <v>56</v>
      </c>
      <c r="K110" s="255" t="s">
        <v>56</v>
      </c>
      <c r="L110" s="255" t="s">
        <v>55</v>
      </c>
      <c r="M110" s="53" t="s">
        <v>215</v>
      </c>
      <c r="N110" s="31" t="s">
        <v>215</v>
      </c>
      <c r="O110" s="165">
        <v>45695</v>
      </c>
      <c r="P110" s="88" t="s">
        <v>215</v>
      </c>
      <c r="Q110" s="47" t="s">
        <v>215</v>
      </c>
      <c r="R110" s="222" t="s">
        <v>215</v>
      </c>
      <c r="S110" s="47" t="s">
        <v>215</v>
      </c>
      <c r="T110" s="47" t="s">
        <v>215</v>
      </c>
      <c r="U110" s="47" t="s">
        <v>215</v>
      </c>
      <c r="V110" s="249" t="s">
        <v>215</v>
      </c>
      <c r="W110" s="559">
        <v>45789</v>
      </c>
      <c r="X110" s="76" t="s">
        <v>1027</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584">
        <v>45868</v>
      </c>
      <c r="D111" s="585" t="s">
        <v>370</v>
      </c>
      <c r="E111" s="410"/>
      <c r="F111" s="410"/>
      <c r="G111" s="410"/>
      <c r="H111" s="255">
        <v>90</v>
      </c>
      <c r="I111" s="257"/>
      <c r="J111" s="255" t="s">
        <v>56</v>
      </c>
      <c r="K111" s="255" t="s">
        <v>56</v>
      </c>
      <c r="L111" s="255" t="s">
        <v>55</v>
      </c>
      <c r="M111" s="272">
        <v>45797</v>
      </c>
      <c r="N111" s="31" t="s">
        <v>57</v>
      </c>
      <c r="O111" s="165">
        <v>45810</v>
      </c>
      <c r="P111" s="88" t="s">
        <v>57</v>
      </c>
      <c r="R111" s="222"/>
      <c r="V111" s="249"/>
      <c r="W111" s="559"/>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372</v>
      </c>
      <c r="B112" s="251" t="s">
        <v>135</v>
      </c>
      <c r="C112" s="253">
        <v>45868</v>
      </c>
      <c r="D112" s="781" t="s">
        <v>373</v>
      </c>
      <c r="E112"/>
      <c r="F112"/>
      <c r="G112"/>
      <c r="H112" s="261">
        <v>66</v>
      </c>
      <c r="I112" s="257"/>
      <c r="J112" s="255" t="s">
        <v>56</v>
      </c>
      <c r="K112" s="255" t="s">
        <v>56</v>
      </c>
      <c r="L112" s="255" t="s">
        <v>55</v>
      </c>
      <c r="M112" s="272">
        <v>45833</v>
      </c>
      <c r="N112" s="98" t="s">
        <v>215</v>
      </c>
      <c r="O112" s="58">
        <v>45833</v>
      </c>
      <c r="P112" s="31" t="s">
        <v>215</v>
      </c>
      <c r="Q112" s="237" t="s">
        <v>215</v>
      </c>
      <c r="R112" s="47" t="s">
        <v>215</v>
      </c>
      <c r="S112" s="152" t="s">
        <v>1029</v>
      </c>
      <c r="T112" s="47" t="s">
        <v>215</v>
      </c>
      <c r="U112" s="47" t="s">
        <v>215</v>
      </c>
      <c r="V112" s="249" t="s">
        <v>215</v>
      </c>
      <c r="W112" s="234">
        <v>45848</v>
      </c>
      <c r="X112" s="76" t="s">
        <v>127</v>
      </c>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s="47" customFormat="1">
      <c r="A113" s="254" t="s">
        <v>375</v>
      </c>
      <c r="B113" s="251" t="s">
        <v>135</v>
      </c>
      <c r="C113" s="253">
        <v>45868</v>
      </c>
      <c r="D113" s="255" t="s">
        <v>376</v>
      </c>
      <c r="E113"/>
      <c r="F113"/>
      <c r="G113"/>
      <c r="H113" s="261">
        <v>43</v>
      </c>
      <c r="I113" s="257"/>
      <c r="J113" s="255" t="s">
        <v>56</v>
      </c>
      <c r="K113" s="255" t="s">
        <v>56</v>
      </c>
      <c r="L113" s="255" t="s">
        <v>55</v>
      </c>
      <c r="M113" s="273">
        <v>45840</v>
      </c>
      <c r="N113" s="288" t="s">
        <v>215</v>
      </c>
      <c r="O113" s="234">
        <v>45840</v>
      </c>
      <c r="P113" s="288" t="s">
        <v>215</v>
      </c>
      <c r="Q113" s="152" t="s">
        <v>60</v>
      </c>
      <c r="R113" s="152" t="s">
        <v>215</v>
      </c>
      <c r="S113" s="152" t="s">
        <v>1029</v>
      </c>
      <c r="T113" s="152" t="s">
        <v>215</v>
      </c>
      <c r="U113" s="152" t="s">
        <v>215</v>
      </c>
      <c r="V113" s="249" t="s">
        <v>127</v>
      </c>
      <c r="W113" s="539"/>
      <c r="X113" s="76" t="s">
        <v>127</v>
      </c>
      <c r="Y113"/>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2"/>
    </row>
    <row r="114" spans="1:57">
      <c r="A114" s="254" t="s">
        <v>523</v>
      </c>
      <c r="B114" s="254" t="s">
        <v>135</v>
      </c>
      <c r="C114" s="253">
        <v>45862</v>
      </c>
      <c r="D114" s="789" t="s">
        <v>524</v>
      </c>
      <c r="H114" s="261">
        <v>62</v>
      </c>
      <c r="I114" s="257"/>
      <c r="J114" s="261" t="s">
        <v>56</v>
      </c>
      <c r="K114" s="261" t="s">
        <v>56</v>
      </c>
      <c r="L114" s="483" t="s">
        <v>55</v>
      </c>
      <c r="M114" s="273">
        <v>45762</v>
      </c>
      <c r="N114" s="288" t="s">
        <v>215</v>
      </c>
      <c r="O114" s="513">
        <v>45783</v>
      </c>
      <c r="P114" s="288" t="s">
        <v>215</v>
      </c>
      <c r="Q114" s="152" t="s">
        <v>215</v>
      </c>
      <c r="R114" s="152" t="s">
        <v>1029</v>
      </c>
      <c r="S114" s="152" t="s">
        <v>215</v>
      </c>
      <c r="T114" s="152" t="s">
        <v>215</v>
      </c>
      <c r="U114" s="152" t="s">
        <v>215</v>
      </c>
      <c r="V114" s="249" t="s">
        <v>215</v>
      </c>
      <c r="W114" s="493">
        <v>45813</v>
      </c>
      <c r="X114" s="202" t="s">
        <v>127</v>
      </c>
    </row>
    <row r="115" spans="1:57">
      <c r="A115" s="254" t="s">
        <v>525</v>
      </c>
      <c r="B115" s="254" t="s">
        <v>135</v>
      </c>
      <c r="C115" s="766">
        <v>45862</v>
      </c>
      <c r="D115" s="790" t="s">
        <v>526</v>
      </c>
      <c r="H115" s="261">
        <v>89</v>
      </c>
      <c r="I115" s="257"/>
      <c r="J115" s="261" t="s">
        <v>56</v>
      </c>
      <c r="K115" s="482" t="s">
        <v>56</v>
      </c>
      <c r="L115" s="261" t="s">
        <v>55</v>
      </c>
      <c r="M115" s="272">
        <v>45762</v>
      </c>
      <c r="N115" s="98" t="s">
        <v>215</v>
      </c>
      <c r="O115" s="58">
        <v>45776</v>
      </c>
      <c r="P115" s="98" t="s">
        <v>215</v>
      </c>
      <c r="Q115" s="47" t="s">
        <v>215</v>
      </c>
      <c r="R115" s="47" t="s">
        <v>1029</v>
      </c>
      <c r="S115" s="47" t="s">
        <v>215</v>
      </c>
      <c r="T115" s="47" t="s">
        <v>215</v>
      </c>
      <c r="U115" s="47" t="s">
        <v>215</v>
      </c>
      <c r="V115" s="76" t="s">
        <v>215</v>
      </c>
      <c r="W115" s="58">
        <v>45796</v>
      </c>
      <c r="X115" s="76" t="s">
        <v>1027</v>
      </c>
    </row>
    <row r="116" spans="1:57">
      <c r="A116" s="254" t="s">
        <v>527</v>
      </c>
      <c r="B116" s="254" t="s">
        <v>135</v>
      </c>
      <c r="C116" s="253">
        <v>45862</v>
      </c>
      <c r="D116" s="789" t="s">
        <v>528</v>
      </c>
      <c r="H116" s="261">
        <v>87</v>
      </c>
      <c r="I116" s="257"/>
      <c r="J116" s="261" t="s">
        <v>56</v>
      </c>
      <c r="K116" s="482" t="s">
        <v>56</v>
      </c>
      <c r="L116" s="261" t="s">
        <v>55</v>
      </c>
      <c r="M116" s="272">
        <v>45762</v>
      </c>
      <c r="N116" s="98" t="s">
        <v>215</v>
      </c>
      <c r="O116" s="31" t="s">
        <v>100</v>
      </c>
      <c r="P116" s="98" t="s">
        <v>215</v>
      </c>
      <c r="Q116" s="47" t="s">
        <v>215</v>
      </c>
      <c r="R116" s="47" t="s">
        <v>1029</v>
      </c>
      <c r="S116" s="47" t="s">
        <v>215</v>
      </c>
      <c r="T116" s="47" t="s">
        <v>215</v>
      </c>
      <c r="U116" s="47" t="s">
        <v>215</v>
      </c>
      <c r="V116" s="76" t="s">
        <v>215</v>
      </c>
      <c r="W116" s="58">
        <v>45796</v>
      </c>
      <c r="X116" s="76" t="s">
        <v>1027</v>
      </c>
    </row>
    <row r="117" spans="1:57">
      <c r="A117" s="254" t="s">
        <v>378</v>
      </c>
      <c r="B117" s="254" t="s">
        <v>135</v>
      </c>
      <c r="C117" s="766">
        <v>45868</v>
      </c>
      <c r="D117" s="760" t="s">
        <v>379</v>
      </c>
      <c r="H117" s="261">
        <v>60</v>
      </c>
      <c r="I117" s="257"/>
      <c r="J117" s="261" t="s">
        <v>56</v>
      </c>
      <c r="K117" s="482" t="s">
        <v>56</v>
      </c>
      <c r="L117" s="261" t="s">
        <v>55</v>
      </c>
      <c r="M117" s="272">
        <v>45790</v>
      </c>
      <c r="N117" s="98" t="s">
        <v>215</v>
      </c>
      <c r="O117" s="58">
        <v>45812</v>
      </c>
      <c r="P117" s="98" t="s">
        <v>215</v>
      </c>
      <c r="Q117" s="47" t="s">
        <v>215</v>
      </c>
      <c r="R117" s="47" t="s">
        <v>1029</v>
      </c>
      <c r="S117" s="47" t="s">
        <v>215</v>
      </c>
      <c r="T117" s="47" t="s">
        <v>215</v>
      </c>
      <c r="U117" s="47" t="s">
        <v>215</v>
      </c>
      <c r="V117" s="76" t="s">
        <v>215</v>
      </c>
      <c r="W117" s="58">
        <v>45824</v>
      </c>
      <c r="X117" s="76" t="s">
        <v>127</v>
      </c>
    </row>
    <row r="118" spans="1:57">
      <c r="A118" s="251" t="s">
        <v>101</v>
      </c>
      <c r="B118" s="258" t="s">
        <v>50</v>
      </c>
      <c r="C118" s="411">
        <v>45742</v>
      </c>
      <c r="D118" s="782" t="s">
        <v>104</v>
      </c>
      <c r="E118" s="159"/>
      <c r="F118" s="159"/>
      <c r="G118" s="159"/>
      <c r="H118" s="261">
        <v>0</v>
      </c>
      <c r="I118" s="257"/>
      <c r="J118" s="261" t="s">
        <v>56</v>
      </c>
      <c r="K118" s="482" t="s">
        <v>56</v>
      </c>
      <c r="L118" s="261" t="s">
        <v>55</v>
      </c>
      <c r="M118" s="272">
        <v>45716</v>
      </c>
      <c r="N118" s="31" t="s">
        <v>215</v>
      </c>
      <c r="O118" s="31" t="s">
        <v>215</v>
      </c>
      <c r="P118" s="31" t="s">
        <v>215</v>
      </c>
      <c r="Q118" s="47" t="s">
        <v>215</v>
      </c>
      <c r="R118" s="47" t="s">
        <v>215</v>
      </c>
      <c r="S118" s="47" t="s">
        <v>60</v>
      </c>
      <c r="T118" s="47" t="s">
        <v>215</v>
      </c>
      <c r="U118" s="47" t="s">
        <v>215</v>
      </c>
      <c r="V118" s="76" t="s">
        <v>127</v>
      </c>
      <c r="W118" s="31"/>
      <c r="X118" s="76" t="s">
        <v>127</v>
      </c>
      <c r="Y118" t="e">
        <f>VLOOKUP(A118,#REF!,2,FALSE)</f>
        <v>#REF!</v>
      </c>
    </row>
    <row r="119" spans="1:57">
      <c r="A119" s="251" t="s">
        <v>381</v>
      </c>
      <c r="B119" s="258" t="s">
        <v>50</v>
      </c>
      <c r="C119" s="411">
        <v>45742</v>
      </c>
      <c r="D119" s="261" t="s">
        <v>382</v>
      </c>
      <c r="E119" s="159"/>
      <c r="F119" s="159"/>
      <c r="G119" s="159"/>
      <c r="H119" s="261">
        <v>0</v>
      </c>
      <c r="I119" s="257"/>
      <c r="J119" s="261" t="s">
        <v>56</v>
      </c>
      <c r="K119" s="482" t="s">
        <v>56</v>
      </c>
      <c r="L119" s="261" t="s">
        <v>55</v>
      </c>
      <c r="M119" s="272">
        <v>45712</v>
      </c>
      <c r="N119" s="31" t="s">
        <v>215</v>
      </c>
      <c r="O119" s="58">
        <v>45723</v>
      </c>
      <c r="P119" s="31" t="s">
        <v>65</v>
      </c>
      <c r="Q119" s="76" t="s">
        <v>65</v>
      </c>
      <c r="R119" s="76" t="s">
        <v>65</v>
      </c>
      <c r="S119" s="47" t="s">
        <v>60</v>
      </c>
      <c r="T119" s="76" t="s">
        <v>65</v>
      </c>
      <c r="U119" s="76" t="s">
        <v>65</v>
      </c>
      <c r="V119" s="76" t="s">
        <v>127</v>
      </c>
      <c r="W119" s="31"/>
      <c r="X119" s="76" t="s">
        <v>127</v>
      </c>
      <c r="Y119" t="e">
        <f>VLOOKUP(A119,#REF!,2,FALSE)</f>
        <v>#REF!</v>
      </c>
    </row>
    <row r="120" spans="1:57">
      <c r="A120" s="251" t="s">
        <v>383</v>
      </c>
      <c r="B120" s="258" t="s">
        <v>50</v>
      </c>
      <c r="C120" s="411">
        <v>45742</v>
      </c>
      <c r="D120" s="261" t="s">
        <v>384</v>
      </c>
      <c r="E120" s="159"/>
      <c r="F120" s="159"/>
      <c r="G120" s="159"/>
      <c r="H120" s="261">
        <v>0</v>
      </c>
      <c r="I120" s="257"/>
      <c r="J120" s="261" t="s">
        <v>56</v>
      </c>
      <c r="K120" s="482" t="s">
        <v>56</v>
      </c>
      <c r="L120" s="261" t="s">
        <v>55</v>
      </c>
      <c r="M120" s="272">
        <v>45716</v>
      </c>
      <c r="N120" s="31" t="s">
        <v>215</v>
      </c>
      <c r="O120" s="58">
        <v>45726</v>
      </c>
      <c r="P120" s="31" t="s">
        <v>215</v>
      </c>
      <c r="Q120" s="47" t="s">
        <v>215</v>
      </c>
      <c r="R120" s="47" t="s">
        <v>215</v>
      </c>
      <c r="S120" s="47" t="s">
        <v>60</v>
      </c>
      <c r="T120" s="47" t="s">
        <v>215</v>
      </c>
      <c r="U120" s="47" t="s">
        <v>215</v>
      </c>
      <c r="V120" s="99" t="s">
        <v>215</v>
      </c>
      <c r="W120" s="58">
        <v>45814</v>
      </c>
      <c r="X120" s="76" t="s">
        <v>127</v>
      </c>
      <c r="Y120" t="e">
        <f>VLOOKUP(A120,#REF!,2,FALSE)</f>
        <v>#REF!</v>
      </c>
    </row>
    <row r="121" spans="1:57">
      <c r="A121" s="254" t="s">
        <v>386</v>
      </c>
      <c r="B121" s="258" t="s">
        <v>50</v>
      </c>
      <c r="C121" s="411">
        <v>45711</v>
      </c>
      <c r="D121" s="586" t="s">
        <v>387</v>
      </c>
      <c r="E121" s="229"/>
      <c r="F121" s="229"/>
      <c r="G121" s="229"/>
      <c r="H121" s="261">
        <v>0</v>
      </c>
      <c r="I121" s="257"/>
      <c r="J121" s="264" t="s">
        <v>56</v>
      </c>
      <c r="K121" s="512" t="s">
        <v>56</v>
      </c>
      <c r="L121" s="261" t="s">
        <v>55</v>
      </c>
      <c r="M121" s="272">
        <v>45695</v>
      </c>
      <c r="N121" s="31" t="s">
        <v>215</v>
      </c>
      <c r="O121" s="58">
        <v>45693</v>
      </c>
      <c r="P121" s="31" t="s">
        <v>215</v>
      </c>
      <c r="Q121" s="47" t="s">
        <v>215</v>
      </c>
      <c r="R121" s="47" t="s">
        <v>215</v>
      </c>
      <c r="S121" s="47" t="s">
        <v>60</v>
      </c>
      <c r="T121" s="47" t="s">
        <v>215</v>
      </c>
      <c r="U121" s="76" t="s">
        <v>127</v>
      </c>
      <c r="V121" s="76" t="s">
        <v>127</v>
      </c>
      <c r="W121" s="58">
        <v>45838</v>
      </c>
      <c r="X121" s="76" t="s">
        <v>127</v>
      </c>
      <c r="Y121" t="e">
        <f>VLOOKUP(A121,#REF!,2,FALSE)</f>
        <v>#REF!</v>
      </c>
    </row>
    <row r="122" spans="1:57">
      <c r="A122" s="580" t="s">
        <v>388</v>
      </c>
      <c r="B122" s="581" t="s">
        <v>50</v>
      </c>
      <c r="C122" s="480">
        <v>45711</v>
      </c>
      <c r="D122" s="586" t="s">
        <v>389</v>
      </c>
      <c r="E122" s="229"/>
      <c r="F122" s="229"/>
      <c r="G122" s="229"/>
      <c r="H122" s="483">
        <v>0</v>
      </c>
      <c r="I122" s="481"/>
      <c r="J122" s="778" t="s">
        <v>56</v>
      </c>
      <c r="K122" s="779" t="s">
        <v>56</v>
      </c>
      <c r="L122" s="261" t="s">
        <v>55</v>
      </c>
      <c r="M122" s="272">
        <v>45686</v>
      </c>
      <c r="N122" s="31" t="s">
        <v>215</v>
      </c>
      <c r="O122" s="58">
        <v>45693</v>
      </c>
      <c r="P122" s="31" t="s">
        <v>215</v>
      </c>
      <c r="Q122" s="76" t="s">
        <v>215</v>
      </c>
      <c r="R122" s="76" t="s">
        <v>215</v>
      </c>
      <c r="S122" s="47" t="s">
        <v>60</v>
      </c>
      <c r="T122" s="47" t="s">
        <v>215</v>
      </c>
      <c r="U122" s="76" t="s">
        <v>215</v>
      </c>
      <c r="V122" s="76" t="s">
        <v>127</v>
      </c>
      <c r="W122" s="31"/>
      <c r="X122" s="76" t="s">
        <v>127</v>
      </c>
      <c r="Y122" t="e">
        <f>VLOOKUP(A122,#REF!,2,FALSE)</f>
        <v>#REF!</v>
      </c>
    </row>
    <row r="123" spans="1:57">
      <c r="A123" s="301" t="s">
        <v>550</v>
      </c>
      <c r="B123" s="258" t="s">
        <v>50</v>
      </c>
      <c r="C123" s="259">
        <v>45688</v>
      </c>
      <c r="D123" s="481"/>
      <c r="E123" s="257"/>
      <c r="F123" s="257"/>
      <c r="G123" s="257"/>
      <c r="H123" s="261">
        <v>0</v>
      </c>
      <c r="I123" s="257"/>
      <c r="J123" s="257"/>
      <c r="K123" s="510"/>
      <c r="L123" s="264" t="s">
        <v>55</v>
      </c>
      <c r="M123" s="118" t="s">
        <v>215</v>
      </c>
      <c r="N123" s="31" t="s">
        <v>215</v>
      </c>
      <c r="O123" s="31" t="s">
        <v>215</v>
      </c>
      <c r="P123" s="98" t="s">
        <v>215</v>
      </c>
      <c r="Q123" s="47" t="s">
        <v>215</v>
      </c>
      <c r="R123" s="47" t="s">
        <v>215</v>
      </c>
      <c r="S123" s="47" t="s">
        <v>60</v>
      </c>
      <c r="T123" s="47" t="s">
        <v>215</v>
      </c>
      <c r="U123" s="47" t="s">
        <v>215</v>
      </c>
      <c r="V123" s="47" t="s">
        <v>215</v>
      </c>
      <c r="W123" s="31"/>
      <c r="X123" s="76" t="s">
        <v>127</v>
      </c>
      <c r="Y123" t="e">
        <f>VLOOKUP(A123,#REF!,2,FALSE)</f>
        <v>#REF!</v>
      </c>
    </row>
    <row r="124" spans="1:57">
      <c r="A124" s="301" t="s">
        <v>391</v>
      </c>
      <c r="B124" s="258" t="s">
        <v>50</v>
      </c>
      <c r="C124" s="584">
        <v>45838</v>
      </c>
      <c r="D124" s="838" t="s">
        <v>392</v>
      </c>
      <c r="E124" s="837"/>
      <c r="F124" s="257"/>
      <c r="G124" s="257"/>
      <c r="H124" s="261">
        <v>0</v>
      </c>
      <c r="I124" s="257"/>
      <c r="J124" s="264" t="s">
        <v>56</v>
      </c>
      <c r="K124" s="512" t="s">
        <v>56</v>
      </c>
      <c r="L124" s="264" t="s">
        <v>55</v>
      </c>
      <c r="M124" s="53" t="s">
        <v>215</v>
      </c>
      <c r="N124" s="53" t="s">
        <v>215</v>
      </c>
      <c r="O124" s="58">
        <v>45818</v>
      </c>
      <c r="P124" s="98" t="s">
        <v>215</v>
      </c>
      <c r="Q124" s="47" t="s">
        <v>215</v>
      </c>
      <c r="R124" s="47" t="s">
        <v>215</v>
      </c>
      <c r="S124" s="47" t="s">
        <v>60</v>
      </c>
      <c r="T124" s="47" t="s">
        <v>215</v>
      </c>
      <c r="U124" s="47" t="s">
        <v>215</v>
      </c>
      <c r="V124" s="47" t="s">
        <v>215</v>
      </c>
      <c r="W124" s="31"/>
      <c r="X124" s="76"/>
    </row>
    <row r="125" spans="1:57">
      <c r="A125" s="262" t="s">
        <v>394</v>
      </c>
      <c r="B125" s="258" t="s">
        <v>50</v>
      </c>
      <c r="C125" s="259">
        <v>45716</v>
      </c>
      <c r="D125" s="786" t="s">
        <v>397</v>
      </c>
      <c r="E125" s="260"/>
      <c r="F125" s="260"/>
      <c r="G125" s="260"/>
      <c r="H125" s="264">
        <v>0</v>
      </c>
      <c r="I125" s="257"/>
      <c r="J125" s="264" t="s">
        <v>56</v>
      </c>
      <c r="K125" s="512" t="s">
        <v>56</v>
      </c>
      <c r="L125" s="264" t="s">
        <v>55</v>
      </c>
      <c r="M125" s="53" t="s">
        <v>215</v>
      </c>
      <c r="N125" s="31" t="s">
        <v>215</v>
      </c>
      <c r="O125" s="58">
        <v>45693</v>
      </c>
      <c r="P125" s="98" t="s">
        <v>215</v>
      </c>
      <c r="Q125" s="47" t="s">
        <v>215</v>
      </c>
      <c r="R125" s="47" t="s">
        <v>215</v>
      </c>
      <c r="S125" s="47" t="s">
        <v>60</v>
      </c>
      <c r="T125" s="47" t="s">
        <v>215</v>
      </c>
      <c r="U125" s="76" t="s">
        <v>127</v>
      </c>
      <c r="V125" s="76" t="s">
        <v>127</v>
      </c>
      <c r="W125" s="31"/>
      <c r="X125" s="76" t="s">
        <v>127</v>
      </c>
      <c r="Y125" t="e">
        <f>VLOOKUP(A125,#REF!,2,FALSE)</f>
        <v>#REF!</v>
      </c>
    </row>
    <row r="126" spans="1:57">
      <c r="A126" s="251" t="s">
        <v>399</v>
      </c>
      <c r="B126" s="258" t="s">
        <v>50</v>
      </c>
      <c r="C126" s="252">
        <v>45742</v>
      </c>
      <c r="D126" s="261" t="s">
        <v>400</v>
      </c>
      <c r="E126" s="261"/>
      <c r="F126" s="261"/>
      <c r="G126" s="261"/>
      <c r="H126" s="261">
        <v>0</v>
      </c>
      <c r="I126" s="257"/>
      <c r="J126" s="261" t="s">
        <v>56</v>
      </c>
      <c r="K126" s="482" t="s">
        <v>56</v>
      </c>
      <c r="L126" s="261" t="s">
        <v>55</v>
      </c>
      <c r="M126" s="272">
        <v>45714</v>
      </c>
      <c r="N126" s="98" t="s">
        <v>215</v>
      </c>
      <c r="O126" s="58">
        <v>45720</v>
      </c>
      <c r="P126" s="98" t="s">
        <v>215</v>
      </c>
      <c r="Q126" s="47" t="s">
        <v>215</v>
      </c>
      <c r="R126" s="47" t="s">
        <v>215</v>
      </c>
      <c r="S126" s="47" t="s">
        <v>60</v>
      </c>
      <c r="T126" s="47" t="s">
        <v>215</v>
      </c>
      <c r="U126" s="47" t="s">
        <v>215</v>
      </c>
      <c r="V126" s="76" t="s">
        <v>127</v>
      </c>
      <c r="W126" s="31"/>
      <c r="X126" s="76" t="s">
        <v>127</v>
      </c>
      <c r="Y126" t="e">
        <f>VLOOKUP(A126,#REF!,2,FALSE)</f>
        <v>#REF!</v>
      </c>
    </row>
    <row r="127" spans="1:57">
      <c r="A127" s="251" t="s">
        <v>105</v>
      </c>
      <c r="B127" s="258" t="s">
        <v>50</v>
      </c>
      <c r="C127" s="252">
        <v>45742</v>
      </c>
      <c r="D127" s="276" t="s">
        <v>106</v>
      </c>
      <c r="E127" s="261"/>
      <c r="F127" s="261"/>
      <c r="G127" s="261"/>
      <c r="H127" s="261">
        <v>0</v>
      </c>
      <c r="I127" s="257"/>
      <c r="J127" s="261" t="s">
        <v>56</v>
      </c>
      <c r="K127" s="482" t="s">
        <v>56</v>
      </c>
      <c r="L127" s="261" t="s">
        <v>55</v>
      </c>
      <c r="M127" s="272">
        <v>45741</v>
      </c>
      <c r="N127" s="31" t="s">
        <v>57</v>
      </c>
      <c r="O127" s="58">
        <v>45743</v>
      </c>
      <c r="P127" s="31" t="s">
        <v>57</v>
      </c>
      <c r="Q127" s="47"/>
      <c r="R127" s="47"/>
      <c r="S127" s="47" t="s">
        <v>60</v>
      </c>
      <c r="T127" s="47"/>
      <c r="U127" s="47"/>
      <c r="V127" s="76"/>
      <c r="W127" s="31"/>
      <c r="X127" s="76" t="s">
        <v>127</v>
      </c>
      <c r="Y127" t="e">
        <f>VLOOKUP(A127,#REF!,2,FALSE)</f>
        <v>#REF!</v>
      </c>
    </row>
    <row r="128" spans="1:57">
      <c r="A128" s="251" t="s">
        <v>118</v>
      </c>
      <c r="B128" s="258" t="s">
        <v>50</v>
      </c>
      <c r="C128" s="252">
        <v>45777</v>
      </c>
      <c r="D128" s="253" t="s">
        <v>119</v>
      </c>
      <c r="E128" s="253"/>
      <c r="F128" s="253"/>
      <c r="G128" s="253"/>
      <c r="H128" s="261">
        <v>0</v>
      </c>
      <c r="I128" s="257"/>
      <c r="J128" s="261" t="s">
        <v>56</v>
      </c>
      <c r="K128" s="482" t="s">
        <v>56</v>
      </c>
      <c r="L128" s="261" t="s">
        <v>55</v>
      </c>
      <c r="M128" s="272">
        <v>45700</v>
      </c>
      <c r="N128" s="31" t="s">
        <v>65</v>
      </c>
      <c r="O128" s="58">
        <v>45696</v>
      </c>
      <c r="P128" s="31" t="s">
        <v>65</v>
      </c>
      <c r="Q128" s="76" t="s">
        <v>65</v>
      </c>
      <c r="R128" s="76" t="s">
        <v>65</v>
      </c>
      <c r="S128" s="47" t="s">
        <v>60</v>
      </c>
      <c r="T128" s="76" t="s">
        <v>65</v>
      </c>
      <c r="U128" s="76" t="s">
        <v>127</v>
      </c>
      <c r="V128" s="76" t="s">
        <v>127</v>
      </c>
      <c r="W128" s="31"/>
      <c r="X128" s="76" t="s">
        <v>127</v>
      </c>
      <c r="Y128" t="e">
        <f>VLOOKUP(A128,#REF!,2,FALSE)</f>
        <v>#REF!</v>
      </c>
    </row>
    <row r="129" spans="1:25">
      <c r="A129" s="479" t="s">
        <v>120</v>
      </c>
      <c r="B129" s="258" t="s">
        <v>50</v>
      </c>
      <c r="C129" s="573">
        <v>45772</v>
      </c>
      <c r="D129" s="767" t="s">
        <v>121</v>
      </c>
      <c r="E129" s="481"/>
      <c r="F129" s="481"/>
      <c r="G129" s="481"/>
      <c r="H129" s="483">
        <v>0</v>
      </c>
      <c r="I129" s="481"/>
      <c r="J129" s="261" t="s">
        <v>56</v>
      </c>
      <c r="K129" s="482" t="s">
        <v>56</v>
      </c>
      <c r="L129" s="261" t="s">
        <v>55</v>
      </c>
      <c r="M129" s="273">
        <v>45741</v>
      </c>
      <c r="N129" s="31" t="s">
        <v>57</v>
      </c>
      <c r="O129" s="234">
        <v>45743</v>
      </c>
      <c r="P129" s="31" t="s">
        <v>57</v>
      </c>
      <c r="Q129" s="47"/>
      <c r="R129" s="47"/>
      <c r="S129" s="47" t="s">
        <v>60</v>
      </c>
      <c r="T129" s="47"/>
      <c r="U129" s="47"/>
      <c r="V129" s="76"/>
      <c r="W129" s="151"/>
      <c r="X129" s="76" t="s">
        <v>127</v>
      </c>
      <c r="Y129" t="e">
        <f>VLOOKUP(A129,#REF!,2,FALSE)</f>
        <v>#REF!</v>
      </c>
    </row>
    <row r="130" spans="1:25">
      <c r="A130" s="479" t="s">
        <v>401</v>
      </c>
      <c r="B130" s="763" t="s">
        <v>194</v>
      </c>
      <c r="C130" s="573">
        <v>45711</v>
      </c>
      <c r="D130" s="483" t="s">
        <v>402</v>
      </c>
      <c r="E130" s="483"/>
      <c r="F130" s="483"/>
      <c r="G130" s="483"/>
      <c r="H130" s="483">
        <v>0</v>
      </c>
      <c r="I130" s="481"/>
      <c r="J130" s="483" t="s">
        <v>56</v>
      </c>
      <c r="K130" s="511" t="s">
        <v>56</v>
      </c>
      <c r="L130" s="483" t="s">
        <v>55</v>
      </c>
      <c r="M130" s="273">
        <v>45701</v>
      </c>
      <c r="N130" s="151" t="s">
        <v>215</v>
      </c>
      <c r="O130" s="234">
        <v>45718</v>
      </c>
      <c r="P130" s="151" t="s">
        <v>215</v>
      </c>
      <c r="Q130" s="152" t="s">
        <v>215</v>
      </c>
      <c r="R130" s="47" t="s">
        <v>215</v>
      </c>
      <c r="S130" s="47" t="s">
        <v>60</v>
      </c>
      <c r="T130" s="152" t="s">
        <v>215</v>
      </c>
      <c r="U130" s="152" t="s">
        <v>215</v>
      </c>
      <c r="V130" s="152" t="s">
        <v>215</v>
      </c>
      <c r="W130" s="151"/>
      <c r="X130" s="76" t="s">
        <v>127</v>
      </c>
      <c r="Y130" t="e">
        <f>VLOOKUP(A130,#REF!,2,FALSE)</f>
        <v>#REF!</v>
      </c>
    </row>
    <row r="131" spans="1:25">
      <c r="A131" s="578" t="s">
        <v>404</v>
      </c>
      <c r="B131" s="762" t="s">
        <v>194</v>
      </c>
      <c r="C131" s="583">
        <v>45742</v>
      </c>
      <c r="D131" s="768" t="s">
        <v>406</v>
      </c>
      <c r="E131" s="571"/>
      <c r="F131" s="571"/>
      <c r="G131" s="571"/>
      <c r="H131" s="572">
        <v>0</v>
      </c>
      <c r="I131" s="571"/>
      <c r="J131" s="572" t="s">
        <v>56</v>
      </c>
      <c r="K131" s="572" t="s">
        <v>56</v>
      </c>
      <c r="L131" s="572" t="s">
        <v>55</v>
      </c>
      <c r="M131" s="272" t="s">
        <v>1034</v>
      </c>
      <c r="N131" s="53" t="s">
        <v>215</v>
      </c>
      <c r="O131" s="58" t="s">
        <v>1034</v>
      </c>
      <c r="P131" s="31" t="s">
        <v>215</v>
      </c>
      <c r="Q131" s="76" t="s">
        <v>215</v>
      </c>
      <c r="R131" s="47" t="s">
        <v>215</v>
      </c>
      <c r="S131" s="47" t="s">
        <v>60</v>
      </c>
      <c r="T131" s="47" t="s">
        <v>215</v>
      </c>
      <c r="U131" s="76" t="s">
        <v>127</v>
      </c>
      <c r="V131" s="76" t="s">
        <v>127</v>
      </c>
      <c r="W131" s="31"/>
      <c r="X131" s="76" t="s">
        <v>127</v>
      </c>
      <c r="Y131" t="e">
        <f>VLOOKUP(A131,#REF!,2,FALSE)</f>
        <v>#REF!</v>
      </c>
    </row>
    <row r="132" spans="1:25">
      <c r="A132" s="569" t="s">
        <v>529</v>
      </c>
      <c r="B132" s="761" t="s">
        <v>135</v>
      </c>
      <c r="C132" s="583">
        <v>45688</v>
      </c>
      <c r="D132" s="583" t="s">
        <v>531</v>
      </c>
      <c r="E132" s="583"/>
      <c r="F132" s="583"/>
      <c r="G132" s="583"/>
      <c r="H132" s="585">
        <v>0</v>
      </c>
      <c r="I132" s="571"/>
      <c r="J132" s="777" t="s">
        <v>56</v>
      </c>
      <c r="K132" s="777" t="s">
        <v>56</v>
      </c>
      <c r="L132" s="585" t="s">
        <v>55</v>
      </c>
      <c r="M132" s="118" t="s">
        <v>215</v>
      </c>
      <c r="N132" s="118" t="s">
        <v>215</v>
      </c>
      <c r="O132" s="165">
        <v>45673</v>
      </c>
      <c r="P132" s="98" t="s">
        <v>215</v>
      </c>
      <c r="Q132" s="47" t="s">
        <v>215</v>
      </c>
      <c r="R132" s="76" t="s">
        <v>65</v>
      </c>
      <c r="S132" s="47" t="s">
        <v>60</v>
      </c>
      <c r="T132" s="47" t="s">
        <v>215</v>
      </c>
      <c r="U132" s="47" t="s">
        <v>215</v>
      </c>
      <c r="V132" s="76" t="s">
        <v>127</v>
      </c>
      <c r="W132" s="58">
        <v>45758</v>
      </c>
      <c r="X132" s="76" t="s">
        <v>127</v>
      </c>
      <c r="Y132" t="e">
        <f>VLOOKUP(A132,#REF!,2,FALSE)</f>
        <v>#REF!</v>
      </c>
    </row>
    <row r="133" spans="1:25" ht="15" customHeight="1">
      <c r="A133" s="569" t="s">
        <v>422</v>
      </c>
      <c r="B133" s="578" t="s">
        <v>135</v>
      </c>
      <c r="C133" s="570">
        <v>45868</v>
      </c>
      <c r="D133" s="760" t="s">
        <v>423</v>
      </c>
      <c r="E133" s="571"/>
      <c r="F133" s="571"/>
      <c r="G133" s="571"/>
      <c r="H133" s="572">
        <v>0</v>
      </c>
      <c r="I133" s="571"/>
      <c r="J133" s="585" t="s">
        <v>56</v>
      </c>
      <c r="K133" s="585" t="s">
        <v>56</v>
      </c>
      <c r="L133" s="585" t="s">
        <v>55</v>
      </c>
      <c r="M133" s="272">
        <v>45848</v>
      </c>
      <c r="N133" s="118" t="s">
        <v>215</v>
      </c>
      <c r="O133" s="58">
        <v>45848</v>
      </c>
      <c r="P133" s="98" t="s">
        <v>215</v>
      </c>
      <c r="Q133" s="47" t="s">
        <v>60</v>
      </c>
      <c r="R133" s="47" t="s">
        <v>215</v>
      </c>
      <c r="S133" s="47" t="s">
        <v>60</v>
      </c>
      <c r="T133" s="47" t="s">
        <v>215</v>
      </c>
      <c r="U133" s="47" t="s">
        <v>215</v>
      </c>
      <c r="V133" s="76" t="s">
        <v>127</v>
      </c>
      <c r="W133" s="31"/>
      <c r="X133" s="76" t="s">
        <v>127</v>
      </c>
    </row>
    <row r="134" spans="1:25" ht="15" customHeight="1">
      <c r="A134" s="569" t="s">
        <v>172</v>
      </c>
      <c r="B134" s="578" t="s">
        <v>135</v>
      </c>
      <c r="C134" s="570">
        <v>45868</v>
      </c>
      <c r="D134" s="796" t="s">
        <v>173</v>
      </c>
      <c r="E134" s="571"/>
      <c r="F134" s="571"/>
      <c r="G134" s="571"/>
      <c r="H134" s="572">
        <v>0</v>
      </c>
      <c r="I134" s="571"/>
      <c r="J134" s="585" t="s">
        <v>56</v>
      </c>
      <c r="K134" s="585" t="s">
        <v>56</v>
      </c>
      <c r="L134" s="585" t="s">
        <v>55</v>
      </c>
      <c r="M134" s="272">
        <v>45824</v>
      </c>
      <c r="N134" s="53" t="s">
        <v>65</v>
      </c>
      <c r="O134" s="58">
        <v>45824</v>
      </c>
      <c r="P134" s="31" t="s">
        <v>65</v>
      </c>
      <c r="Q134" s="76" t="s">
        <v>65</v>
      </c>
      <c r="R134" s="76" t="s">
        <v>65</v>
      </c>
      <c r="S134" s="47" t="s">
        <v>60</v>
      </c>
      <c r="T134" s="76" t="s">
        <v>65</v>
      </c>
      <c r="U134" s="76" t="s">
        <v>127</v>
      </c>
      <c r="V134" s="76" t="s">
        <v>127</v>
      </c>
      <c r="W134" s="31"/>
      <c r="X134" s="76" t="s">
        <v>127</v>
      </c>
    </row>
    <row r="135" spans="1:25" ht="15" customHeight="1">
      <c r="A135" s="569" t="s">
        <v>407</v>
      </c>
      <c r="B135" s="761" t="s">
        <v>135</v>
      </c>
      <c r="C135" s="764">
        <v>45838</v>
      </c>
      <c r="D135" s="795" t="s">
        <v>408</v>
      </c>
      <c r="E135" s="770"/>
      <c r="F135" s="583"/>
      <c r="G135" s="583"/>
      <c r="H135" s="585">
        <v>0</v>
      </c>
      <c r="I135" s="571"/>
      <c r="J135" s="777" t="s">
        <v>56</v>
      </c>
      <c r="K135" s="777" t="s">
        <v>56</v>
      </c>
      <c r="L135" s="585" t="s">
        <v>55</v>
      </c>
      <c r="M135" s="270">
        <v>45818</v>
      </c>
      <c r="N135" s="118" t="s">
        <v>215</v>
      </c>
      <c r="O135" s="165">
        <v>45817</v>
      </c>
      <c r="P135" s="98" t="s">
        <v>215</v>
      </c>
      <c r="Q135" s="215" t="s">
        <v>215</v>
      </c>
      <c r="R135" s="47" t="s">
        <v>215</v>
      </c>
      <c r="S135" s="47" t="s">
        <v>60</v>
      </c>
      <c r="T135" s="47" t="s">
        <v>215</v>
      </c>
      <c r="U135" s="76" t="s">
        <v>127</v>
      </c>
      <c r="V135" s="76" t="s">
        <v>127</v>
      </c>
      <c r="W135" s="58"/>
      <c r="X135" s="76"/>
    </row>
    <row r="136" spans="1:25" ht="15" customHeight="1">
      <c r="A136" s="569" t="s">
        <v>410</v>
      </c>
      <c r="B136" s="578" t="s">
        <v>135</v>
      </c>
      <c r="C136" s="583">
        <v>45716</v>
      </c>
      <c r="D136" s="797"/>
      <c r="E136" s="585"/>
      <c r="F136" s="585"/>
      <c r="G136" s="585"/>
      <c r="H136" s="585">
        <v>0</v>
      </c>
      <c r="I136" s="571"/>
      <c r="J136" s="585" t="s">
        <v>129</v>
      </c>
      <c r="K136" s="585" t="s">
        <v>129</v>
      </c>
      <c r="L136" s="585" t="s">
        <v>55</v>
      </c>
      <c r="M136" s="53" t="s">
        <v>215</v>
      </c>
      <c r="N136" s="118" t="s">
        <v>215</v>
      </c>
      <c r="O136" s="118" t="s">
        <v>215</v>
      </c>
      <c r="P136" s="118" t="s">
        <v>215</v>
      </c>
      <c r="Q136" s="47" t="s">
        <v>215</v>
      </c>
      <c r="R136" s="47" t="s">
        <v>215</v>
      </c>
      <c r="S136" s="47" t="s">
        <v>60</v>
      </c>
      <c r="T136" s="47" t="s">
        <v>215</v>
      </c>
      <c r="U136" s="47" t="s">
        <v>215</v>
      </c>
      <c r="V136" s="76" t="s">
        <v>215</v>
      </c>
      <c r="W136" s="31"/>
      <c r="X136" s="76" t="s">
        <v>127</v>
      </c>
      <c r="Y136" t="e">
        <f>VLOOKUP(A136,#REF!,2,FALSE)</f>
        <v>#REF!</v>
      </c>
    </row>
    <row r="137" spans="1:25" ht="15" customHeight="1">
      <c r="A137" s="578" t="s">
        <v>413</v>
      </c>
      <c r="B137" s="578" t="s">
        <v>135</v>
      </c>
      <c r="C137" s="765">
        <v>45716</v>
      </c>
      <c r="D137" s="800" t="s">
        <v>414</v>
      </c>
      <c r="E137" s="772"/>
      <c r="F137" s="582"/>
      <c r="G137" s="582"/>
      <c r="H137" s="585">
        <v>0</v>
      </c>
      <c r="I137" s="571"/>
      <c r="J137" s="585" t="s">
        <v>56</v>
      </c>
      <c r="K137" s="585" t="s">
        <v>56</v>
      </c>
      <c r="L137" s="585" t="s">
        <v>55</v>
      </c>
      <c r="M137" s="270">
        <v>45705</v>
      </c>
      <c r="N137" s="53" t="s">
        <v>215</v>
      </c>
      <c r="O137" s="165">
        <v>45705</v>
      </c>
      <c r="P137" s="31" t="s">
        <v>215</v>
      </c>
      <c r="Q137" s="47" t="s">
        <v>215</v>
      </c>
      <c r="R137" s="47" t="s">
        <v>215</v>
      </c>
      <c r="S137" s="47" t="s">
        <v>60</v>
      </c>
      <c r="T137" s="47" t="s">
        <v>215</v>
      </c>
      <c r="U137" s="47" t="s">
        <v>215</v>
      </c>
      <c r="V137" s="76" t="s">
        <v>215</v>
      </c>
      <c r="W137" s="58"/>
      <c r="X137" s="76" t="s">
        <v>127</v>
      </c>
      <c r="Y137" t="e">
        <f>VLOOKUP(A137,#REF!,2,FALSE)</f>
        <v>#REF!</v>
      </c>
    </row>
    <row r="138" spans="1:25" ht="15" customHeight="1">
      <c r="A138" s="578" t="s">
        <v>416</v>
      </c>
      <c r="B138" s="578" t="s">
        <v>135</v>
      </c>
      <c r="C138" s="765">
        <v>45838</v>
      </c>
      <c r="D138" s="790" t="s">
        <v>417</v>
      </c>
      <c r="E138" s="772"/>
      <c r="F138" s="582"/>
      <c r="G138" s="582"/>
      <c r="H138" s="585">
        <v>0</v>
      </c>
      <c r="I138" s="571"/>
      <c r="J138" s="585" t="s">
        <v>56</v>
      </c>
      <c r="K138" s="585" t="s">
        <v>56</v>
      </c>
      <c r="L138" s="585" t="s">
        <v>55</v>
      </c>
      <c r="M138" s="270">
        <v>45790</v>
      </c>
      <c r="N138" s="53" t="s">
        <v>215</v>
      </c>
      <c r="O138" s="165">
        <v>45790</v>
      </c>
      <c r="P138" s="53" t="s">
        <v>215</v>
      </c>
      <c r="Q138" s="47" t="s">
        <v>215</v>
      </c>
      <c r="R138" s="47" t="s">
        <v>215</v>
      </c>
      <c r="S138" s="47" t="s">
        <v>60</v>
      </c>
      <c r="T138" s="47" t="s">
        <v>215</v>
      </c>
      <c r="U138" s="47" t="s">
        <v>215</v>
      </c>
      <c r="V138" s="76" t="s">
        <v>215</v>
      </c>
      <c r="W138" s="58">
        <v>45821</v>
      </c>
      <c r="X138" s="76" t="s">
        <v>127</v>
      </c>
    </row>
    <row r="139" spans="1:25" ht="15" customHeight="1">
      <c r="A139" s="569" t="s">
        <v>185</v>
      </c>
      <c r="B139" s="578" t="s">
        <v>135</v>
      </c>
      <c r="C139" s="693">
        <v>45868</v>
      </c>
      <c r="D139" s="802" t="s">
        <v>186</v>
      </c>
      <c r="E139" s="694"/>
      <c r="F139" s="571"/>
      <c r="G139" s="571"/>
      <c r="H139" s="572">
        <v>0</v>
      </c>
      <c r="I139" s="571"/>
      <c r="J139" s="572" t="s">
        <v>56</v>
      </c>
      <c r="K139" s="572" t="s">
        <v>56</v>
      </c>
      <c r="L139" s="572" t="s">
        <v>55</v>
      </c>
      <c r="M139" s="272">
        <v>45853</v>
      </c>
      <c r="N139" s="31" t="s">
        <v>65</v>
      </c>
      <c r="O139" s="58">
        <v>45853</v>
      </c>
      <c r="P139" s="31" t="s">
        <v>65</v>
      </c>
      <c r="Q139" s="76" t="s">
        <v>65</v>
      </c>
      <c r="R139" s="76" t="s">
        <v>65</v>
      </c>
      <c r="S139" s="47" t="s">
        <v>60</v>
      </c>
      <c r="T139" s="76" t="s">
        <v>65</v>
      </c>
      <c r="U139" s="76" t="s">
        <v>127</v>
      </c>
      <c r="V139" s="76" t="s">
        <v>127</v>
      </c>
      <c r="W139" s="31"/>
      <c r="X139" s="47"/>
    </row>
    <row r="140" spans="1:25" ht="15" customHeight="1">
      <c r="A140" s="569" t="s">
        <v>419</v>
      </c>
      <c r="B140" s="251" t="s">
        <v>135</v>
      </c>
      <c r="C140" s="693">
        <v>45868</v>
      </c>
      <c r="D140" s="768" t="s">
        <v>420</v>
      </c>
      <c r="E140" s="694"/>
      <c r="F140" s="571"/>
      <c r="G140" s="571"/>
      <c r="H140" s="572">
        <v>0</v>
      </c>
      <c r="I140" s="571"/>
      <c r="J140" s="585" t="s">
        <v>56</v>
      </c>
      <c r="K140" s="585" t="s">
        <v>56</v>
      </c>
      <c r="L140" s="585" t="s">
        <v>55</v>
      </c>
      <c r="M140" s="272">
        <v>45838</v>
      </c>
      <c r="N140" s="98" t="s">
        <v>215</v>
      </c>
      <c r="O140" s="58">
        <v>45838</v>
      </c>
      <c r="P140" s="98" t="s">
        <v>215</v>
      </c>
      <c r="Q140" s="47" t="s">
        <v>215</v>
      </c>
      <c r="R140" s="47" t="s">
        <v>215</v>
      </c>
      <c r="S140" s="47" t="s">
        <v>60</v>
      </c>
      <c r="T140" s="76" t="s">
        <v>65</v>
      </c>
      <c r="U140" s="76" t="s">
        <v>127</v>
      </c>
      <c r="V140" s="76" t="s">
        <v>127</v>
      </c>
      <c r="W140" s="31"/>
      <c r="X140" s="76" t="s">
        <v>127</v>
      </c>
    </row>
    <row r="141" spans="1:25" ht="15" customHeight="1">
      <c r="A141" s="578" t="s">
        <v>130</v>
      </c>
      <c r="B141" s="251" t="s">
        <v>131</v>
      </c>
      <c r="C141" s="764">
        <v>45748</v>
      </c>
      <c r="D141" s="570"/>
      <c r="E141" s="771"/>
      <c r="F141" s="570"/>
      <c r="G141" s="570"/>
      <c r="H141" s="572">
        <v>0</v>
      </c>
      <c r="I141" s="571"/>
      <c r="J141" s="572" t="s">
        <v>56</v>
      </c>
      <c r="K141" s="572" t="s">
        <v>56</v>
      </c>
      <c r="L141" s="572" t="s">
        <v>55</v>
      </c>
      <c r="M141" s="53" t="s">
        <v>102</v>
      </c>
      <c r="N141" s="31" t="s">
        <v>57</v>
      </c>
      <c r="O141" s="31"/>
      <c r="P141" s="31" t="s">
        <v>57</v>
      </c>
      <c r="Q141" s="47" t="s">
        <v>60</v>
      </c>
      <c r="R141" s="47" t="s">
        <v>60</v>
      </c>
      <c r="S141" s="47" t="s">
        <v>60</v>
      </c>
      <c r="T141" s="47"/>
      <c r="U141" s="47"/>
      <c r="V141" s="76"/>
      <c r="W141" s="31"/>
      <c r="X141" s="76" t="s">
        <v>127</v>
      </c>
      <c r="Y141" t="e">
        <f>VLOOKUP(A141,#REF!,2,FALSE)</f>
        <v>#REF!</v>
      </c>
    </row>
    <row r="142" spans="1:25" ht="15" customHeight="1">
      <c r="A142" s="569" t="s">
        <v>532</v>
      </c>
      <c r="B142" s="578" t="s">
        <v>135</v>
      </c>
      <c r="C142" s="764">
        <v>45792</v>
      </c>
      <c r="D142" s="583" t="s">
        <v>533</v>
      </c>
      <c r="E142" s="770"/>
      <c r="F142" s="583"/>
      <c r="G142" s="583"/>
      <c r="H142" s="585">
        <v>0</v>
      </c>
      <c r="I142" s="571"/>
      <c r="J142" s="585" t="s">
        <v>56</v>
      </c>
      <c r="K142" s="585" t="s">
        <v>56</v>
      </c>
      <c r="L142" s="585" t="s">
        <v>55</v>
      </c>
      <c r="M142" s="118" t="s">
        <v>215</v>
      </c>
      <c r="N142" s="118" t="s">
        <v>215</v>
      </c>
      <c r="O142" s="118" t="s">
        <v>215</v>
      </c>
      <c r="P142" s="98" t="s">
        <v>215</v>
      </c>
      <c r="Q142" s="47" t="s">
        <v>60</v>
      </c>
      <c r="R142" s="47" t="s">
        <v>60</v>
      </c>
      <c r="S142" s="47" t="s">
        <v>60</v>
      </c>
      <c r="T142" s="47" t="s">
        <v>215</v>
      </c>
      <c r="U142" s="47" t="s">
        <v>215</v>
      </c>
      <c r="V142" s="76" t="s">
        <v>215</v>
      </c>
      <c r="W142" s="58">
        <v>45820</v>
      </c>
      <c r="X142" s="76" t="s">
        <v>1027</v>
      </c>
      <c r="Y142" t="e">
        <f>VLOOKUP(A142,#REF!,2,FALSE)</f>
        <v>#REF!</v>
      </c>
    </row>
    <row r="143" spans="1:25" ht="15" customHeight="1">
      <c r="A143" s="569" t="s">
        <v>425</v>
      </c>
      <c r="B143" s="569" t="s">
        <v>135</v>
      </c>
      <c r="C143" s="693">
        <v>45787</v>
      </c>
      <c r="D143" s="790" t="s">
        <v>426</v>
      </c>
      <c r="E143" s="694"/>
      <c r="F143" s="571"/>
      <c r="G143" s="571"/>
      <c r="H143" s="572">
        <v>0</v>
      </c>
      <c r="I143" s="571"/>
      <c r="J143" s="572" t="s">
        <v>56</v>
      </c>
      <c r="K143" s="572" t="s">
        <v>56</v>
      </c>
      <c r="L143" s="572" t="s">
        <v>55</v>
      </c>
      <c r="M143" s="53" t="s">
        <v>102</v>
      </c>
      <c r="N143" s="118" t="s">
        <v>215</v>
      </c>
      <c r="O143" s="53" t="s">
        <v>102</v>
      </c>
      <c r="P143" s="98" t="s">
        <v>215</v>
      </c>
      <c r="Q143" s="47" t="s">
        <v>60</v>
      </c>
      <c r="R143" s="47" t="s">
        <v>60</v>
      </c>
      <c r="S143" s="47" t="s">
        <v>60</v>
      </c>
      <c r="T143" s="47" t="s">
        <v>215</v>
      </c>
      <c r="U143" s="47" t="s">
        <v>215</v>
      </c>
      <c r="V143" s="76" t="s">
        <v>215</v>
      </c>
      <c r="W143" s="58">
        <v>45848</v>
      </c>
      <c r="X143" s="76" t="s">
        <v>127</v>
      </c>
    </row>
    <row r="144" spans="1:25" ht="15" customHeight="1">
      <c r="A144" s="579" t="s">
        <v>534</v>
      </c>
      <c r="B144" s="578" t="s">
        <v>135</v>
      </c>
      <c r="C144" s="764">
        <v>45688</v>
      </c>
      <c r="D144" s="790" t="s">
        <v>535</v>
      </c>
      <c r="E144" s="774"/>
      <c r="F144" s="585"/>
      <c r="G144" s="585"/>
      <c r="H144" s="585">
        <v>48</v>
      </c>
      <c r="I144" s="571"/>
      <c r="J144" s="585" t="s">
        <v>56</v>
      </c>
      <c r="K144" s="585" t="s">
        <v>56</v>
      </c>
      <c r="L144" s="585" t="s">
        <v>60</v>
      </c>
      <c r="M144" s="118" t="s">
        <v>215</v>
      </c>
      <c r="N144" s="118" t="s">
        <v>215</v>
      </c>
      <c r="O144" s="270">
        <v>45678</v>
      </c>
      <c r="P144" s="98" t="s">
        <v>215</v>
      </c>
      <c r="Q144" s="47" t="s">
        <v>215</v>
      </c>
      <c r="R144" s="47" t="s">
        <v>1029</v>
      </c>
      <c r="S144" s="47" t="s">
        <v>215</v>
      </c>
      <c r="T144" s="47" t="s">
        <v>215</v>
      </c>
      <c r="U144" s="47" t="s">
        <v>215</v>
      </c>
      <c r="V144" s="76" t="s">
        <v>215</v>
      </c>
      <c r="W144" s="58">
        <v>45789</v>
      </c>
      <c r="X144" s="76" t="s">
        <v>1027</v>
      </c>
      <c r="Y144" t="e">
        <f>VLOOKUP(A144,#REF!,2,FALSE)</f>
        <v>#REF!</v>
      </c>
    </row>
    <row r="145" spans="1:24" ht="15" customHeight="1">
      <c r="A145" s="569"/>
      <c r="B145" s="569"/>
      <c r="C145" s="572"/>
      <c r="D145" s="695"/>
      <c r="E145" s="571"/>
      <c r="F145" s="571"/>
      <c r="G145" s="571"/>
      <c r="H145" s="572"/>
      <c r="I145" s="697"/>
      <c r="J145" s="571"/>
      <c r="K145" s="571"/>
      <c r="L145" s="571"/>
      <c r="M145" s="222"/>
      <c r="N145" s="222"/>
      <c r="O145" s="47"/>
      <c r="P145" s="47"/>
      <c r="Q145" s="47"/>
      <c r="R145" s="47"/>
      <c r="S145" s="47"/>
      <c r="T145" s="47"/>
      <c r="U145" s="47"/>
      <c r="V145" s="76"/>
      <c r="W145" s="31"/>
      <c r="X145" s="47"/>
    </row>
    <row r="146" spans="1:24" ht="15" customHeight="1">
      <c r="A146" s="569"/>
      <c r="B146" s="569"/>
      <c r="C146" s="572"/>
      <c r="D146" s="571"/>
      <c r="E146" s="571"/>
      <c r="F146" s="571"/>
      <c r="G146" s="571"/>
      <c r="H146" s="696"/>
      <c r="I146" s="227"/>
      <c r="J146" s="699"/>
      <c r="K146" s="571"/>
      <c r="L146" s="571"/>
      <c r="M146" s="222"/>
      <c r="N146" s="222"/>
      <c r="O146" s="47"/>
      <c r="P146" s="47"/>
      <c r="Q146" s="47"/>
      <c r="R146" s="47"/>
      <c r="S146" s="47"/>
      <c r="T146" s="47"/>
      <c r="U146" s="47"/>
      <c r="V146" s="76"/>
      <c r="W146" s="31"/>
      <c r="X146" s="47"/>
    </row>
    <row r="147" spans="1:24" ht="15" customHeight="1">
      <c r="A147" s="569"/>
      <c r="B147" s="569"/>
      <c r="C147" s="572"/>
      <c r="D147" s="571"/>
      <c r="E147" s="571"/>
      <c r="F147" s="571"/>
      <c r="G147" s="571"/>
      <c r="H147" s="572"/>
      <c r="I147" s="698"/>
      <c r="J147" s="257"/>
      <c r="K147" s="694"/>
      <c r="L147" s="571"/>
      <c r="M147" s="222"/>
      <c r="N147" s="222"/>
      <c r="O147" s="47"/>
      <c r="P147" s="47"/>
      <c r="Q147" s="47"/>
      <c r="R147" s="47"/>
      <c r="S147" s="47"/>
      <c r="T147" s="47"/>
      <c r="U147" s="47"/>
      <c r="V147" s="76"/>
      <c r="W147" s="31"/>
      <c r="X147" s="47"/>
    </row>
    <row r="148" spans="1:24" ht="15" customHeight="1">
      <c r="A148" s="569"/>
      <c r="B148" s="569"/>
      <c r="C148" s="572"/>
      <c r="D148" s="571"/>
      <c r="E148" s="571"/>
      <c r="F148" s="571"/>
      <c r="G148" s="571"/>
      <c r="H148" s="572"/>
      <c r="I148" s="571"/>
      <c r="J148" s="695"/>
      <c r="K148" s="571"/>
      <c r="L148" s="571"/>
      <c r="M148" s="222"/>
      <c r="N148" s="222"/>
      <c r="O148" s="47"/>
      <c r="P148" s="47"/>
      <c r="Q148" s="47"/>
      <c r="R148" s="47"/>
      <c r="S148" s="47"/>
      <c r="T148" s="47"/>
      <c r="U148" s="47"/>
      <c r="V148" s="76"/>
      <c r="W148" s="31"/>
      <c r="X148" s="47"/>
    </row>
    <row r="149" spans="1:24" ht="15" customHeight="1">
      <c r="A149" s="569"/>
      <c r="B149" s="569"/>
      <c r="C149" s="572"/>
      <c r="D149" s="571"/>
      <c r="E149" s="571"/>
      <c r="F149" s="571"/>
      <c r="G149" s="571"/>
      <c r="H149" s="572"/>
      <c r="I149" s="571"/>
      <c r="J149" s="571"/>
      <c r="K149" s="571"/>
      <c r="L149" s="571"/>
      <c r="M149" s="222"/>
      <c r="N149" s="222"/>
      <c r="O149" s="47"/>
      <c r="P149" s="47"/>
      <c r="Q149" s="47"/>
      <c r="R149" s="47"/>
      <c r="S149" s="47"/>
      <c r="T149" s="47"/>
      <c r="U149" s="47"/>
      <c r="V149" s="76"/>
      <c r="W149" s="31"/>
      <c r="X149" s="47"/>
    </row>
    <row r="150" spans="1:24"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4"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4"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4"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4"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4" ht="15" customHeight="1">
      <c r="A155" s="569"/>
      <c r="B155" s="569"/>
      <c r="C155" s="572"/>
      <c r="D155" s="571"/>
      <c r="E155" s="571"/>
      <c r="F155" s="571"/>
      <c r="G155" s="571"/>
      <c r="H155" s="572"/>
      <c r="I155" s="571"/>
      <c r="J155" s="571"/>
      <c r="K155" s="571"/>
      <c r="L155" s="571"/>
      <c r="M155" s="222"/>
      <c r="N155" s="222"/>
      <c r="O155" s="47"/>
      <c r="P155" s="47"/>
      <c r="Q155" s="47"/>
      <c r="R155" s="47"/>
      <c r="S155" s="47"/>
      <c r="T155" s="47"/>
      <c r="U155" s="47"/>
      <c r="V155" s="76"/>
      <c r="W155" s="31"/>
      <c r="X155" s="47"/>
    </row>
    <row r="156" spans="1:24" ht="15" customHeight="1">
      <c r="A156" s="569"/>
      <c r="B156" s="569"/>
      <c r="C156" s="572"/>
      <c r="D156" s="571"/>
      <c r="E156" s="571"/>
      <c r="F156" s="571"/>
      <c r="G156" s="571"/>
      <c r="H156" s="572"/>
      <c r="I156" s="571"/>
      <c r="J156" s="571"/>
      <c r="K156" s="571"/>
      <c r="L156" s="571"/>
      <c r="M156" s="222"/>
      <c r="N156" s="222"/>
      <c r="O156" s="47"/>
      <c r="P156" s="47"/>
      <c r="Q156" s="47"/>
      <c r="R156" s="47"/>
      <c r="S156" s="47"/>
      <c r="T156" s="47"/>
      <c r="U156" s="47"/>
      <c r="V156" s="76"/>
      <c r="W156" s="31"/>
      <c r="X156" s="47"/>
    </row>
    <row r="157" spans="1:24" ht="15" customHeight="1">
      <c r="A157" s="569"/>
      <c r="B157" s="569"/>
      <c r="C157" s="572"/>
      <c r="D157" s="571"/>
      <c r="E157" s="571"/>
      <c r="F157" s="571"/>
      <c r="G157" s="571"/>
      <c r="H157" s="572"/>
      <c r="I157" s="571"/>
      <c r="J157" s="571"/>
      <c r="K157" s="571"/>
      <c r="L157" s="571"/>
      <c r="M157" s="222"/>
      <c r="N157" s="222"/>
      <c r="O157" s="47"/>
      <c r="P157" s="47"/>
      <c r="Q157" s="47"/>
      <c r="R157" s="47"/>
      <c r="S157" s="47"/>
      <c r="T157" s="47"/>
      <c r="U157" s="47"/>
      <c r="V157" s="76"/>
      <c r="W157" s="31"/>
      <c r="X157" s="47"/>
    </row>
    <row r="158" spans="1:24" ht="15" customHeight="1">
      <c r="A158" s="106"/>
    </row>
  </sheetData>
  <autoFilter ref="A1:BE144" xr:uid="{8C8FB16D-8BBB-4AF7-9DFA-E1063685EDBF}">
    <sortState xmlns:xlrd2="http://schemas.microsoft.com/office/spreadsheetml/2017/richdata2" ref="A2:BE144">
      <sortCondition ref="A1:A144"/>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8 O90 M100:M102 O62:O63 O1:O42 M54:M58 O54:O57 N101 M61 M15 M37:M42 M47:M52 M1:M2 O44:O45 O60 M63:M81 M17:M34 O128:O130 O95 N87:N90 Q91 O47:O52 O66:O88 M83:M98 N73:N83 M7:M11 M13 O123 O125:O126" xr:uid="{3958A2CF-E767-44B2-8E79-032DA252399A}"/>
    <dataValidation type="list" allowBlank="1" showInputMessage="1" showErrorMessage="1" sqref="L2:L98 L100:L144" xr:uid="{BA0DE75D-4BA6-46B5-8710-9A865350A3D7}">
      <formula1>"Received, Pending, Not Required"</formula1>
    </dataValidation>
    <dataValidation type="list" allowBlank="1" showInputMessage="1" showErrorMessage="1" sqref="P75 P33:Q33 P30 P55 P35:P37 M16 P27:P28 Q52:Q53 P42:Q44 P57:P59 P104 U53 U74 P90:P91 P65 P77 P9 V23:W23 V24 P5:P7 P71:P72 N42:N44 P11:P23 R44:R48 Q35 V84 P94 W7:W8 P98 Q50 Q22 Q15:Q19 T5 U18:U19 U42:U51 U23:U24 T26:U26 U116 Q5:R5 T15:T24 S16:S24 V31 V52 V55 V61 V72" xr:uid="{1ADCCC03-D090-4C4F-8832-75122215F6D0}">
      <formula1>"Not Started, In Process, Completed, Located Called"</formula1>
    </dataValidation>
    <dataValidation type="list" allowBlank="1" showInputMessage="1" showErrorMessage="1" sqref="T112 P24 T119:T122 P8 T25:U25 N61:O61 T129 U94 P31:Q32 S103:T110 P95:Q97 N35:N36 W110 P25:Q26 N47 P29:Q29 O58:O59 Q82 N65 S82 O53 T74 N84:N86 P92:P93 P10 N62:N63 N49:N60 S32:S33 N105 U82 P105 S31:U31 P107 N107 V103:V109 P60:Q60 Q120 N32:N33 P56:Q56 Q111 N46:O46 T127 P2:P4 N45 V18 N22:N24 V119:W122 N91:N98 U28 U30 V16:W16 P84:U88 V85 V138:V143 N2:N20 W85:W86 V123:V124" xr:uid="{E2D70546-C756-4C33-946B-8A7AEF1D04E9}">
      <formula1>"Not Started, In Process, Completed, Locates Called"</formula1>
    </dataValidation>
    <dataValidation type="list" allowBlank="1" showInputMessage="1" showErrorMessage="1" sqref="P66 N66:N70 P68:P70 Q68"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58"/>
      <c r="B1" s="858"/>
      <c r="C1" s="858"/>
      <c r="D1" s="858"/>
      <c r="E1" s="858"/>
      <c r="F1" s="858"/>
      <c r="G1" s="858"/>
      <c r="H1" s="858"/>
      <c r="I1" s="858"/>
      <c r="J1" s="1"/>
      <c r="K1" s="1"/>
      <c r="L1" s="1"/>
      <c r="M1" s="1"/>
      <c r="N1" s="1"/>
      <c r="O1" s="1"/>
      <c r="P1" s="859" t="s">
        <v>34</v>
      </c>
      <c r="Q1" s="859"/>
      <c r="R1" s="859"/>
      <c r="S1" s="859"/>
      <c r="T1" s="859"/>
      <c r="U1" s="859"/>
      <c r="V1" s="859"/>
      <c r="W1" s="859"/>
      <c r="X1" s="859"/>
      <c r="Y1" s="859"/>
      <c r="Z1" s="859"/>
      <c r="AA1" s="859"/>
      <c r="AB1" s="73"/>
    </row>
    <row r="2" spans="1:28" ht="15.75" thickBot="1">
      <c r="A2" s="2"/>
      <c r="B2" s="2"/>
      <c r="C2" s="2"/>
      <c r="D2" s="2"/>
      <c r="E2" s="2"/>
      <c r="F2" s="2"/>
      <c r="G2" s="2"/>
      <c r="H2" s="2"/>
      <c r="I2" s="2"/>
      <c r="J2" s="6"/>
      <c r="K2" s="6"/>
      <c r="L2" s="6"/>
      <c r="M2" s="6"/>
      <c r="N2" s="6"/>
      <c r="O2" s="6"/>
      <c r="P2" s="8"/>
      <c r="Q2" s="8"/>
      <c r="R2" s="3"/>
      <c r="S2" s="3"/>
      <c r="T2" s="3"/>
      <c r="U2" s="3"/>
      <c r="V2" s="3" t="s">
        <v>1035</v>
      </c>
      <c r="W2" s="3" t="s">
        <v>1036</v>
      </c>
      <c r="X2" s="3" t="s">
        <v>1036</v>
      </c>
      <c r="Y2" s="3" t="s">
        <v>1036</v>
      </c>
      <c r="Z2" s="3" t="s">
        <v>1036</v>
      </c>
      <c r="AA2" s="8" t="s">
        <v>1037</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1038</v>
      </c>
      <c r="T3" s="19" t="s">
        <v>1039</v>
      </c>
      <c r="U3" s="19" t="s">
        <v>1040</v>
      </c>
      <c r="V3" s="5" t="s">
        <v>1041</v>
      </c>
      <c r="W3" s="5" t="s">
        <v>44</v>
      </c>
      <c r="X3" s="5" t="s">
        <v>43</v>
      </c>
      <c r="Y3" s="5" t="s">
        <v>1042</v>
      </c>
      <c r="Z3" s="5" t="s">
        <v>46</v>
      </c>
      <c r="AA3" s="104" t="s">
        <v>47</v>
      </c>
      <c r="AB3" s="75" t="s">
        <v>48</v>
      </c>
    </row>
    <row r="4" spans="1:28" ht="24.75" customHeight="1" thickBot="1">
      <c r="A4" s="36" t="s">
        <v>272</v>
      </c>
      <c r="B4" s="140" t="s">
        <v>50</v>
      </c>
      <c r="C4" s="141">
        <v>45688</v>
      </c>
      <c r="D4" s="142" t="s">
        <v>1043</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1043</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1044</v>
      </c>
      <c r="B6" s="140" t="s">
        <v>50</v>
      </c>
      <c r="C6" s="16">
        <v>45716</v>
      </c>
      <c r="D6" s="109" t="s">
        <v>1043</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1045</v>
      </c>
      <c r="B7" s="140" t="s">
        <v>50</v>
      </c>
      <c r="C7" s="16">
        <v>45716</v>
      </c>
      <c r="D7" s="109" t="s">
        <v>1043</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1046</v>
      </c>
      <c r="B8" s="140" t="s">
        <v>50</v>
      </c>
      <c r="C8" s="16">
        <v>45717</v>
      </c>
      <c r="D8" s="16" t="s">
        <v>1047</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1048</v>
      </c>
      <c r="B9" s="148" t="s">
        <v>50</v>
      </c>
      <c r="C9" s="24">
        <v>45717</v>
      </c>
      <c r="D9" s="16" t="s">
        <v>1047</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1049</v>
      </c>
      <c r="B10" s="149" t="s">
        <v>50</v>
      </c>
      <c r="C10" s="28">
        <v>45717</v>
      </c>
      <c r="D10" s="16" t="s">
        <v>1047</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1050</v>
      </c>
      <c r="B11" s="150" t="s">
        <v>50</v>
      </c>
      <c r="C11" s="41">
        <v>45717</v>
      </c>
      <c r="D11" s="16" t="s">
        <v>1047</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1051</v>
      </c>
      <c r="B12" s="149" t="s">
        <v>50</v>
      </c>
      <c r="C12" s="28">
        <v>45717</v>
      </c>
      <c r="D12" s="16" t="s">
        <v>1047</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1052</v>
      </c>
      <c r="B13" s="149" t="s">
        <v>50</v>
      </c>
      <c r="C13" s="28">
        <v>45717</v>
      </c>
      <c r="D13" s="28" t="s">
        <v>1047</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1053</v>
      </c>
      <c r="B14" s="63" t="s">
        <v>1054</v>
      </c>
      <c r="C14" s="95">
        <v>45717</v>
      </c>
      <c r="D14" s="28" t="s">
        <v>1055</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1056</v>
      </c>
    </row>
    <row r="15" spans="1:28" ht="24.75" customHeight="1" thickBot="1">
      <c r="A15" s="27" t="s">
        <v>1057</v>
      </c>
      <c r="B15" s="63" t="s">
        <v>1054</v>
      </c>
      <c r="C15" s="28">
        <v>45717</v>
      </c>
      <c r="D15" s="28" t="s">
        <v>1055</v>
      </c>
      <c r="E15" s="95">
        <v>45700</v>
      </c>
      <c r="F15" s="28"/>
      <c r="G15" s="28" t="s">
        <v>1058</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1056</v>
      </c>
    </row>
    <row r="16" spans="1:28" ht="24.75" customHeight="1" thickBot="1">
      <c r="A16" s="27" t="s">
        <v>1059</v>
      </c>
      <c r="B16" s="27" t="s">
        <v>1054</v>
      </c>
      <c r="C16" s="28">
        <v>45741</v>
      </c>
      <c r="D16" s="28" t="s">
        <v>1055</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1056</v>
      </c>
    </row>
    <row r="17" spans="1:28" ht="24.75" customHeight="1" thickBot="1">
      <c r="A17" s="40" t="s">
        <v>1060</v>
      </c>
      <c r="B17" s="40" t="s">
        <v>1054</v>
      </c>
      <c r="C17" s="41">
        <v>45741</v>
      </c>
      <c r="D17" s="41" t="s">
        <v>1055</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1061</v>
      </c>
      <c r="B18" s="54" t="s">
        <v>1054</v>
      </c>
      <c r="C18" s="55">
        <v>45741</v>
      </c>
      <c r="D18" s="28" t="s">
        <v>1055</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1056</v>
      </c>
    </row>
    <row r="19" spans="1:28" ht="24.75" customHeight="1" thickBot="1">
      <c r="A19" s="54" t="s">
        <v>1062</v>
      </c>
      <c r="B19" s="27" t="s">
        <v>1054</v>
      </c>
      <c r="C19" s="55">
        <v>45741</v>
      </c>
      <c r="D19" s="28" t="s">
        <v>1055</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1056</v>
      </c>
    </row>
    <row r="20" spans="1:28" ht="24.75" customHeight="1" thickBot="1">
      <c r="A20" s="54" t="s">
        <v>1063</v>
      </c>
      <c r="B20" s="54" t="s">
        <v>1054</v>
      </c>
      <c r="C20" s="55">
        <v>45741</v>
      </c>
      <c r="D20" s="28" t="s">
        <v>1055</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1056</v>
      </c>
    </row>
    <row r="21" spans="1:28" ht="24.75" customHeight="1" thickBot="1">
      <c r="A21" s="54" t="s">
        <v>1064</v>
      </c>
      <c r="B21" s="27" t="s">
        <v>1054</v>
      </c>
      <c r="C21" s="55">
        <v>45741</v>
      </c>
      <c r="D21" s="28" t="s">
        <v>1055</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1056</v>
      </c>
    </row>
    <row r="22" spans="1:28" ht="24.75" customHeight="1" thickBot="1">
      <c r="A22" s="54" t="s">
        <v>1065</v>
      </c>
      <c r="B22" s="54" t="s">
        <v>1054</v>
      </c>
      <c r="C22" s="55">
        <v>45747</v>
      </c>
      <c r="D22" s="55" t="s">
        <v>1055</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1066</v>
      </c>
      <c r="B23" s="54" t="s">
        <v>1054</v>
      </c>
      <c r="C23" s="55">
        <v>45747</v>
      </c>
      <c r="D23" s="55" t="s">
        <v>1055</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1067</v>
      </c>
      <c r="B24" s="54" t="s">
        <v>1054</v>
      </c>
      <c r="C24" s="55">
        <v>45747</v>
      </c>
      <c r="D24" s="55" t="s">
        <v>1055</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1068</v>
      </c>
      <c r="B25" s="40" t="s">
        <v>1054</v>
      </c>
      <c r="C25" s="55">
        <v>45747</v>
      </c>
      <c r="D25" s="55" t="s">
        <v>1055</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1069</v>
      </c>
    </row>
    <row r="26" spans="1:28" ht="31.5">
      <c r="A26" s="119" t="s">
        <v>1070</v>
      </c>
      <c r="B26" s="120" t="s">
        <v>50</v>
      </c>
      <c r="C26" s="85">
        <v>45747</v>
      </c>
      <c r="D26" s="28" t="s">
        <v>1047</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1071</v>
      </c>
    </row>
    <row r="27" spans="1:28" ht="24.75" customHeight="1">
      <c r="A27" s="84" t="s">
        <v>1072</v>
      </c>
      <c r="B27" s="84" t="s">
        <v>1073</v>
      </c>
      <c r="C27" s="85">
        <v>45717</v>
      </c>
      <c r="D27" s="55" t="s">
        <v>1055</v>
      </c>
      <c r="E27" s="85">
        <v>45707</v>
      </c>
      <c r="F27" s="85" t="s">
        <v>78</v>
      </c>
      <c r="G27" s="245" t="s">
        <v>1074</v>
      </c>
      <c r="H27" s="83">
        <v>0</v>
      </c>
      <c r="I27" s="127"/>
      <c r="J27" s="83" t="s">
        <v>55</v>
      </c>
      <c r="K27" s="83" t="s">
        <v>1075</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1076</v>
      </c>
    </row>
    <row r="28" spans="1:28" ht="24.75" customHeight="1">
      <c r="A28" s="84" t="s">
        <v>1077</v>
      </c>
      <c r="B28" s="84" t="s">
        <v>1073</v>
      </c>
      <c r="C28" s="85">
        <v>45717</v>
      </c>
      <c r="D28" s="55" t="s">
        <v>1055</v>
      </c>
      <c r="E28" s="85">
        <v>45707</v>
      </c>
      <c r="F28" s="121" t="s">
        <v>78</v>
      </c>
      <c r="G28" s="245" t="s">
        <v>1078</v>
      </c>
      <c r="H28" s="83">
        <v>0</v>
      </c>
      <c r="I28" s="127"/>
      <c r="J28" s="83" t="s">
        <v>55</v>
      </c>
      <c r="K28" s="83" t="s">
        <v>1075</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1079</v>
      </c>
      <c r="B29" s="84" t="s">
        <v>1073</v>
      </c>
      <c r="C29" s="85">
        <v>45717</v>
      </c>
      <c r="D29" s="55" t="s">
        <v>1055</v>
      </c>
      <c r="E29" s="85">
        <v>45707</v>
      </c>
      <c r="F29" s="121" t="s">
        <v>78</v>
      </c>
      <c r="G29" s="245" t="s">
        <v>1080</v>
      </c>
      <c r="H29" s="83">
        <v>0</v>
      </c>
      <c r="I29" s="127"/>
      <c r="J29" s="83" t="s">
        <v>55</v>
      </c>
      <c r="K29" s="83" t="s">
        <v>1075</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60" t="s">
        <v>1081</v>
      </c>
      <c r="B1" s="860"/>
      <c r="C1" s="860"/>
      <c r="E1" s="860" t="s">
        <v>1082</v>
      </c>
      <c r="F1" s="860"/>
      <c r="G1" s="860"/>
      <c r="I1" s="860" t="s">
        <v>1083</v>
      </c>
      <c r="J1" s="860"/>
      <c r="K1" s="860"/>
    </row>
    <row r="2" spans="1:30">
      <c r="A2" s="48" t="s">
        <v>21</v>
      </c>
      <c r="B2" t="s">
        <v>537</v>
      </c>
      <c r="E2" s="48" t="s">
        <v>1084</v>
      </c>
      <c r="I2" s="48" t="s">
        <v>22</v>
      </c>
      <c r="J2" t="s">
        <v>537</v>
      </c>
      <c r="U2" s="48" t="s">
        <v>27</v>
      </c>
      <c r="V2" t="s">
        <v>1085</v>
      </c>
    </row>
    <row r="3" spans="1:30">
      <c r="E3" s="48" t="s">
        <v>22</v>
      </c>
      <c r="F3" s="48" t="s">
        <v>19</v>
      </c>
      <c r="G3" t="s">
        <v>543</v>
      </c>
      <c r="P3" s="48" t="s">
        <v>1086</v>
      </c>
      <c r="Q3" t="s">
        <v>1081</v>
      </c>
      <c r="U3" s="48" t="s">
        <v>1086</v>
      </c>
      <c r="V3" t="s">
        <v>1081</v>
      </c>
    </row>
    <row r="4" spans="1:30">
      <c r="A4" s="48" t="s">
        <v>1087</v>
      </c>
      <c r="E4" t="s">
        <v>136</v>
      </c>
      <c r="G4">
        <v>119182</v>
      </c>
      <c r="I4" s="48" t="s">
        <v>1084</v>
      </c>
      <c r="AB4" t="s">
        <v>1088</v>
      </c>
      <c r="AC4">
        <v>22</v>
      </c>
    </row>
    <row r="5" spans="1:30">
      <c r="A5" s="48" t="s">
        <v>27</v>
      </c>
      <c r="B5" s="48" t="s">
        <v>19</v>
      </c>
      <c r="C5" t="s">
        <v>543</v>
      </c>
      <c r="E5" t="s">
        <v>326</v>
      </c>
      <c r="G5">
        <v>16942</v>
      </c>
      <c r="I5" s="48" t="s">
        <v>19</v>
      </c>
      <c r="J5" t="s">
        <v>543</v>
      </c>
      <c r="P5" s="48" t="s">
        <v>1089</v>
      </c>
      <c r="U5" s="48" t="s">
        <v>1089</v>
      </c>
      <c r="AB5" t="s">
        <v>1090</v>
      </c>
      <c r="AC5">
        <v>13</v>
      </c>
    </row>
    <row r="6" spans="1:30">
      <c r="A6" t="s">
        <v>540</v>
      </c>
      <c r="E6" t="s">
        <v>268</v>
      </c>
      <c r="G6">
        <v>6526</v>
      </c>
      <c r="I6" t="s">
        <v>225</v>
      </c>
      <c r="J6">
        <v>153</v>
      </c>
      <c r="P6" s="48" t="s">
        <v>27</v>
      </c>
      <c r="Q6" s="48" t="s">
        <v>1091</v>
      </c>
      <c r="R6" t="s">
        <v>543</v>
      </c>
      <c r="U6" s="48" t="s">
        <v>1092</v>
      </c>
      <c r="V6" s="48" t="s">
        <v>1091</v>
      </c>
      <c r="W6" t="s">
        <v>543</v>
      </c>
    </row>
    <row r="7" spans="1:30">
      <c r="E7" t="s">
        <v>86</v>
      </c>
      <c r="G7">
        <v>51661</v>
      </c>
      <c r="I7" t="s">
        <v>245</v>
      </c>
      <c r="J7">
        <v>7980</v>
      </c>
      <c r="P7" t="s">
        <v>1085</v>
      </c>
      <c r="Q7" t="s">
        <v>482</v>
      </c>
      <c r="R7">
        <v>1</v>
      </c>
      <c r="U7" t="s">
        <v>1093</v>
      </c>
      <c r="W7">
        <v>1</v>
      </c>
      <c r="AC7" t="s">
        <v>1094</v>
      </c>
      <c r="AD7" t="s">
        <v>1095</v>
      </c>
    </row>
    <row r="8" spans="1:30">
      <c r="E8" t="s">
        <v>71</v>
      </c>
      <c r="G8">
        <v>58297</v>
      </c>
      <c r="I8" t="s">
        <v>248</v>
      </c>
      <c r="J8">
        <v>8420</v>
      </c>
      <c r="Q8" t="s">
        <v>211</v>
      </c>
      <c r="R8">
        <v>1</v>
      </c>
      <c r="U8" t="s">
        <v>1096</v>
      </c>
      <c r="W8">
        <v>1</v>
      </c>
      <c r="AA8" t="s">
        <v>1097</v>
      </c>
      <c r="AB8" s="350">
        <v>203521</v>
      </c>
      <c r="AC8" s="407">
        <f>AC5/AC4</f>
        <v>0.59090909090909094</v>
      </c>
      <c r="AD8" s="407">
        <f>AB9/AB8</f>
        <v>0.31446386367991508</v>
      </c>
    </row>
    <row r="9" spans="1:30">
      <c r="E9" t="s">
        <v>395</v>
      </c>
      <c r="G9">
        <v>22725</v>
      </c>
      <c r="I9" t="s">
        <v>251</v>
      </c>
      <c r="J9">
        <v>7562</v>
      </c>
      <c r="Q9" t="s">
        <v>1098</v>
      </c>
      <c r="R9">
        <v>1</v>
      </c>
      <c r="U9" t="s">
        <v>1099</v>
      </c>
      <c r="V9" t="s">
        <v>1098</v>
      </c>
      <c r="W9">
        <v>1</v>
      </c>
      <c r="AA9" t="s">
        <v>1100</v>
      </c>
      <c r="AB9">
        <v>64000</v>
      </c>
    </row>
    <row r="10" spans="1:30">
      <c r="E10" t="s">
        <v>67</v>
      </c>
      <c r="G10">
        <v>25990</v>
      </c>
      <c r="I10" t="s">
        <v>254</v>
      </c>
      <c r="J10">
        <v>5005</v>
      </c>
      <c r="Q10" t="s">
        <v>284</v>
      </c>
      <c r="R10">
        <v>1</v>
      </c>
      <c r="V10" t="s">
        <v>490</v>
      </c>
      <c r="W10">
        <v>1</v>
      </c>
    </row>
    <row r="11" spans="1:30">
      <c r="E11" t="s">
        <v>62</v>
      </c>
      <c r="G11">
        <v>15789</v>
      </c>
      <c r="I11" t="s">
        <v>257</v>
      </c>
      <c r="J11">
        <v>6303</v>
      </c>
      <c r="Q11" t="s">
        <v>490</v>
      </c>
      <c r="R11">
        <v>1</v>
      </c>
      <c r="V11" t="s">
        <v>288</v>
      </c>
      <c r="W11">
        <v>1</v>
      </c>
    </row>
    <row r="12" spans="1:30">
      <c r="E12" t="s">
        <v>275</v>
      </c>
      <c r="G12">
        <v>15979</v>
      </c>
      <c r="I12" t="s">
        <v>260</v>
      </c>
      <c r="J12">
        <v>6205</v>
      </c>
      <c r="Q12" t="s">
        <v>288</v>
      </c>
      <c r="R12">
        <v>1</v>
      </c>
      <c r="V12" t="s">
        <v>1101</v>
      </c>
      <c r="W12">
        <v>1</v>
      </c>
    </row>
    <row r="13" spans="1:30">
      <c r="E13" t="s">
        <v>125</v>
      </c>
      <c r="G13">
        <v>172</v>
      </c>
      <c r="I13" t="s">
        <v>267</v>
      </c>
      <c r="J13">
        <v>6526</v>
      </c>
      <c r="Q13" t="s">
        <v>1102</v>
      </c>
      <c r="R13">
        <v>1</v>
      </c>
      <c r="V13" t="s">
        <v>312</v>
      </c>
      <c r="W13">
        <v>1</v>
      </c>
    </row>
    <row r="14" spans="1:30">
      <c r="E14" t="s">
        <v>51</v>
      </c>
      <c r="G14">
        <v>34392</v>
      </c>
      <c r="I14" t="s">
        <v>274</v>
      </c>
      <c r="J14">
        <v>6390</v>
      </c>
      <c r="Q14" t="s">
        <v>494</v>
      </c>
      <c r="R14">
        <v>1</v>
      </c>
      <c r="U14" t="s">
        <v>1103</v>
      </c>
      <c r="W14">
        <v>5</v>
      </c>
    </row>
    <row r="15" spans="1:30">
      <c r="E15" t="s">
        <v>411</v>
      </c>
      <c r="G15">
        <v>120</v>
      </c>
      <c r="I15" t="s">
        <v>278</v>
      </c>
      <c r="J15">
        <v>2092</v>
      </c>
      <c r="Q15" t="s">
        <v>1101</v>
      </c>
      <c r="R15">
        <v>1</v>
      </c>
      <c r="U15" t="s">
        <v>567</v>
      </c>
      <c r="W15">
        <v>12</v>
      </c>
    </row>
    <row r="16" spans="1:30">
      <c r="E16" t="s">
        <v>540</v>
      </c>
      <c r="G16">
        <v>367775</v>
      </c>
      <c r="I16" t="s">
        <v>281</v>
      </c>
      <c r="J16">
        <v>5661</v>
      </c>
      <c r="Q16" t="s">
        <v>293</v>
      </c>
      <c r="R16">
        <v>1</v>
      </c>
      <c r="U16" t="s">
        <v>540</v>
      </c>
      <c r="W16">
        <v>19</v>
      </c>
    </row>
    <row r="17" spans="9:18">
      <c r="I17" t="s">
        <v>290</v>
      </c>
      <c r="J17">
        <v>4614</v>
      </c>
      <c r="Q17" t="s">
        <v>496</v>
      </c>
      <c r="R17">
        <v>1</v>
      </c>
    </row>
    <row r="18" spans="9:18">
      <c r="I18" t="s">
        <v>318</v>
      </c>
      <c r="J18">
        <v>6041</v>
      </c>
      <c r="Q18" t="s">
        <v>298</v>
      </c>
      <c r="R18">
        <v>1</v>
      </c>
    </row>
    <row r="19" spans="9:18">
      <c r="I19" t="s">
        <v>321</v>
      </c>
      <c r="J19">
        <v>5628</v>
      </c>
      <c r="Q19" t="s">
        <v>302</v>
      </c>
      <c r="R19">
        <v>1</v>
      </c>
    </row>
    <row r="20" spans="9:18">
      <c r="I20" t="s">
        <v>325</v>
      </c>
      <c r="J20">
        <v>4035</v>
      </c>
      <c r="Q20" t="s">
        <v>306</v>
      </c>
      <c r="R20">
        <v>1</v>
      </c>
    </row>
    <row r="21" spans="9:18">
      <c r="I21" t="s">
        <v>329</v>
      </c>
      <c r="J21">
        <v>0</v>
      </c>
      <c r="Q21" t="s">
        <v>1104</v>
      </c>
      <c r="R21">
        <v>1</v>
      </c>
    </row>
    <row r="22" spans="9:18">
      <c r="I22" t="s">
        <v>332</v>
      </c>
      <c r="J22">
        <v>5494</v>
      </c>
      <c r="Q22" t="s">
        <v>312</v>
      </c>
      <c r="R22">
        <v>1</v>
      </c>
    </row>
    <row r="23" spans="9:18">
      <c r="I23" t="s">
        <v>348</v>
      </c>
      <c r="J23">
        <v>4975</v>
      </c>
      <c r="Q23" t="s">
        <v>339</v>
      </c>
      <c r="R23">
        <v>1</v>
      </c>
    </row>
    <row r="24" spans="9:18">
      <c r="I24" t="s">
        <v>85</v>
      </c>
      <c r="J24">
        <v>6092</v>
      </c>
      <c r="Q24" t="s">
        <v>394</v>
      </c>
      <c r="R24">
        <v>1</v>
      </c>
    </row>
    <row r="25" spans="9:18">
      <c r="I25" t="s">
        <v>353</v>
      </c>
      <c r="J25">
        <v>5410</v>
      </c>
      <c r="Q25" t="s">
        <v>1105</v>
      </c>
      <c r="R25">
        <v>1</v>
      </c>
    </row>
    <row r="26" spans="9:18">
      <c r="I26" t="s">
        <v>356</v>
      </c>
      <c r="J26">
        <v>6104</v>
      </c>
      <c r="P26" t="s">
        <v>1106</v>
      </c>
      <c r="R26">
        <v>19</v>
      </c>
    </row>
    <row r="27" spans="9:18">
      <c r="I27" t="s">
        <v>381</v>
      </c>
      <c r="J27">
        <v>826</v>
      </c>
      <c r="P27" t="s">
        <v>1107</v>
      </c>
      <c r="Q27" t="s">
        <v>442</v>
      </c>
      <c r="R27">
        <v>1</v>
      </c>
    </row>
    <row r="28" spans="9:18">
      <c r="I28" t="s">
        <v>386</v>
      </c>
      <c r="J28">
        <v>1235</v>
      </c>
      <c r="Q28" t="s">
        <v>444</v>
      </c>
      <c r="R28">
        <v>1</v>
      </c>
    </row>
    <row r="29" spans="9:18">
      <c r="I29" t="s">
        <v>388</v>
      </c>
      <c r="J29">
        <v>1735</v>
      </c>
      <c r="Q29" t="s">
        <v>492</v>
      </c>
      <c r="R29">
        <v>1</v>
      </c>
    </row>
    <row r="30" spans="9:18">
      <c r="I30" t="s">
        <v>394</v>
      </c>
      <c r="J30">
        <v>22725</v>
      </c>
      <c r="Q30" t="s">
        <v>304</v>
      </c>
      <c r="R30">
        <v>1</v>
      </c>
    </row>
    <row r="31" spans="9:18">
      <c r="I31" t="s">
        <v>399</v>
      </c>
      <c r="J31">
        <v>7497</v>
      </c>
      <c r="Q31" t="s">
        <v>308</v>
      </c>
      <c r="R31">
        <v>1</v>
      </c>
    </row>
    <row r="32" spans="9:18">
      <c r="I32" t="s">
        <v>118</v>
      </c>
      <c r="J32">
        <v>1534</v>
      </c>
      <c r="Q32" t="s">
        <v>1108</v>
      </c>
      <c r="R32">
        <v>1</v>
      </c>
    </row>
    <row r="33" spans="9:18">
      <c r="I33" t="s">
        <v>401</v>
      </c>
      <c r="J33">
        <v>7805</v>
      </c>
      <c r="Q33" t="s">
        <v>310</v>
      </c>
      <c r="R33">
        <v>1</v>
      </c>
    </row>
    <row r="34" spans="9:18">
      <c r="I34" t="s">
        <v>413</v>
      </c>
      <c r="J34">
        <v>6504</v>
      </c>
      <c r="Q34" t="s">
        <v>344</v>
      </c>
      <c r="R34">
        <v>1</v>
      </c>
    </row>
    <row r="35" spans="9:18">
      <c r="I35" t="s">
        <v>130</v>
      </c>
      <c r="J35">
        <v>20</v>
      </c>
      <c r="Q35" t="s">
        <v>467</v>
      </c>
      <c r="R35">
        <v>1</v>
      </c>
    </row>
    <row r="36" spans="9:18">
      <c r="I36" t="s">
        <v>323</v>
      </c>
      <c r="J36">
        <v>5327</v>
      </c>
      <c r="Q36" t="s">
        <v>469</v>
      </c>
      <c r="R36">
        <v>1</v>
      </c>
    </row>
    <row r="37" spans="9:18">
      <c r="I37" t="s">
        <v>410</v>
      </c>
      <c r="J37">
        <v>120</v>
      </c>
      <c r="Q37" t="s">
        <v>473</v>
      </c>
      <c r="R37">
        <v>1</v>
      </c>
    </row>
    <row r="38" spans="9:18">
      <c r="I38" t="s">
        <v>363</v>
      </c>
      <c r="J38">
        <v>285</v>
      </c>
      <c r="Q38" t="s">
        <v>475</v>
      </c>
      <c r="R38">
        <v>1</v>
      </c>
    </row>
    <row r="39" spans="9:18">
      <c r="I39" t="s">
        <v>203</v>
      </c>
      <c r="J39">
        <v>2315</v>
      </c>
      <c r="P39" t="s">
        <v>1109</v>
      </c>
      <c r="R39">
        <v>12</v>
      </c>
    </row>
    <row r="40" spans="9:18">
      <c r="I40" t="s">
        <v>223</v>
      </c>
      <c r="J40">
        <v>5151</v>
      </c>
      <c r="P40" t="s">
        <v>540</v>
      </c>
      <c r="R40">
        <v>31</v>
      </c>
    </row>
    <row r="41" spans="9:18">
      <c r="I41" t="s">
        <v>237</v>
      </c>
      <c r="J41">
        <v>3642</v>
      </c>
    </row>
    <row r="42" spans="9:18">
      <c r="I42" t="s">
        <v>66</v>
      </c>
      <c r="J42">
        <v>6041</v>
      </c>
    </row>
    <row r="43" spans="9:18">
      <c r="I43" t="s">
        <v>98</v>
      </c>
      <c r="J43">
        <v>5825</v>
      </c>
    </row>
    <row r="44" spans="9:18">
      <c r="I44" t="s">
        <v>358</v>
      </c>
      <c r="J44">
        <v>3415</v>
      </c>
    </row>
    <row r="45" spans="9:18">
      <c r="I45" t="s">
        <v>105</v>
      </c>
      <c r="J45">
        <v>1831</v>
      </c>
    </row>
    <row r="46" spans="9:18">
      <c r="I46" t="s">
        <v>120</v>
      </c>
      <c r="J46">
        <v>2003</v>
      </c>
    </row>
    <row r="47" spans="9:18">
      <c r="I47" t="s">
        <v>234</v>
      </c>
      <c r="J47">
        <v>6524</v>
      </c>
    </row>
    <row r="48" spans="9:18">
      <c r="I48" t="s">
        <v>239</v>
      </c>
      <c r="J48">
        <v>4979</v>
      </c>
    </row>
    <row r="49" spans="9:10">
      <c r="I49" t="s">
        <v>241</v>
      </c>
      <c r="J49">
        <v>6149</v>
      </c>
    </row>
    <row r="50" spans="9:10">
      <c r="I50" t="s">
        <v>304</v>
      </c>
      <c r="J50">
        <v>5390</v>
      </c>
    </row>
    <row r="51" spans="9:10">
      <c r="I51" t="s">
        <v>308</v>
      </c>
      <c r="J51">
        <v>6327</v>
      </c>
    </row>
    <row r="52" spans="9:10">
      <c r="I52" t="s">
        <v>310</v>
      </c>
      <c r="J52">
        <v>5585</v>
      </c>
    </row>
    <row r="53" spans="9:10">
      <c r="I53" t="s">
        <v>351</v>
      </c>
      <c r="J53">
        <v>6061</v>
      </c>
    </row>
    <row r="54" spans="9:10">
      <c r="I54" t="s">
        <v>61</v>
      </c>
      <c r="J54">
        <v>4822</v>
      </c>
    </row>
    <row r="55" spans="9:10">
      <c r="I55" t="s">
        <v>70</v>
      </c>
      <c r="J55">
        <v>6182</v>
      </c>
    </row>
    <row r="56" spans="9:10">
      <c r="I56" t="s">
        <v>74</v>
      </c>
      <c r="J56">
        <v>3796</v>
      </c>
    </row>
    <row r="57" spans="9:10">
      <c r="I57" t="s">
        <v>89</v>
      </c>
      <c r="J57">
        <v>6387</v>
      </c>
    </row>
    <row r="58" spans="9:10">
      <c r="I58" t="s">
        <v>93</v>
      </c>
      <c r="J58">
        <v>4194</v>
      </c>
    </row>
    <row r="59" spans="9:10">
      <c r="I59" t="s">
        <v>95</v>
      </c>
      <c r="J59">
        <v>6152</v>
      </c>
    </row>
    <row r="60" spans="9:10">
      <c r="I60" t="s">
        <v>113</v>
      </c>
      <c r="J60">
        <v>831</v>
      </c>
    </row>
    <row r="61" spans="9:10">
      <c r="I61" t="s">
        <v>116</v>
      </c>
      <c r="J61">
        <v>1697</v>
      </c>
    </row>
    <row r="62" spans="9:10">
      <c r="I62" t="s">
        <v>220</v>
      </c>
      <c r="J62">
        <v>9356</v>
      </c>
    </row>
    <row r="63" spans="9:10">
      <c r="I63" t="s">
        <v>425</v>
      </c>
      <c r="J63">
        <v>143</v>
      </c>
    </row>
    <row r="64" spans="9:10">
      <c r="I64" t="s">
        <v>123</v>
      </c>
      <c r="J64">
        <v>152</v>
      </c>
    </row>
    <row r="65" spans="9:10">
      <c r="I65" t="s">
        <v>306</v>
      </c>
      <c r="J65">
        <v>6334</v>
      </c>
    </row>
    <row r="66" spans="9:10">
      <c r="I66" t="s">
        <v>378</v>
      </c>
      <c r="J66">
        <v>4508</v>
      </c>
    </row>
    <row r="67" spans="9:10">
      <c r="I67" t="s">
        <v>434</v>
      </c>
      <c r="J67">
        <v>3</v>
      </c>
    </row>
    <row r="68" spans="9:10">
      <c r="I68" t="s">
        <v>430</v>
      </c>
      <c r="J68">
        <v>3</v>
      </c>
    </row>
    <row r="69" spans="9:10">
      <c r="I69" t="s">
        <v>49</v>
      </c>
      <c r="J69">
        <v>1554</v>
      </c>
    </row>
    <row r="70" spans="9:10">
      <c r="I70" t="s">
        <v>428</v>
      </c>
      <c r="J70">
        <v>47</v>
      </c>
    </row>
    <row r="71" spans="9:10">
      <c r="I71" t="s">
        <v>416</v>
      </c>
      <c r="J71">
        <v>4390</v>
      </c>
    </row>
    <row r="72" spans="9:10">
      <c r="I72" t="s">
        <v>369</v>
      </c>
      <c r="J72">
        <v>3309</v>
      </c>
    </row>
    <row r="73" spans="9:10">
      <c r="I73" t="s">
        <v>146</v>
      </c>
      <c r="J73">
        <v>8305</v>
      </c>
    </row>
    <row r="74" spans="9:10">
      <c r="I74" t="s">
        <v>134</v>
      </c>
      <c r="J74">
        <v>13306</v>
      </c>
    </row>
    <row r="75" spans="9:10">
      <c r="I75" t="s">
        <v>217</v>
      </c>
      <c r="J75">
        <v>7848</v>
      </c>
    </row>
    <row r="76" spans="9:10">
      <c r="I76" t="s">
        <v>172</v>
      </c>
      <c r="J76">
        <v>1669</v>
      </c>
    </row>
    <row r="77" spans="9:10">
      <c r="I77" t="s">
        <v>140</v>
      </c>
      <c r="J77">
        <v>11054</v>
      </c>
    </row>
    <row r="78" spans="9:10">
      <c r="I78" t="s">
        <v>227</v>
      </c>
      <c r="J78">
        <v>6005</v>
      </c>
    </row>
    <row r="79" spans="9:10">
      <c r="I79" t="s">
        <v>407</v>
      </c>
      <c r="J79">
        <v>1769</v>
      </c>
    </row>
    <row r="80" spans="9:10">
      <c r="I80" t="s">
        <v>375</v>
      </c>
      <c r="J80">
        <v>1667</v>
      </c>
    </row>
    <row r="81" spans="9:10">
      <c r="I81" t="s">
        <v>372</v>
      </c>
      <c r="J81">
        <v>2067</v>
      </c>
    </row>
    <row r="82" spans="9:10">
      <c r="I82" t="s">
        <v>422</v>
      </c>
      <c r="J82">
        <v>90</v>
      </c>
    </row>
    <row r="83" spans="9:10">
      <c r="I83" t="s">
        <v>160</v>
      </c>
      <c r="J83">
        <v>2773</v>
      </c>
    </row>
    <row r="84" spans="9:10">
      <c r="I84" t="s">
        <v>163</v>
      </c>
      <c r="J84">
        <v>5539</v>
      </c>
    </row>
    <row r="85" spans="9:10">
      <c r="I85" t="s">
        <v>165</v>
      </c>
      <c r="J85">
        <v>3517</v>
      </c>
    </row>
    <row r="86" spans="9:10">
      <c r="I86" t="s">
        <v>419</v>
      </c>
      <c r="J86">
        <v>765</v>
      </c>
    </row>
    <row r="87" spans="9:10">
      <c r="I87" t="s">
        <v>540</v>
      </c>
      <c r="J87">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1110</v>
      </c>
      <c r="D1" s="174" t="s">
        <v>135</v>
      </c>
      <c r="E1" s="174" t="s">
        <v>1110</v>
      </c>
    </row>
    <row r="2" spans="1:5">
      <c r="A2" t="s">
        <v>136</v>
      </c>
      <c r="B2">
        <v>3</v>
      </c>
      <c r="D2" t="s">
        <v>136</v>
      </c>
      <c r="E2">
        <v>1</v>
      </c>
    </row>
    <row r="3" spans="1:5">
      <c r="A3" t="s">
        <v>411</v>
      </c>
      <c r="B3">
        <v>3</v>
      </c>
      <c r="D3" t="s">
        <v>326</v>
      </c>
      <c r="E3">
        <v>2</v>
      </c>
    </row>
    <row r="4" spans="1:5" hidden="1">
      <c r="A4" t="s">
        <v>1111</v>
      </c>
      <c r="B4">
        <v>2</v>
      </c>
      <c r="D4" t="s">
        <v>1111</v>
      </c>
    </row>
    <row r="5" spans="1:5">
      <c r="A5" t="s">
        <v>1112</v>
      </c>
      <c r="B5">
        <v>4</v>
      </c>
      <c r="D5" t="s">
        <v>1112</v>
      </c>
      <c r="E5">
        <v>1</v>
      </c>
    </row>
    <row r="9" spans="1:5">
      <c r="A9" s="174" t="s">
        <v>1113</v>
      </c>
      <c r="D9" s="174" t="s">
        <v>1113</v>
      </c>
      <c r="E9" s="174" t="s">
        <v>1110</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1114</v>
      </c>
      <c r="B15">
        <v>5</v>
      </c>
      <c r="D15" t="s">
        <v>1114</v>
      </c>
      <c r="E15">
        <v>3</v>
      </c>
    </row>
    <row r="18" spans="1:5">
      <c r="A18" s="174" t="s">
        <v>1115</v>
      </c>
      <c r="D18" s="174" t="s">
        <v>1115</v>
      </c>
      <c r="E18" s="174" t="s">
        <v>1110</v>
      </c>
    </row>
    <row r="19" spans="1:5">
      <c r="A19" t="s">
        <v>264</v>
      </c>
      <c r="B19">
        <v>1</v>
      </c>
      <c r="D19" t="s">
        <v>264</v>
      </c>
      <c r="E19">
        <v>1</v>
      </c>
    </row>
    <row r="20" spans="1:5">
      <c r="A20" t="s">
        <v>1116</v>
      </c>
      <c r="B20" t="s">
        <v>102</v>
      </c>
      <c r="D20" t="s">
        <v>1116</v>
      </c>
      <c r="E20" t="s">
        <v>102</v>
      </c>
    </row>
    <row r="21" spans="1:5">
      <c r="A21" t="s">
        <v>299</v>
      </c>
      <c r="B21" t="s">
        <v>102</v>
      </c>
      <c r="D21" t="s">
        <v>299</v>
      </c>
      <c r="E21" t="s">
        <v>102</v>
      </c>
    </row>
    <row r="22" spans="1:5">
      <c r="A22" t="s">
        <v>1117</v>
      </c>
      <c r="B22" t="s">
        <v>102</v>
      </c>
      <c r="D22" t="s">
        <v>1117</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61"/>
      <c r="B1" s="861"/>
      <c r="C1" s="861"/>
      <c r="D1" s="861"/>
      <c r="E1" s="861"/>
      <c r="F1" s="861"/>
      <c r="G1" s="861"/>
      <c r="H1" s="862" t="s">
        <v>1118</v>
      </c>
      <c r="I1" s="862"/>
      <c r="J1" s="862"/>
      <c r="K1" s="862"/>
      <c r="L1" s="862"/>
      <c r="M1" s="862"/>
      <c r="N1" s="862"/>
      <c r="O1" s="862"/>
      <c r="P1" s="353"/>
      <c r="Q1" s="863" t="s">
        <v>34</v>
      </c>
      <c r="R1" s="863"/>
      <c r="S1" s="859"/>
      <c r="T1" s="863"/>
      <c r="U1" s="863"/>
      <c r="V1" s="863"/>
      <c r="W1" s="863"/>
      <c r="X1" s="863"/>
      <c r="Y1" s="357"/>
    </row>
    <row r="2" spans="1:26" ht="15.75" thickBot="1">
      <c r="A2" s="358"/>
      <c r="B2" s="359"/>
      <c r="C2" s="359"/>
      <c r="D2" s="359"/>
      <c r="E2" s="359"/>
      <c r="F2" s="359"/>
      <c r="G2" s="359"/>
      <c r="H2" s="360"/>
      <c r="I2" s="360"/>
      <c r="J2" s="360"/>
      <c r="K2" s="360"/>
      <c r="L2" s="360"/>
      <c r="M2" s="360"/>
      <c r="N2" s="360"/>
      <c r="O2" s="360"/>
      <c r="P2" s="353"/>
      <c r="Q2" s="357"/>
      <c r="R2" s="357" t="s">
        <v>1119</v>
      </c>
      <c r="S2" s="3" t="s">
        <v>1035</v>
      </c>
      <c r="T2" s="357" t="s">
        <v>1036</v>
      </c>
      <c r="U2" s="357" t="s">
        <v>1036</v>
      </c>
      <c r="V2" s="357" t="s">
        <v>1036</v>
      </c>
      <c r="W2" s="357" t="s">
        <v>1036</v>
      </c>
      <c r="X2" s="357" t="s">
        <v>1037</v>
      </c>
      <c r="Y2" s="357" t="s">
        <v>1120</v>
      </c>
    </row>
    <row r="3" spans="1:26" ht="15.75" thickBot="1">
      <c r="A3" s="356" t="s">
        <v>1091</v>
      </c>
      <c r="B3" s="352" t="s">
        <v>20</v>
      </c>
      <c r="C3" s="352" t="s">
        <v>1121</v>
      </c>
      <c r="D3" s="352" t="s">
        <v>26</v>
      </c>
      <c r="E3" s="352" t="s">
        <v>1086</v>
      </c>
      <c r="F3" s="352" t="s">
        <v>1122</v>
      </c>
      <c r="G3" s="352" t="s">
        <v>27</v>
      </c>
      <c r="H3" s="293" t="s">
        <v>28</v>
      </c>
      <c r="I3" s="293" t="s">
        <v>1123</v>
      </c>
      <c r="J3" s="293" t="s">
        <v>1124</v>
      </c>
      <c r="K3" s="293" t="s">
        <v>1125</v>
      </c>
      <c r="L3" s="293" t="s">
        <v>1027</v>
      </c>
      <c r="M3" s="293" t="s">
        <v>1126</v>
      </c>
      <c r="N3" s="293" t="s">
        <v>1127</v>
      </c>
      <c r="O3" s="292" t="s">
        <v>1040</v>
      </c>
      <c r="P3" s="353" t="s">
        <v>1092</v>
      </c>
      <c r="Q3" s="354" t="s">
        <v>34</v>
      </c>
      <c r="R3" s="354" t="s">
        <v>1123</v>
      </c>
      <c r="S3" s="5" t="s">
        <v>1041</v>
      </c>
      <c r="T3" s="354" t="s">
        <v>1128</v>
      </c>
      <c r="U3" s="354" t="s">
        <v>43</v>
      </c>
      <c r="V3" s="354" t="s">
        <v>1042</v>
      </c>
      <c r="W3" s="354" t="s">
        <v>46</v>
      </c>
      <c r="X3" s="354" t="s">
        <v>47</v>
      </c>
      <c r="Y3" s="354" t="s">
        <v>1129</v>
      </c>
      <c r="Z3" s="406" t="s">
        <v>1130</v>
      </c>
    </row>
    <row r="4" spans="1:26" ht="15.75" hidden="1" thickBot="1">
      <c r="A4" s="162" t="s">
        <v>105</v>
      </c>
      <c r="B4" s="120" t="str">
        <f>VLOOKUP(A4,'[1]Tillman UG Footage'!A:B,2,FALSE)</f>
        <v>St Petersburg</v>
      </c>
      <c r="C4" s="85">
        <v>45807</v>
      </c>
      <c r="D4" s="361"/>
      <c r="E4" s="362" t="s">
        <v>1131</v>
      </c>
      <c r="F4" s="361"/>
      <c r="G4" s="363" t="s">
        <v>1085</v>
      </c>
      <c r="H4" s="361"/>
      <c r="I4" s="361"/>
      <c r="J4" s="364"/>
      <c r="K4" s="291"/>
      <c r="L4" s="291"/>
      <c r="M4" s="291"/>
      <c r="N4" s="365"/>
      <c r="O4" s="366"/>
      <c r="P4" s="367" t="s">
        <v>1132</v>
      </c>
      <c r="Q4" s="368" t="s">
        <v>69</v>
      </c>
      <c r="R4" s="173" t="s">
        <v>1133</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1131</v>
      </c>
      <c r="F5" s="361"/>
      <c r="G5" s="363" t="s">
        <v>1085</v>
      </c>
      <c r="H5" s="361"/>
      <c r="I5" s="361"/>
      <c r="J5" s="372"/>
      <c r="K5" s="291"/>
      <c r="L5" s="291"/>
      <c r="M5" s="291"/>
      <c r="N5" s="365"/>
      <c r="O5" s="366"/>
      <c r="P5" s="367" t="s">
        <v>1132</v>
      </c>
      <c r="Q5" s="368" t="s">
        <v>69</v>
      </c>
      <c r="R5" s="173" t="s">
        <v>1133</v>
      </c>
      <c r="S5" s="173"/>
      <c r="T5" s="369"/>
      <c r="U5" s="370"/>
      <c r="V5" s="370"/>
      <c r="W5" s="370"/>
      <c r="X5" s="370"/>
      <c r="Y5" s="370"/>
      <c r="Z5" t="e">
        <f>VLOOKUP(A5,#REF!,9,FALSE)</f>
        <v>#REF!</v>
      </c>
    </row>
    <row r="6" spans="1:26" ht="15.75" hidden="1" thickBot="1">
      <c r="A6" s="162" t="s">
        <v>564</v>
      </c>
      <c r="B6" s="120" t="s">
        <v>50</v>
      </c>
      <c r="C6" s="307">
        <v>45807</v>
      </c>
      <c r="D6" s="361"/>
      <c r="E6" s="362" t="s">
        <v>1131</v>
      </c>
      <c r="F6" s="361"/>
      <c r="G6" s="363" t="s">
        <v>1085</v>
      </c>
      <c r="H6" s="361"/>
      <c r="I6" s="361"/>
      <c r="J6" s="372"/>
      <c r="K6" s="291"/>
      <c r="L6" s="291"/>
      <c r="M6" s="291"/>
      <c r="N6" s="365"/>
      <c r="O6" s="366"/>
      <c r="P6" s="367" t="s">
        <v>1132</v>
      </c>
      <c r="Q6" s="368" t="s">
        <v>69</v>
      </c>
      <c r="R6" s="173" t="s">
        <v>1133</v>
      </c>
      <c r="S6" s="173"/>
      <c r="T6" s="369"/>
      <c r="U6" s="370"/>
      <c r="V6" s="370"/>
      <c r="W6" s="370"/>
      <c r="X6" s="370"/>
      <c r="Y6" s="370"/>
      <c r="Z6" t="e">
        <f>VLOOKUP(A6,#REF!,9,FALSE)</f>
        <v>#REF!</v>
      </c>
    </row>
    <row r="7" spans="1:26" ht="15.75" hidden="1" thickBot="1">
      <c r="A7" s="162" t="s">
        <v>581</v>
      </c>
      <c r="B7" s="120" t="s">
        <v>50</v>
      </c>
      <c r="C7" s="307">
        <v>45807</v>
      </c>
      <c r="D7" s="361"/>
      <c r="E7" s="362" t="s">
        <v>1131</v>
      </c>
      <c r="F7" s="361"/>
      <c r="G7" s="363" t="s">
        <v>1085</v>
      </c>
      <c r="H7" s="361"/>
      <c r="I7" s="361"/>
      <c r="J7" s="372"/>
      <c r="K7" s="291"/>
      <c r="L7" s="291"/>
      <c r="M7" s="291"/>
      <c r="N7" s="365"/>
      <c r="O7" s="366"/>
      <c r="P7" s="367" t="s">
        <v>1132</v>
      </c>
      <c r="Q7" s="368" t="s">
        <v>69</v>
      </c>
      <c r="R7" s="173" t="s">
        <v>1133</v>
      </c>
      <c r="S7" s="173"/>
      <c r="T7" s="369"/>
      <c r="U7" s="370"/>
      <c r="V7" s="370"/>
      <c r="W7" s="370"/>
      <c r="X7" s="370"/>
      <c r="Y7" s="370"/>
      <c r="Z7" t="e">
        <f>VLOOKUP(A7,#REF!,9,FALSE)</f>
        <v>#REF!</v>
      </c>
    </row>
    <row r="8" spans="1:26" ht="15.75" hidden="1" thickBot="1">
      <c r="A8" s="371" t="s">
        <v>1134</v>
      </c>
      <c r="B8" s="120" t="s">
        <v>50</v>
      </c>
      <c r="C8" s="307">
        <v>45807</v>
      </c>
      <c r="D8" s="361"/>
      <c r="E8" s="362" t="s">
        <v>1131</v>
      </c>
      <c r="F8" s="361"/>
      <c r="G8" s="363" t="s">
        <v>1085</v>
      </c>
      <c r="H8" s="361"/>
      <c r="I8" s="361"/>
      <c r="J8" s="372"/>
      <c r="K8" s="291"/>
      <c r="L8" s="291"/>
      <c r="M8" s="291"/>
      <c r="N8" s="365"/>
      <c r="O8" s="366"/>
      <c r="P8" s="367" t="s">
        <v>1096</v>
      </c>
      <c r="Q8" s="368" t="s">
        <v>1135</v>
      </c>
      <c r="R8" s="173" t="s">
        <v>1136</v>
      </c>
      <c r="S8" s="173"/>
      <c r="T8" s="369"/>
      <c r="U8" s="370"/>
      <c r="V8" s="370"/>
      <c r="W8" s="370"/>
      <c r="X8" s="370"/>
      <c r="Y8" s="370"/>
      <c r="Z8" t="e">
        <f>VLOOKUP(A8,#REF!,9,FALSE)</f>
        <v>#REF!</v>
      </c>
    </row>
    <row r="9" spans="1:26" ht="15.75" hidden="1" thickBot="1">
      <c r="A9" s="162" t="s">
        <v>1137</v>
      </c>
      <c r="B9" s="120" t="s">
        <v>50</v>
      </c>
      <c r="C9" s="307">
        <v>45807</v>
      </c>
      <c r="D9" s="373"/>
      <c r="E9" s="362" t="s">
        <v>1131</v>
      </c>
      <c r="F9" s="373"/>
      <c r="G9" s="374" t="s">
        <v>1085</v>
      </c>
      <c r="H9" s="361"/>
      <c r="I9" s="361"/>
      <c r="J9" s="372"/>
      <c r="K9" s="291"/>
      <c r="L9" s="291"/>
      <c r="M9" s="291"/>
      <c r="N9" s="365"/>
      <c r="O9" s="366"/>
      <c r="P9" s="367" t="s">
        <v>1132</v>
      </c>
      <c r="Q9" s="368" t="s">
        <v>69</v>
      </c>
      <c r="R9" s="173" t="s">
        <v>1133</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1131</v>
      </c>
      <c r="F10" s="375"/>
      <c r="G10" s="376" t="s">
        <v>1085</v>
      </c>
      <c r="H10" s="322"/>
      <c r="I10" s="322"/>
      <c r="J10" s="49"/>
      <c r="K10" s="290"/>
      <c r="L10" s="290"/>
      <c r="M10" s="290"/>
      <c r="N10" s="377"/>
      <c r="O10" s="378"/>
      <c r="P10" s="367" t="s">
        <v>1132</v>
      </c>
      <c r="Q10" s="368" t="s">
        <v>57</v>
      </c>
      <c r="R10" s="173" t="s">
        <v>1133</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1131</v>
      </c>
      <c r="F11" s="375"/>
      <c r="G11" s="376" t="s">
        <v>1085</v>
      </c>
      <c r="H11" s="322"/>
      <c r="I11" s="322"/>
      <c r="J11" s="49"/>
      <c r="K11" s="290"/>
      <c r="L11" s="290"/>
      <c r="M11" s="290"/>
      <c r="N11" s="377"/>
      <c r="O11" s="378"/>
      <c r="P11" s="367" t="s">
        <v>1132</v>
      </c>
      <c r="Q11" s="368" t="s">
        <v>69</v>
      </c>
      <c r="R11" s="173" t="s">
        <v>1133</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1131</v>
      </c>
      <c r="F12" s="375"/>
      <c r="G12" s="376" t="s">
        <v>1085</v>
      </c>
      <c r="H12" s="322"/>
      <c r="I12" s="322"/>
      <c r="J12" s="49"/>
      <c r="K12" s="290"/>
      <c r="L12" s="290"/>
      <c r="M12" s="290"/>
      <c r="N12" s="377"/>
      <c r="O12" s="378"/>
      <c r="P12" s="367" t="s">
        <v>1132</v>
      </c>
      <c r="Q12" s="368" t="s">
        <v>69</v>
      </c>
      <c r="R12" s="173" t="s">
        <v>1133</v>
      </c>
      <c r="S12" s="173"/>
      <c r="T12" s="369"/>
      <c r="U12" s="370"/>
      <c r="V12" s="370"/>
      <c r="W12" s="370"/>
      <c r="X12" s="370"/>
      <c r="Y12" s="370"/>
      <c r="Z12" t="e">
        <f>VLOOKUP(A12,#REF!,9,FALSE)</f>
        <v>#REF!</v>
      </c>
    </row>
    <row r="13" spans="1:26" ht="15.75" hidden="1" thickBot="1">
      <c r="A13" s="162" t="s">
        <v>1138</v>
      </c>
      <c r="B13" s="120" t="s">
        <v>50</v>
      </c>
      <c r="C13" s="307" t="e">
        <f>VLOOKUP(A13,'[1]Tillman UG Footage'!A:C,3,FALSE)</f>
        <v>#N/A</v>
      </c>
      <c r="D13" s="375"/>
      <c r="E13" s="362" t="s">
        <v>1131</v>
      </c>
      <c r="F13" s="375"/>
      <c r="G13" s="376" t="s">
        <v>1085</v>
      </c>
      <c r="H13" s="322"/>
      <c r="I13" s="322"/>
      <c r="J13" s="49"/>
      <c r="K13" s="290"/>
      <c r="L13" s="290"/>
      <c r="M13" s="290"/>
      <c r="N13" s="377"/>
      <c r="O13" s="378"/>
      <c r="P13" s="367" t="s">
        <v>1132</v>
      </c>
      <c r="Q13" s="368" t="s">
        <v>69</v>
      </c>
      <c r="R13" s="173" t="s">
        <v>1133</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1131</v>
      </c>
      <c r="F14" s="375"/>
      <c r="G14" s="376" t="s">
        <v>1085</v>
      </c>
      <c r="H14" s="322"/>
      <c r="I14" s="322"/>
      <c r="J14" s="49"/>
      <c r="K14" s="290"/>
      <c r="L14" s="290"/>
      <c r="M14" s="290"/>
      <c r="N14" s="377"/>
      <c r="O14" s="378"/>
      <c r="P14" s="367" t="s">
        <v>1132</v>
      </c>
      <c r="Q14" s="368" t="s">
        <v>69</v>
      </c>
      <c r="R14" s="173" t="s">
        <v>1133</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1131</v>
      </c>
      <c r="F15" s="375"/>
      <c r="G15" s="376" t="s">
        <v>1085</v>
      </c>
      <c r="H15" s="322"/>
      <c r="I15" s="322"/>
      <c r="J15" s="49"/>
      <c r="K15" s="290"/>
      <c r="L15" s="290"/>
      <c r="M15" s="290"/>
      <c r="N15" s="377"/>
      <c r="O15" s="378"/>
      <c r="P15" s="367" t="s">
        <v>1132</v>
      </c>
      <c r="Q15" s="368" t="s">
        <v>69</v>
      </c>
      <c r="R15" s="173" t="s">
        <v>1133</v>
      </c>
      <c r="S15" s="173"/>
      <c r="T15" s="369"/>
      <c r="U15" s="370"/>
      <c r="V15" s="370"/>
      <c r="W15" s="370"/>
      <c r="X15" s="370"/>
      <c r="Y15" s="370"/>
      <c r="Z15" t="e">
        <f>VLOOKUP(A15,#REF!,9,FALSE)</f>
        <v>#REF!</v>
      </c>
    </row>
    <row r="16" spans="1:26" ht="15.75" hidden="1" thickBot="1">
      <c r="A16" s="379" t="s">
        <v>1139</v>
      </c>
      <c r="B16" s="120" t="s">
        <v>50</v>
      </c>
      <c r="C16" s="307" t="e">
        <f>VLOOKUP(A16,'[1]Tillman UG Footage'!A:C,3,FALSE)</f>
        <v>#N/A</v>
      </c>
      <c r="D16" s="375"/>
      <c r="E16" s="362" t="s">
        <v>1131</v>
      </c>
      <c r="F16" s="375"/>
      <c r="G16" s="376" t="s">
        <v>1085</v>
      </c>
      <c r="H16" s="322"/>
      <c r="I16" s="322"/>
      <c r="J16" s="49"/>
      <c r="K16" s="290"/>
      <c r="L16" s="290"/>
      <c r="M16" s="290"/>
      <c r="N16" s="377"/>
      <c r="O16" s="378"/>
      <c r="P16" s="367" t="s">
        <v>1132</v>
      </c>
      <c r="Q16" s="368" t="s">
        <v>69</v>
      </c>
      <c r="R16" s="173" t="s">
        <v>1133</v>
      </c>
      <c r="S16" s="173"/>
      <c r="T16" s="369"/>
      <c r="U16" s="370"/>
      <c r="V16" s="370"/>
      <c r="W16" s="370"/>
      <c r="X16" s="370"/>
      <c r="Y16" s="370"/>
      <c r="Z16" t="e">
        <f>VLOOKUP(A16,#REF!,9,FALSE)</f>
        <v>#REF!</v>
      </c>
    </row>
    <row r="17" spans="1:26" ht="15.75" thickBot="1">
      <c r="A17" s="368" t="s">
        <v>394</v>
      </c>
      <c r="B17" s="120" t="s">
        <v>50</v>
      </c>
      <c r="C17" s="307" t="e">
        <v>#N/A</v>
      </c>
      <c r="D17" s="375"/>
      <c r="E17" s="362" t="s">
        <v>1081</v>
      </c>
      <c r="F17" s="375"/>
      <c r="G17" s="376" t="s">
        <v>1085</v>
      </c>
      <c r="H17" s="322"/>
      <c r="I17" s="322"/>
      <c r="J17" s="49"/>
      <c r="K17" s="290"/>
      <c r="L17" s="290"/>
      <c r="M17" s="290"/>
      <c r="N17" s="377"/>
      <c r="O17" s="378"/>
      <c r="P17" s="367"/>
      <c r="Q17" s="368" t="s">
        <v>69</v>
      </c>
      <c r="R17" s="173" t="s">
        <v>1133</v>
      </c>
      <c r="S17" s="173"/>
      <c r="T17" s="369"/>
      <c r="U17" s="370"/>
      <c r="V17" s="370"/>
      <c r="W17" s="370"/>
      <c r="X17" s="370"/>
      <c r="Y17" s="370"/>
      <c r="Z17" t="e">
        <f>VLOOKUP(A17,#REF!,9,FALSE)</f>
        <v>#REF!</v>
      </c>
    </row>
    <row r="18" spans="1:26" ht="15.75" thickBot="1">
      <c r="A18" s="368" t="s">
        <v>339</v>
      </c>
      <c r="B18" s="120" t="s">
        <v>50</v>
      </c>
      <c r="C18" s="307">
        <v>45807</v>
      </c>
      <c r="D18" s="375"/>
      <c r="E18" s="362" t="s">
        <v>1081</v>
      </c>
      <c r="F18" s="375"/>
      <c r="G18" s="376" t="s">
        <v>1085</v>
      </c>
      <c r="H18" s="322"/>
      <c r="I18" s="322"/>
      <c r="J18" s="49"/>
      <c r="K18" s="290"/>
      <c r="L18" s="290"/>
      <c r="M18" s="290"/>
      <c r="N18" s="377"/>
      <c r="O18" s="378"/>
      <c r="P18" s="475" t="s">
        <v>1093</v>
      </c>
      <c r="Q18" s="368"/>
      <c r="R18" s="173" t="s">
        <v>1133</v>
      </c>
      <c r="S18" s="173"/>
      <c r="T18" s="369"/>
      <c r="U18" s="370"/>
      <c r="V18" s="370"/>
      <c r="W18" s="370"/>
      <c r="X18" s="370"/>
      <c r="Y18" s="370"/>
      <c r="Z18" t="e">
        <f>VLOOKUP(A18,#REF!,9,FALSE)</f>
        <v>#REF!</v>
      </c>
    </row>
    <row r="19" spans="1:26" ht="15.75" thickBot="1">
      <c r="A19" s="368" t="s">
        <v>344</v>
      </c>
      <c r="B19" s="120" t="s">
        <v>50</v>
      </c>
      <c r="C19" s="307" t="e">
        <v>#N/A</v>
      </c>
      <c r="D19" s="375"/>
      <c r="E19" s="362" t="s">
        <v>1081</v>
      </c>
      <c r="F19" s="375"/>
      <c r="G19" s="376" t="s">
        <v>1107</v>
      </c>
      <c r="H19" s="322"/>
      <c r="I19" s="322"/>
      <c r="J19" s="49"/>
      <c r="K19" s="290"/>
      <c r="L19" s="290"/>
      <c r="M19" s="290"/>
      <c r="N19" s="377"/>
      <c r="O19" s="378"/>
      <c r="P19" s="367"/>
      <c r="Q19" s="368" t="s">
        <v>1107</v>
      </c>
      <c r="R19" s="173" t="s">
        <v>1133</v>
      </c>
      <c r="S19" s="173"/>
      <c r="T19" s="369"/>
      <c r="U19" s="370"/>
      <c r="V19" s="370"/>
      <c r="W19" s="370"/>
      <c r="X19" s="370"/>
      <c r="Y19" s="370"/>
      <c r="Z19" t="e">
        <f>VLOOKUP(A19,#REF!,9,FALSE)</f>
        <v>#REF!</v>
      </c>
    </row>
    <row r="20" spans="1:26" ht="15.75" thickBot="1">
      <c r="A20" s="368" t="s">
        <v>442</v>
      </c>
      <c r="B20" s="120" t="s">
        <v>50</v>
      </c>
      <c r="C20" s="307" t="e">
        <v>#N/A</v>
      </c>
      <c r="D20" s="375"/>
      <c r="E20" s="362" t="s">
        <v>1081</v>
      </c>
      <c r="F20" s="375"/>
      <c r="G20" s="376" t="s">
        <v>1107</v>
      </c>
      <c r="H20" s="322"/>
      <c r="I20" s="322"/>
      <c r="J20" s="49"/>
      <c r="K20" s="290"/>
      <c r="L20" s="290"/>
      <c r="M20" s="290"/>
      <c r="N20" s="377"/>
      <c r="O20" s="378"/>
      <c r="P20" s="367"/>
      <c r="Q20" s="368" t="s">
        <v>1107</v>
      </c>
      <c r="R20" s="173" t="s">
        <v>1133</v>
      </c>
      <c r="S20" s="173"/>
      <c r="T20" s="369"/>
      <c r="U20" s="370"/>
      <c r="V20" s="370"/>
      <c r="W20" s="370"/>
      <c r="X20" s="370"/>
      <c r="Y20" s="370"/>
      <c r="Z20" t="e">
        <f>VLOOKUP(A20,#REF!,9,FALSE)</f>
        <v>#REF!</v>
      </c>
    </row>
    <row r="21" spans="1:26" s="306" customFormat="1">
      <c r="A21" s="355" t="s">
        <v>1102</v>
      </c>
      <c r="B21" s="470" t="e">
        <v>#N/A</v>
      </c>
      <c r="C21" s="323">
        <v>45807</v>
      </c>
      <c r="D21" s="375"/>
      <c r="E21" s="362" t="s">
        <v>1081</v>
      </c>
      <c r="F21" s="375"/>
      <c r="G21" s="376" t="s">
        <v>1085</v>
      </c>
      <c r="H21" s="322"/>
      <c r="I21" s="322"/>
      <c r="J21" s="322"/>
      <c r="K21" s="321"/>
      <c r="L21" s="321"/>
      <c r="M21" s="321"/>
      <c r="N21" s="377"/>
      <c r="O21" s="378"/>
      <c r="P21" s="367"/>
      <c r="Q21" s="317" t="s">
        <v>65</v>
      </c>
      <c r="R21" s="173" t="s">
        <v>1133</v>
      </c>
      <c r="S21" s="320"/>
      <c r="T21" s="319"/>
      <c r="U21" s="318"/>
      <c r="V21" s="318"/>
      <c r="W21" s="318"/>
      <c r="X21" s="318"/>
      <c r="Y21" s="318" t="s">
        <v>1140</v>
      </c>
      <c r="Z21" t="e">
        <f>VLOOKUP(A21,#REF!,9,FALSE)</f>
        <v>#REF!</v>
      </c>
    </row>
    <row r="22" spans="1:26" ht="15.75" thickBot="1">
      <c r="A22" s="368" t="s">
        <v>444</v>
      </c>
      <c r="B22" s="120" t="s">
        <v>50</v>
      </c>
      <c r="C22" s="307" t="e">
        <v>#N/A</v>
      </c>
      <c r="D22" s="375"/>
      <c r="E22" s="362" t="s">
        <v>1081</v>
      </c>
      <c r="F22" s="375"/>
      <c r="G22" s="376" t="s">
        <v>1107</v>
      </c>
      <c r="H22" s="322"/>
      <c r="I22" s="322"/>
      <c r="J22" s="49"/>
      <c r="K22" s="290"/>
      <c r="L22" s="290"/>
      <c r="M22" s="290"/>
      <c r="N22" s="377"/>
      <c r="O22" s="378"/>
      <c r="P22" s="367"/>
      <c r="Q22" s="368" t="s">
        <v>1107</v>
      </c>
      <c r="R22" s="173" t="s">
        <v>1133</v>
      </c>
      <c r="S22" s="173"/>
      <c r="T22" s="369"/>
      <c r="U22" s="370"/>
      <c r="V22" s="370"/>
      <c r="W22" s="370"/>
      <c r="X22" s="370"/>
      <c r="Y22" s="370"/>
      <c r="Z22" t="e">
        <f>VLOOKUP(A22,#REF!,9,FALSE)</f>
        <v>#REF!</v>
      </c>
    </row>
    <row r="23" spans="1:26" ht="15.75" thickBot="1">
      <c r="A23" s="368" t="s">
        <v>284</v>
      </c>
      <c r="B23" s="120" t="s">
        <v>50</v>
      </c>
      <c r="C23" s="307" t="e">
        <v>#N/A</v>
      </c>
      <c r="D23" s="375"/>
      <c r="E23" s="362" t="s">
        <v>1081</v>
      </c>
      <c r="F23" s="375"/>
      <c r="G23" s="376" t="s">
        <v>1085</v>
      </c>
      <c r="H23" s="322"/>
      <c r="I23" s="322"/>
      <c r="J23" s="49"/>
      <c r="K23" s="290"/>
      <c r="L23" s="290"/>
      <c r="M23" s="290"/>
      <c r="N23" s="377"/>
      <c r="O23" s="378"/>
      <c r="P23" s="367"/>
      <c r="Q23" s="368" t="s">
        <v>65</v>
      </c>
      <c r="R23" s="173" t="s">
        <v>1133</v>
      </c>
      <c r="S23" s="173"/>
      <c r="T23" s="369"/>
      <c r="U23" s="370"/>
      <c r="V23" s="370"/>
      <c r="W23" s="370"/>
      <c r="X23" s="370"/>
      <c r="Y23" s="370" t="s">
        <v>1141</v>
      </c>
      <c r="Z23" t="e">
        <f>VLOOKUP(A23,#REF!,9,FALSE)</f>
        <v>#REF!</v>
      </c>
    </row>
    <row r="24" spans="1:26" s="306" customFormat="1" ht="69.599999999999994" customHeight="1" thickBot="1">
      <c r="A24" s="317" t="s">
        <v>1098</v>
      </c>
      <c r="B24" s="324" t="e">
        <v>#N/A</v>
      </c>
      <c r="C24" s="323">
        <v>45716</v>
      </c>
      <c r="D24" s="375"/>
      <c r="E24" s="362" t="s">
        <v>1081</v>
      </c>
      <c r="F24" s="375"/>
      <c r="G24" s="376" t="s">
        <v>1085</v>
      </c>
      <c r="H24" s="322"/>
      <c r="I24" s="322"/>
      <c r="J24" s="322"/>
      <c r="K24" s="321"/>
      <c r="L24" s="321"/>
      <c r="M24" s="321"/>
      <c r="N24" s="377"/>
      <c r="O24" s="378"/>
      <c r="P24" s="367" t="s">
        <v>1099</v>
      </c>
      <c r="Q24" s="317" t="s">
        <v>65</v>
      </c>
      <c r="R24" s="173" t="s">
        <v>1133</v>
      </c>
      <c r="S24" s="320"/>
      <c r="T24" s="319"/>
      <c r="U24" s="318"/>
      <c r="V24" s="318"/>
      <c r="W24" s="318"/>
      <c r="X24" s="318"/>
      <c r="Y24" s="318" t="s">
        <v>1141</v>
      </c>
      <c r="Z24" t="e">
        <f>VLOOKUP(A24,#REF!,9,FALSE)</f>
        <v>#REF!</v>
      </c>
    </row>
    <row r="25" spans="1:26" ht="15.75" thickBot="1">
      <c r="A25" s="368" t="s">
        <v>490</v>
      </c>
      <c r="B25" s="120" t="s">
        <v>50</v>
      </c>
      <c r="C25" s="307">
        <v>45772</v>
      </c>
      <c r="D25" s="375"/>
      <c r="E25" s="362" t="s">
        <v>1081</v>
      </c>
      <c r="F25" s="375"/>
      <c r="G25" s="376" t="s">
        <v>1085</v>
      </c>
      <c r="H25" s="322"/>
      <c r="I25" s="322"/>
      <c r="J25" s="49"/>
      <c r="K25" s="290"/>
      <c r="L25" s="290"/>
      <c r="M25" s="290"/>
      <c r="N25" s="377"/>
      <c r="O25" s="378"/>
      <c r="P25" s="367" t="s">
        <v>1099</v>
      </c>
      <c r="Q25" s="368" t="s">
        <v>65</v>
      </c>
      <c r="R25" s="173" t="s">
        <v>1133</v>
      </c>
      <c r="S25" s="173"/>
      <c r="T25" s="369"/>
      <c r="U25" s="370"/>
      <c r="V25" s="370"/>
      <c r="W25" s="370"/>
      <c r="X25" s="370"/>
      <c r="Y25" s="370"/>
      <c r="Z25" t="e">
        <f>VLOOKUP(A25,#REF!,9,FALSE)</f>
        <v>#REF!</v>
      </c>
    </row>
    <row r="26" spans="1:26" ht="15.75" thickBot="1">
      <c r="A26" s="368" t="s">
        <v>288</v>
      </c>
      <c r="B26" s="120" t="s">
        <v>50</v>
      </c>
      <c r="C26" s="307">
        <v>45772</v>
      </c>
      <c r="D26" s="375"/>
      <c r="E26" s="362" t="s">
        <v>1081</v>
      </c>
      <c r="F26" s="375"/>
      <c r="G26" s="376" t="s">
        <v>1085</v>
      </c>
      <c r="H26" s="322"/>
      <c r="I26" s="322"/>
      <c r="J26" s="49"/>
      <c r="K26" s="290"/>
      <c r="L26" s="290"/>
      <c r="M26" s="290"/>
      <c r="N26" s="377"/>
      <c r="O26" s="378"/>
      <c r="P26" s="367" t="s">
        <v>1099</v>
      </c>
      <c r="Q26" s="368" t="s">
        <v>65</v>
      </c>
      <c r="R26" s="173" t="s">
        <v>1133</v>
      </c>
      <c r="S26" s="173"/>
      <c r="T26" s="369"/>
      <c r="U26" s="370"/>
      <c r="V26" s="370"/>
      <c r="W26" s="370"/>
      <c r="X26" s="370"/>
      <c r="Y26" s="370"/>
      <c r="Z26" t="e">
        <f>VLOOKUP(A26,#REF!,9,FALSE)</f>
        <v>#REF!</v>
      </c>
    </row>
    <row r="27" spans="1:26" ht="15.75" thickBot="1">
      <c r="A27" s="368" t="s">
        <v>312</v>
      </c>
      <c r="B27" s="120" t="s">
        <v>50</v>
      </c>
      <c r="C27" s="307">
        <v>45772</v>
      </c>
      <c r="D27" s="375"/>
      <c r="E27" s="362" t="s">
        <v>1081</v>
      </c>
      <c r="F27" s="375"/>
      <c r="G27" s="376" t="s">
        <v>1085</v>
      </c>
      <c r="H27" s="322"/>
      <c r="I27" s="322"/>
      <c r="J27" s="49"/>
      <c r="K27" s="290"/>
      <c r="L27" s="290"/>
      <c r="M27" s="290"/>
      <c r="N27" s="377"/>
      <c r="O27" s="378"/>
      <c r="P27" s="367" t="s">
        <v>1099</v>
      </c>
      <c r="Q27" s="368" t="s">
        <v>65</v>
      </c>
      <c r="R27" s="173" t="s">
        <v>1133</v>
      </c>
      <c r="S27" s="173"/>
      <c r="T27" s="369"/>
      <c r="U27" s="370"/>
      <c r="V27" s="370"/>
      <c r="W27" s="370"/>
      <c r="X27" s="370"/>
      <c r="Y27" s="370"/>
      <c r="Z27" t="e">
        <f>VLOOKUP(A27,#REF!,9,FALSE)</f>
        <v>#REF!</v>
      </c>
    </row>
    <row r="28" spans="1:26" ht="70.150000000000006" customHeight="1" thickBot="1">
      <c r="A28" s="317" t="s">
        <v>1101</v>
      </c>
      <c r="B28" s="324"/>
      <c r="C28" s="323"/>
      <c r="D28" s="375"/>
      <c r="E28" s="362" t="s">
        <v>1081</v>
      </c>
      <c r="F28" s="375"/>
      <c r="G28" s="376" t="s">
        <v>1085</v>
      </c>
      <c r="H28" s="322"/>
      <c r="I28" s="322"/>
      <c r="J28" s="322"/>
      <c r="K28" s="321"/>
      <c r="L28" s="321"/>
      <c r="M28" s="321"/>
      <c r="N28" s="377"/>
      <c r="O28" s="378"/>
      <c r="P28" s="475" t="s">
        <v>1099</v>
      </c>
      <c r="Q28" s="317" t="s">
        <v>65</v>
      </c>
      <c r="R28" s="173" t="s">
        <v>1133</v>
      </c>
      <c r="S28" s="320"/>
      <c r="T28" s="319"/>
      <c r="U28" s="318"/>
      <c r="V28" s="318"/>
      <c r="W28" s="318"/>
      <c r="X28" s="318"/>
      <c r="Y28" s="381" t="s">
        <v>1142</v>
      </c>
      <c r="Z28" t="e">
        <f>VLOOKUP(A28,#REF!,9,FALSE)</f>
        <v>#REF!</v>
      </c>
    </row>
    <row r="29" spans="1:26" s="306" customFormat="1" ht="69.599999999999994" customHeight="1" thickBot="1">
      <c r="A29" s="317" t="s">
        <v>1104</v>
      </c>
      <c r="B29" s="324" t="e">
        <v>#N/A</v>
      </c>
      <c r="C29" s="323" t="e">
        <v>#N/A</v>
      </c>
      <c r="D29" s="375"/>
      <c r="E29" s="362" t="s">
        <v>1081</v>
      </c>
      <c r="F29" s="375"/>
      <c r="G29" s="376" t="s">
        <v>1085</v>
      </c>
      <c r="H29" s="322"/>
      <c r="I29" s="322"/>
      <c r="J29" s="322"/>
      <c r="K29" s="321"/>
      <c r="L29" s="321"/>
      <c r="M29" s="321"/>
      <c r="N29" s="377"/>
      <c r="O29" s="378"/>
      <c r="P29" s="475"/>
      <c r="Q29" s="312" t="s">
        <v>65</v>
      </c>
      <c r="R29" s="173" t="s">
        <v>1133</v>
      </c>
      <c r="S29" s="320"/>
      <c r="T29" s="319"/>
      <c r="U29" s="318"/>
      <c r="V29" s="318"/>
      <c r="W29" s="318"/>
      <c r="X29" s="318"/>
      <c r="Y29" s="318" t="s">
        <v>1142</v>
      </c>
      <c r="Z29" t="e">
        <f>VLOOKUP(A29,#REF!,9,FALSE)</f>
        <v>#REF!</v>
      </c>
    </row>
    <row r="30" spans="1:26">
      <c r="A30" s="368" t="s">
        <v>304</v>
      </c>
      <c r="B30" s="120" t="s">
        <v>50</v>
      </c>
      <c r="C30" s="307">
        <v>45772</v>
      </c>
      <c r="D30" s="375"/>
      <c r="E30" s="362" t="s">
        <v>1081</v>
      </c>
      <c r="F30" s="375"/>
      <c r="G30" s="376" t="s">
        <v>1107</v>
      </c>
      <c r="H30" s="322"/>
      <c r="I30" s="322"/>
      <c r="J30" s="49"/>
      <c r="K30" s="290"/>
      <c r="L30" s="290"/>
      <c r="M30" s="290"/>
      <c r="N30" s="377"/>
      <c r="O30" s="378"/>
      <c r="P30" s="475"/>
      <c r="Q30" s="368" t="s">
        <v>1107</v>
      </c>
      <c r="R30" s="173" t="s">
        <v>1133</v>
      </c>
      <c r="S30" s="173"/>
      <c r="T30" s="369"/>
      <c r="U30" s="370"/>
      <c r="V30" s="370"/>
      <c r="W30" s="370"/>
      <c r="X30" s="370"/>
      <c r="Y30" s="370"/>
      <c r="Z30" t="e">
        <f>VLOOKUP(A30,#REF!,9,FALSE)</f>
        <v>#REF!</v>
      </c>
    </row>
    <row r="31" spans="1:26" s="77" customFormat="1">
      <c r="A31" s="325" t="s">
        <v>310</v>
      </c>
      <c r="B31" s="326" t="s">
        <v>50</v>
      </c>
      <c r="C31" s="327">
        <v>45772</v>
      </c>
      <c r="D31" s="382"/>
      <c r="E31" s="362" t="s">
        <v>1081</v>
      </c>
      <c r="F31" s="382"/>
      <c r="G31" s="383" t="s">
        <v>1107</v>
      </c>
      <c r="H31" s="314"/>
      <c r="I31" s="314"/>
      <c r="J31" s="328"/>
      <c r="K31" s="329"/>
      <c r="L31" s="329"/>
      <c r="M31" s="329"/>
      <c r="N31" s="314"/>
      <c r="O31" s="384"/>
      <c r="P31" s="475"/>
      <c r="Q31" s="325" t="s">
        <v>1107</v>
      </c>
      <c r="R31" s="173" t="s">
        <v>1133</v>
      </c>
      <c r="S31" s="330"/>
      <c r="T31" s="331"/>
      <c r="U31" s="332"/>
      <c r="V31" s="332"/>
      <c r="W31" s="332"/>
      <c r="X31" s="332"/>
      <c r="Y31" s="332" t="s">
        <v>1143</v>
      </c>
      <c r="Z31" t="e">
        <f>VLOOKUP(A31,#REF!,9,FALSE)</f>
        <v>#REF!</v>
      </c>
    </row>
    <row r="32" spans="1:26">
      <c r="A32" s="368" t="s">
        <v>308</v>
      </c>
      <c r="B32" s="120" t="s">
        <v>50</v>
      </c>
      <c r="C32" s="307">
        <v>45772</v>
      </c>
      <c r="D32" s="375"/>
      <c r="E32" s="362" t="s">
        <v>1081</v>
      </c>
      <c r="F32" s="375"/>
      <c r="G32" s="376" t="s">
        <v>1107</v>
      </c>
      <c r="H32" s="322"/>
      <c r="I32" s="322"/>
      <c r="J32" s="49"/>
      <c r="K32" s="290"/>
      <c r="L32" s="290"/>
      <c r="M32" s="290"/>
      <c r="N32" s="377"/>
      <c r="O32" s="378"/>
      <c r="P32" s="475"/>
      <c r="Q32" s="368" t="s">
        <v>1107</v>
      </c>
      <c r="R32" s="173" t="s">
        <v>1133</v>
      </c>
      <c r="S32" s="173"/>
      <c r="T32" s="369"/>
      <c r="U32" s="370"/>
      <c r="V32" s="370"/>
      <c r="W32" s="370"/>
      <c r="X32" s="370"/>
      <c r="Y32" s="370"/>
      <c r="Z32" t="e">
        <f>VLOOKUP(A32,#REF!,9,FALSE)</f>
        <v>#REF!</v>
      </c>
    </row>
    <row r="33" spans="1:26" ht="15.75" thickBot="1">
      <c r="A33" s="368" t="s">
        <v>496</v>
      </c>
      <c r="B33" s="120" t="s">
        <v>50</v>
      </c>
      <c r="C33" s="307">
        <v>45831</v>
      </c>
      <c r="D33" s="375"/>
      <c r="E33" s="362" t="s">
        <v>1081</v>
      </c>
      <c r="F33" s="375"/>
      <c r="G33" s="376" t="s">
        <v>1085</v>
      </c>
      <c r="H33" s="322"/>
      <c r="I33" s="322"/>
      <c r="J33" s="49"/>
      <c r="K33" s="290"/>
      <c r="L33" s="290"/>
      <c r="M33" s="290"/>
      <c r="N33" s="377"/>
      <c r="O33" s="378"/>
      <c r="P33" s="367"/>
      <c r="Q33" s="317" t="s">
        <v>65</v>
      </c>
      <c r="R33" s="173" t="s">
        <v>1133</v>
      </c>
      <c r="S33" s="173"/>
      <c r="T33" s="369"/>
      <c r="U33" s="370"/>
      <c r="V33" s="370"/>
      <c r="W33" s="370"/>
      <c r="X33" s="370"/>
      <c r="Y33" s="370"/>
      <c r="Z33" t="e">
        <f>VLOOKUP(A33,#REF!,9,FALSE)</f>
        <v>#REF!</v>
      </c>
    </row>
    <row r="34" spans="1:26" ht="15.75" thickBot="1">
      <c r="A34" s="368" t="s">
        <v>494</v>
      </c>
      <c r="B34" s="120" t="s">
        <v>50</v>
      </c>
      <c r="C34" s="307">
        <v>45831</v>
      </c>
      <c r="D34" s="375"/>
      <c r="E34" s="362" t="s">
        <v>1081</v>
      </c>
      <c r="F34" s="375"/>
      <c r="G34" s="376" t="s">
        <v>1085</v>
      </c>
      <c r="H34" s="322"/>
      <c r="I34" s="322"/>
      <c r="J34" s="49"/>
      <c r="K34" s="290"/>
      <c r="L34" s="290"/>
      <c r="M34" s="290"/>
      <c r="N34" s="377"/>
      <c r="O34" s="378"/>
      <c r="P34" s="367"/>
      <c r="Q34" s="368" t="s">
        <v>65</v>
      </c>
      <c r="R34" s="173" t="s">
        <v>1133</v>
      </c>
      <c r="S34" s="173"/>
      <c r="T34" s="369"/>
      <c r="U34" s="370"/>
      <c r="V34" s="370"/>
      <c r="W34" s="370"/>
      <c r="X34" s="370"/>
      <c r="Y34" s="370"/>
      <c r="Z34" t="e">
        <f>VLOOKUP(A34,#REF!,9,FALSE)</f>
        <v>#REF!</v>
      </c>
    </row>
    <row r="35" spans="1:26" ht="15.75" thickBot="1">
      <c r="A35" s="368" t="s">
        <v>293</v>
      </c>
      <c r="B35" s="120" t="s">
        <v>50</v>
      </c>
      <c r="C35" s="307">
        <v>45831</v>
      </c>
      <c r="D35" s="375"/>
      <c r="E35" s="362" t="s">
        <v>1081</v>
      </c>
      <c r="F35" s="375"/>
      <c r="G35" s="376" t="s">
        <v>1085</v>
      </c>
      <c r="H35" s="322"/>
      <c r="I35" s="322"/>
      <c r="J35" s="49"/>
      <c r="K35" s="290"/>
      <c r="L35" s="290"/>
      <c r="M35" s="290"/>
      <c r="N35" s="377"/>
      <c r="O35" s="378"/>
      <c r="P35" s="367"/>
      <c r="Q35" s="368" t="s">
        <v>65</v>
      </c>
      <c r="R35" s="173" t="s">
        <v>1133</v>
      </c>
      <c r="S35" s="173"/>
      <c r="T35" s="369"/>
      <c r="U35" s="370"/>
      <c r="V35" s="370"/>
      <c r="W35" s="370"/>
      <c r="X35" s="370"/>
      <c r="Y35" s="370"/>
      <c r="Z35" t="e">
        <f>VLOOKUP(A35,#REF!,9,FALSE)</f>
        <v>#REF!</v>
      </c>
    </row>
    <row r="36" spans="1:26" ht="15.75" thickBot="1">
      <c r="A36" s="368" t="s">
        <v>492</v>
      </c>
      <c r="B36" s="120" t="s">
        <v>50</v>
      </c>
      <c r="C36" s="307">
        <v>45772</v>
      </c>
      <c r="D36" s="375"/>
      <c r="E36" s="362" t="s">
        <v>1081</v>
      </c>
      <c r="F36" s="375"/>
      <c r="G36" s="376" t="s">
        <v>1107</v>
      </c>
      <c r="H36" s="322"/>
      <c r="I36" s="322"/>
      <c r="J36" s="49"/>
      <c r="K36" s="290"/>
      <c r="L36" s="290"/>
      <c r="M36" s="290"/>
      <c r="N36" s="377"/>
      <c r="O36" s="378"/>
      <c r="P36" s="367"/>
      <c r="Q36" s="368" t="s">
        <v>1107</v>
      </c>
      <c r="R36" s="173" t="s">
        <v>1133</v>
      </c>
      <c r="S36" s="173"/>
      <c r="T36" s="369"/>
      <c r="U36" s="370"/>
      <c r="V36" s="370"/>
      <c r="W36" s="370"/>
      <c r="X36" s="370"/>
      <c r="Y36" s="370"/>
      <c r="Z36" t="e">
        <f>VLOOKUP(A36,#REF!,9,FALSE)</f>
        <v>#REF!</v>
      </c>
    </row>
    <row r="37" spans="1:26" ht="15.75" thickBot="1">
      <c r="A37" s="368" t="s">
        <v>298</v>
      </c>
      <c r="B37" s="120" t="s">
        <v>50</v>
      </c>
      <c r="C37" s="307">
        <v>45831</v>
      </c>
      <c r="D37" s="375"/>
      <c r="E37" s="362" t="s">
        <v>1081</v>
      </c>
      <c r="F37" s="375"/>
      <c r="G37" s="376" t="s">
        <v>1085</v>
      </c>
      <c r="H37" s="322"/>
      <c r="I37" s="322"/>
      <c r="J37" s="49"/>
      <c r="K37" s="290"/>
      <c r="L37" s="290"/>
      <c r="M37" s="290"/>
      <c r="N37" s="377"/>
      <c r="O37" s="378"/>
      <c r="P37" s="367"/>
      <c r="Q37" s="368" t="s">
        <v>65</v>
      </c>
      <c r="R37" s="173" t="s">
        <v>1133</v>
      </c>
      <c r="S37" s="173"/>
      <c r="T37" s="369"/>
      <c r="U37" s="370"/>
      <c r="V37" s="370"/>
      <c r="W37" s="370"/>
      <c r="X37" s="370"/>
      <c r="Y37" s="370"/>
      <c r="Z37" t="e">
        <f>VLOOKUP(A37,#REF!,9,FALSE)</f>
        <v>#REF!</v>
      </c>
    </row>
    <row r="38" spans="1:26" ht="15.75" thickBot="1">
      <c r="A38" s="368" t="s">
        <v>302</v>
      </c>
      <c r="B38" s="120" t="s">
        <v>50</v>
      </c>
      <c r="C38" s="307">
        <v>45831</v>
      </c>
      <c r="D38" s="375"/>
      <c r="E38" s="362" t="s">
        <v>1081</v>
      </c>
      <c r="F38" s="375"/>
      <c r="G38" s="376" t="s">
        <v>1085</v>
      </c>
      <c r="H38" s="322"/>
      <c r="I38" s="322"/>
      <c r="J38" s="49"/>
      <c r="K38" s="290"/>
      <c r="L38" s="290"/>
      <c r="M38" s="290"/>
      <c r="N38" s="377"/>
      <c r="O38" s="378"/>
      <c r="P38" s="367"/>
      <c r="Q38" s="368" t="s">
        <v>65</v>
      </c>
      <c r="R38" s="173" t="s">
        <v>1133</v>
      </c>
      <c r="S38" s="173"/>
      <c r="T38" s="369"/>
      <c r="U38" s="370"/>
      <c r="V38" s="370"/>
      <c r="W38" s="370"/>
      <c r="X38" s="370"/>
      <c r="Y38" s="370"/>
      <c r="Z38" t="e">
        <f>VLOOKUP(A38,#REF!,9,FALSE)</f>
        <v>#REF!</v>
      </c>
    </row>
    <row r="39" spans="1:26" s="308" customFormat="1" ht="70.150000000000006" customHeight="1" thickBot="1">
      <c r="A39" s="312" t="s">
        <v>1108</v>
      </c>
      <c r="B39" s="316" t="e">
        <v>#N/A</v>
      </c>
      <c r="C39" s="315" t="e">
        <v>#N/A</v>
      </c>
      <c r="D39" s="382"/>
      <c r="E39" s="362" t="s">
        <v>1081</v>
      </c>
      <c r="F39" s="382"/>
      <c r="G39" s="383" t="s">
        <v>1107</v>
      </c>
      <c r="H39" s="314"/>
      <c r="I39" s="314"/>
      <c r="J39" s="314"/>
      <c r="K39" s="313"/>
      <c r="L39" s="313"/>
      <c r="M39" s="313"/>
      <c r="N39" s="314"/>
      <c r="O39" s="384"/>
      <c r="P39" s="475"/>
      <c r="Q39" s="312" t="s">
        <v>1107</v>
      </c>
      <c r="R39" s="173" t="s">
        <v>1133</v>
      </c>
      <c r="S39" s="311"/>
      <c r="T39" s="310"/>
      <c r="U39" s="309"/>
      <c r="V39" s="309"/>
      <c r="W39" s="309"/>
      <c r="X39" s="309"/>
      <c r="Y39" s="309" t="s">
        <v>1142</v>
      </c>
      <c r="Z39" t="e">
        <f>VLOOKUP(A39,#REF!,9,FALSE)</f>
        <v>#REF!</v>
      </c>
    </row>
    <row r="40" spans="1:26" ht="15.75" thickBot="1">
      <c r="A40" s="368" t="s">
        <v>306</v>
      </c>
      <c r="B40" s="120" t="s">
        <v>50</v>
      </c>
      <c r="C40" s="307">
        <v>45831</v>
      </c>
      <c r="D40" s="375"/>
      <c r="E40" s="362" t="s">
        <v>1081</v>
      </c>
      <c r="F40" s="375"/>
      <c r="G40" s="376" t="s">
        <v>1085</v>
      </c>
      <c r="H40" s="322"/>
      <c r="I40" s="322"/>
      <c r="J40" s="49"/>
      <c r="K40" s="290"/>
      <c r="L40" s="290"/>
      <c r="M40" s="290"/>
      <c r="N40" s="377"/>
      <c r="O40" s="378"/>
      <c r="P40" s="367"/>
      <c r="Q40" s="368" t="s">
        <v>65</v>
      </c>
      <c r="R40" s="173" t="s">
        <v>1133</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1131</v>
      </c>
      <c r="F41" s="375"/>
      <c r="G41" s="376" t="s">
        <v>1085</v>
      </c>
      <c r="H41" s="322"/>
      <c r="I41" s="322"/>
      <c r="J41" s="49"/>
      <c r="K41" s="290"/>
      <c r="L41" s="290"/>
      <c r="M41" s="290"/>
      <c r="N41" s="377"/>
      <c r="O41" s="378"/>
      <c r="P41" s="367" t="s">
        <v>1132</v>
      </c>
      <c r="Q41" s="368" t="s">
        <v>57</v>
      </c>
      <c r="R41" s="173" t="s">
        <v>1133</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1131</v>
      </c>
      <c r="F42" s="375"/>
      <c r="G42" s="376" t="s">
        <v>1085</v>
      </c>
      <c r="H42" s="322"/>
      <c r="I42" s="322"/>
      <c r="J42" s="49"/>
      <c r="K42" s="290"/>
      <c r="L42" s="290"/>
      <c r="M42" s="290"/>
      <c r="N42" s="377"/>
      <c r="O42" s="378"/>
      <c r="P42" s="367" t="s">
        <v>1132</v>
      </c>
      <c r="Q42" s="368" t="s">
        <v>65</v>
      </c>
      <c r="R42" s="173" t="s">
        <v>1133</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1131</v>
      </c>
      <c r="F43" s="375"/>
      <c r="G43" s="376" t="s">
        <v>1085</v>
      </c>
      <c r="H43" s="322"/>
      <c r="I43" s="322"/>
      <c r="J43" s="49"/>
      <c r="K43" s="290"/>
      <c r="L43" s="290"/>
      <c r="M43" s="290"/>
      <c r="N43" s="377"/>
      <c r="O43" s="378"/>
      <c r="P43" s="367" t="s">
        <v>1132</v>
      </c>
      <c r="Q43" s="368" t="s">
        <v>57</v>
      </c>
      <c r="R43" s="173" t="s">
        <v>1133</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1131</v>
      </c>
      <c r="F44" s="375"/>
      <c r="G44" s="376" t="s">
        <v>1085</v>
      </c>
      <c r="H44" s="322"/>
      <c r="I44" s="322"/>
      <c r="J44" s="49"/>
      <c r="K44" s="290"/>
      <c r="L44" s="290"/>
      <c r="M44" s="290"/>
      <c r="N44" s="377"/>
      <c r="O44" s="378"/>
      <c r="P44" s="367" t="s">
        <v>1093</v>
      </c>
      <c r="Q44" s="368" t="s">
        <v>65</v>
      </c>
      <c r="R44" s="173" t="s">
        <v>1133</v>
      </c>
      <c r="S44" s="173"/>
      <c r="T44" s="369"/>
      <c r="U44" s="370"/>
      <c r="V44" s="370"/>
      <c r="W44" s="370"/>
      <c r="X44" s="370"/>
      <c r="Y44" s="370"/>
      <c r="Z44" t="e">
        <f>VLOOKUP(A44,#REF!,9,FALSE)</f>
        <v>#REF!</v>
      </c>
    </row>
    <row r="45" spans="1:26" ht="15.75" thickBot="1">
      <c r="A45" s="471" t="s">
        <v>482</v>
      </c>
      <c r="B45" s="120" t="s">
        <v>50</v>
      </c>
      <c r="C45" s="307">
        <v>45807</v>
      </c>
      <c r="D45" s="375"/>
      <c r="E45" s="362" t="s">
        <v>1081</v>
      </c>
      <c r="F45" s="375"/>
      <c r="G45" s="376" t="s">
        <v>1085</v>
      </c>
      <c r="H45" s="322"/>
      <c r="I45" s="322"/>
      <c r="J45" s="49"/>
      <c r="K45" s="290"/>
      <c r="L45" s="290"/>
      <c r="M45" s="290"/>
      <c r="N45" s="377"/>
      <c r="O45" s="378"/>
      <c r="P45" s="367"/>
      <c r="Q45" s="368" t="s">
        <v>57</v>
      </c>
      <c r="R45" s="173" t="s">
        <v>1133</v>
      </c>
      <c r="S45" s="173"/>
      <c r="T45" s="369"/>
      <c r="U45" s="370"/>
      <c r="V45" s="370"/>
      <c r="W45" s="370"/>
      <c r="X45" s="370"/>
      <c r="Y45" s="370"/>
      <c r="Z45" t="e">
        <f>VLOOKUP(A45,#REF!,9,FALSE)</f>
        <v>#REF!</v>
      </c>
    </row>
    <row r="46" spans="1:26" ht="15.75" thickBot="1">
      <c r="A46" s="385" t="s">
        <v>211</v>
      </c>
      <c r="B46" s="120" t="s">
        <v>50</v>
      </c>
      <c r="C46" s="307">
        <v>45807</v>
      </c>
      <c r="D46" s="375"/>
      <c r="E46" s="362" t="s">
        <v>1081</v>
      </c>
      <c r="F46" s="375"/>
      <c r="G46" s="386" t="s">
        <v>1085</v>
      </c>
      <c r="H46" s="322"/>
      <c r="I46" s="322"/>
      <c r="J46" s="49"/>
      <c r="K46" s="290"/>
      <c r="L46" s="290"/>
      <c r="M46" s="290"/>
      <c r="N46" s="377"/>
      <c r="O46" s="378"/>
      <c r="P46" s="367"/>
      <c r="Q46" s="368" t="s">
        <v>57</v>
      </c>
      <c r="R46" s="173" t="s">
        <v>1133</v>
      </c>
      <c r="S46" s="173"/>
      <c r="T46" s="369"/>
      <c r="U46" s="370"/>
      <c r="V46" s="370"/>
      <c r="W46" s="370"/>
      <c r="X46" s="370"/>
      <c r="Y46" s="370"/>
      <c r="Z46" t="e">
        <f>VLOOKUP(A46,#REF!,9,FALSE)</f>
        <v>#REF!</v>
      </c>
    </row>
    <row r="47" spans="1:26" ht="15.75" thickBot="1">
      <c r="A47" s="387" t="s">
        <v>1105</v>
      </c>
      <c r="B47" s="120" t="s">
        <v>50</v>
      </c>
      <c r="C47" s="307">
        <v>45807</v>
      </c>
      <c r="D47" s="375"/>
      <c r="E47" s="362" t="s">
        <v>1081</v>
      </c>
      <c r="F47" s="375"/>
      <c r="G47" s="376" t="s">
        <v>1085</v>
      </c>
      <c r="H47" s="322"/>
      <c r="I47" s="322"/>
      <c r="J47" s="49"/>
      <c r="K47" s="290"/>
      <c r="L47" s="290"/>
      <c r="M47" s="290"/>
      <c r="N47" s="377"/>
      <c r="O47" s="378"/>
      <c r="P47" s="367" t="s">
        <v>1096</v>
      </c>
      <c r="Q47" s="368" t="s">
        <v>57</v>
      </c>
      <c r="R47" s="173" t="s">
        <v>1136</v>
      </c>
      <c r="S47" s="173"/>
      <c r="T47" s="369"/>
      <c r="U47" s="370"/>
      <c r="V47" s="370"/>
      <c r="W47" s="370"/>
      <c r="X47" s="370"/>
      <c r="Y47" s="370"/>
      <c r="Z47" t="e">
        <f>VLOOKUP(A47,#REF!,9,FALSE)</f>
        <v>#REF!</v>
      </c>
    </row>
    <row r="48" spans="1:26" ht="15.75" thickBot="1">
      <c r="A48" s="385" t="s">
        <v>475</v>
      </c>
      <c r="B48" s="120" t="s">
        <v>50</v>
      </c>
      <c r="C48" s="307">
        <v>45807</v>
      </c>
      <c r="D48" s="375"/>
      <c r="E48" s="362" t="s">
        <v>1081</v>
      </c>
      <c r="F48" s="375"/>
      <c r="G48" s="386" t="s">
        <v>1107</v>
      </c>
      <c r="H48" s="322"/>
      <c r="I48" s="322"/>
      <c r="J48" s="49"/>
      <c r="K48" s="290"/>
      <c r="L48" s="290"/>
      <c r="M48" s="290"/>
      <c r="N48" s="377"/>
      <c r="O48" s="378"/>
      <c r="P48" s="367" t="s">
        <v>1144</v>
      </c>
      <c r="Q48" s="368" t="s">
        <v>1107</v>
      </c>
      <c r="R48" s="173" t="s">
        <v>1133</v>
      </c>
      <c r="S48" s="173"/>
      <c r="T48" s="369"/>
      <c r="U48" s="370"/>
      <c r="V48" s="370"/>
      <c r="W48" s="370"/>
      <c r="X48" s="370"/>
      <c r="Y48" s="370"/>
      <c r="Z48" t="e">
        <f>VLOOKUP(A48,#REF!,9,FALSE)</f>
        <v>#REF!</v>
      </c>
    </row>
    <row r="49" spans="1:26" ht="15.75" thickBot="1">
      <c r="A49" s="385" t="s">
        <v>469</v>
      </c>
      <c r="B49" s="120" t="s">
        <v>135</v>
      </c>
      <c r="C49" s="307">
        <v>45772</v>
      </c>
      <c r="D49" s="375"/>
      <c r="E49" s="362" t="s">
        <v>1081</v>
      </c>
      <c r="F49" s="375"/>
      <c r="G49" s="386" t="s">
        <v>1107</v>
      </c>
      <c r="H49" s="322"/>
      <c r="I49" s="322"/>
      <c r="J49" s="49"/>
      <c r="K49" s="290"/>
      <c r="L49" s="290"/>
      <c r="M49" s="290"/>
      <c r="N49" s="377"/>
      <c r="O49" s="378"/>
      <c r="P49" s="367" t="s">
        <v>1144</v>
      </c>
      <c r="Q49" s="368" t="s">
        <v>1107</v>
      </c>
      <c r="R49" s="173" t="s">
        <v>1133</v>
      </c>
      <c r="S49" s="173"/>
      <c r="T49" s="369"/>
      <c r="U49" s="370"/>
      <c r="V49" s="370"/>
      <c r="W49" s="370"/>
      <c r="X49" s="370"/>
      <c r="Y49" s="370"/>
      <c r="Z49" t="e">
        <f>VLOOKUP(A49,#REF!,9,FALSE)</f>
        <v>#REF!</v>
      </c>
    </row>
    <row r="50" spans="1:26" ht="15.75" thickBot="1">
      <c r="A50" s="385" t="s">
        <v>467</v>
      </c>
      <c r="B50" s="120" t="s">
        <v>135</v>
      </c>
      <c r="C50" s="307">
        <v>45772</v>
      </c>
      <c r="D50" s="375"/>
      <c r="E50" s="362" t="s">
        <v>1081</v>
      </c>
      <c r="F50" s="375"/>
      <c r="G50" s="386" t="s">
        <v>1107</v>
      </c>
      <c r="H50" s="322"/>
      <c r="I50" s="322"/>
      <c r="J50" s="49"/>
      <c r="K50" s="290"/>
      <c r="L50" s="290"/>
      <c r="M50" s="290"/>
      <c r="N50" s="377"/>
      <c r="O50" s="378"/>
      <c r="P50" s="367" t="s">
        <v>1144</v>
      </c>
      <c r="Q50" s="368" t="s">
        <v>1107</v>
      </c>
      <c r="R50" s="173" t="s">
        <v>1133</v>
      </c>
      <c r="S50" s="173"/>
      <c r="T50" s="369"/>
      <c r="U50" s="370"/>
      <c r="V50" s="370"/>
      <c r="W50" s="370"/>
      <c r="X50" s="370"/>
      <c r="Y50" s="370"/>
      <c r="Z50" t="e">
        <f>VLOOKUP(A50,#REF!,9,FALSE)</f>
        <v>#REF!</v>
      </c>
    </row>
    <row r="51" spans="1:26" ht="15.75" thickBot="1">
      <c r="A51" s="385" t="s">
        <v>473</v>
      </c>
      <c r="B51" s="120" t="e">
        <v>#N/A</v>
      </c>
      <c r="C51" s="307" t="e">
        <v>#N/A</v>
      </c>
      <c r="D51" s="375"/>
      <c r="E51" s="362" t="s">
        <v>1081</v>
      </c>
      <c r="F51" s="375"/>
      <c r="G51" s="386" t="s">
        <v>1107</v>
      </c>
      <c r="H51" s="322"/>
      <c r="I51" s="322"/>
      <c r="J51" s="49"/>
      <c r="K51" s="290"/>
      <c r="L51" s="290"/>
      <c r="M51" s="290"/>
      <c r="N51" s="377"/>
      <c r="O51" s="378"/>
      <c r="P51" s="367" t="s">
        <v>1144</v>
      </c>
      <c r="Q51" s="368" t="s">
        <v>1107</v>
      </c>
      <c r="R51" s="173" t="s">
        <v>1133</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1131</v>
      </c>
      <c r="F52" s="375"/>
      <c r="G52" s="376" t="s">
        <v>1085</v>
      </c>
      <c r="H52" s="322"/>
      <c r="I52" s="322"/>
      <c r="J52" s="49"/>
      <c r="K52" s="290"/>
      <c r="L52" s="290"/>
      <c r="M52" s="290"/>
      <c r="N52" s="377"/>
      <c r="O52" s="378"/>
      <c r="P52" s="367" t="s">
        <v>1132</v>
      </c>
      <c r="Q52" s="368" t="s">
        <v>65</v>
      </c>
      <c r="R52" s="173" t="s">
        <v>1133</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1131</v>
      </c>
      <c r="F53" s="375"/>
      <c r="G53" s="376" t="s">
        <v>1085</v>
      </c>
      <c r="H53" s="322"/>
      <c r="I53" s="322"/>
      <c r="J53" s="49"/>
      <c r="K53" s="290"/>
      <c r="L53" s="290"/>
      <c r="M53" s="290"/>
      <c r="N53" s="377"/>
      <c r="O53" s="378"/>
      <c r="P53" s="367" t="s">
        <v>1132</v>
      </c>
      <c r="Q53" s="368" t="s">
        <v>65</v>
      </c>
      <c r="R53" s="173" t="s">
        <v>1133</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1131</v>
      </c>
      <c r="F54" s="375"/>
      <c r="G54" s="376" t="s">
        <v>1085</v>
      </c>
      <c r="H54" s="322"/>
      <c r="I54" s="322"/>
      <c r="J54" s="49"/>
      <c r="K54" s="290"/>
      <c r="L54" s="290"/>
      <c r="M54" s="290"/>
      <c r="N54" s="377"/>
      <c r="O54" s="378"/>
      <c r="P54" s="367" t="s">
        <v>1132</v>
      </c>
      <c r="Q54" s="368" t="s">
        <v>65</v>
      </c>
      <c r="R54" s="173" t="s">
        <v>1133</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1131</v>
      </c>
      <c r="F55" s="375"/>
      <c r="G55" s="376" t="s">
        <v>1085</v>
      </c>
      <c r="H55" s="322"/>
      <c r="I55" s="322"/>
      <c r="J55" s="49"/>
      <c r="K55" s="290"/>
      <c r="L55" s="290"/>
      <c r="M55" s="290"/>
      <c r="N55" s="377"/>
      <c r="O55" s="378"/>
      <c r="P55" s="367" t="s">
        <v>1096</v>
      </c>
      <c r="Q55" s="368" t="s">
        <v>57</v>
      </c>
      <c r="R55" s="173" t="s">
        <v>1136</v>
      </c>
      <c r="S55" s="173"/>
      <c r="T55" s="369"/>
      <c r="U55" s="370"/>
      <c r="V55" s="370"/>
      <c r="W55" s="370"/>
      <c r="X55" s="370"/>
      <c r="Y55" s="370"/>
      <c r="Z55" t="e">
        <f>VLOOKUP(A55,#REF!,9,FALSE)</f>
        <v>#REF!</v>
      </c>
    </row>
    <row r="56" spans="1:26" ht="15.75" hidden="1" thickBot="1">
      <c r="A56" s="385" t="s">
        <v>1145</v>
      </c>
      <c r="B56" s="120"/>
      <c r="C56" s="307" t="e">
        <f>VLOOKUP(A56,'[1]Tillman UG Footage'!A:C,3,FALSE)</f>
        <v>#N/A</v>
      </c>
      <c r="D56" s="375"/>
      <c r="E56" s="362" t="s">
        <v>1131</v>
      </c>
      <c r="F56" s="375"/>
      <c r="G56" s="376" t="s">
        <v>1085</v>
      </c>
      <c r="H56" s="322"/>
      <c r="I56" s="322"/>
      <c r="J56" s="49"/>
      <c r="K56" s="290"/>
      <c r="L56" s="290"/>
      <c r="M56" s="290"/>
      <c r="N56" s="377"/>
      <c r="O56" s="378"/>
      <c r="P56" s="367" t="s">
        <v>1146</v>
      </c>
      <c r="Q56" s="368" t="s">
        <v>57</v>
      </c>
      <c r="R56" s="173" t="s">
        <v>1136</v>
      </c>
      <c r="S56" s="173"/>
      <c r="T56" s="369"/>
      <c r="U56" s="370"/>
      <c r="V56" s="370"/>
      <c r="W56" s="370"/>
      <c r="X56" s="370"/>
      <c r="Y56" s="370"/>
      <c r="Z56" t="e">
        <f>VLOOKUP(A56,#REF!,9,FALSE)</f>
        <v>#REF!</v>
      </c>
    </row>
    <row r="57" spans="1:26" ht="15.75" hidden="1" thickBot="1">
      <c r="A57" s="224" t="s">
        <v>1147</v>
      </c>
      <c r="B57" s="120" t="s">
        <v>135</v>
      </c>
      <c r="C57" s="388">
        <v>45787</v>
      </c>
      <c r="D57" s="375"/>
      <c r="E57" s="362" t="s">
        <v>1131</v>
      </c>
      <c r="F57" s="375"/>
      <c r="G57" s="376" t="s">
        <v>1085</v>
      </c>
      <c r="H57" s="322"/>
      <c r="I57" s="322"/>
      <c r="J57" s="49"/>
      <c r="K57" s="290"/>
      <c r="L57" s="290"/>
      <c r="M57" s="290"/>
      <c r="N57" s="377"/>
      <c r="O57" s="378"/>
      <c r="P57" s="367" t="s">
        <v>1096</v>
      </c>
      <c r="Q57" s="368" t="s">
        <v>1148</v>
      </c>
      <c r="R57" s="173" t="s">
        <v>1136</v>
      </c>
      <c r="S57" s="173"/>
      <c r="T57" s="369"/>
      <c r="U57" s="370"/>
      <c r="V57" s="370"/>
      <c r="W57" s="370"/>
      <c r="X57" s="370"/>
      <c r="Y57" s="370"/>
      <c r="Z57" t="e">
        <f>VLOOKUP(A57,#REF!,9,FALSE)</f>
        <v>#REF!</v>
      </c>
    </row>
    <row r="58" spans="1:26" ht="15.75" thickBot="1">
      <c r="A58" s="473" t="s">
        <v>517</v>
      </c>
      <c r="B58" s="470" t="s">
        <v>50</v>
      </c>
      <c r="C58" s="390">
        <v>45807</v>
      </c>
      <c r="D58" s="375"/>
      <c r="E58" s="474" t="s">
        <v>1081</v>
      </c>
      <c r="F58" s="375"/>
      <c r="G58" s="376" t="s">
        <v>1085</v>
      </c>
      <c r="H58" s="322"/>
      <c r="I58" s="322"/>
      <c r="J58" s="49"/>
      <c r="K58" s="290"/>
      <c r="L58" s="290"/>
      <c r="M58" s="290"/>
      <c r="N58" s="377"/>
      <c r="O58" s="378"/>
      <c r="P58" s="380"/>
      <c r="Q58" s="368" t="s">
        <v>65</v>
      </c>
      <c r="R58" s="173" t="s">
        <v>1133</v>
      </c>
      <c r="S58" s="173"/>
      <c r="T58" s="369"/>
      <c r="U58" s="370"/>
      <c r="V58" s="370"/>
      <c r="W58" s="370"/>
      <c r="X58" s="370"/>
      <c r="Y58" s="370"/>
    </row>
    <row r="59" spans="1:26" ht="15.75" thickBot="1">
      <c r="A59" s="473" t="s">
        <v>519</v>
      </c>
      <c r="B59" s="470" t="s">
        <v>135</v>
      </c>
      <c r="C59" s="390">
        <v>45772</v>
      </c>
      <c r="D59" s="375"/>
      <c r="E59" s="474" t="s">
        <v>1081</v>
      </c>
      <c r="F59" s="375"/>
      <c r="G59" s="376" t="s">
        <v>1085</v>
      </c>
      <c r="H59" s="322"/>
      <c r="I59" s="322"/>
      <c r="J59" s="49"/>
      <c r="K59" s="290"/>
      <c r="L59" s="290"/>
      <c r="M59" s="290"/>
      <c r="N59" s="377"/>
      <c r="O59" s="378"/>
      <c r="P59" s="380"/>
      <c r="Q59" s="368" t="s">
        <v>65</v>
      </c>
      <c r="R59" s="173" t="s">
        <v>1133</v>
      </c>
      <c r="S59" s="173"/>
      <c r="T59" s="369"/>
      <c r="U59" s="370"/>
      <c r="V59" s="370"/>
      <c r="W59" s="370"/>
      <c r="X59" s="370"/>
      <c r="Y59" s="370"/>
    </row>
    <row r="60" spans="1:26">
      <c r="A60" s="472" t="s">
        <v>521</v>
      </c>
      <c r="B60" s="470" t="s">
        <v>135</v>
      </c>
      <c r="C60" s="390">
        <v>45772</v>
      </c>
      <c r="D60" s="375"/>
      <c r="E60" s="474" t="s">
        <v>1081</v>
      </c>
      <c r="F60" s="375"/>
      <c r="G60" s="376" t="s">
        <v>1085</v>
      </c>
      <c r="H60" s="322"/>
      <c r="I60" s="322"/>
      <c r="J60" s="49"/>
      <c r="K60" s="290"/>
      <c r="L60" s="290"/>
      <c r="M60" s="290"/>
      <c r="N60" s="377"/>
      <c r="O60" s="378"/>
      <c r="P60" s="380"/>
      <c r="Q60" s="368" t="s">
        <v>65</v>
      </c>
      <c r="R60" s="173" t="s">
        <v>1133</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1125</v>
      </c>
      <c r="B70" s="395">
        <f>SUM(K4:K9)</f>
        <v>0</v>
      </c>
      <c r="C70" s="396" t="e">
        <f>B70/B73</f>
        <v>#DIV/0!</v>
      </c>
    </row>
    <row r="71" spans="1:25">
      <c r="A71" s="394" t="s">
        <v>1027</v>
      </c>
      <c r="B71" s="395">
        <f>SUM(L4:L9)</f>
        <v>0</v>
      </c>
      <c r="C71" s="396" t="e">
        <f>B71/B73</f>
        <v>#DIV/0!</v>
      </c>
    </row>
    <row r="72" spans="1:25">
      <c r="A72" s="394" t="s">
        <v>1126</v>
      </c>
      <c r="B72" s="395">
        <f>SUM(M4:M9)</f>
        <v>0</v>
      </c>
      <c r="C72" s="396" t="e">
        <f>B72/B73</f>
        <v>#DIV/0!</v>
      </c>
    </row>
    <row r="73" spans="1:25">
      <c r="A73" s="394" t="s">
        <v>543</v>
      </c>
      <c r="B73" s="395">
        <f>SUM(B70:B72)</f>
        <v>0</v>
      </c>
      <c r="C73" s="372"/>
    </row>
    <row r="80" spans="1:25">
      <c r="A80" t="s">
        <v>1149</v>
      </c>
    </row>
    <row r="81" spans="1:1">
      <c r="A81" t="s">
        <v>1150</v>
      </c>
    </row>
    <row r="82" spans="1:1">
      <c r="A82" t="s">
        <v>1132</v>
      </c>
    </row>
    <row r="83" spans="1:1">
      <c r="A83" t="s">
        <v>1151</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1152</v>
      </c>
    </row>
    <row r="3" spans="1:18">
      <c r="A3" t="s">
        <v>1091</v>
      </c>
      <c r="B3" t="s">
        <v>20</v>
      </c>
      <c r="C3" t="s">
        <v>1121</v>
      </c>
      <c r="D3" t="s">
        <v>26</v>
      </c>
      <c r="E3" t="s">
        <v>1086</v>
      </c>
      <c r="F3" t="s">
        <v>1122</v>
      </c>
      <c r="G3" t="s">
        <v>27</v>
      </c>
      <c r="H3" t="s">
        <v>28</v>
      </c>
      <c r="I3" t="s">
        <v>1123</v>
      </c>
      <c r="J3" t="s">
        <v>1124</v>
      </c>
      <c r="K3" t="s">
        <v>1125</v>
      </c>
      <c r="L3" t="s">
        <v>1027</v>
      </c>
      <c r="M3" t="s">
        <v>1126</v>
      </c>
      <c r="N3" t="s">
        <v>1127</v>
      </c>
      <c r="O3" t="s">
        <v>1040</v>
      </c>
      <c r="P3" t="s">
        <v>1092</v>
      </c>
      <c r="Q3" t="s">
        <v>34</v>
      </c>
      <c r="R3" t="s">
        <v>1153</v>
      </c>
    </row>
    <row r="4" spans="1:18">
      <c r="A4" t="s">
        <v>482</v>
      </c>
      <c r="B4" t="s">
        <v>135</v>
      </c>
      <c r="C4" s="134">
        <v>45772</v>
      </c>
      <c r="E4" t="s">
        <v>1081</v>
      </c>
      <c r="G4" t="s">
        <v>1085</v>
      </c>
      <c r="P4" t="s">
        <v>757</v>
      </c>
      <c r="Q4" t="s">
        <v>65</v>
      </c>
      <c r="R4" t="s">
        <v>1154</v>
      </c>
    </row>
    <row r="5" spans="1:18">
      <c r="A5" t="s">
        <v>490</v>
      </c>
      <c r="B5" t="s">
        <v>50</v>
      </c>
      <c r="C5" s="134">
        <v>45772</v>
      </c>
      <c r="E5" t="s">
        <v>1081</v>
      </c>
      <c r="G5" t="s">
        <v>1085</v>
      </c>
      <c r="P5" t="s">
        <v>1132</v>
      </c>
      <c r="Q5" t="s">
        <v>69</v>
      </c>
      <c r="R5" t="s">
        <v>1155</v>
      </c>
    </row>
    <row r="6" spans="1:18">
      <c r="A6" t="s">
        <v>492</v>
      </c>
      <c r="B6" t="s">
        <v>50</v>
      </c>
      <c r="C6" s="134">
        <v>45772</v>
      </c>
      <c r="E6" t="s">
        <v>1081</v>
      </c>
      <c r="G6" t="s">
        <v>1085</v>
      </c>
      <c r="P6" t="s">
        <v>1132</v>
      </c>
      <c r="Q6" t="s">
        <v>65</v>
      </c>
      <c r="R6" t="s">
        <v>1156</v>
      </c>
    </row>
    <row r="7" spans="1:18">
      <c r="A7" t="s">
        <v>494</v>
      </c>
      <c r="B7" t="s">
        <v>50</v>
      </c>
      <c r="C7" s="134">
        <v>45831</v>
      </c>
      <c r="E7" t="s">
        <v>1081</v>
      </c>
      <c r="G7" t="s">
        <v>1085</v>
      </c>
      <c r="P7" t="s">
        <v>1132</v>
      </c>
      <c r="Q7" t="s">
        <v>65</v>
      </c>
      <c r="R7" t="s">
        <v>1157</v>
      </c>
    </row>
    <row r="8" spans="1:18">
      <c r="A8" t="s">
        <v>293</v>
      </c>
      <c r="B8" t="s">
        <v>50</v>
      </c>
      <c r="C8" s="134">
        <v>45831</v>
      </c>
      <c r="E8" t="s">
        <v>1081</v>
      </c>
      <c r="G8" t="s">
        <v>1085</v>
      </c>
      <c r="P8" t="s">
        <v>1132</v>
      </c>
      <c r="Q8" t="s">
        <v>65</v>
      </c>
      <c r="R8" t="s">
        <v>1158</v>
      </c>
    </row>
    <row r="9" spans="1:18">
      <c r="A9" t="s">
        <v>496</v>
      </c>
      <c r="B9" t="s">
        <v>50</v>
      </c>
      <c r="C9" s="134">
        <v>45831</v>
      </c>
      <c r="E9" t="s">
        <v>1081</v>
      </c>
      <c r="G9" t="s">
        <v>1085</v>
      </c>
      <c r="P9" t="s">
        <v>1159</v>
      </c>
      <c r="Q9" t="s">
        <v>57</v>
      </c>
      <c r="R9" t="s">
        <v>1160</v>
      </c>
    </row>
    <row r="10" spans="1:18">
      <c r="A10" t="s">
        <v>298</v>
      </c>
      <c r="B10" t="s">
        <v>50</v>
      </c>
      <c r="C10" s="134">
        <v>45831</v>
      </c>
      <c r="E10" t="s">
        <v>1081</v>
      </c>
      <c r="G10" t="s">
        <v>1085</v>
      </c>
      <c r="P10" t="s">
        <v>1132</v>
      </c>
      <c r="Q10" t="s">
        <v>65</v>
      </c>
      <c r="R10" t="s">
        <v>1161</v>
      </c>
    </row>
    <row r="11" spans="1:18">
      <c r="A11" t="s">
        <v>302</v>
      </c>
      <c r="B11" t="s">
        <v>50</v>
      </c>
      <c r="C11" s="134">
        <v>45831</v>
      </c>
      <c r="E11" t="s">
        <v>1081</v>
      </c>
      <c r="G11" t="s">
        <v>1085</v>
      </c>
      <c r="P11" t="s">
        <v>1132</v>
      </c>
      <c r="Q11" t="s">
        <v>65</v>
      </c>
      <c r="R11" t="s">
        <v>1162</v>
      </c>
    </row>
    <row r="12" spans="1:18">
      <c r="A12" t="s">
        <v>306</v>
      </c>
      <c r="B12" t="s">
        <v>50</v>
      </c>
      <c r="C12" s="134">
        <v>45831</v>
      </c>
      <c r="E12" t="s">
        <v>1081</v>
      </c>
      <c r="G12" t="s">
        <v>1085</v>
      </c>
      <c r="P12" t="s">
        <v>1132</v>
      </c>
      <c r="Q12" t="s">
        <v>57</v>
      </c>
      <c r="R12" t="s">
        <v>1163</v>
      </c>
    </row>
    <row r="13" spans="1:18">
      <c r="A13" t="s">
        <v>339</v>
      </c>
      <c r="B13" t="s">
        <v>50</v>
      </c>
      <c r="C13" s="134">
        <v>45772</v>
      </c>
      <c r="E13" t="s">
        <v>1081</v>
      </c>
      <c r="G13" t="s">
        <v>1085</v>
      </c>
      <c r="P13" t="s">
        <v>1093</v>
      </c>
      <c r="R13" t="s">
        <v>1164</v>
      </c>
    </row>
    <row r="14" spans="1:18">
      <c r="A14" t="s">
        <v>1105</v>
      </c>
      <c r="B14" t="e">
        <v>#N/A</v>
      </c>
      <c r="C14" t="e">
        <v>#N/A</v>
      </c>
      <c r="E14" t="s">
        <v>1081</v>
      </c>
      <c r="G14" t="s">
        <v>1085</v>
      </c>
      <c r="P14" t="s">
        <v>1096</v>
      </c>
      <c r="Q14" t="s">
        <v>57</v>
      </c>
      <c r="R14" t="s">
        <v>1165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51CE9433-FB12-45CD-85ED-8B453239482B}"/>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2025-07-24T22:25:51Z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