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6" r:id="rId12"/>
    <pivotCache cacheId="647" r:id="rId13"/>
    <pivotCache cacheId="648" r:id="rId14"/>
    <pivotCache cacheId="649" r:id="rId15"/>
    <pivotCache cacheId="6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<sst xmlns="http://schemas.openxmlformats.org/spreadsheetml/2006/main" count="21537" uniqueCount="2660">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</sst>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06/04/2026  7:48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4"/>
      <c r="C10" s="1007"/>
      <c r="D10" s="152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25"/>
      <c r="F10" s="1524"/>
      <c r="G10" s="1007"/>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27"/>
      <c r="J10" s="1528"/>
      <c r="K10" s="1007"/>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8.7004707521479388E-2</v>
      </c>
      <c r="B13" s="1533"/>
      <c r="C13" s="1007"/>
      <c r="D13" s="153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9"/>
      <c r="F13" s="1540"/>
      <c r="G13" s="1007"/>
      <c r="H13" s="152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25"/>
      <c r="J13" s="1524"/>
      <c r="K13" s="1007"/>
      <c r="L13" s="1515">
        <f>COUNTA('Pending Resto-COP Packages'!A12:A54)</f>
        <v>31</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798901F-92F6-4C6E-9F0B-326B3B4E1D4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2026-06-04T23:49:39Z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