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05" documentId="8_{DCF85A03-1EEC-410A-B6A1-333228F65FDB}" xr6:coauthVersionLast="47" xr6:coauthVersionMax="47" xr10:uidLastSave="{2B04EEE4-4E36-4007-AABC-1FBCDF4E87D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0" i="30"/>
  <c r="V15" i="30"/>
  <c r="V169" i="30"/>
  <c r="V171" i="30"/>
  <c r="V173" i="30"/>
  <c r="V22" i="30"/>
  <c r="V9" i="30"/>
  <c r="V309" i="30"/>
  <c r="V308" i="30"/>
  <c r="V168" i="30"/>
  <c r="V28" i="30"/>
  <c r="V10" i="30"/>
  <c r="V323" i="30"/>
  <c r="V295" i="30"/>
  <c r="V310" i="30"/>
  <c r="V27" i="30"/>
  <c r="V174" i="30"/>
  <c r="V172" i="30"/>
  <c r="V26" i="30"/>
  <c r="V302" i="30"/>
  <c r="V25" i="30"/>
  <c r="V289" i="30"/>
  <c r="V301" i="30"/>
  <c r="V297"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<sst xmlns="http://schemas.openxmlformats.org/spreadsheetml/2006/main" count="21030" uniqueCount="2603">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</sst>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5:15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5" t="s">
        <v>1</v>
      </c>
      <c r="B4" s="1515"/>
      <c r="C4" s="1515"/>
      <c r="D4" s="1515"/>
      <c r="E4" s="1515"/>
      <c r="F4" s="1515"/>
      <c r="G4" s="1515"/>
      <c r="H4" s="1515"/>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1020966</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63763</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957203</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6.2453597867118002E-2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114146</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0.1019921854467086</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136512</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1020966</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775834</v>
      </c>
      <c r="D25" s="1022">
        <f>IFERROR(H10/D10,0)</f>
        <v>6.2453597867118002E-2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W9" sqref="W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6">
        <v>21</v>
      </c>
      <c r="I2" s="372" t="s">
        <v>546</v>
      </c>
      <c r="J2" s="1060" t="s">
        <v>30</v>
      </c>
      <c r="K2" s="1517"/>
      <c r="L2" s="1393">
        <v>46147</v>
      </c>
      <c r="M2" s="372" t="s">
        <v>110</v>
      </c>
      <c r="N2" s="993">
        <v>81882</v>
      </c>
      <c r="O2" s="372" t="s">
        <v>110</v>
      </c>
      <c r="P2" s="707" t="s">
        <v>29</v>
      </c>
      <c r="Q2" s="1518">
        <v>46146</v>
      </c>
      <c r="R2" s="702"/>
      <c r="S2" s="1518"/>
      <c r="T2" s="1518"/>
      <c r="U2" s="1518"/>
      <c r="V2" s="1519">
        <v>6481</v>
      </c>
      <c r="W2" s="1513">
        <v>4313</v>
      </c>
      <c r="X2" s="1520">
        <f>SUM(V2-W2)</f>
        <v>2168</v>
      </c>
      <c r="Y2" s="1247">
        <f>IFERROR($W2/$V2, 0)</f>
        <v>0.66548372164789382</v>
      </c>
      <c r="Z2" s="1518">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6">
        <v>46</v>
      </c>
      <c r="I3" s="372" t="s">
        <v>546</v>
      </c>
      <c r="J3" s="1060" t="s">
        <v>30</v>
      </c>
      <c r="K3" s="1517"/>
      <c r="L3" s="1393">
        <v>46147</v>
      </c>
      <c r="M3" s="372" t="s">
        <v>110</v>
      </c>
      <c r="N3" s="993">
        <v>71754.5</v>
      </c>
      <c r="O3" s="372" t="s">
        <v>110</v>
      </c>
      <c r="P3" s="707" t="s">
        <v>35</v>
      </c>
      <c r="Q3" s="1518">
        <v>46147</v>
      </c>
      <c r="R3" s="702"/>
      <c r="S3" s="1518"/>
      <c r="T3" s="1518"/>
      <c r="U3" s="1518"/>
      <c r="V3" s="1519">
        <v>5649</v>
      </c>
      <c r="W3" s="1231"/>
      <c r="X3" s="1520">
        <f>SUM(V3-W3)</f>
        <v>5649</v>
      </c>
      <c r="Y3" s="1247">
        <f>IFERROR($W3/$V3, 0)</f>
        <v>0</v>
      </c>
      <c r="Z3" s="1518"/>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6">
        <v>94</v>
      </c>
      <c r="I4" s="372" t="s">
        <v>546</v>
      </c>
      <c r="J4" s="1060" t="s">
        <v>30</v>
      </c>
      <c r="K4" s="1517"/>
      <c r="L4" s="1393"/>
      <c r="M4" s="372" t="s">
        <v>110</v>
      </c>
      <c r="N4" s="993">
        <v>94021.5</v>
      </c>
      <c r="O4" s="372" t="s">
        <v>110</v>
      </c>
      <c r="P4" s="707" t="s">
        <v>35</v>
      </c>
      <c r="Q4" s="1518">
        <v>46162</v>
      </c>
      <c r="R4" s="702"/>
      <c r="S4" s="1518"/>
      <c r="T4" s="1518"/>
      <c r="U4" s="1518"/>
      <c r="V4" s="1519">
        <v>7741</v>
      </c>
      <c r="W4" s="1231"/>
      <c r="X4" s="1520">
        <f>SUM(V4-W4)</f>
        <v>7741</v>
      </c>
      <c r="Y4" s="1247">
        <f>IFERROR($W4/$V4, 0)</f>
        <v>0</v>
      </c>
      <c r="Z4" s="1518"/>
      <c r="AA4" s="697">
        <v>0</v>
      </c>
      <c r="AB4" s="697">
        <v>0</v>
      </c>
      <c r="AC4" s="1058">
        <v>0</v>
      </c>
      <c r="AD4" s="1045" t="s">
        <v>553</v>
      </c>
      <c r="AE4" s="714"/>
    </row>
    <row r="5" spans="1:31" s="715" customFormat="1" ht="24.75" customHeight="1">
      <c r="A5" s="1391" t="s">
        <v>554</v>
      </c>
      <c r="B5" s="1258" t="s">
        <v>544</v>
      </c>
      <c r="C5" s="1394">
        <v>46199</v>
      </c>
      <c r="D5" s="1394"/>
      <c r="E5" s="1393"/>
      <c r="F5" s="1392"/>
      <c r="G5" s="1246"/>
      <c r="H5" s="1516">
        <v>65</v>
      </c>
      <c r="I5" s="372" t="s">
        <v>546</v>
      </c>
      <c r="J5" s="1060" t="s">
        <v>30</v>
      </c>
      <c r="K5" s="1517"/>
      <c r="L5" s="1393"/>
      <c r="M5" s="372" t="s">
        <v>110</v>
      </c>
      <c r="N5" s="993">
        <v>97544</v>
      </c>
      <c r="O5" s="372" t="s">
        <v>110</v>
      </c>
      <c r="P5" s="707" t="s">
        <v>32</v>
      </c>
      <c r="Q5" s="1518"/>
      <c r="R5" s="702"/>
      <c r="S5" s="1518"/>
      <c r="T5" s="1518"/>
      <c r="U5" s="1518"/>
      <c r="V5" s="1519">
        <v>7771</v>
      </c>
      <c r="W5" s="1231"/>
      <c r="X5" s="1520">
        <f>SUM(V5-W5)</f>
        <v>7771</v>
      </c>
      <c r="Y5" s="1247">
        <f>IFERROR($W5/$V5, 0)</f>
        <v>0</v>
      </c>
      <c r="Z5" s="1518"/>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6">
        <v>31</v>
      </c>
      <c r="I6" s="372" t="s">
        <v>546</v>
      </c>
      <c r="J6" s="1060" t="s">
        <v>30</v>
      </c>
      <c r="K6" s="1517"/>
      <c r="L6" s="1393">
        <v>45795</v>
      </c>
      <c r="M6" s="372" t="s">
        <v>110</v>
      </c>
      <c r="N6" s="993">
        <v>73945</v>
      </c>
      <c r="O6" s="372" t="s">
        <v>110</v>
      </c>
      <c r="P6" s="707" t="s">
        <v>32</v>
      </c>
      <c r="Q6" s="1518">
        <v>45795</v>
      </c>
      <c r="R6" s="702"/>
      <c r="S6" s="1518"/>
      <c r="T6" s="1518"/>
      <c r="U6" s="1518"/>
      <c r="V6" s="1519">
        <v>5923</v>
      </c>
      <c r="W6" s="1231"/>
      <c r="X6" s="1520">
        <f>SUM(V6-W6)</f>
        <v>5923</v>
      </c>
      <c r="Y6" s="1247">
        <f>IFERROR($W6/$V6, 0)</f>
        <v>0</v>
      </c>
      <c r="Z6" s="1518"/>
      <c r="AA6" s="697">
        <v>0</v>
      </c>
      <c r="AB6" s="697">
        <v>0</v>
      </c>
      <c r="AC6" s="1058">
        <v>0</v>
      </c>
      <c r="AD6" s="1045" t="s">
        <v>555</v>
      </c>
      <c r="AE6" s="714"/>
    </row>
    <row r="7" spans="1:31" s="715" customFormat="1" ht="24.75" customHeight="1">
      <c r="A7" s="1391" t="s">
        <v>557</v>
      </c>
      <c r="B7" s="1258" t="s">
        <v>544</v>
      </c>
      <c r="C7" s="1394">
        <v>46199</v>
      </c>
      <c r="D7" s="1394"/>
      <c r="E7" s="1393"/>
      <c r="F7" s="1392"/>
      <c r="G7" s="1246"/>
      <c r="H7" s="1516">
        <v>93</v>
      </c>
      <c r="I7" s="372" t="s">
        <v>546</v>
      </c>
      <c r="J7" s="1060" t="s">
        <v>30</v>
      </c>
      <c r="K7" s="1517"/>
      <c r="L7" s="1393"/>
      <c r="M7" s="372" t="s">
        <v>110</v>
      </c>
      <c r="N7" s="993">
        <v>111096</v>
      </c>
      <c r="O7" s="372" t="s">
        <v>110</v>
      </c>
      <c r="P7" s="707" t="s">
        <v>32</v>
      </c>
      <c r="Q7" s="1518"/>
      <c r="R7" s="702"/>
      <c r="S7" s="1518"/>
      <c r="T7" s="1518"/>
      <c r="U7" s="1518"/>
      <c r="V7" s="1519">
        <v>9483</v>
      </c>
      <c r="W7" s="1231"/>
      <c r="X7" s="1520">
        <f>SUM(V7-W7)</f>
        <v>9483</v>
      </c>
      <c r="Y7" s="1247">
        <f>IFERROR($W7/$V7, 0)</f>
        <v>0</v>
      </c>
      <c r="Z7" s="1518"/>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6">
        <v>73</v>
      </c>
      <c r="I8" s="372" t="s">
        <v>546</v>
      </c>
      <c r="J8" s="1060" t="s">
        <v>30</v>
      </c>
      <c r="K8" s="1517"/>
      <c r="L8" s="1393">
        <v>46154</v>
      </c>
      <c r="M8" s="372" t="s">
        <v>110</v>
      </c>
      <c r="N8" s="993">
        <v>132347.5</v>
      </c>
      <c r="O8" s="372" t="s">
        <v>110</v>
      </c>
      <c r="P8" s="707" t="s">
        <v>35</v>
      </c>
      <c r="Q8" s="1518">
        <v>46154</v>
      </c>
      <c r="R8" s="702"/>
      <c r="S8" s="1518"/>
      <c r="T8" s="1518"/>
      <c r="U8" s="1518"/>
      <c r="V8" s="1519">
        <v>11206</v>
      </c>
      <c r="W8" s="1231"/>
      <c r="X8" s="1520">
        <f>SUM(V8-W8)</f>
        <v>11206</v>
      </c>
      <c r="Y8" s="1247">
        <f>IFERROR($W8/$V8, 0)</f>
        <v>0</v>
      </c>
      <c r="Z8" s="1518">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6">
        <v>79</v>
      </c>
      <c r="I9" s="372" t="s">
        <v>546</v>
      </c>
      <c r="J9" s="1060" t="s">
        <v>30</v>
      </c>
      <c r="K9" s="1517"/>
      <c r="L9" s="1393">
        <v>46152</v>
      </c>
      <c r="M9" s="372" t="s">
        <v>110</v>
      </c>
      <c r="N9" s="993">
        <v>100208</v>
      </c>
      <c r="O9" s="372" t="s">
        <v>110</v>
      </c>
      <c r="P9" s="707" t="s">
        <v>35</v>
      </c>
      <c r="Q9" s="1518">
        <v>46149</v>
      </c>
      <c r="R9" s="702"/>
      <c r="S9" s="1518"/>
      <c r="T9" s="1518"/>
      <c r="U9" s="1518"/>
      <c r="V9" s="1519">
        <v>8175</v>
      </c>
      <c r="W9" s="1513">
        <v>1157</v>
      </c>
      <c r="X9" s="1520">
        <f>SUM(V9-W9)</f>
        <v>7018</v>
      </c>
      <c r="Y9" s="1247">
        <f>IFERROR($W9/$V9, 0)</f>
        <v>0.14152905198776758</v>
      </c>
      <c r="Z9" s="1518"/>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6">
        <v>110</v>
      </c>
      <c r="I10" s="372" t="s">
        <v>546</v>
      </c>
      <c r="J10" s="1060" t="s">
        <v>30</v>
      </c>
      <c r="K10" s="1517"/>
      <c r="L10" s="1393"/>
      <c r="M10" s="372" t="s">
        <v>110</v>
      </c>
      <c r="N10" s="993">
        <v>101920.5</v>
      </c>
      <c r="O10" s="372" t="s">
        <v>110</v>
      </c>
      <c r="P10" s="707" t="s">
        <v>32</v>
      </c>
      <c r="Q10" s="1518"/>
      <c r="R10" s="702"/>
      <c r="S10" s="1518"/>
      <c r="T10" s="1518"/>
      <c r="U10" s="1518"/>
      <c r="V10" s="1519">
        <v>8444</v>
      </c>
      <c r="W10" s="1231"/>
      <c r="X10" s="1520">
        <f>SUM(V10-W10)</f>
        <v>8444</v>
      </c>
      <c r="Y10" s="1247">
        <f>IFERROR($W10/$V10, 0)</f>
        <v>0</v>
      </c>
      <c r="Z10" s="1518"/>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6">
        <v>91</v>
      </c>
      <c r="I11" s="372" t="s">
        <v>546</v>
      </c>
      <c r="J11" s="1060" t="s">
        <v>30</v>
      </c>
      <c r="K11" s="1517"/>
      <c r="L11" s="1393"/>
      <c r="M11" s="372" t="s">
        <v>110</v>
      </c>
      <c r="N11" s="993">
        <v>111633.5</v>
      </c>
      <c r="O11" s="372" t="s">
        <v>110</v>
      </c>
      <c r="P11" s="707" t="s">
        <v>32</v>
      </c>
      <c r="Q11" s="1518"/>
      <c r="R11" s="702"/>
      <c r="S11" s="1518"/>
      <c r="T11" s="1518"/>
      <c r="U11" s="1518"/>
      <c r="V11" s="1519">
        <v>9431</v>
      </c>
      <c r="W11" s="1231"/>
      <c r="X11" s="1520">
        <f>SUM(V11-W11)</f>
        <v>9431</v>
      </c>
      <c r="Y11" s="1247">
        <f>IFERROR($W11/$V11, 0)</f>
        <v>0</v>
      </c>
      <c r="Z11" s="1518"/>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6">
        <v>76</v>
      </c>
      <c r="I12" s="372" t="s">
        <v>546</v>
      </c>
      <c r="J12" s="1060" t="s">
        <v>30</v>
      </c>
      <c r="K12" s="1517"/>
      <c r="L12" s="1393"/>
      <c r="M12" s="372" t="s">
        <v>110</v>
      </c>
      <c r="N12" s="993">
        <v>67567.5</v>
      </c>
      <c r="O12" s="372" t="s">
        <v>110</v>
      </c>
      <c r="P12" s="707" t="s">
        <v>32</v>
      </c>
      <c r="Q12" s="1518"/>
      <c r="R12" s="702"/>
      <c r="S12" s="1518"/>
      <c r="T12" s="1518"/>
      <c r="U12" s="1518"/>
      <c r="V12" s="1519">
        <v>5460</v>
      </c>
      <c r="W12" s="1231"/>
      <c r="X12" s="1520">
        <f>SUM(V12-W12)</f>
        <v>5460</v>
      </c>
      <c r="Y12" s="1247">
        <f>IFERROR($W12/$V12, 0)</f>
        <v>0</v>
      </c>
      <c r="Z12" s="1518"/>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6">
        <v>51</v>
      </c>
      <c r="I13" s="372" t="s">
        <v>546</v>
      </c>
      <c r="J13" s="1060" t="s">
        <v>30</v>
      </c>
      <c r="K13" s="1517"/>
      <c r="L13" s="1393"/>
      <c r="M13" s="372" t="s">
        <v>110</v>
      </c>
      <c r="N13" s="993">
        <v>97514.75</v>
      </c>
      <c r="O13" s="372" t="s">
        <v>110</v>
      </c>
      <c r="P13" s="707" t="s">
        <v>32</v>
      </c>
      <c r="Q13" s="1518"/>
      <c r="R13" s="702"/>
      <c r="S13" s="1518"/>
      <c r="T13" s="1518"/>
      <c r="U13" s="1518"/>
      <c r="V13" s="1519">
        <v>7958</v>
      </c>
      <c r="W13" s="1231"/>
      <c r="X13" s="1520">
        <f>SUM(V13-W13)</f>
        <v>7958</v>
      </c>
      <c r="Y13" s="1247">
        <f>IFERROR($W13/$V13, 0)</f>
        <v>0</v>
      </c>
      <c r="Z13" s="1518"/>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6">
        <v>63</v>
      </c>
      <c r="I14" s="372" t="s">
        <v>546</v>
      </c>
      <c r="J14" s="1060" t="s">
        <v>30</v>
      </c>
      <c r="K14" s="1517"/>
      <c r="L14" s="1393"/>
      <c r="M14" s="372" t="s">
        <v>110</v>
      </c>
      <c r="N14" s="993">
        <v>54827.5</v>
      </c>
      <c r="O14" s="372" t="s">
        <v>110</v>
      </c>
      <c r="P14" s="707" t="s">
        <v>32</v>
      </c>
      <c r="Q14" s="1518"/>
      <c r="R14" s="702"/>
      <c r="S14" s="1518"/>
      <c r="T14" s="1518"/>
      <c r="U14" s="1518"/>
      <c r="V14" s="1519">
        <v>4414</v>
      </c>
      <c r="W14" s="1231"/>
      <c r="X14" s="1520">
        <f>SUM(V14-W14)</f>
        <v>4414</v>
      </c>
      <c r="Y14" s="1247">
        <f>IFERROR($W14/$V14, 0)</f>
        <v>0</v>
      </c>
      <c r="Z14" s="1518"/>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6">
        <v>42</v>
      </c>
      <c r="I15" s="372" t="s">
        <v>546</v>
      </c>
      <c r="J15" s="1060" t="s">
        <v>30</v>
      </c>
      <c r="K15" s="1517"/>
      <c r="L15" s="1393"/>
      <c r="M15" s="372" t="s">
        <v>110</v>
      </c>
      <c r="N15" s="993">
        <v>101724.5</v>
      </c>
      <c r="O15" s="372" t="s">
        <v>110</v>
      </c>
      <c r="P15" s="707" t="s">
        <v>32</v>
      </c>
      <c r="Q15" s="1518"/>
      <c r="R15" s="702"/>
      <c r="S15" s="1518"/>
      <c r="T15" s="1518"/>
      <c r="U15" s="1518"/>
      <c r="V15" s="1519">
        <v>7993</v>
      </c>
      <c r="W15" s="1231"/>
      <c r="X15" s="1520">
        <f>SUM(V15-W15)</f>
        <v>7993</v>
      </c>
      <c r="Y15" s="1247">
        <f>IFERROR($W15/$V15, 0)</f>
        <v>0</v>
      </c>
      <c r="Z15" s="1518"/>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6">
        <v>67</v>
      </c>
      <c r="I16" s="372" t="s">
        <v>546</v>
      </c>
      <c r="J16" s="1060" t="s">
        <v>30</v>
      </c>
      <c r="K16" s="1517"/>
      <c r="L16" s="1393"/>
      <c r="M16" s="372" t="s">
        <v>110</v>
      </c>
      <c r="N16" s="993">
        <v>95128</v>
      </c>
      <c r="O16" s="372" t="s">
        <v>110</v>
      </c>
      <c r="P16" s="707" t="s">
        <v>32</v>
      </c>
      <c r="Q16" s="1518"/>
      <c r="R16" s="702"/>
      <c r="S16" s="1518"/>
      <c r="T16" s="1518"/>
      <c r="U16" s="1518"/>
      <c r="V16" s="1519">
        <v>7857</v>
      </c>
      <c r="W16" s="1231"/>
      <c r="X16" s="1520">
        <f>SUM(V16-W16)</f>
        <v>7857</v>
      </c>
      <c r="Y16" s="1247">
        <f>IFERROR($W16/$V16, 0)</f>
        <v>0</v>
      </c>
      <c r="Z16" s="1518"/>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6">
        <v>91</v>
      </c>
      <c r="I17" s="372" t="s">
        <v>546</v>
      </c>
      <c r="J17" s="1060" t="s">
        <v>30</v>
      </c>
      <c r="K17" s="1517"/>
      <c r="L17" s="1393"/>
      <c r="M17" s="372" t="s">
        <v>110</v>
      </c>
      <c r="N17" s="993">
        <v>72668.5</v>
      </c>
      <c r="O17" s="372" t="s">
        <v>110</v>
      </c>
      <c r="P17" s="707" t="s">
        <v>32</v>
      </c>
      <c r="Q17" s="1518"/>
      <c r="R17" s="702"/>
      <c r="S17" s="1518"/>
      <c r="T17" s="1518"/>
      <c r="U17" s="1518"/>
      <c r="V17" s="1519">
        <v>5934</v>
      </c>
      <c r="W17" s="1231"/>
      <c r="X17" s="1520">
        <f>SUM(V17-W17)</f>
        <v>5934</v>
      </c>
      <c r="Y17" s="1247">
        <f>IFERROR($W17/$V17, 0)</f>
        <v>0</v>
      </c>
      <c r="Z17" s="1518"/>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6">
        <v>88</v>
      </c>
      <c r="I18" s="372" t="s">
        <v>546</v>
      </c>
      <c r="J18" s="1060" t="s">
        <v>30</v>
      </c>
      <c r="K18" s="1517"/>
      <c r="L18" s="1393"/>
      <c r="M18" s="372" t="s">
        <v>110</v>
      </c>
      <c r="N18" s="993">
        <v>96607</v>
      </c>
      <c r="O18" s="372" t="s">
        <v>110</v>
      </c>
      <c r="P18" s="707" t="s">
        <v>32</v>
      </c>
      <c r="Q18" s="1518"/>
      <c r="R18" s="702"/>
      <c r="S18" s="1518"/>
      <c r="T18" s="1518"/>
      <c r="U18" s="1518"/>
      <c r="V18" s="1519">
        <v>7623</v>
      </c>
      <c r="W18" s="1231"/>
      <c r="X18" s="1520">
        <f>SUM(V18-W18)</f>
        <v>7623</v>
      </c>
      <c r="Y18" s="1247">
        <f>IFERROR($W18/$V18, 0)</f>
        <v>0</v>
      </c>
      <c r="Z18" s="1518"/>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6">
        <v>75</v>
      </c>
      <c r="I19" s="372" t="s">
        <v>546</v>
      </c>
      <c r="J19" s="1060" t="s">
        <v>30</v>
      </c>
      <c r="K19" s="1517"/>
      <c r="L19" s="1393"/>
      <c r="M19" s="372" t="s">
        <v>110</v>
      </c>
      <c r="N19" s="993">
        <v>95477</v>
      </c>
      <c r="O19" s="372" t="s">
        <v>110</v>
      </c>
      <c r="P19" s="707" t="s">
        <v>32</v>
      </c>
      <c r="Q19" s="1518"/>
      <c r="R19" s="702"/>
      <c r="S19" s="1518"/>
      <c r="T19" s="1518"/>
      <c r="U19" s="1518"/>
      <c r="V19" s="1519">
        <v>7966</v>
      </c>
      <c r="W19" s="1231"/>
      <c r="X19" s="1520">
        <f>SUM(V19-W19)</f>
        <v>7966</v>
      </c>
      <c r="Y19" s="1247">
        <f>IFERROR($W19/$V19, 0)</f>
        <v>0</v>
      </c>
      <c r="Z19" s="1518"/>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6">
        <v>97</v>
      </c>
      <c r="I20" s="372" t="s">
        <v>546</v>
      </c>
      <c r="J20" s="1060" t="s">
        <v>30</v>
      </c>
      <c r="K20" s="1517"/>
      <c r="L20" s="1393"/>
      <c r="M20" s="372" t="s">
        <v>110</v>
      </c>
      <c r="N20" s="993">
        <v>94688.5</v>
      </c>
      <c r="O20" s="372" t="s">
        <v>110</v>
      </c>
      <c r="P20" s="707" t="s">
        <v>32</v>
      </c>
      <c r="Q20" s="1518"/>
      <c r="R20" s="702"/>
      <c r="S20" s="1518"/>
      <c r="T20" s="1518"/>
      <c r="U20" s="1518"/>
      <c r="V20" s="1519">
        <v>7856</v>
      </c>
      <c r="W20" s="1231"/>
      <c r="X20" s="1520">
        <f>SUM(V20-W20)</f>
        <v>7856</v>
      </c>
      <c r="Y20" s="1247">
        <f>IFERROR($W20/$V20, 0)</f>
        <v>0</v>
      </c>
      <c r="Z20" s="1518"/>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6">
        <v>65</v>
      </c>
      <c r="I21" s="372" t="s">
        <v>546</v>
      </c>
      <c r="J21" s="1060" t="s">
        <v>30</v>
      </c>
      <c r="K21" s="1517"/>
      <c r="L21" s="1393"/>
      <c r="M21" s="372" t="s">
        <v>110</v>
      </c>
      <c r="N21" s="993">
        <v>97700</v>
      </c>
      <c r="O21" s="372" t="s">
        <v>110</v>
      </c>
      <c r="P21" s="707" t="s">
        <v>32</v>
      </c>
      <c r="Q21" s="1518"/>
      <c r="R21" s="702"/>
      <c r="S21" s="1518"/>
      <c r="T21" s="1518"/>
      <c r="U21" s="1518"/>
      <c r="V21" s="1519">
        <v>8047</v>
      </c>
      <c r="W21" s="1231"/>
      <c r="X21" s="1520">
        <f>SUM(V21-W21)</f>
        <v>8047</v>
      </c>
      <c r="Y21" s="1247">
        <f>IFERROR($W21/$V21, 0)</f>
        <v>0</v>
      </c>
      <c r="Z21" s="1518"/>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6">
        <v>51</v>
      </c>
      <c r="I22" s="372" t="s">
        <v>546</v>
      </c>
      <c r="J22" s="1060" t="s">
        <v>30</v>
      </c>
      <c r="K22" s="1517"/>
      <c r="L22" s="1393"/>
      <c r="M22" s="372" t="s">
        <v>110</v>
      </c>
      <c r="N22" s="993">
        <v>91700</v>
      </c>
      <c r="O22" s="372" t="s">
        <v>110</v>
      </c>
      <c r="P22" s="707" t="s">
        <v>32</v>
      </c>
      <c r="Q22" s="1518"/>
      <c r="R22" s="702"/>
      <c r="S22" s="1518"/>
      <c r="T22" s="1518"/>
      <c r="U22" s="1518"/>
      <c r="V22" s="1519">
        <v>7529</v>
      </c>
      <c r="W22" s="1231"/>
      <c r="X22" s="1520">
        <f>SUM(V22-W22)</f>
        <v>7529</v>
      </c>
      <c r="Y22" s="1247">
        <f>IFERROR($W22/$V22, 0)</f>
        <v>0</v>
      </c>
      <c r="Z22" s="1518"/>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6">
        <v>67</v>
      </c>
      <c r="I23" s="372" t="s">
        <v>546</v>
      </c>
      <c r="J23" s="1060" t="s">
        <v>30</v>
      </c>
      <c r="K23" s="1517"/>
      <c r="L23" s="1393"/>
      <c r="M23" s="372" t="s">
        <v>110</v>
      </c>
      <c r="N23" s="993">
        <v>100866</v>
      </c>
      <c r="O23" s="372" t="s">
        <v>110</v>
      </c>
      <c r="P23" s="707" t="s">
        <v>32</v>
      </c>
      <c r="Q23" s="1518"/>
      <c r="R23" s="702"/>
      <c r="S23" s="1518"/>
      <c r="T23" s="1518"/>
      <c r="U23" s="1518"/>
      <c r="V23" s="1519">
        <v>9021</v>
      </c>
      <c r="W23" s="1231"/>
      <c r="X23" s="1520">
        <f>SUM(V23-W23)</f>
        <v>9021</v>
      </c>
      <c r="Y23" s="1247">
        <f>IFERROR($W23/$V23, 0)</f>
        <v>0</v>
      </c>
      <c r="Z23" s="1518"/>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6">
        <v>93</v>
      </c>
      <c r="I24" s="372" t="s">
        <v>546</v>
      </c>
      <c r="J24" s="1060" t="s">
        <v>30</v>
      </c>
      <c r="K24" s="1517"/>
      <c r="L24" s="1393"/>
      <c r="M24" s="372" t="s">
        <v>110</v>
      </c>
      <c r="N24" s="993">
        <v>104934</v>
      </c>
      <c r="O24" s="372" t="s">
        <v>110</v>
      </c>
      <c r="P24" s="707" t="s">
        <v>32</v>
      </c>
      <c r="Q24" s="1518"/>
      <c r="R24" s="702"/>
      <c r="S24" s="1518"/>
      <c r="T24" s="1518"/>
      <c r="U24" s="1518"/>
      <c r="V24" s="1519">
        <v>8701</v>
      </c>
      <c r="W24" s="1231"/>
      <c r="X24" s="1520">
        <f>SUM(V24-W24)</f>
        <v>8701</v>
      </c>
      <c r="Y24" s="1247">
        <f>IFERROR($W24/$V24, 0)</f>
        <v>0</v>
      </c>
      <c r="Z24" s="1518"/>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6">
        <v>28</v>
      </c>
      <c r="I25" s="372" t="s">
        <v>546</v>
      </c>
      <c r="J25" s="1060" t="s">
        <v>30</v>
      </c>
      <c r="K25" s="1517"/>
      <c r="L25" s="1393"/>
      <c r="M25" s="372" t="s">
        <v>110</v>
      </c>
      <c r="N25" s="993">
        <v>73691.5</v>
      </c>
      <c r="O25" s="372" t="s">
        <v>110</v>
      </c>
      <c r="P25" s="707" t="s">
        <v>32</v>
      </c>
      <c r="Q25" s="1518"/>
      <c r="R25" s="702"/>
      <c r="S25" s="1518"/>
      <c r="T25" s="1518"/>
      <c r="U25" s="1518"/>
      <c r="V25" s="1519">
        <v>6042</v>
      </c>
      <c r="W25" s="1231"/>
      <c r="X25" s="1520">
        <f>SUM(V25-W25)</f>
        <v>6042</v>
      </c>
      <c r="Y25" s="1247">
        <f>IFERROR($W25/$V25, 0)</f>
        <v>0</v>
      </c>
      <c r="Z25" s="1518"/>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6">
        <v>70</v>
      </c>
      <c r="I26" s="372" t="s">
        <v>546</v>
      </c>
      <c r="J26" s="1060" t="s">
        <v>30</v>
      </c>
      <c r="K26" s="1517"/>
      <c r="L26" s="1393"/>
      <c r="M26" s="372" t="s">
        <v>110</v>
      </c>
      <c r="N26" s="993">
        <v>99590</v>
      </c>
      <c r="O26" s="372" t="s">
        <v>110</v>
      </c>
      <c r="P26" s="707" t="s">
        <v>32</v>
      </c>
      <c r="Q26" s="1518"/>
      <c r="R26" s="702"/>
      <c r="S26" s="1518"/>
      <c r="T26" s="1518"/>
      <c r="U26" s="1518"/>
      <c r="V26" s="1519">
        <v>8201</v>
      </c>
      <c r="W26" s="1231"/>
      <c r="X26" s="1520">
        <f>SUM(V26-W26)</f>
        <v>8201</v>
      </c>
      <c r="Y26" s="1247">
        <f>IFERROR($W26/$V26, 0)</f>
        <v>0</v>
      </c>
      <c r="Z26" s="1518"/>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6">
        <v>91</v>
      </c>
      <c r="I27" s="372" t="s">
        <v>546</v>
      </c>
      <c r="J27" s="1060" t="s">
        <v>30</v>
      </c>
      <c r="K27" s="1517"/>
      <c r="L27" s="1393"/>
      <c r="M27" s="372" t="s">
        <v>110</v>
      </c>
      <c r="N27" s="993">
        <v>103644.5</v>
      </c>
      <c r="O27" s="372" t="s">
        <v>110</v>
      </c>
      <c r="P27" s="707" t="s">
        <v>32</v>
      </c>
      <c r="Q27" s="1518"/>
      <c r="R27" s="702"/>
      <c r="S27" s="1518"/>
      <c r="T27" s="1518"/>
      <c r="U27" s="1518"/>
      <c r="V27" s="1519">
        <v>8384</v>
      </c>
      <c r="W27" s="1231"/>
      <c r="X27" s="1520">
        <f>SUM(V27-W27)</f>
        <v>8384</v>
      </c>
      <c r="Y27" s="1247">
        <f>IFERROR($W27/$V27, 0)</f>
        <v>0</v>
      </c>
      <c r="Z27" s="1518"/>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6">
        <v>57</v>
      </c>
      <c r="I28" s="372" t="s">
        <v>546</v>
      </c>
      <c r="J28" s="1060" t="s">
        <v>30</v>
      </c>
      <c r="K28" s="1517"/>
      <c r="L28" s="1393"/>
      <c r="M28" s="372" t="s">
        <v>110</v>
      </c>
      <c r="N28" s="993">
        <v>106431.5</v>
      </c>
      <c r="O28" s="372" t="s">
        <v>110</v>
      </c>
      <c r="P28" s="707" t="s">
        <v>32</v>
      </c>
      <c r="Q28" s="1518"/>
      <c r="R28" s="702"/>
      <c r="S28" s="1518"/>
      <c r="T28" s="1518"/>
      <c r="U28" s="1518"/>
      <c r="V28" s="1519">
        <v>8751</v>
      </c>
      <c r="W28" s="1231"/>
      <c r="X28" s="1520">
        <f>SUM(V28-W28)</f>
        <v>8751</v>
      </c>
      <c r="Y28" s="1247">
        <f>IFERROR($W28/$V28, 0)</f>
        <v>0</v>
      </c>
      <c r="Z28" s="1518"/>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6">
        <v>86</v>
      </c>
      <c r="I29" s="372" t="s">
        <v>546</v>
      </c>
      <c r="J29" s="1060" t="s">
        <v>30</v>
      </c>
      <c r="K29" s="1517"/>
      <c r="L29" s="1393"/>
      <c r="M29" s="372" t="s">
        <v>110</v>
      </c>
      <c r="N29" s="993">
        <v>97386.5</v>
      </c>
      <c r="O29" s="372" t="s">
        <v>110</v>
      </c>
      <c r="P29" s="707" t="s">
        <v>32</v>
      </c>
      <c r="Q29" s="1518"/>
      <c r="R29" s="702"/>
      <c r="S29" s="1518"/>
      <c r="T29" s="1518"/>
      <c r="U29" s="1518"/>
      <c r="V29" s="1519">
        <v>7996</v>
      </c>
      <c r="W29" s="1231"/>
      <c r="X29" s="1520">
        <f>SUM(V29-W29)</f>
        <v>7996</v>
      </c>
      <c r="Y29" s="1247">
        <f>IFERROR($W29/$V29, 0)</f>
        <v>0</v>
      </c>
      <c r="Z29" s="1518"/>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6">
        <v>40</v>
      </c>
      <c r="I30" s="372" t="s">
        <v>546</v>
      </c>
      <c r="J30" s="1060" t="s">
        <v>30</v>
      </c>
      <c r="K30" s="1517"/>
      <c r="L30" s="1393"/>
      <c r="M30" s="372" t="s">
        <v>110</v>
      </c>
      <c r="N30" s="993">
        <v>91774</v>
      </c>
      <c r="O30" s="372" t="s">
        <v>110</v>
      </c>
      <c r="P30" s="707" t="s">
        <v>32</v>
      </c>
      <c r="Q30" s="1518"/>
      <c r="R30" s="702"/>
      <c r="S30" s="1518"/>
      <c r="T30" s="1518"/>
      <c r="U30" s="1518"/>
      <c r="V30" s="1519">
        <v>7530</v>
      </c>
      <c r="W30" s="1231"/>
      <c r="X30" s="1520">
        <f>SUM(V30-W30)</f>
        <v>7530</v>
      </c>
      <c r="Y30" s="1247">
        <f>IFERROR($W30/$V30, 0)</f>
        <v>0</v>
      </c>
      <c r="Z30" s="1518"/>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6">
        <v>88</v>
      </c>
      <c r="I31" s="372" t="s">
        <v>546</v>
      </c>
      <c r="J31" s="1060" t="s">
        <v>30</v>
      </c>
      <c r="K31" s="1517"/>
      <c r="L31" s="1393"/>
      <c r="M31" s="372" t="s">
        <v>110</v>
      </c>
      <c r="N31" s="993">
        <v>81059.5</v>
      </c>
      <c r="O31" s="372" t="s">
        <v>110</v>
      </c>
      <c r="P31" s="707" t="s">
        <v>32</v>
      </c>
      <c r="Q31" s="1518"/>
      <c r="R31" s="702"/>
      <c r="S31" s="1518"/>
      <c r="T31" s="1518"/>
      <c r="U31" s="1518"/>
      <c r="V31" s="1519">
        <v>6647</v>
      </c>
      <c r="W31" s="1231"/>
      <c r="X31" s="1520">
        <f>SUM(V31-W31)</f>
        <v>6647</v>
      </c>
      <c r="Y31" s="1247">
        <f>IFERROR($W31/$V31, 0)</f>
        <v>0</v>
      </c>
      <c r="Z31" s="1518"/>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6">
        <v>88</v>
      </c>
      <c r="I32" s="372" t="s">
        <v>546</v>
      </c>
      <c r="J32" s="1060" t="s">
        <v>30</v>
      </c>
      <c r="K32" s="1517"/>
      <c r="L32" s="1393"/>
      <c r="M32" s="372" t="s">
        <v>110</v>
      </c>
      <c r="N32" s="993">
        <v>106600</v>
      </c>
      <c r="O32" s="372" t="s">
        <v>110</v>
      </c>
      <c r="P32" s="707" t="s">
        <v>32</v>
      </c>
      <c r="Q32" s="1518"/>
      <c r="R32" s="702"/>
      <c r="S32" s="1518"/>
      <c r="T32" s="1518"/>
      <c r="U32" s="1518"/>
      <c r="V32" s="1519">
        <v>8787</v>
      </c>
      <c r="W32" s="1231"/>
      <c r="X32" s="1520">
        <f>SUM(V32-W32)</f>
        <v>8787</v>
      </c>
      <c r="Y32" s="1247">
        <f>IFERROR($W32/$V32, 0)</f>
        <v>0</v>
      </c>
      <c r="Z32" s="1518"/>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6">
        <v>0</v>
      </c>
      <c r="I33" s="372" t="s">
        <v>546</v>
      </c>
      <c r="J33" s="1060" t="s">
        <v>30</v>
      </c>
      <c r="K33" s="1517"/>
      <c r="L33" s="1393"/>
      <c r="M33" s="372" t="s">
        <v>110</v>
      </c>
      <c r="N33" s="993">
        <v>10128.049999999999</v>
      </c>
      <c r="O33" s="372" t="s">
        <v>110</v>
      </c>
      <c r="P33" s="707" t="s">
        <v>32</v>
      </c>
      <c r="Q33" s="1518"/>
      <c r="R33" s="702"/>
      <c r="S33" s="1518"/>
      <c r="T33" s="1518"/>
      <c r="U33" s="1518"/>
      <c r="V33" s="1519">
        <v>813</v>
      </c>
      <c r="W33" s="1231"/>
      <c r="X33" s="1520">
        <f>SUM(V33-W33)</f>
        <v>813</v>
      </c>
      <c r="Y33" s="1247">
        <f>IFERROR($W33/$V33, 0)</f>
        <v>0</v>
      </c>
      <c r="Z33" s="1518"/>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6">
        <v>0</v>
      </c>
      <c r="I34" s="372" t="s">
        <v>546</v>
      </c>
      <c r="J34" s="1060" t="s">
        <v>30</v>
      </c>
      <c r="K34" s="1517"/>
      <c r="L34" s="1393">
        <v>46154</v>
      </c>
      <c r="M34" s="372" t="s">
        <v>110</v>
      </c>
      <c r="N34" s="993">
        <v>65477.3</v>
      </c>
      <c r="O34" s="372" t="s">
        <v>110</v>
      </c>
      <c r="P34" s="707" t="s">
        <v>35</v>
      </c>
      <c r="Q34" s="1518">
        <v>46157</v>
      </c>
      <c r="R34" s="702"/>
      <c r="S34" s="1518"/>
      <c r="T34" s="1518"/>
      <c r="U34" s="1518"/>
      <c r="V34" s="1519">
        <v>5318</v>
      </c>
      <c r="W34" s="1231"/>
      <c r="X34" s="1520">
        <f>SUM(V34-W34)</f>
        <v>5318</v>
      </c>
      <c r="Y34" s="1247">
        <f>IFERROR($W34/$V34, 0)</f>
        <v>0</v>
      </c>
      <c r="Z34" s="1518"/>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7">
        <v>0</v>
      </c>
      <c r="I41" s="691" t="s">
        <v>546</v>
      </c>
      <c r="J41" s="691" t="s">
        <v>30</v>
      </c>
      <c r="K41" s="1517"/>
      <c r="L41" s="1394"/>
      <c r="M41" s="691" t="s">
        <v>110</v>
      </c>
      <c r="N41" s="692">
        <v>88403.8</v>
      </c>
      <c r="O41" s="701" t="s">
        <v>110</v>
      </c>
      <c r="P41" s="693" t="s">
        <v>32</v>
      </c>
      <c r="Q41" s="1521"/>
      <c r="R41" s="718"/>
      <c r="S41" s="1522"/>
      <c r="T41" s="1523"/>
      <c r="U41" s="1521"/>
      <c r="V41" s="1334">
        <v>6992</v>
      </c>
      <c r="W41" s="1231"/>
      <c r="X41" s="1520">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6">
        <v>58</v>
      </c>
      <c r="I51" s="372" t="s">
        <v>546</v>
      </c>
      <c r="J51" s="1060" t="s">
        <v>30</v>
      </c>
      <c r="K51" s="1517"/>
      <c r="L51" s="1393"/>
      <c r="M51" s="372" t="s">
        <v>110</v>
      </c>
      <c r="N51" s="993">
        <v>56668.15</v>
      </c>
      <c r="O51" s="372" t="s">
        <v>110</v>
      </c>
      <c r="P51" s="707" t="s">
        <v>29</v>
      </c>
      <c r="Q51" s="1518">
        <v>46144</v>
      </c>
      <c r="R51" s="1518"/>
      <c r="S51" s="1518"/>
      <c r="T51" s="1518"/>
      <c r="U51" s="1518"/>
      <c r="V51" s="1519">
        <v>4436</v>
      </c>
      <c r="W51" s="1520">
        <v>3996</v>
      </c>
      <c r="X51" s="1520">
        <f>SUM(V51-W51)</f>
        <v>440</v>
      </c>
      <c r="Y51" s="1247">
        <f>IFERROR($W51/$V51, 0)</f>
        <v>0.90081154192966639</v>
      </c>
      <c r="Z51" s="1518">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6">
        <v>61</v>
      </c>
      <c r="I52" s="372" t="s">
        <v>546</v>
      </c>
      <c r="J52" s="1060" t="s">
        <v>30</v>
      </c>
      <c r="K52" s="1517"/>
      <c r="L52" s="1393"/>
      <c r="M52" s="372" t="s">
        <v>110</v>
      </c>
      <c r="N52" s="993">
        <v>44936</v>
      </c>
      <c r="O52" s="372" t="s">
        <v>110</v>
      </c>
      <c r="P52" s="707" t="s">
        <v>32</v>
      </c>
      <c r="Q52" s="1518"/>
      <c r="R52" s="1518"/>
      <c r="S52" s="1518"/>
      <c r="T52" s="1518"/>
      <c r="U52" s="1518"/>
      <c r="V52" s="1519">
        <v>3375</v>
      </c>
      <c r="W52" s="1520"/>
      <c r="X52" s="1520">
        <f>SUM(V52-W52)</f>
        <v>3375</v>
      </c>
      <c r="Y52" s="1247">
        <f>IFERROR($W52/$V52, 0)</f>
        <v>0</v>
      </c>
      <c r="Z52" s="1524"/>
      <c r="AA52" s="697">
        <v>0</v>
      </c>
      <c r="AB52" s="697">
        <v>0</v>
      </c>
      <c r="AC52" s="1058">
        <v>0</v>
      </c>
      <c r="AD52" s="1248" t="s">
        <v>626</v>
      </c>
      <c r="AE52" s="727"/>
    </row>
    <row r="53" spans="1:31" ht="24.75" customHeight="1">
      <c r="A53" s="742" t="s">
        <v>628</v>
      </c>
      <c r="B53" s="1064" t="s">
        <v>34</v>
      </c>
      <c r="C53" s="1394">
        <v>46181</v>
      </c>
      <c r="D53" s="1393"/>
      <c r="E53" s="1393"/>
      <c r="F53" s="1392"/>
      <c r="G53" s="1260"/>
      <c r="H53" s="1516">
        <v>85</v>
      </c>
      <c r="I53" s="372" t="s">
        <v>546</v>
      </c>
      <c r="J53" s="1060" t="s">
        <v>30</v>
      </c>
      <c r="K53" s="1517"/>
      <c r="L53" s="1393"/>
      <c r="M53" s="372" t="s">
        <v>110</v>
      </c>
      <c r="N53" s="993">
        <v>60062</v>
      </c>
      <c r="O53" s="372" t="s">
        <v>110</v>
      </c>
      <c r="P53" s="707" t="s">
        <v>32</v>
      </c>
      <c r="Q53" s="1518"/>
      <c r="R53" s="1518"/>
      <c r="S53" s="1518"/>
      <c r="T53" s="1518"/>
      <c r="U53" s="1518"/>
      <c r="V53" s="1519">
        <v>4380</v>
      </c>
      <c r="W53" s="1520"/>
      <c r="X53" s="1520">
        <f>SUM(V53-W53)</f>
        <v>4380</v>
      </c>
      <c r="Y53" s="1247">
        <f>IFERROR($W53/$V53, 0)</f>
        <v>0</v>
      </c>
      <c r="Z53" s="1524"/>
      <c r="AA53" s="697">
        <v>0</v>
      </c>
      <c r="AB53" s="697">
        <v>0</v>
      </c>
      <c r="AC53" s="1058">
        <v>0</v>
      </c>
      <c r="AD53" s="1248" t="s">
        <v>629</v>
      </c>
      <c r="AE53" s="727"/>
    </row>
    <row r="54" spans="1:31" ht="24.75" customHeight="1">
      <c r="A54" s="1396" t="s">
        <v>630</v>
      </c>
      <c r="B54" s="1064" t="s">
        <v>34</v>
      </c>
      <c r="C54" s="1394">
        <v>46191</v>
      </c>
      <c r="D54" s="1393"/>
      <c r="E54" s="1393"/>
      <c r="F54" s="1392"/>
      <c r="G54" s="1260"/>
      <c r="H54" s="1516">
        <v>86</v>
      </c>
      <c r="I54" s="372" t="s">
        <v>546</v>
      </c>
      <c r="J54" s="1060" t="s">
        <v>30</v>
      </c>
      <c r="K54" s="1517"/>
      <c r="L54" s="1393"/>
      <c r="M54" s="372" t="s">
        <v>110</v>
      </c>
      <c r="N54" s="993">
        <v>64118</v>
      </c>
      <c r="O54" s="372" t="s">
        <v>110</v>
      </c>
      <c r="P54" s="707" t="s">
        <v>32</v>
      </c>
      <c r="Q54" s="1518"/>
      <c r="R54" s="1518"/>
      <c r="S54" s="1518"/>
      <c r="T54" s="1518"/>
      <c r="U54" s="1518"/>
      <c r="V54" s="1519">
        <v>4753</v>
      </c>
      <c r="W54" s="1520"/>
      <c r="X54" s="1520">
        <f>SUM(V54-W54)</f>
        <v>4753</v>
      </c>
      <c r="Y54" s="1247">
        <f>IFERROR($W54/$V54, 0)</f>
        <v>0</v>
      </c>
      <c r="Z54" s="1524"/>
      <c r="AA54" s="697">
        <v>0</v>
      </c>
      <c r="AB54" s="697">
        <v>0</v>
      </c>
      <c r="AC54" s="1058">
        <v>0</v>
      </c>
      <c r="AD54" s="1248" t="s">
        <v>626</v>
      </c>
      <c r="AE54" s="727"/>
    </row>
    <row r="55" spans="1:31" ht="24.75" customHeight="1">
      <c r="A55" s="1396" t="s">
        <v>631</v>
      </c>
      <c r="B55" s="1064" t="s">
        <v>34</v>
      </c>
      <c r="C55" s="1394">
        <v>46191</v>
      </c>
      <c r="D55" s="1393"/>
      <c r="E55" s="1393"/>
      <c r="F55" s="1392"/>
      <c r="G55" s="1260"/>
      <c r="H55" s="1516">
        <v>87</v>
      </c>
      <c r="I55" s="372" t="s">
        <v>546</v>
      </c>
      <c r="J55" s="1060" t="s">
        <v>30</v>
      </c>
      <c r="K55" s="1517"/>
      <c r="L55" s="1393"/>
      <c r="M55" s="372" t="s">
        <v>110</v>
      </c>
      <c r="N55" s="993">
        <v>64040</v>
      </c>
      <c r="O55" s="372" t="s">
        <v>110</v>
      </c>
      <c r="P55" s="707" t="s">
        <v>32</v>
      </c>
      <c r="Q55" s="1518"/>
      <c r="R55" s="1518"/>
      <c r="S55" s="1518"/>
      <c r="T55" s="1518"/>
      <c r="U55" s="1518"/>
      <c r="V55" s="1519">
        <v>4888</v>
      </c>
      <c r="W55" s="1520"/>
      <c r="X55" s="1520">
        <f>SUM(V55-W55)</f>
        <v>4888</v>
      </c>
      <c r="Y55" s="1247">
        <f>IFERROR($W55/$V55, 0)</f>
        <v>0</v>
      </c>
      <c r="Z55" s="1524"/>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6">
        <v>82</v>
      </c>
      <c r="I56" s="372" t="s">
        <v>546</v>
      </c>
      <c r="J56" s="1060" t="s">
        <v>30</v>
      </c>
      <c r="K56" s="1517"/>
      <c r="L56" s="1393"/>
      <c r="M56" s="372" t="s">
        <v>110</v>
      </c>
      <c r="N56" s="993">
        <v>60234</v>
      </c>
      <c r="O56" s="372" t="s">
        <v>110</v>
      </c>
      <c r="P56" s="707" t="s">
        <v>32</v>
      </c>
      <c r="Q56" s="1518"/>
      <c r="R56" s="1518"/>
      <c r="S56" s="1518"/>
      <c r="T56" s="1518"/>
      <c r="U56" s="1518"/>
      <c r="V56" s="1519">
        <v>4497</v>
      </c>
      <c r="W56" s="1520"/>
      <c r="X56" s="1520">
        <f>SUM(V56-W56)</f>
        <v>4497</v>
      </c>
      <c r="Y56" s="1247">
        <f>IFERROR($W56/$V56, 0)</f>
        <v>0</v>
      </c>
      <c r="Z56" s="1524"/>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6">
        <v>81</v>
      </c>
      <c r="I57" s="372" t="s">
        <v>546</v>
      </c>
      <c r="J57" s="1060" t="s">
        <v>30</v>
      </c>
      <c r="K57" s="1517"/>
      <c r="L57" s="1393"/>
      <c r="M57" s="372" t="s">
        <v>110</v>
      </c>
      <c r="N57" s="993">
        <v>66206</v>
      </c>
      <c r="O57" s="372" t="s">
        <v>110</v>
      </c>
      <c r="P57" s="707" t="s">
        <v>35</v>
      </c>
      <c r="Q57" s="1518">
        <v>46144</v>
      </c>
      <c r="R57" s="1518"/>
      <c r="S57" s="1518"/>
      <c r="T57" s="1518"/>
      <c r="U57" s="1518"/>
      <c r="V57" s="1519">
        <v>5035</v>
      </c>
      <c r="W57" s="1520">
        <v>351</v>
      </c>
      <c r="X57" s="1520">
        <f>SUM(V57-W57)</f>
        <v>4684</v>
      </c>
      <c r="Y57" s="1247">
        <f>IFERROR($W57/$V57, 0)</f>
        <v>6.9712015888778553E-2</v>
      </c>
      <c r="Z57" s="1518">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6">
        <v>55</v>
      </c>
      <c r="I58" s="372" t="s">
        <v>546</v>
      </c>
      <c r="J58" s="1060" t="s">
        <v>30</v>
      </c>
      <c r="K58" s="1517"/>
      <c r="L58" s="1393"/>
      <c r="M58" s="372" t="s">
        <v>110</v>
      </c>
      <c r="N58" s="993">
        <v>45757.7</v>
      </c>
      <c r="O58" s="372" t="s">
        <v>110</v>
      </c>
      <c r="P58" s="707" t="s">
        <v>32</v>
      </c>
      <c r="Q58" s="1518"/>
      <c r="R58" s="1518"/>
      <c r="S58" s="1518"/>
      <c r="T58" s="1518"/>
      <c r="U58" s="1518"/>
      <c r="V58" s="1519">
        <v>3537</v>
      </c>
      <c r="W58" s="1520"/>
      <c r="X58" s="1520">
        <f>SUM(V58-W58)</f>
        <v>3537</v>
      </c>
      <c r="Y58" s="1247">
        <f>IFERROR($W58/$V58, 0)</f>
        <v>0</v>
      </c>
      <c r="Z58" s="1524"/>
      <c r="AA58" s="697">
        <v>0</v>
      </c>
      <c r="AB58" s="697">
        <v>0</v>
      </c>
      <c r="AC58" s="1058">
        <v>0</v>
      </c>
      <c r="AD58" s="1248" t="s">
        <v>626</v>
      </c>
      <c r="AE58" s="727"/>
    </row>
    <row r="59" spans="1:31" ht="24.75" customHeight="1">
      <c r="A59" s="1396" t="s">
        <v>635</v>
      </c>
      <c r="B59" s="1064" t="s">
        <v>34</v>
      </c>
      <c r="C59" s="1394">
        <v>46191</v>
      </c>
      <c r="D59" s="1393"/>
      <c r="E59" s="1393"/>
      <c r="F59" s="1392"/>
      <c r="G59" s="1260"/>
      <c r="H59" s="1516">
        <v>54</v>
      </c>
      <c r="I59" s="372" t="s">
        <v>546</v>
      </c>
      <c r="J59" s="1060" t="s">
        <v>30</v>
      </c>
      <c r="K59" s="1517"/>
      <c r="L59" s="1393"/>
      <c r="M59" s="372" t="s">
        <v>110</v>
      </c>
      <c r="N59" s="993">
        <v>39903.550000000003</v>
      </c>
      <c r="O59" s="372" t="s">
        <v>110</v>
      </c>
      <c r="P59" s="707" t="s">
        <v>32</v>
      </c>
      <c r="Q59" s="1518"/>
      <c r="R59" s="1518"/>
      <c r="S59" s="1518"/>
      <c r="T59" s="1518"/>
      <c r="U59" s="1518"/>
      <c r="V59" s="1519">
        <v>3000</v>
      </c>
      <c r="W59" s="1520"/>
      <c r="X59" s="1520">
        <f>SUM(V59-W59)</f>
        <v>3000</v>
      </c>
      <c r="Y59" s="1247">
        <f>IFERROR($W59/$V59, 0)</f>
        <v>0</v>
      </c>
      <c r="Z59" s="1524"/>
      <c r="AA59" s="697">
        <v>0</v>
      </c>
      <c r="AB59" s="697">
        <v>0</v>
      </c>
      <c r="AC59" s="1058">
        <v>0</v>
      </c>
      <c r="AD59" s="1248" t="s">
        <v>626</v>
      </c>
      <c r="AE59" s="727"/>
    </row>
    <row r="60" spans="1:31" ht="24.75" customHeight="1">
      <c r="A60" s="1396" t="s">
        <v>636</v>
      </c>
      <c r="B60" s="1064" t="s">
        <v>34</v>
      </c>
      <c r="C60" s="1394">
        <v>46191</v>
      </c>
      <c r="D60" s="1393"/>
      <c r="E60" s="1393"/>
      <c r="F60" s="1392"/>
      <c r="G60" s="1260"/>
      <c r="H60" s="1516">
        <v>78</v>
      </c>
      <c r="I60" s="372" t="s">
        <v>546</v>
      </c>
      <c r="J60" s="1060" t="s">
        <v>30</v>
      </c>
      <c r="K60" s="1517"/>
      <c r="L60" s="1393"/>
      <c r="M60" s="372" t="s">
        <v>110</v>
      </c>
      <c r="N60" s="993">
        <v>58190</v>
      </c>
      <c r="O60" s="372" t="s">
        <v>110</v>
      </c>
      <c r="P60" s="707" t="s">
        <v>32</v>
      </c>
      <c r="Q60" s="1518"/>
      <c r="R60" s="1518"/>
      <c r="S60" s="1518"/>
      <c r="T60" s="1518"/>
      <c r="U60" s="1518"/>
      <c r="V60" s="1519">
        <v>4283</v>
      </c>
      <c r="W60" s="1520"/>
      <c r="X60" s="1520">
        <f>SUM(V60-W60)</f>
        <v>4283</v>
      </c>
      <c r="Y60" s="1247">
        <f>IFERROR($W60/$V60, 0)</f>
        <v>0</v>
      </c>
      <c r="Z60" s="1524"/>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6">
        <v>75</v>
      </c>
      <c r="I61" s="372" t="s">
        <v>546</v>
      </c>
      <c r="J61" s="1060" t="s">
        <v>30</v>
      </c>
      <c r="K61" s="1517"/>
      <c r="L61" s="1393"/>
      <c r="M61" s="372" t="s">
        <v>110</v>
      </c>
      <c r="N61" s="993">
        <v>61026</v>
      </c>
      <c r="O61" s="372" t="s">
        <v>110</v>
      </c>
      <c r="P61" s="707" t="s">
        <v>35</v>
      </c>
      <c r="Q61" s="1518">
        <v>46144</v>
      </c>
      <c r="R61" s="1518"/>
      <c r="S61" s="1518"/>
      <c r="T61" s="1518"/>
      <c r="U61" s="1518"/>
      <c r="V61" s="1519">
        <v>4683</v>
      </c>
      <c r="W61" s="1520"/>
      <c r="X61" s="1520">
        <f>SUM(V61-W61)</f>
        <v>4683</v>
      </c>
      <c r="Y61" s="1247">
        <f>IFERROR($W61/$V61, 0)</f>
        <v>0</v>
      </c>
      <c r="Z61" s="1524"/>
      <c r="AA61" s="697">
        <v>0</v>
      </c>
      <c r="AB61" s="697">
        <v>0</v>
      </c>
      <c r="AC61" s="1058">
        <v>0</v>
      </c>
      <c r="AD61" s="1248" t="s">
        <v>626</v>
      </c>
      <c r="AE61" s="727"/>
    </row>
    <row r="62" spans="1:31" ht="24.75" customHeight="1">
      <c r="A62" s="1396" t="s">
        <v>638</v>
      </c>
      <c r="B62" s="1064" t="s">
        <v>34</v>
      </c>
      <c r="C62" s="1394">
        <v>46191</v>
      </c>
      <c r="D62" s="1393"/>
      <c r="E62" s="1393"/>
      <c r="F62" s="1392"/>
      <c r="G62" s="1260"/>
      <c r="H62" s="1516">
        <v>65</v>
      </c>
      <c r="I62" s="372" t="s">
        <v>546</v>
      </c>
      <c r="J62" s="1060" t="s">
        <v>30</v>
      </c>
      <c r="K62" s="1517"/>
      <c r="L62" s="1393"/>
      <c r="M62" s="372" t="s">
        <v>110</v>
      </c>
      <c r="N62" s="993">
        <v>45252</v>
      </c>
      <c r="O62" s="372" t="s">
        <v>110</v>
      </c>
      <c r="P62" s="707" t="s">
        <v>32</v>
      </c>
      <c r="Q62" s="1518"/>
      <c r="R62" s="1518"/>
      <c r="S62" s="1518"/>
      <c r="T62" s="1518"/>
      <c r="U62" s="1518"/>
      <c r="V62" s="1519">
        <v>3360</v>
      </c>
      <c r="W62" s="1520"/>
      <c r="X62" s="1520">
        <f>SUM(V62-W62)</f>
        <v>3360</v>
      </c>
      <c r="Y62" s="1247">
        <f>IFERROR($W62/$V62, 0)</f>
        <v>0</v>
      </c>
      <c r="Z62" s="1524"/>
      <c r="AA62" s="697">
        <v>0</v>
      </c>
      <c r="AB62" s="697">
        <v>0</v>
      </c>
      <c r="AC62" s="1058">
        <v>0</v>
      </c>
      <c r="AD62" s="1248" t="s">
        <v>626</v>
      </c>
      <c r="AE62" s="727"/>
    </row>
    <row r="63" spans="1:31" ht="24.75" customHeight="1">
      <c r="A63" s="1420" t="s">
        <v>639</v>
      </c>
      <c r="B63" s="1064" t="s">
        <v>34</v>
      </c>
      <c r="C63" s="1394">
        <v>46191</v>
      </c>
      <c r="D63" s="1393"/>
      <c r="E63" s="1393"/>
      <c r="F63" s="1392"/>
      <c r="G63" s="1260"/>
      <c r="H63" s="1516">
        <v>21</v>
      </c>
      <c r="I63" s="372" t="s">
        <v>546</v>
      </c>
      <c r="J63" s="743" t="s">
        <v>30</v>
      </c>
      <c r="K63" s="743"/>
      <c r="L63" s="1393"/>
      <c r="M63" s="372" t="s">
        <v>110</v>
      </c>
      <c r="N63" s="993">
        <v>38308</v>
      </c>
      <c r="O63" s="372" t="s">
        <v>110</v>
      </c>
      <c r="P63" s="707" t="s">
        <v>32</v>
      </c>
      <c r="Q63" s="1518"/>
      <c r="R63" s="1518"/>
      <c r="S63" s="1518"/>
      <c r="T63" s="1518"/>
      <c r="U63" s="1518"/>
      <c r="V63" s="1519">
        <v>3379</v>
      </c>
      <c r="W63" s="1520"/>
      <c r="X63" s="1520">
        <f>SUM(V63-W63)</f>
        <v>3379</v>
      </c>
      <c r="Y63" s="1247">
        <f>IFERROR($W63/$V63, 0)</f>
        <v>0</v>
      </c>
      <c r="Z63" s="1524"/>
      <c r="AA63" s="697">
        <v>0</v>
      </c>
      <c r="AB63" s="697">
        <v>0</v>
      </c>
      <c r="AC63" s="1058">
        <v>0</v>
      </c>
      <c r="AD63" s="1248" t="s">
        <v>640</v>
      </c>
      <c r="AE63" s="727"/>
    </row>
    <row r="64" spans="1:31" ht="24.75" customHeight="1">
      <c r="A64" s="1396" t="s">
        <v>641</v>
      </c>
      <c r="B64" s="1064" t="s">
        <v>34</v>
      </c>
      <c r="C64" s="1394">
        <v>46191</v>
      </c>
      <c r="D64" s="1393"/>
      <c r="E64" s="1393"/>
      <c r="F64" s="1392"/>
      <c r="G64" s="1260"/>
      <c r="H64" s="1516">
        <v>85</v>
      </c>
      <c r="I64" s="372" t="s">
        <v>546</v>
      </c>
      <c r="J64" s="1060" t="s">
        <v>30</v>
      </c>
      <c r="K64" s="1517"/>
      <c r="L64" s="1393"/>
      <c r="M64" s="372" t="s">
        <v>110</v>
      </c>
      <c r="N64" s="993">
        <v>56492</v>
      </c>
      <c r="O64" s="372" t="s">
        <v>110</v>
      </c>
      <c r="P64" s="707" t="s">
        <v>32</v>
      </c>
      <c r="Q64" s="1518"/>
      <c r="R64" s="1518"/>
      <c r="S64" s="1518"/>
      <c r="T64" s="1518"/>
      <c r="U64" s="1518"/>
      <c r="V64" s="1519">
        <v>4054</v>
      </c>
      <c r="W64" s="1520"/>
      <c r="X64" s="1520">
        <f>SUM(V64-W64)</f>
        <v>4054</v>
      </c>
      <c r="Y64" s="1247">
        <f>IFERROR($W64/$V64, 0)</f>
        <v>0</v>
      </c>
      <c r="Z64" s="1524"/>
      <c r="AA64" s="697">
        <v>0</v>
      </c>
      <c r="AB64" s="697">
        <v>0</v>
      </c>
      <c r="AC64" s="1058">
        <v>0</v>
      </c>
      <c r="AD64" s="1248" t="s">
        <v>626</v>
      </c>
      <c r="AE64" s="727"/>
    </row>
    <row r="65" spans="1:31" ht="24.75" customHeight="1">
      <c r="A65" s="1396" t="s">
        <v>642</v>
      </c>
      <c r="B65" s="1064" t="s">
        <v>34</v>
      </c>
      <c r="C65" s="1394">
        <v>46191</v>
      </c>
      <c r="D65" s="1393"/>
      <c r="E65" s="1393"/>
      <c r="F65" s="1392"/>
      <c r="G65" s="1260"/>
      <c r="H65" s="1516">
        <v>87</v>
      </c>
      <c r="I65" s="372" t="s">
        <v>546</v>
      </c>
      <c r="J65" s="1060" t="s">
        <v>30</v>
      </c>
      <c r="K65" s="1517"/>
      <c r="L65" s="1393"/>
      <c r="M65" s="372" t="s">
        <v>110</v>
      </c>
      <c r="N65" s="993">
        <v>59286</v>
      </c>
      <c r="O65" s="372" t="s">
        <v>110</v>
      </c>
      <c r="P65" s="707" t="s">
        <v>32</v>
      </c>
      <c r="Q65" s="1518"/>
      <c r="R65" s="1518"/>
      <c r="S65" s="1518"/>
      <c r="T65" s="1518"/>
      <c r="U65" s="1518"/>
      <c r="V65" s="1519">
        <v>4413</v>
      </c>
      <c r="W65" s="1520"/>
      <c r="X65" s="1520">
        <f>SUM(V65-W65)</f>
        <v>4413</v>
      </c>
      <c r="Y65" s="1247">
        <f>IFERROR($W65/$V65, 0)</f>
        <v>0</v>
      </c>
      <c r="Z65" s="1524"/>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6">
        <v>83</v>
      </c>
      <c r="I66" s="372" t="s">
        <v>546</v>
      </c>
      <c r="J66" s="1060" t="s">
        <v>30</v>
      </c>
      <c r="K66" s="1517"/>
      <c r="L66" s="1393"/>
      <c r="M66" s="372" t="s">
        <v>110</v>
      </c>
      <c r="N66" s="993">
        <v>58914</v>
      </c>
      <c r="O66" s="372" t="s">
        <v>110</v>
      </c>
      <c r="P66" s="707" t="s">
        <v>32</v>
      </c>
      <c r="Q66" s="1518"/>
      <c r="R66" s="1518"/>
      <c r="S66" s="1518"/>
      <c r="T66" s="1518"/>
      <c r="U66" s="1518"/>
      <c r="V66" s="1519">
        <v>4343</v>
      </c>
      <c r="W66" s="1520"/>
      <c r="X66" s="1520">
        <f>SUM(V66-W66)</f>
        <v>4343</v>
      </c>
      <c r="Y66" s="1247">
        <f>IFERROR($W66/$V66, 0)</f>
        <v>0</v>
      </c>
      <c r="Z66" s="1524"/>
      <c r="AA66" s="697">
        <v>0</v>
      </c>
      <c r="AB66" s="697">
        <v>0</v>
      </c>
      <c r="AC66" s="1058">
        <v>0</v>
      </c>
      <c r="AD66" s="1248" t="s">
        <v>626</v>
      </c>
      <c r="AE66" s="727"/>
    </row>
    <row r="67" spans="1:31" ht="24.75" customHeight="1">
      <c r="A67" s="1396" t="s">
        <v>644</v>
      </c>
      <c r="B67" s="1064" t="s">
        <v>34</v>
      </c>
      <c r="C67" s="1394">
        <v>46191</v>
      </c>
      <c r="D67" s="1393"/>
      <c r="E67" s="1393"/>
      <c r="F67" s="1392"/>
      <c r="G67" s="1260"/>
      <c r="H67" s="1516">
        <v>56</v>
      </c>
      <c r="I67" s="372" t="s">
        <v>546</v>
      </c>
      <c r="J67" s="1060" t="s">
        <v>30</v>
      </c>
      <c r="K67" s="1517"/>
      <c r="L67" s="1393"/>
      <c r="M67" s="372" t="s">
        <v>110</v>
      </c>
      <c r="N67" s="993">
        <v>42220</v>
      </c>
      <c r="O67" s="372" t="s">
        <v>110</v>
      </c>
      <c r="P67" s="707" t="s">
        <v>32</v>
      </c>
      <c r="Q67" s="1518"/>
      <c r="R67" s="1518"/>
      <c r="S67" s="1518"/>
      <c r="T67" s="1518"/>
      <c r="U67" s="1518"/>
      <c r="V67" s="1519">
        <v>3090</v>
      </c>
      <c r="W67" s="1520"/>
      <c r="X67" s="1520">
        <f>SUM(V67-W67)</f>
        <v>3090</v>
      </c>
      <c r="Y67" s="1247">
        <f>IFERROR($W67/$V67, 0)</f>
        <v>0</v>
      </c>
      <c r="Z67" s="1524"/>
      <c r="AA67" s="697">
        <v>0</v>
      </c>
      <c r="AB67" s="697">
        <v>0</v>
      </c>
      <c r="AC67" s="1058">
        <v>0</v>
      </c>
      <c r="AD67" s="1248" t="s">
        <v>626</v>
      </c>
      <c r="AE67" s="727"/>
    </row>
    <row r="68" spans="1:31" ht="24.75" customHeight="1">
      <c r="A68" s="1396" t="s">
        <v>645</v>
      </c>
      <c r="B68" s="1064" t="s">
        <v>34</v>
      </c>
      <c r="C68" s="1394">
        <v>46191</v>
      </c>
      <c r="D68" s="1393"/>
      <c r="E68" s="1393"/>
      <c r="F68" s="1392"/>
      <c r="G68" s="1260"/>
      <c r="H68" s="1516">
        <v>77</v>
      </c>
      <c r="I68" s="372" t="s">
        <v>546</v>
      </c>
      <c r="J68" s="1060" t="s">
        <v>30</v>
      </c>
      <c r="K68" s="1517"/>
      <c r="L68" s="1393"/>
      <c r="M68" s="372" t="s">
        <v>110</v>
      </c>
      <c r="N68" s="993">
        <v>52948</v>
      </c>
      <c r="O68" s="372" t="s">
        <v>110</v>
      </c>
      <c r="P68" s="707" t="s">
        <v>32</v>
      </c>
      <c r="Q68" s="1518"/>
      <c r="R68" s="1518"/>
      <c r="S68" s="1518"/>
      <c r="T68" s="1518"/>
      <c r="U68" s="1518"/>
      <c r="V68" s="1519">
        <v>3957</v>
      </c>
      <c r="W68" s="1520"/>
      <c r="X68" s="1520">
        <f>SUM(V68-W68)</f>
        <v>3957</v>
      </c>
      <c r="Y68" s="1247">
        <f>IFERROR($W68/$V68, 0)</f>
        <v>0</v>
      </c>
      <c r="Z68" s="1524"/>
      <c r="AA68" s="697">
        <v>0</v>
      </c>
      <c r="AB68" s="697">
        <v>0</v>
      </c>
      <c r="AC68" s="1058">
        <v>0</v>
      </c>
      <c r="AD68" s="1248" t="s">
        <v>626</v>
      </c>
      <c r="AE68" s="727"/>
    </row>
    <row r="69" spans="1:31" ht="24.75" customHeight="1">
      <c r="A69" s="1420" t="s">
        <v>646</v>
      </c>
      <c r="B69" s="1064" t="s">
        <v>34</v>
      </c>
      <c r="C69" s="1394">
        <v>46191</v>
      </c>
      <c r="D69" s="1393"/>
      <c r="E69" s="1393"/>
      <c r="F69" s="1392"/>
      <c r="G69" s="1260"/>
      <c r="H69" s="1516">
        <v>74</v>
      </c>
      <c r="I69" s="372" t="s">
        <v>546</v>
      </c>
      <c r="J69" s="743" t="s">
        <v>30</v>
      </c>
      <c r="K69" s="743"/>
      <c r="L69" s="1393"/>
      <c r="M69" s="372" t="s">
        <v>110</v>
      </c>
      <c r="N69" s="993">
        <v>51256</v>
      </c>
      <c r="O69" s="372" t="s">
        <v>110</v>
      </c>
      <c r="P69" s="707" t="s">
        <v>32</v>
      </c>
      <c r="Q69" s="1518"/>
      <c r="R69" s="1518"/>
      <c r="S69" s="1518"/>
      <c r="T69" s="1518"/>
      <c r="U69" s="1518"/>
      <c r="V69" s="1519">
        <v>3826</v>
      </c>
      <c r="W69" s="1520"/>
      <c r="X69" s="1520">
        <f>SUM(V69-W69)</f>
        <v>3826</v>
      </c>
      <c r="Y69" s="1247">
        <f>IFERROR($W69/$V69, 0)</f>
        <v>0</v>
      </c>
      <c r="Z69" s="1524"/>
      <c r="AA69" s="697">
        <v>0</v>
      </c>
      <c r="AB69" s="697">
        <v>0</v>
      </c>
      <c r="AC69" s="1058">
        <v>0</v>
      </c>
      <c r="AD69" s="1248" t="s">
        <v>640</v>
      </c>
      <c r="AE69" s="727"/>
    </row>
    <row r="70" spans="1:31" ht="24.75" customHeight="1">
      <c r="A70" s="1420" t="s">
        <v>647</v>
      </c>
      <c r="B70" s="1064" t="s">
        <v>34</v>
      </c>
      <c r="C70" s="1394">
        <v>46191</v>
      </c>
      <c r="D70" s="1393"/>
      <c r="E70" s="1393"/>
      <c r="F70" s="1392"/>
      <c r="G70" s="1260"/>
      <c r="H70" s="1516">
        <v>73</v>
      </c>
      <c r="I70" s="372" t="s">
        <v>546</v>
      </c>
      <c r="J70" s="1060" t="s">
        <v>30</v>
      </c>
      <c r="K70" s="1517"/>
      <c r="L70" s="1393"/>
      <c r="M70" s="372" t="s">
        <v>110</v>
      </c>
      <c r="N70" s="993">
        <v>61225.25</v>
      </c>
      <c r="O70" s="372" t="s">
        <v>110</v>
      </c>
      <c r="P70" s="707" t="s">
        <v>32</v>
      </c>
      <c r="Q70" s="1518"/>
      <c r="R70" s="1518"/>
      <c r="S70" s="1518"/>
      <c r="T70" s="1518"/>
      <c r="U70" s="1518"/>
      <c r="V70" s="1519">
        <v>4654</v>
      </c>
      <c r="W70" s="1520"/>
      <c r="X70" s="1520">
        <f>SUM(V70-W70)</f>
        <v>4654</v>
      </c>
      <c r="Y70" s="1247">
        <f>IFERROR($W70/$V70, 0)</f>
        <v>0</v>
      </c>
      <c r="Z70" s="1524"/>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7"/>
      <c r="L71" s="1393"/>
      <c r="M71" s="1182" t="s">
        <v>110</v>
      </c>
      <c r="N71" s="1433">
        <v>36161.25</v>
      </c>
      <c r="O71" s="1182" t="s">
        <v>110</v>
      </c>
      <c r="P71" s="1434" t="s">
        <v>32</v>
      </c>
      <c r="Q71" s="1518"/>
      <c r="R71" s="1518"/>
      <c r="S71" s="1518"/>
      <c r="T71" s="1518"/>
      <c r="U71" s="1518"/>
      <c r="V71" s="1519">
        <v>2885</v>
      </c>
      <c r="W71" s="1520"/>
      <c r="X71" s="1520">
        <f>SUM(V71-W71)</f>
        <v>2885</v>
      </c>
      <c r="Y71" s="1247">
        <f>IFERROR($W71/$V71, 0)</f>
        <v>0</v>
      </c>
      <c r="Z71" s="1524"/>
      <c r="AA71" s="1194">
        <v>0</v>
      </c>
      <c r="AB71" s="1194">
        <v>0</v>
      </c>
      <c r="AC71" s="1232">
        <v>0</v>
      </c>
      <c r="AD71" s="1248" t="s">
        <v>649</v>
      </c>
      <c r="AE71" s="727"/>
    </row>
    <row r="72" spans="1:31" ht="24.75" customHeight="1">
      <c r="A72" s="688" t="s">
        <v>650</v>
      </c>
      <c r="B72" s="377" t="s">
        <v>34</v>
      </c>
      <c r="C72" s="1394">
        <v>46181</v>
      </c>
      <c r="D72" s="1392"/>
      <c r="E72" s="1393"/>
      <c r="F72" s="1392"/>
      <c r="G72" s="1260"/>
      <c r="H72" s="1516">
        <v>47</v>
      </c>
      <c r="I72" s="372" t="s">
        <v>546</v>
      </c>
      <c r="J72" s="701" t="s">
        <v>30</v>
      </c>
      <c r="K72" s="1517"/>
      <c r="L72" s="1393"/>
      <c r="M72" s="701" t="s">
        <v>110</v>
      </c>
      <c r="N72" s="705">
        <v>36936</v>
      </c>
      <c r="O72" s="701" t="s">
        <v>110</v>
      </c>
      <c r="P72" s="707" t="s">
        <v>32</v>
      </c>
      <c r="Q72" s="1518"/>
      <c r="R72" s="1518"/>
      <c r="S72" s="1518"/>
      <c r="T72" s="1518"/>
      <c r="U72" s="1518"/>
      <c r="V72" s="1519">
        <v>2724</v>
      </c>
      <c r="W72" s="1520"/>
      <c r="X72" s="1520">
        <f>SUM(V72-W72)</f>
        <v>2724</v>
      </c>
      <c r="Y72" s="1247">
        <f>IFERROR($W72/$V72, 0)</f>
        <v>0</v>
      </c>
      <c r="Z72" s="1524"/>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7"/>
      <c r="L74" s="1393"/>
      <c r="M74" s="701" t="s">
        <v>110</v>
      </c>
      <c r="N74" s="705">
        <v>3443</v>
      </c>
      <c r="O74" s="701" t="s">
        <v>110</v>
      </c>
      <c r="P74" s="693" t="s">
        <v>35</v>
      </c>
      <c r="Q74" s="1518">
        <v>46147</v>
      </c>
      <c r="R74" s="1518"/>
      <c r="S74" s="1518"/>
      <c r="T74" s="1518"/>
      <c r="U74" s="1518"/>
      <c r="V74" s="1520">
        <v>224</v>
      </c>
      <c r="W74" s="1520"/>
      <c r="X74" s="1520">
        <f>SUM(V74-W74)</f>
        <v>224</v>
      </c>
      <c r="Y74" s="1247">
        <f>IFERROR($W74/$V74, 0)</f>
        <v>0</v>
      </c>
      <c r="Z74" s="1518"/>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6">
        <v>56</v>
      </c>
      <c r="I80" s="1267" t="s">
        <v>546</v>
      </c>
      <c r="J80" s="1269" t="s">
        <v>30</v>
      </c>
      <c r="K80" s="1517"/>
      <c r="L80" s="1393"/>
      <c r="M80" s="1182" t="s">
        <v>110</v>
      </c>
      <c r="N80" s="1525">
        <v>38720</v>
      </c>
      <c r="O80" s="1183" t="s">
        <v>110</v>
      </c>
      <c r="P80" s="1345" t="s">
        <v>32</v>
      </c>
      <c r="Q80" s="1518"/>
      <c r="R80" s="1518"/>
      <c r="S80" s="1518"/>
      <c r="T80" s="1518"/>
      <c r="U80" s="1518"/>
      <c r="V80" s="1519">
        <v>3134</v>
      </c>
      <c r="W80" s="1520"/>
      <c r="X80" s="1520">
        <f>SUM(V80-W80)</f>
        <v>3134</v>
      </c>
      <c r="Y80" s="1247">
        <f>IFERROR($W80/$V80, 0)</f>
        <v>0</v>
      </c>
      <c r="Z80" s="1518"/>
      <c r="AA80" s="1526"/>
      <c r="AB80" s="1526"/>
      <c r="AC80" s="1519"/>
      <c r="AD80" s="1248" t="s">
        <v>670</v>
      </c>
      <c r="AE80" s="727"/>
    </row>
    <row r="81" spans="1:31" ht="24.75" customHeight="1">
      <c r="A81" s="1396" t="s">
        <v>671</v>
      </c>
      <c r="B81" s="1397" t="s">
        <v>37</v>
      </c>
      <c r="C81" s="699">
        <v>46187</v>
      </c>
      <c r="D81" s="1392"/>
      <c r="E81" s="1393"/>
      <c r="F81" s="1392"/>
      <c r="G81" s="1246"/>
      <c r="H81" s="1516">
        <v>53</v>
      </c>
      <c r="I81" s="1267" t="s">
        <v>546</v>
      </c>
      <c r="J81" s="1269" t="s">
        <v>30</v>
      </c>
      <c r="K81" s="1372"/>
      <c r="L81" s="1245"/>
      <c r="M81" s="1182" t="s">
        <v>110</v>
      </c>
      <c r="N81" s="1373">
        <v>56455</v>
      </c>
      <c r="O81" s="1183" t="s">
        <v>110</v>
      </c>
      <c r="P81" s="1345" t="s">
        <v>32</v>
      </c>
      <c r="Q81" s="1518"/>
      <c r="R81" s="1518"/>
      <c r="S81" s="1518"/>
      <c r="T81" s="1518"/>
      <c r="U81" s="1518"/>
      <c r="V81" s="1519">
        <v>4814</v>
      </c>
      <c r="W81" s="1520"/>
      <c r="X81" s="1520">
        <f>SUM(V81-W81)</f>
        <v>4814</v>
      </c>
      <c r="Y81" s="1247">
        <f>IFERROR($W81/$V81, 0)</f>
        <v>0</v>
      </c>
      <c r="Z81" s="1518"/>
      <c r="AA81" s="697">
        <v>0</v>
      </c>
      <c r="AB81" s="736">
        <v>0</v>
      </c>
      <c r="AC81" s="735">
        <v>0</v>
      </c>
      <c r="AD81" s="1248" t="s">
        <v>672</v>
      </c>
      <c r="AE81" s="727"/>
    </row>
    <row r="82" spans="1:31" ht="24.75" customHeight="1">
      <c r="A82" s="1395" t="s">
        <v>673</v>
      </c>
      <c r="B82" s="1397" t="s">
        <v>37</v>
      </c>
      <c r="C82" s="699">
        <v>46187</v>
      </c>
      <c r="D82" s="1392"/>
      <c r="E82" s="1393"/>
      <c r="F82" s="1392"/>
      <c r="G82" s="1246"/>
      <c r="H82" s="1516">
        <v>76</v>
      </c>
      <c r="I82" s="1267" t="s">
        <v>546</v>
      </c>
      <c r="J82" s="1269" t="s">
        <v>30</v>
      </c>
      <c r="K82" s="1372"/>
      <c r="L82" s="1245"/>
      <c r="M82" s="1182" t="s">
        <v>110</v>
      </c>
      <c r="N82" s="1373">
        <v>72914</v>
      </c>
      <c r="O82" s="1183" t="s">
        <v>110</v>
      </c>
      <c r="P82" s="1345" t="s">
        <v>32</v>
      </c>
      <c r="Q82" s="1518"/>
      <c r="R82" s="1518"/>
      <c r="S82" s="1518"/>
      <c r="T82" s="1518"/>
      <c r="U82" s="1518"/>
      <c r="V82" s="1519">
        <v>6115</v>
      </c>
      <c r="W82" s="1520"/>
      <c r="X82" s="1520">
        <f>SUM(V82-W82)</f>
        <v>6115</v>
      </c>
      <c r="Y82" s="1247">
        <f>IFERROR($W82/$V82, 0)</f>
        <v>0</v>
      </c>
      <c r="Z82" s="1518"/>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6">
        <v>74</v>
      </c>
      <c r="I83" s="1267" t="s">
        <v>546</v>
      </c>
      <c r="J83" s="1269" t="s">
        <v>30</v>
      </c>
      <c r="K83" s="1517"/>
      <c r="L83" s="1393"/>
      <c r="M83" s="1182" t="s">
        <v>110</v>
      </c>
      <c r="N83" s="1373">
        <v>92274</v>
      </c>
      <c r="O83" s="1183" t="s">
        <v>110</v>
      </c>
      <c r="P83" s="1345" t="s">
        <v>29</v>
      </c>
      <c r="Q83" s="1518">
        <v>46142</v>
      </c>
      <c r="R83" s="1518"/>
      <c r="S83" s="1518"/>
      <c r="T83" s="1518"/>
      <c r="U83" s="1518"/>
      <c r="V83" s="1519">
        <v>8145</v>
      </c>
      <c r="W83" s="1527">
        <v>5200</v>
      </c>
      <c r="X83" s="1520">
        <f>SUM(V83-W83)</f>
        <v>2945</v>
      </c>
      <c r="Y83" s="1247">
        <f>IFERROR($W83/$V83, 0)</f>
        <v>0.63842848373235117</v>
      </c>
      <c r="Z83" s="1518">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6">
        <v>69</v>
      </c>
      <c r="I84" s="1267" t="s">
        <v>546</v>
      </c>
      <c r="J84" s="1269" t="s">
        <v>30</v>
      </c>
      <c r="K84" s="1517"/>
      <c r="L84" s="1393"/>
      <c r="M84" s="1182" t="s">
        <v>110</v>
      </c>
      <c r="N84" s="416">
        <v>72896</v>
      </c>
      <c r="O84" s="1183" t="s">
        <v>110</v>
      </c>
      <c r="P84" s="1345" t="s">
        <v>32</v>
      </c>
      <c r="Q84" s="1518"/>
      <c r="R84" s="1518"/>
      <c r="S84" s="1518"/>
      <c r="T84" s="1518"/>
      <c r="U84" s="1518"/>
      <c r="V84" s="1519">
        <v>6189</v>
      </c>
      <c r="W84" s="1520"/>
      <c r="X84" s="1520">
        <f>SUM(V84-W84)</f>
        <v>6189</v>
      </c>
      <c r="Y84" s="1247">
        <f>IFERROR($W84/$V84, 0)</f>
        <v>0</v>
      </c>
      <c r="Z84" s="1518"/>
      <c r="AA84" s="1194">
        <v>0</v>
      </c>
      <c r="AB84" s="1194">
        <v>0</v>
      </c>
      <c r="AC84" s="1232">
        <v>0</v>
      </c>
      <c r="AD84" s="1248" t="s">
        <v>677</v>
      </c>
      <c r="AE84" s="727"/>
    </row>
    <row r="85" spans="1:31" ht="24.75" customHeight="1">
      <c r="A85" s="1431" t="s">
        <v>678</v>
      </c>
      <c r="B85" s="1397" t="s">
        <v>37</v>
      </c>
      <c r="C85" s="1394">
        <v>46195</v>
      </c>
      <c r="D85" s="1392"/>
      <c r="E85" s="1393"/>
      <c r="F85" s="1392"/>
      <c r="G85" s="1246"/>
      <c r="H85" s="1516">
        <v>60</v>
      </c>
      <c r="I85" s="1267" t="s">
        <v>546</v>
      </c>
      <c r="J85" s="1269" t="s">
        <v>30</v>
      </c>
      <c r="K85" s="1517"/>
      <c r="L85" s="1393"/>
      <c r="M85" s="1182" t="s">
        <v>110</v>
      </c>
      <c r="N85" s="416">
        <v>70151.5</v>
      </c>
      <c r="O85" s="1183" t="s">
        <v>110</v>
      </c>
      <c r="P85" s="1345" t="s">
        <v>32</v>
      </c>
      <c r="Q85" s="1518"/>
      <c r="R85" s="1518"/>
      <c r="S85" s="1518"/>
      <c r="T85" s="1518"/>
      <c r="U85" s="1518"/>
      <c r="V85" s="1519">
        <v>5673</v>
      </c>
      <c r="W85" s="1520"/>
      <c r="X85" s="1520">
        <f>SUM(V85-W85)</f>
        <v>5673</v>
      </c>
      <c r="Y85" s="1247">
        <f>IFERROR($W85/$V85, 0)</f>
        <v>0</v>
      </c>
      <c r="Z85" s="1518"/>
      <c r="AA85" s="1194">
        <v>0</v>
      </c>
      <c r="AB85" s="1194">
        <v>0</v>
      </c>
      <c r="AC85" s="1232">
        <v>0</v>
      </c>
      <c r="AD85" s="1248" t="s">
        <v>677</v>
      </c>
      <c r="AE85" s="727"/>
    </row>
    <row r="86" spans="1:31" ht="24.75" customHeight="1">
      <c r="A86" s="1431" t="s">
        <v>679</v>
      </c>
      <c r="B86" s="1397" t="s">
        <v>37</v>
      </c>
      <c r="C86" s="1394">
        <v>46195</v>
      </c>
      <c r="D86" s="1392"/>
      <c r="E86" s="1393"/>
      <c r="F86" s="1392"/>
      <c r="G86" s="1246"/>
      <c r="H86" s="1516">
        <v>70</v>
      </c>
      <c r="I86" s="1267" t="s">
        <v>546</v>
      </c>
      <c r="J86" s="1269" t="s">
        <v>30</v>
      </c>
      <c r="K86" s="1517"/>
      <c r="L86" s="1393"/>
      <c r="M86" s="1182" t="s">
        <v>110</v>
      </c>
      <c r="N86" s="416">
        <v>65362</v>
      </c>
      <c r="O86" s="1183" t="s">
        <v>110</v>
      </c>
      <c r="P86" s="1345" t="s">
        <v>32</v>
      </c>
      <c r="Q86" s="1518"/>
      <c r="R86" s="1518"/>
      <c r="S86" s="1518"/>
      <c r="T86" s="1518"/>
      <c r="U86" s="1518"/>
      <c r="V86" s="1519">
        <v>5460</v>
      </c>
      <c r="W86" s="1520"/>
      <c r="X86" s="1520">
        <f>SUM(V86-W86)</f>
        <v>5460</v>
      </c>
      <c r="Y86" s="1247">
        <f>IFERROR($W86/$V86, 0)</f>
        <v>0</v>
      </c>
      <c r="Z86" s="1518"/>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6">
        <v>56</v>
      </c>
      <c r="I90" s="1267" t="s">
        <v>546</v>
      </c>
      <c r="J90" s="1269" t="s">
        <v>30</v>
      </c>
      <c r="K90" s="1517"/>
      <c r="L90" s="1393"/>
      <c r="M90" s="1182" t="s">
        <v>110</v>
      </c>
      <c r="N90" s="416">
        <v>55504</v>
      </c>
      <c r="O90" s="1183" t="s">
        <v>110</v>
      </c>
      <c r="P90" s="1345" t="s">
        <v>32</v>
      </c>
      <c r="Q90" s="1518"/>
      <c r="R90" s="1518"/>
      <c r="S90" s="1518"/>
      <c r="T90" s="1518"/>
      <c r="U90" s="1518"/>
      <c r="V90" s="1519">
        <v>4652</v>
      </c>
      <c r="W90" s="1520"/>
      <c r="X90" s="1520">
        <f>SUM(V90-W90)</f>
        <v>4652</v>
      </c>
      <c r="Y90" s="1247">
        <f>IFERROR($W90/$V90, 0)</f>
        <v>0</v>
      </c>
      <c r="Z90" s="1518"/>
      <c r="AA90" s="1194">
        <v>0</v>
      </c>
      <c r="AB90" s="1194">
        <v>0</v>
      </c>
      <c r="AC90" s="1232">
        <v>0</v>
      </c>
      <c r="AD90" s="1248" t="s">
        <v>677</v>
      </c>
      <c r="AE90" s="727"/>
    </row>
    <row r="91" spans="1:31" ht="24.75" customHeight="1">
      <c r="A91" s="1059" t="s">
        <v>685</v>
      </c>
      <c r="B91" s="1184" t="s">
        <v>37</v>
      </c>
      <c r="C91" s="1394">
        <v>46195</v>
      </c>
      <c r="D91" s="1392"/>
      <c r="E91" s="1393"/>
      <c r="F91" s="1392"/>
      <c r="G91" s="1246"/>
      <c r="H91" s="1516">
        <v>74</v>
      </c>
      <c r="I91" s="1267" t="s">
        <v>546</v>
      </c>
      <c r="J91" s="1269" t="s">
        <v>30</v>
      </c>
      <c r="K91" s="1517"/>
      <c r="L91" s="1393"/>
      <c r="M91" s="1182" t="s">
        <v>110</v>
      </c>
      <c r="N91" s="416">
        <v>70534.5</v>
      </c>
      <c r="O91" s="1183" t="s">
        <v>110</v>
      </c>
      <c r="P91" s="1345" t="s">
        <v>32</v>
      </c>
      <c r="Q91" s="1518"/>
      <c r="R91" s="1518"/>
      <c r="S91" s="1518"/>
      <c r="T91" s="1518"/>
      <c r="U91" s="1518"/>
      <c r="V91" s="1519">
        <v>5756</v>
      </c>
      <c r="W91" s="1520"/>
      <c r="X91" s="1520">
        <f>SUM(V91-W91)</f>
        <v>5756</v>
      </c>
      <c r="Y91" s="1247">
        <f>IFERROR($W91/$V91, 0)</f>
        <v>0</v>
      </c>
      <c r="Z91" s="1518"/>
      <c r="AA91" s="1194">
        <v>0</v>
      </c>
      <c r="AB91" s="1194">
        <v>0</v>
      </c>
      <c r="AC91" s="1232">
        <v>0</v>
      </c>
      <c r="AD91" s="1248" t="s">
        <v>677</v>
      </c>
      <c r="AE91" s="727"/>
    </row>
    <row r="92" spans="1:31" ht="24.75" customHeight="1">
      <c r="A92" s="1311" t="s">
        <v>686</v>
      </c>
      <c r="B92" s="1397" t="s">
        <v>37</v>
      </c>
      <c r="C92" s="699">
        <v>46187</v>
      </c>
      <c r="D92" s="1392"/>
      <c r="E92" s="1393"/>
      <c r="F92" s="1392"/>
      <c r="G92" s="1246"/>
      <c r="H92" s="1516">
        <v>85</v>
      </c>
      <c r="I92" s="1267" t="s">
        <v>546</v>
      </c>
      <c r="J92" s="1269" t="s">
        <v>30</v>
      </c>
      <c r="K92" s="1372"/>
      <c r="L92" s="1245"/>
      <c r="M92" s="1182" t="s">
        <v>110</v>
      </c>
      <c r="N92" s="1373">
        <v>64590</v>
      </c>
      <c r="O92" s="1183" t="s">
        <v>110</v>
      </c>
      <c r="P92" s="1345" t="s">
        <v>32</v>
      </c>
      <c r="Q92" s="1518"/>
      <c r="R92" s="1518"/>
      <c r="S92" s="1518"/>
      <c r="T92" s="1518"/>
      <c r="U92" s="1518"/>
      <c r="V92" s="1519">
        <v>5218</v>
      </c>
      <c r="W92" s="1520"/>
      <c r="X92" s="1520">
        <f>SUM(V92-W92)</f>
        <v>5218</v>
      </c>
      <c r="Y92" s="1247">
        <f>IFERROR($W92/$V92, 0)</f>
        <v>0</v>
      </c>
      <c r="Z92" s="1518"/>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6">
        <v>28</v>
      </c>
      <c r="I93" s="1267" t="s">
        <v>546</v>
      </c>
      <c r="J93" s="1269" t="s">
        <v>30</v>
      </c>
      <c r="K93" s="1517"/>
      <c r="L93" s="1393"/>
      <c r="M93" s="1182" t="s">
        <v>110</v>
      </c>
      <c r="N93" s="416">
        <v>27694</v>
      </c>
      <c r="O93" s="1183" t="s">
        <v>110</v>
      </c>
      <c r="P93" s="1345" t="s">
        <v>32</v>
      </c>
      <c r="Q93" s="1518"/>
      <c r="R93" s="1518"/>
      <c r="S93" s="1518"/>
      <c r="T93" s="1518"/>
      <c r="U93" s="1518"/>
      <c r="V93" s="1519">
        <v>2238</v>
      </c>
      <c r="W93" s="1520"/>
      <c r="X93" s="1520">
        <f>SUM(V93-W93)</f>
        <v>2238</v>
      </c>
      <c r="Y93" s="1247">
        <f>IFERROR($W93/$V93, 0)</f>
        <v>0</v>
      </c>
      <c r="Z93" s="1518"/>
      <c r="AA93" s="1194">
        <v>0</v>
      </c>
      <c r="AB93" s="1194">
        <v>0</v>
      </c>
      <c r="AC93" s="1232">
        <v>0</v>
      </c>
      <c r="AD93" s="1248" t="s">
        <v>677</v>
      </c>
      <c r="AE93" s="727"/>
    </row>
    <row r="94" spans="1:31" ht="24.75" customHeight="1">
      <c r="A94" s="1391" t="s">
        <v>688</v>
      </c>
      <c r="B94" s="1397" t="s">
        <v>37</v>
      </c>
      <c r="C94" s="1394">
        <v>46203</v>
      </c>
      <c r="D94" s="1392"/>
      <c r="E94" s="1393"/>
      <c r="F94" s="1392"/>
      <c r="G94" s="1246"/>
      <c r="H94" s="1516">
        <v>56</v>
      </c>
      <c r="I94" s="1267" t="s">
        <v>546</v>
      </c>
      <c r="J94" s="747" t="s">
        <v>30</v>
      </c>
      <c r="K94" s="1372"/>
      <c r="L94" s="1245"/>
      <c r="M94" s="1182" t="s">
        <v>110</v>
      </c>
      <c r="N94" s="1373">
        <v>50042</v>
      </c>
      <c r="O94" s="1183" t="s">
        <v>110</v>
      </c>
      <c r="P94" s="1345" t="s">
        <v>32</v>
      </c>
      <c r="Q94" s="1518"/>
      <c r="R94" s="1518"/>
      <c r="S94" s="1518"/>
      <c r="T94" s="1518"/>
      <c r="U94" s="1518"/>
      <c r="V94" s="1519">
        <v>4159</v>
      </c>
      <c r="W94" s="1520"/>
      <c r="X94" s="1520">
        <f>SUM(V94-W94)</f>
        <v>4159</v>
      </c>
      <c r="Y94" s="1247">
        <f>IFERROR($W94/$V94, 0)</f>
        <v>0</v>
      </c>
      <c r="Z94" s="1518"/>
      <c r="AA94" s="697">
        <v>0</v>
      </c>
      <c r="AB94" s="736">
        <v>0</v>
      </c>
      <c r="AC94" s="735">
        <v>0</v>
      </c>
      <c r="AD94" s="1248" t="s">
        <v>689</v>
      </c>
      <c r="AE94" s="727"/>
    </row>
    <row r="95" spans="1:31" ht="24.75" customHeight="1">
      <c r="A95" s="1391" t="s">
        <v>690</v>
      </c>
      <c r="B95" s="1397" t="s">
        <v>37</v>
      </c>
      <c r="C95" s="1394">
        <v>46203</v>
      </c>
      <c r="D95" s="1392"/>
      <c r="E95" s="1393"/>
      <c r="F95" s="1392"/>
      <c r="G95" s="1246"/>
      <c r="H95" s="1516">
        <v>62</v>
      </c>
      <c r="I95" s="1267" t="s">
        <v>546</v>
      </c>
      <c r="J95" s="747" t="s">
        <v>30</v>
      </c>
      <c r="K95" s="1372"/>
      <c r="L95" s="1245"/>
      <c r="M95" s="1182" t="s">
        <v>110</v>
      </c>
      <c r="N95" s="1373">
        <v>48766</v>
      </c>
      <c r="O95" s="1183" t="s">
        <v>110</v>
      </c>
      <c r="P95" s="1345" t="s">
        <v>32</v>
      </c>
      <c r="Q95" s="1518"/>
      <c r="R95" s="1518"/>
      <c r="S95" s="1518"/>
      <c r="T95" s="1518"/>
      <c r="U95" s="1518"/>
      <c r="V95" s="1519">
        <v>4009</v>
      </c>
      <c r="W95" s="1520"/>
      <c r="X95" s="1520">
        <f>SUM(V95-W95)</f>
        <v>4009</v>
      </c>
      <c r="Y95" s="1247">
        <f>IFERROR($W95/$V95, 0)</f>
        <v>0</v>
      </c>
      <c r="Z95" s="1518"/>
      <c r="AA95" s="697">
        <v>0</v>
      </c>
      <c r="AB95" s="736">
        <v>0</v>
      </c>
      <c r="AC95" s="735">
        <v>0</v>
      </c>
      <c r="AD95" s="1248" t="s">
        <v>689</v>
      </c>
      <c r="AE95" s="727"/>
    </row>
    <row r="96" spans="1:31" ht="24.75" customHeight="1">
      <c r="A96" s="1391" t="s">
        <v>691</v>
      </c>
      <c r="B96" s="1397" t="s">
        <v>37</v>
      </c>
      <c r="C96" s="1394">
        <v>46209</v>
      </c>
      <c r="D96" s="1392"/>
      <c r="E96" s="1393"/>
      <c r="F96" s="1392"/>
      <c r="G96" s="1246"/>
      <c r="H96" s="1516">
        <v>0</v>
      </c>
      <c r="I96" s="1267" t="s">
        <v>546</v>
      </c>
      <c r="J96" s="1269" t="s">
        <v>30</v>
      </c>
      <c r="K96" s="1517"/>
      <c r="L96" s="1393"/>
      <c r="M96" s="1182" t="s">
        <v>110</v>
      </c>
      <c r="N96" s="1373">
        <v>35456.550000000003</v>
      </c>
      <c r="O96" s="1183" t="s">
        <v>110</v>
      </c>
      <c r="P96" s="1345" t="s">
        <v>32</v>
      </c>
      <c r="Q96" s="1518"/>
      <c r="R96" s="1518"/>
      <c r="S96" s="1518"/>
      <c r="T96" s="1518"/>
      <c r="U96" s="1518"/>
      <c r="V96" s="1519">
        <v>2635</v>
      </c>
      <c r="W96" s="1520"/>
      <c r="X96" s="1520">
        <f>SUM(V96-W96)</f>
        <v>2635</v>
      </c>
      <c r="Y96" s="1247">
        <f>IFERROR($W96/$V96, 0)</f>
        <v>0</v>
      </c>
      <c r="Z96" s="1518"/>
      <c r="AA96" s="697">
        <v>0</v>
      </c>
      <c r="AB96" s="736">
        <v>0</v>
      </c>
      <c r="AC96" s="735">
        <v>0</v>
      </c>
      <c r="AD96" s="1248" t="s">
        <v>692</v>
      </c>
      <c r="AE96" s="727"/>
    </row>
    <row r="97" spans="1:31" ht="24.75" customHeight="1">
      <c r="A97" s="1391" t="s">
        <v>693</v>
      </c>
      <c r="B97" s="1184" t="s">
        <v>37</v>
      </c>
      <c r="C97" s="1394">
        <v>46195</v>
      </c>
      <c r="D97" s="1392"/>
      <c r="E97" s="1393"/>
      <c r="F97" s="1392"/>
      <c r="G97" s="1246"/>
      <c r="H97" s="1516">
        <v>0</v>
      </c>
      <c r="I97" s="1267" t="s">
        <v>546</v>
      </c>
      <c r="J97" s="1269" t="s">
        <v>30</v>
      </c>
      <c r="K97" s="1517"/>
      <c r="L97" s="1393"/>
      <c r="M97" s="1182" t="s">
        <v>110</v>
      </c>
      <c r="N97" s="416">
        <v>75219.199999999997</v>
      </c>
      <c r="O97" s="1183" t="s">
        <v>110</v>
      </c>
      <c r="P97" s="1345" t="s">
        <v>32</v>
      </c>
      <c r="Q97" s="1518"/>
      <c r="R97" s="1518"/>
      <c r="S97" s="1518"/>
      <c r="T97" s="1518"/>
      <c r="U97" s="1518"/>
      <c r="V97" s="1519">
        <v>5902</v>
      </c>
      <c r="W97" s="1520"/>
      <c r="X97" s="1520">
        <f>SUM(V97-W97)</f>
        <v>5902</v>
      </c>
      <c r="Y97" s="1247">
        <f>IFERROR($W97/$V97, 0)</f>
        <v>0</v>
      </c>
      <c r="Z97" s="1518"/>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6">
        <v>79</v>
      </c>
      <c r="I99" s="304" t="s">
        <v>546</v>
      </c>
      <c r="J99" s="747" t="s">
        <v>30</v>
      </c>
      <c r="K99" s="1517"/>
      <c r="L99" s="1393"/>
      <c r="M99" s="1182" t="s">
        <v>110</v>
      </c>
      <c r="N99" s="1373">
        <v>73533</v>
      </c>
      <c r="O99" s="1183" t="s">
        <v>110</v>
      </c>
      <c r="P99" s="1345" t="s">
        <v>35</v>
      </c>
      <c r="Q99" s="1518">
        <v>46147</v>
      </c>
      <c r="R99" s="1518"/>
      <c r="S99" s="1518"/>
      <c r="T99" s="1518"/>
      <c r="U99" s="1518"/>
      <c r="V99" s="1519">
        <v>5974</v>
      </c>
      <c r="W99" s="1520"/>
      <c r="X99" s="1520">
        <f>SUM(V99-W99)</f>
        <v>5974</v>
      </c>
      <c r="Y99" s="1247">
        <f>IFERROR($W99/$V99, 0)</f>
        <v>0</v>
      </c>
      <c r="Z99" s="1518"/>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8">
        <v>46147</v>
      </c>
      <c r="R13" s="702" t="s">
        <v>110</v>
      </c>
      <c r="S13" s="363">
        <v>46161</v>
      </c>
      <c r="T13" s="373" t="s">
        <v>792</v>
      </c>
      <c r="U13" s="373" t="s">
        <v>792</v>
      </c>
      <c r="V13" s="1519">
        <v>466</v>
      </c>
      <c r="W13" s="1528">
        <v>505</v>
      </c>
      <c r="X13" s="1520">
        <f>SUM(V13-W13)</f>
        <v>-39</v>
      </c>
      <c r="Y13" s="1247">
        <f>IFERROR($W13/$V13, 0)</f>
        <v>1.0836909871244635</v>
      </c>
      <c r="Z13" s="1518">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B3132" sqref="B313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46896-6CA3-4219-923A-AF5573E2196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2026-05-26T21:17:48Z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