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egenda" sheetId="12" r:id="rId1"/>
    <sheet name="Dialogo 1" sheetId="1" r:id="rId2"/>
    <sheet name="Dialogo 2" sheetId="2" r:id="rId3"/>
    <sheet name="Dialogo 3" sheetId="3" r:id="rId4"/>
    <sheet name="Dialogo 4" sheetId="4" r:id="rId5"/>
    <sheet name="Dialogo 5" sheetId="5" r:id="rId6"/>
    <sheet name="Dialogo 6" sheetId="6" r:id="rId7"/>
    <sheet name="Dialogo 7" sheetId="7" r:id="rId8"/>
    <sheet name="Dialogo 8" sheetId="8" r:id="rId9"/>
    <sheet name="Dialogo 9" sheetId="9" r:id="rId10"/>
    <sheet name="Dialogo 10" sheetId="10" r:id="rId11"/>
    <sheet name="Metricas" sheetId="11" r:id="rId12"/>
  </sheets>
  <calcPr calcId="144525"/>
</workbook>
</file>

<file path=xl/sharedStrings.xml><?xml version="1.0" encoding="utf-8"?>
<sst xmlns="http://schemas.openxmlformats.org/spreadsheetml/2006/main" count="265" uniqueCount="96">
  <si>
    <t>O campo "Resposta" deve ser inserida a resposta dada pela LLM</t>
  </si>
  <si>
    <t>O campo "Contexto/Prompt" deve ser colado o prompt que foi dado à LLM para que ela produzisse a resposta</t>
  </si>
  <si>
    <t>Os campos pintados em amarelo foram os campos que tiveram que sofrer alguma modificação para que a conversa acontecesse (ex: colocar número do pedido, eu perguntar detalhes sobre o produto que a LLM indicou anteriormente, etc)</t>
  </si>
  <si>
    <t>Os campos em vermelho estavam no planejamento inicial da conversa porém foram removidos por não fazer sentido depois da resposta da LLM (ex: Perguntar data de entrega sendo que a LLM já disse data de entrega antes)</t>
  </si>
  <si>
    <t>Os campos em verde foram inseridos ao longo da conversa</t>
  </si>
  <si>
    <t>Métricas</t>
  </si>
  <si>
    <t>O campo "Qualidade da Resposta (0 - 5)" deve-se atribuir valor de 0 a 5 conforme classificação</t>
  </si>
  <si>
    <t>Os outros campos devem ser preenchidos com "x" ou "0"</t>
  </si>
  <si>
    <t>O campo "O chatbot entendeu sua pergunta?" deve marcar x caso o chatbot tenha entendido o que foi perguntado</t>
  </si>
  <si>
    <t>O campo "O chatbot conseguiu resolver seu pedido?" deve ser marcado com X caso o chatbot tenha respondido sem pedir pra entrar em contato com atendente</t>
  </si>
  <si>
    <t>O campo "A resposta do chatbot foi correta?" deve ser marcado com X caso a resposta tenha sido totalmente correta (incluindo informações de produto e pedidos corretos de acordo com a solicitação do usuário)</t>
  </si>
  <si>
    <t>O campo "O chatbot precisou das informações sobre pedidos para essa resposta?" deve ser marcado com X caso a resposta tenha precisado de informações sobre pedidos do usuário</t>
  </si>
  <si>
    <t>O campo "o chatbot precisou de informações sobre produtos nessa resposta?" deve ser marcado com X caso a resposta tenha precisado de informações de produtos da loja</t>
  </si>
  <si>
    <t>O campo "En caso aformativo na pergunta 5, o retreiver forneceu a resposta correta?" deve ser marcado com X a pergunta anterior (o chatbot precisou de informações sobre produtos nessa resposta?) seja X e o retreiver tenha retornado o produto correto</t>
  </si>
  <si>
    <t>O campo "En caso aformativo na pergunta 5, o chat bot utilizou a informação do retreiver de forma correta?" deve ser marcado com X caso a resposta para "o chatbot precisou de informações sobre produtos nessa resposta?" tenha sido positiva e o chatbot tenha dado as informações que o retreiver passou como contexto. Mesmo que essa informação esteja errada</t>
  </si>
  <si>
    <t>Se os campos foram preenxidos corretamente, existem algumas fórmulas prontas na planilha e na aba "Métricas" estarão caluladas as métricas utilizadas no trabalho</t>
  </si>
  <si>
    <t>Caso tenha sido inseridos novos diálogos ou removidos diálogos (adicionado ou removido linhas na planilha) as formulas devem ser ajeitadas para caber as novas linhas acrescidas</t>
  </si>
  <si>
    <t>N</t>
  </si>
  <si>
    <t>Pergunta</t>
  </si>
  <si>
    <t>Resposta</t>
  </si>
  <si>
    <t>Contexto/Prompt</t>
  </si>
  <si>
    <t>Qualidade da Resposta (0 - 5)</t>
  </si>
  <si>
    <t>O chatbot entendeu sua pergunta?</t>
  </si>
  <si>
    <t>O chatbot conseguiu resolver seu pedido?</t>
  </si>
  <si>
    <t>A resposta do chatbot foi correta?</t>
  </si>
  <si>
    <t>O chatbot precisou das informações sobre pedidos para essa resposta?</t>
  </si>
  <si>
    <t>o chatbot precisou de informações sobre produtos nessa resposta?</t>
  </si>
  <si>
    <t>En caso aformativo na pergunta 5, o retreiver forneceu a resposta correta?</t>
  </si>
  <si>
    <t>En caso aformativo na pergunta 5, o chat bot utilizou a informação do retreiver de forma correta?</t>
  </si>
  <si>
    <t>Hello! I'm looking for an evening dress for a special event I have next week. Can you give me some recommendations?</t>
  </si>
  <si>
    <t>I prefer something elegant in black or dark blue. My size is M.</t>
  </si>
  <si>
    <r>
      <rPr>
        <sz val="10"/>
        <color theme="1"/>
        <rFont val="Calibri"/>
        <charset val="134"/>
        <scheme val="minor"/>
      </rPr>
      <t>Yes, please, tell me more about the Full</t>
    </r>
    <r>
      <rPr>
        <sz val="10"/>
        <color rgb="FFFF0000"/>
        <rFont val="Calibri"/>
        <charset val="134"/>
        <scheme val="minor"/>
      </rPr>
      <t xml:space="preserve"> Sleeve Color Block Men Sweatshirt</t>
    </r>
    <r>
      <rPr>
        <sz val="10"/>
        <color theme="1"/>
        <rFont val="Calibri"/>
        <charset val="134"/>
        <scheme val="minor"/>
      </rPr>
      <t>.</t>
    </r>
  </si>
  <si>
    <t>That sounds amazing! How do I place an order?</t>
  </si>
  <si>
    <t>Great! I'm also looking for a pair of shoes to match the dress. Do you have any recommendations?</t>
  </si>
  <si>
    <t>I want a formal shoes, leader,and black. Please, show me some options.</t>
  </si>
  <si>
    <t>Excellent! I'll check the shoes and add everything to the cart. Thank you very much for your help!</t>
  </si>
  <si>
    <t>Thank you very much! Have a great day! Goodbye!</t>
  </si>
  <si>
    <t>Total Positivo</t>
  </si>
  <si>
    <t>Total Negativo</t>
  </si>
  <si>
    <t>Soma</t>
  </si>
  <si>
    <t>Hello! I'm looking for a warm and stylish winter jacket. Can you give me some options?</t>
  </si>
  <si>
    <r>
      <rPr>
        <sz val="10"/>
        <color theme="1"/>
        <rFont val="Calibri"/>
        <charset val="134"/>
        <scheme val="minor"/>
      </rPr>
      <t xml:space="preserve">I'd like to know more about the </t>
    </r>
    <r>
      <rPr>
        <sz val="10"/>
        <color rgb="FFFF0000"/>
        <rFont val="Calibri"/>
        <charset val="134"/>
        <scheme val="minor"/>
      </rPr>
      <t>Full Sleeve Sweatshirt</t>
    </r>
  </si>
  <si>
    <t>It sounds great! How do I make a purchase?</t>
  </si>
  <si>
    <t>Yes, please, show me some scarf options.</t>
  </si>
  <si>
    <t>Excellent! I'll check the scarves and add everything to the cart. Thank you very much for your help! Have a great day! Goodbye!</t>
  </si>
  <si>
    <t>Hello! I'm planning a trip and I need some summer clothes. Can you give me some recommendations?</t>
  </si>
  <si>
    <t>I'm going to a tropical beach, so I'm looking for light and colorful clothing. Something comfortable that matches the surroundings.</t>
  </si>
  <si>
    <t>Show me some summer dresses.</t>
  </si>
  <si>
    <r>
      <rPr>
        <sz val="10"/>
        <color theme="1"/>
        <rFont val="Calibri"/>
        <charset val="134"/>
        <scheme val="minor"/>
      </rPr>
      <t xml:space="preserve">I'd like to know more about the </t>
    </r>
    <r>
      <rPr>
        <sz val="10"/>
        <color rgb="FFFF0000"/>
        <rFont val="Calibri"/>
        <charset val="134"/>
        <scheme val="minor"/>
      </rPr>
      <t>Floral Dress</t>
    </r>
  </si>
  <si>
    <t>That sounds great! How do I buy it?</t>
  </si>
  <si>
    <t>Hello! I'm looking for a birthday gift for my wife. She loves fashion and elegant clothing. Can you give me some ideas?</t>
  </si>
  <si>
    <t>I was thinking of an elegant dress that she can wear on special occasions. Any suggestions?</t>
  </si>
  <si>
    <t>She loves shades of blue, so a blue dress would be perfect.</t>
  </si>
  <si>
    <r>
      <rPr>
        <sz val="10"/>
        <color theme="1"/>
        <rFont val="Calibri"/>
        <charset val="134"/>
        <scheme val="minor"/>
      </rPr>
      <t xml:space="preserve">Yes, please, tell me more about the </t>
    </r>
    <r>
      <rPr>
        <sz val="10"/>
        <color rgb="FFFF0000"/>
        <rFont val="Calibri"/>
        <charset val="134"/>
        <scheme val="minor"/>
      </rPr>
      <t>Lucky Bird blue Dress</t>
    </r>
    <r>
      <rPr>
        <sz val="10"/>
        <color theme="1"/>
        <rFont val="Calibri"/>
        <charset val="134"/>
        <scheme val="minor"/>
      </rPr>
      <t>.</t>
    </r>
  </si>
  <si>
    <t>That sounds amazing! How do I make a purchase?</t>
  </si>
  <si>
    <t>Hello! I recently purchased a product from your online store, but it didn't meet my expectations. I would like to request an exchange or return.</t>
  </si>
  <si>
    <r>
      <rPr>
        <sz val="10"/>
        <color theme="1"/>
        <rFont val="Calibri"/>
        <charset val="134"/>
        <scheme val="minor"/>
      </rPr>
      <t>Of course, the order number is</t>
    </r>
    <r>
      <rPr>
        <sz val="10"/>
        <color rgb="FFFF0000"/>
        <rFont val="Calibri"/>
        <charset val="134"/>
        <scheme val="minor"/>
      </rPr>
      <t xml:space="preserve"> fbf9ac61453ac646ce8ad9783d7d0af6.</t>
    </r>
  </si>
  <si>
    <t>The reason is that the product arrived damaged and not functioning correctly.</t>
  </si>
  <si>
    <t>I would like to request a refund, please.</t>
  </si>
  <si>
    <t>Besides the chat, what other ways of contacting the company are available? I would like to know how I can reach out by phone or email if needed.</t>
  </si>
  <si>
    <t>I appreciate your assistance. Have a great day! Goodbye!</t>
  </si>
  <si>
    <t>User_ID</t>
  </si>
  <si>
    <t>3a874b4d4c4b6543206ff5d89287f0c3</t>
  </si>
  <si>
    <t>Hello, I would like to report an issue with a product I recently purchased from your online store. The product arrived broken.</t>
  </si>
  <si>
    <r>
      <rPr>
        <sz val="10"/>
        <color theme="1"/>
        <rFont val="Calibri"/>
        <charset val="134"/>
        <scheme val="minor"/>
      </rPr>
      <t xml:space="preserve">Certainly, the order number is </t>
    </r>
    <r>
      <rPr>
        <sz val="10"/>
        <color rgb="FFFF0000"/>
        <rFont val="Calibri"/>
        <charset val="134"/>
        <scheme val="minor"/>
      </rPr>
      <t>fbf9ac61453ac646ce8ad9783d7d0af6.</t>
    </r>
  </si>
  <si>
    <t>I would prefer to receive a new product in perfect condition, please.</t>
  </si>
  <si>
    <t>Thank you very much for your help. I hope the new product arrives in good condition.</t>
  </si>
  <si>
    <t>Hello, I would like to get information about my order as it has not been delivered yet, and it's delayed.</t>
  </si>
  <si>
    <t>Yes, please, I would like to know the new delivery date.</t>
  </si>
  <si>
    <t>q</t>
  </si>
  <si>
    <t>Thank you for providing the new delivery date. I hope the order arrives as planned.</t>
  </si>
  <si>
    <t>but I have not received my order yet</t>
  </si>
  <si>
    <t>I appreciate your help. i will contact de assistence. Have a great day! Goodbye!</t>
  </si>
  <si>
    <t>Hello, I'm reaching out to get information about my order because I'm a bit concerned about the delayed delivery.</t>
  </si>
  <si>
    <r>
      <rPr>
        <sz val="10"/>
        <color theme="1"/>
        <rFont val="Calibri"/>
        <charset val="134"/>
        <scheme val="minor"/>
      </rPr>
      <t>Certainly, the order number is</t>
    </r>
    <r>
      <rPr>
        <sz val="10"/>
        <color rgb="FFFF0000"/>
        <rFont val="Calibri"/>
        <charset val="134"/>
        <scheme val="minor"/>
      </rPr>
      <t xml:space="preserve"> f633c884a99eb63866600655356d973e</t>
    </r>
    <r>
      <rPr>
        <sz val="10"/>
        <color theme="1"/>
        <rFont val="Calibri"/>
        <charset val="134"/>
        <scheme val="minor"/>
      </rPr>
      <t>.</t>
    </r>
  </si>
  <si>
    <t>I understand the situation. But I really need the order before that date. Is there any way to expedite the delivery?</t>
  </si>
  <si>
    <t>I understand the situation. I'll keep the order and wait for the new delivery date. Thank you for checking for me.</t>
  </si>
  <si>
    <t>customer ID</t>
  </si>
  <si>
    <t>b6e18008af6aeb4a5ce5574c15ca2b48</t>
  </si>
  <si>
    <t>Order ID</t>
  </si>
  <si>
    <t>f633c884a99eb63866600655356d973e</t>
  </si>
  <si>
    <t>Hello, I would like to get information about my most recent order. Can you help me with that?</t>
  </si>
  <si>
    <r>
      <rPr>
        <sz val="10"/>
        <color theme="1"/>
        <rFont val="Calibri"/>
        <charset val="134"/>
        <scheme val="minor"/>
      </rPr>
      <t xml:space="preserve">Certainly, the order number is </t>
    </r>
    <r>
      <rPr>
        <sz val="10"/>
        <color rgb="FFFF0000"/>
        <rFont val="Calibri"/>
        <charset val="134"/>
        <scheme val="minor"/>
      </rPr>
      <t>f633c884a99eb63866600655356d973e</t>
    </r>
    <r>
      <rPr>
        <sz val="10"/>
        <color theme="1"/>
        <rFont val="Calibri"/>
        <charset val="134"/>
        <scheme val="minor"/>
      </rPr>
      <t>.</t>
    </r>
  </si>
  <si>
    <t>Yes, please, I'd like to know the estimated delivery date. When can I expect to receive my order?</t>
  </si>
  <si>
    <t>I understand. I'll note the estimated delivery date. Thank you for providing the information.</t>
  </si>
  <si>
    <t>Hello! I'm interested in one of the clothes I saw on your online store, but I'd like to get more information about it. Can you assist me with that?</t>
  </si>
  <si>
    <r>
      <rPr>
        <sz val="10"/>
        <color theme="1"/>
        <rFont val="Calibri"/>
        <charset val="134"/>
        <scheme val="minor"/>
      </rPr>
      <t>The clothing item I'm interested in is a</t>
    </r>
    <r>
      <rPr>
        <sz val="10"/>
        <color rgb="FFFF0000"/>
        <rFont val="Calibri"/>
        <charset val="134"/>
        <scheme val="minor"/>
      </rPr>
      <t xml:space="preserve"> Adam Parker DAblue Striped Mesh Men T-Shirts</t>
    </r>
  </si>
  <si>
    <t>this Adam Parker T-Shirts https://www.flipkart.com/adam-parker-striped-men-polo-neck-blue-t-shirt/p/itmfe4hyjaufpghk?pid=TSHFE4JRQGG6YKVR&amp;lid=LSTTSHFE4JRQGG6YKVRV0Q1BD&amp;marketplace=FLIPKART&amp;srno=b_1_18&amp;otracker=browse&amp;fm=organic&amp;iid=e70d07c8-8a9d-4770-b6c3-45d3e889cfd6.TSHFE4JRQGG6YKVR.SEARCH&amp;ssid=9fp7cbomqo0000001612094213115</t>
  </si>
  <si>
    <t>Excellent! That's a good start. I'd also like to know about the available sizes and colors. Do you have my size, size M?</t>
  </si>
  <si>
    <r>
      <rPr>
        <sz val="10"/>
        <color theme="1"/>
        <rFont val="Calibri"/>
        <charset val="134"/>
        <scheme val="minor"/>
      </rPr>
      <t>Thank you very much for the information! I feel more confident about purchasing the</t>
    </r>
    <r>
      <rPr>
        <sz val="10"/>
        <color rgb="FFFF0000"/>
        <rFont val="Calibri"/>
        <charset val="134"/>
        <scheme val="minor"/>
      </rPr>
      <t xml:space="preserve"> T-shirt </t>
    </r>
    <r>
      <rPr>
        <sz val="10"/>
        <color theme="1"/>
        <rFont val="Calibri"/>
        <charset val="134"/>
        <scheme val="minor"/>
      </rPr>
      <t>now.</t>
    </r>
  </si>
  <si>
    <t>Q</t>
  </si>
  <si>
    <t>CR</t>
  </si>
  <si>
    <t>OR</t>
  </si>
  <si>
    <t>PR</t>
  </si>
  <si>
    <t>RER</t>
  </si>
  <si>
    <t>LLMER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</si>
</sst>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6"/>
  <sheetViews>
    <sheetView tabSelected="1" workbookViewId="0">
      <selection activeCell="C29" sqref="C29"/>
    </sheetView>
  </sheetViews>
  <sheetFormatPr defaultColWidth="9.14285714285714" defaultRowHeight="12.7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5" spans="1:1">
      <c r="A25" t="s">
        <v>15</v>
      </c>
    </row>
    <row r="26" spans="1:1">
      <c r="A26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O1" sqref="O1"/>
    </sheetView>
  </sheetViews>
  <sheetFormatPr defaultColWidth="9.14285714285714" defaultRowHeight="12.75"/>
  <cols>
    <col min="2" max="2" width="48.8571428571429" customWidth="1"/>
    <col min="3" max="3" width="26.1428571428571" customWidth="1"/>
    <col min="4" max="4" width="37.5714285714286" customWidth="1"/>
    <col min="8" max="8" width="13.4285714285714" customWidth="1"/>
  </cols>
  <sheetData>
    <row r="1" spans="1:15">
      <c r="A1" s="1" t="s">
        <v>17</v>
      </c>
      <c r="B1" s="1" t="s">
        <v>18</v>
      </c>
      <c r="C1" s="1" t="s">
        <v>19</v>
      </c>
      <c r="D1" s="1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ht="25.5" spans="1:15">
      <c r="A2" s="1">
        <v>1</v>
      </c>
      <c r="B2" s="3" t="s">
        <v>29</v>
      </c>
      <c r="C2" s="1"/>
      <c r="D2" s="1"/>
      <c r="H2" s="2"/>
      <c r="I2" s="2"/>
      <c r="J2" s="2"/>
      <c r="K2" s="2"/>
      <c r="L2" s="2"/>
      <c r="M2" s="2"/>
      <c r="N2" s="2"/>
      <c r="O2" s="2"/>
    </row>
    <row r="3" spans="1:15">
      <c r="A3" s="1">
        <v>2</v>
      </c>
      <c r="B3" s="3" t="s">
        <v>30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ht="25.5" spans="1:15">
      <c r="A4" s="1">
        <v>3</v>
      </c>
      <c r="B4" s="8" t="s">
        <v>31</v>
      </c>
      <c r="C4" s="1"/>
      <c r="D4" s="1"/>
      <c r="H4" s="2"/>
      <c r="I4" s="2"/>
      <c r="J4" s="2"/>
      <c r="K4" s="2"/>
      <c r="L4" s="2"/>
      <c r="M4" s="2"/>
      <c r="N4" s="2"/>
      <c r="O4" s="2"/>
    </row>
    <row r="5" spans="1:15">
      <c r="A5" s="1">
        <v>4</v>
      </c>
      <c r="B5" s="3" t="s">
        <v>32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ht="25.5" spans="1:15">
      <c r="A6" s="1">
        <v>5</v>
      </c>
      <c r="B6" s="3" t="s">
        <v>33</v>
      </c>
      <c r="C6" s="1"/>
      <c r="D6" s="1"/>
      <c r="H6" s="2"/>
      <c r="I6" s="2"/>
      <c r="J6" s="2"/>
      <c r="K6" s="2"/>
      <c r="L6" s="2"/>
      <c r="M6" s="2"/>
      <c r="N6" s="2"/>
      <c r="O6" s="2"/>
    </row>
    <row r="7" ht="25.5" spans="1:15">
      <c r="A7" s="1">
        <v>6</v>
      </c>
      <c r="B7" s="3" t="s">
        <v>34</v>
      </c>
      <c r="C7" s="1"/>
      <c r="D7" s="1"/>
      <c r="H7" s="2"/>
      <c r="I7" s="2"/>
      <c r="J7" s="2"/>
      <c r="K7" s="2"/>
      <c r="L7" s="2"/>
      <c r="M7" s="2"/>
      <c r="N7" s="2"/>
      <c r="O7" s="2"/>
    </row>
    <row r="8" ht="25.5" spans="1:15">
      <c r="A8" s="1">
        <v>7</v>
      </c>
      <c r="B8" s="3" t="s">
        <v>35</v>
      </c>
      <c r="C8" s="1"/>
      <c r="D8" s="1"/>
      <c r="H8" s="2"/>
      <c r="I8" s="2"/>
      <c r="J8" s="2"/>
      <c r="K8" s="2"/>
      <c r="L8" s="2"/>
      <c r="M8" s="2"/>
      <c r="N8" s="2"/>
      <c r="O8" s="2"/>
    </row>
    <row r="9" ht="24" customHeight="1" spans="1:15">
      <c r="A9" s="1">
        <v>8</v>
      </c>
      <c r="B9" s="3" t="s">
        <v>36</v>
      </c>
      <c r="C9" s="1"/>
      <c r="D9" s="1"/>
      <c r="H9" s="2"/>
      <c r="I9" s="2"/>
      <c r="J9" s="2"/>
      <c r="K9" s="2"/>
      <c r="L9" s="2"/>
      <c r="M9" s="2"/>
      <c r="N9" s="2"/>
      <c r="O9" s="2"/>
    </row>
    <row r="10" spans="7:15">
      <c r="G10" t="s">
        <v>37</v>
      </c>
      <c r="I10">
        <f>COUNTIF(I2:I9,"x")</f>
        <v>0</v>
      </c>
      <c r="J10">
        <f t="shared" ref="J10:O10" si="0">COUNTIF(J2:J9,"x")</f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</row>
    <row r="11" spans="7:15">
      <c r="G11" t="s">
        <v>38</v>
      </c>
      <c r="I11">
        <f>COUNTIF(I2:I9,"0")</f>
        <v>0</v>
      </c>
      <c r="J11">
        <f>COUNTIF(J2:J9,"0")</f>
        <v>0</v>
      </c>
      <c r="K11">
        <f>COUNTIF(K2:K9,"0")</f>
        <v>0</v>
      </c>
      <c r="L11">
        <f>COUNTIF(L2:L9,"0")</f>
        <v>0</v>
      </c>
      <c r="M11">
        <f>COUNTIF(M2:M9,"0")</f>
        <v>0</v>
      </c>
      <c r="N11">
        <f>M10-N10</f>
        <v>0</v>
      </c>
      <c r="O11">
        <f>M10-O10</f>
        <v>0</v>
      </c>
    </row>
    <row r="12" spans="7:15">
      <c r="G12" t="s">
        <v>39</v>
      </c>
      <c r="I12">
        <f t="shared" ref="I12:O12" si="1">I11+I10</f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25" sqref="D25"/>
    </sheetView>
  </sheetViews>
  <sheetFormatPr defaultColWidth="9.14285714285714" defaultRowHeight="12.75"/>
  <cols>
    <col min="1" max="1" width="2.57142857142857" customWidth="1"/>
    <col min="2" max="2" width="86.7142857142857" customWidth="1"/>
    <col min="3" max="3" width="7.85714285714286" customWidth="1"/>
    <col min="4" max="4" width="21.1428571428571" customWidth="1"/>
    <col min="8" max="8" width="24.4285714285714" customWidth="1"/>
    <col min="9" max="9" width="28" customWidth="1"/>
    <col min="10" max="10" width="34.1428571428571" customWidth="1"/>
    <col min="11" max="11" width="27.2857142857143" customWidth="1"/>
    <col min="12" max="12" width="57.4285714285714" customWidth="1"/>
    <col min="13" max="13" width="54" customWidth="1"/>
    <col min="14" max="14" width="59.4285714285714" customWidth="1"/>
    <col min="15" max="15" width="77.8571428571429" customWidth="1"/>
  </cols>
  <sheetData>
    <row r="1" spans="1:15">
      <c r="A1" s="1" t="s">
        <v>17</v>
      </c>
      <c r="B1" s="3" t="s">
        <v>18</v>
      </c>
      <c r="C1" s="1" t="s">
        <v>19</v>
      </c>
      <c r="D1" s="1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spans="1:15">
      <c r="A2" s="1">
        <v>1</v>
      </c>
      <c r="B2" s="3" t="s">
        <v>40</v>
      </c>
      <c r="C2" s="1"/>
      <c r="D2" s="1"/>
      <c r="H2" s="2"/>
      <c r="I2" s="2"/>
      <c r="J2" s="2"/>
      <c r="K2" s="2"/>
      <c r="L2" s="2"/>
      <c r="M2" s="2"/>
      <c r="N2" s="2"/>
      <c r="O2" s="2"/>
    </row>
    <row r="3" spans="1:15">
      <c r="A3" s="1">
        <v>2</v>
      </c>
      <c r="B3" s="8" t="s">
        <v>41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spans="1:15">
      <c r="A4" s="1">
        <v>3</v>
      </c>
      <c r="B4" s="3" t="s">
        <v>42</v>
      </c>
      <c r="C4" s="1"/>
      <c r="D4" s="1"/>
      <c r="H4" s="2"/>
      <c r="I4" s="2"/>
      <c r="J4" s="2"/>
      <c r="K4" s="2"/>
      <c r="L4" s="2"/>
      <c r="M4" s="2"/>
      <c r="N4" s="2"/>
      <c r="O4" s="2"/>
    </row>
    <row r="5" spans="1:15">
      <c r="A5" s="1">
        <v>4</v>
      </c>
      <c r="B5" s="3" t="s">
        <v>43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ht="25.5" spans="1:15">
      <c r="A6" s="1">
        <v>5</v>
      </c>
      <c r="B6" s="3" t="s">
        <v>44</v>
      </c>
      <c r="C6" s="1"/>
      <c r="D6" s="1"/>
      <c r="H6" s="2"/>
      <c r="I6" s="2"/>
      <c r="J6" s="2"/>
      <c r="K6" s="2"/>
      <c r="L6" s="2"/>
      <c r="M6" s="2"/>
      <c r="N6" s="2"/>
      <c r="O6" s="2"/>
    </row>
    <row r="7" spans="7:15">
      <c r="G7" t="s">
        <v>37</v>
      </c>
      <c r="I7">
        <f t="shared" ref="I7:O7" si="0">COUNTIF(I2:I6,"x")</f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</row>
    <row r="8" spans="7:15">
      <c r="G8" t="s">
        <v>38</v>
      </c>
      <c r="I8">
        <f>COUNTIF(I2:I6,"0")</f>
        <v>0</v>
      </c>
      <c r="J8">
        <f>COUNTIF(J2:J6,"0")</f>
        <v>0</v>
      </c>
      <c r="K8">
        <f>COUNTIF(K2:K6,"0")</f>
        <v>0</v>
      </c>
      <c r="L8">
        <f>COUNTIF(L2:L6,"0")</f>
        <v>0</v>
      </c>
      <c r="M8">
        <f>COUNTIF(M2:M6,"0")</f>
        <v>0</v>
      </c>
      <c r="N8">
        <f>M7-N7</f>
        <v>0</v>
      </c>
      <c r="O8">
        <f>M7-O7</f>
        <v>0</v>
      </c>
    </row>
    <row r="9" spans="7:15">
      <c r="G9" t="s">
        <v>39</v>
      </c>
      <c r="I9">
        <f>I8+I7</f>
        <v>0</v>
      </c>
      <c r="J9">
        <f t="shared" ref="J9:O9" si="1">J8+J7</f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N1" sqref="N1"/>
    </sheetView>
  </sheetViews>
  <sheetFormatPr defaultColWidth="9.14285714285714" defaultRowHeight="12.75"/>
  <cols>
    <col min="2" max="2" width="44.5714285714286" customWidth="1"/>
    <col min="12" max="12" width="22.5714285714286" customWidth="1"/>
  </cols>
  <sheetData>
    <row r="1" ht="25.5" spans="1:15">
      <c r="A1" s="1" t="s">
        <v>17</v>
      </c>
      <c r="B1" s="3" t="s">
        <v>18</v>
      </c>
      <c r="C1" s="1" t="s">
        <v>19</v>
      </c>
      <c r="D1" s="1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ht="25.5" spans="1:15">
      <c r="A2" s="1">
        <v>1</v>
      </c>
      <c r="B2" s="3" t="s">
        <v>45</v>
      </c>
      <c r="C2" s="1"/>
      <c r="D2" s="1"/>
      <c r="H2" s="2"/>
      <c r="I2" s="2"/>
      <c r="J2" s="2"/>
      <c r="K2" s="2"/>
      <c r="L2" s="2"/>
      <c r="M2" s="2"/>
      <c r="N2" s="2"/>
      <c r="O2" s="2"/>
    </row>
    <row r="3" ht="38.25" spans="1:15">
      <c r="A3" s="1">
        <v>2</v>
      </c>
      <c r="B3" s="3" t="s">
        <v>46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spans="1:15">
      <c r="A4" s="1">
        <v>3</v>
      </c>
      <c r="B4" s="3" t="s">
        <v>47</v>
      </c>
      <c r="C4" s="1"/>
      <c r="D4" s="1"/>
      <c r="H4" s="2"/>
      <c r="I4" s="2"/>
      <c r="J4" s="2"/>
      <c r="K4" s="2"/>
      <c r="L4" s="2"/>
      <c r="M4" s="2"/>
      <c r="N4" s="2"/>
      <c r="O4" s="2"/>
    </row>
    <row r="5" spans="1:15">
      <c r="A5" s="1">
        <v>4</v>
      </c>
      <c r="B5" s="4" t="s">
        <v>48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spans="1:15">
      <c r="A6" s="1">
        <v>5</v>
      </c>
      <c r="B6" s="3" t="s">
        <v>49</v>
      </c>
      <c r="C6" s="1"/>
      <c r="D6" s="1"/>
      <c r="H6" s="2"/>
      <c r="I6" s="2"/>
      <c r="J6" s="2"/>
      <c r="K6" s="2"/>
      <c r="L6" s="2"/>
      <c r="M6" s="2"/>
      <c r="N6" s="2"/>
      <c r="O6" s="2"/>
    </row>
    <row r="7" spans="1:15">
      <c r="A7" s="1">
        <v>6</v>
      </c>
      <c r="B7" s="3" t="s">
        <v>36</v>
      </c>
      <c r="C7" s="1"/>
      <c r="D7" s="1"/>
      <c r="H7" s="2"/>
      <c r="I7" s="2"/>
      <c r="J7" s="2"/>
      <c r="K7" s="2"/>
      <c r="L7" s="2"/>
      <c r="M7" s="2"/>
      <c r="N7" s="2"/>
      <c r="O7" s="2"/>
    </row>
    <row r="8" spans="7:15">
      <c r="G8" t="s">
        <v>37</v>
      </c>
      <c r="I8">
        <f t="shared" ref="I8:O8" si="0">COUNTIF(I2:I7,"x")</f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7:15">
      <c r="G9" t="s">
        <v>38</v>
      </c>
      <c r="I9">
        <f>COUNTIF(I2:I7,"0")</f>
        <v>0</v>
      </c>
      <c r="J9">
        <f>COUNTIF(J2:J7,"0")</f>
        <v>0</v>
      </c>
      <c r="K9">
        <f>COUNTIF(K2:K7,"0")</f>
        <v>0</v>
      </c>
      <c r="L9">
        <f>COUNTIF(L2:L7,"0")</f>
        <v>0</v>
      </c>
      <c r="M9">
        <f>COUNTIF(M2:M7,"0")</f>
        <v>0</v>
      </c>
      <c r="N9">
        <f>M8-N8</f>
        <v>0</v>
      </c>
      <c r="O9">
        <f>M8-O8</f>
        <v>0</v>
      </c>
    </row>
    <row r="10" spans="7:15">
      <c r="G10" t="s">
        <v>39</v>
      </c>
      <c r="I10">
        <f>I9+I8</f>
        <v>0</v>
      </c>
      <c r="J10">
        <f t="shared" ref="J10:O10" si="1">J9+J8</f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D2" sqref="C2:D7"/>
    </sheetView>
  </sheetViews>
  <sheetFormatPr defaultColWidth="9.14285714285714" defaultRowHeight="12.75"/>
  <cols>
    <col min="2" max="2" width="48.5714285714286" customWidth="1"/>
    <col min="4" max="4" width="19.8571428571429" customWidth="1"/>
    <col min="8" max="8" width="20" customWidth="1"/>
    <col min="9" max="9" width="26.7142857142857" customWidth="1"/>
    <col min="10" max="10" width="27.5714285714286" customWidth="1"/>
  </cols>
  <sheetData>
    <row r="1" ht="153" spans="1:16">
      <c r="A1" s="1" t="s">
        <v>17</v>
      </c>
      <c r="B1" s="3" t="s">
        <v>18</v>
      </c>
      <c r="C1" s="1" t="s">
        <v>19</v>
      </c>
      <c r="D1" s="1" t="s">
        <v>20</v>
      </c>
      <c r="G1" s="1"/>
      <c r="H1" s="2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/>
    </row>
    <row r="2" ht="25.5" spans="1:16">
      <c r="A2" s="1">
        <v>1</v>
      </c>
      <c r="B2" s="3" t="s">
        <v>50</v>
      </c>
      <c r="C2" s="1"/>
      <c r="D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25.5" spans="1:15">
      <c r="A3" s="1">
        <v>2</v>
      </c>
      <c r="B3" s="3" t="s">
        <v>51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spans="1:15">
      <c r="A4" s="1">
        <v>3</v>
      </c>
      <c r="B4" s="3" t="s">
        <v>52</v>
      </c>
      <c r="C4" s="1"/>
      <c r="D4" s="1"/>
      <c r="H4" s="2"/>
      <c r="I4" s="2"/>
      <c r="J4" s="2"/>
      <c r="K4" s="2"/>
      <c r="L4" s="2"/>
      <c r="M4" s="2"/>
      <c r="N4" s="2"/>
      <c r="O4" s="2"/>
    </row>
    <row r="5" spans="1:15">
      <c r="A5" s="1">
        <v>4</v>
      </c>
      <c r="B5" s="4" t="s">
        <v>53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spans="1:15">
      <c r="A6" s="1">
        <v>5</v>
      </c>
      <c r="B6" s="3" t="s">
        <v>54</v>
      </c>
      <c r="C6" s="1"/>
      <c r="D6" s="1"/>
      <c r="H6" s="2"/>
      <c r="I6" s="2"/>
      <c r="J6" s="2"/>
      <c r="K6" s="2"/>
      <c r="L6" s="2"/>
      <c r="M6" s="2"/>
      <c r="N6" s="2"/>
      <c r="O6" s="2"/>
    </row>
    <row r="7" spans="1:15">
      <c r="A7" s="1">
        <v>6</v>
      </c>
      <c r="B7" s="3" t="s">
        <v>36</v>
      </c>
      <c r="C7" s="1"/>
      <c r="D7" s="1"/>
      <c r="H7" s="2"/>
      <c r="I7" s="2"/>
      <c r="J7" s="2"/>
      <c r="K7" s="2"/>
      <c r="L7" s="2"/>
      <c r="M7" s="2"/>
      <c r="N7" s="2"/>
      <c r="O7" s="2"/>
    </row>
    <row r="8" spans="7:15">
      <c r="G8" t="s">
        <v>37</v>
      </c>
      <c r="I8">
        <f t="shared" ref="I8:O8" si="0">COUNTIF(I2:I7,"x")</f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7:15">
      <c r="G9" t="s">
        <v>38</v>
      </c>
      <c r="I9">
        <f>COUNTIF(I2:I7,"0")</f>
        <v>0</v>
      </c>
      <c r="J9">
        <f>COUNTIF(J2:J7,"0")</f>
        <v>0</v>
      </c>
      <c r="K9">
        <f>COUNTIF(K2:K7,"0")</f>
        <v>0</v>
      </c>
      <c r="L9">
        <f>COUNTIF(L2:L7,"0")</f>
        <v>0</v>
      </c>
      <c r="M9">
        <f>COUNTIF(M2:M7,"0")</f>
        <v>0</v>
      </c>
      <c r="N9">
        <f>M8-N8</f>
        <v>0</v>
      </c>
      <c r="O9">
        <f>M8-O8</f>
        <v>0</v>
      </c>
    </row>
    <row r="10" spans="7:15">
      <c r="G10" t="s">
        <v>39</v>
      </c>
      <c r="I10">
        <f>I9+I8</f>
        <v>0</v>
      </c>
      <c r="J10">
        <f t="shared" ref="J10:O10" si="1">J9+J8</f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D7" sqref="C2:D7"/>
    </sheetView>
  </sheetViews>
  <sheetFormatPr defaultColWidth="9.14285714285714" defaultRowHeight="12.75"/>
  <cols>
    <col min="2" max="2" width="43" customWidth="1"/>
  </cols>
  <sheetData>
    <row r="1" ht="25.5" spans="1:15">
      <c r="A1" s="1" t="s">
        <v>17</v>
      </c>
      <c r="B1" s="3" t="s">
        <v>18</v>
      </c>
      <c r="C1" s="1" t="s">
        <v>19</v>
      </c>
      <c r="D1" s="1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ht="38.25" spans="1:15">
      <c r="A2" s="1">
        <v>1</v>
      </c>
      <c r="B2" s="3" t="s">
        <v>55</v>
      </c>
      <c r="C2" s="1"/>
      <c r="D2" s="1"/>
      <c r="H2" s="2"/>
      <c r="I2" s="2"/>
      <c r="J2" s="2"/>
      <c r="K2" s="2"/>
      <c r="L2" s="2"/>
      <c r="M2" s="2"/>
      <c r="N2" s="2"/>
      <c r="O2" s="2"/>
    </row>
    <row r="3" ht="25.5" spans="1:15">
      <c r="A3" s="1">
        <v>2</v>
      </c>
      <c r="B3" s="4" t="s">
        <v>56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ht="25.5" spans="1:15">
      <c r="A4" s="7">
        <v>3</v>
      </c>
      <c r="B4" s="7" t="s">
        <v>57</v>
      </c>
      <c r="C4" s="1"/>
      <c r="D4" s="1"/>
      <c r="H4" s="2"/>
      <c r="I4" s="2"/>
      <c r="J4" s="2"/>
      <c r="K4" s="2"/>
      <c r="L4" s="2"/>
      <c r="M4" s="2"/>
      <c r="N4" s="2"/>
      <c r="O4" s="2"/>
    </row>
    <row r="5" spans="1:15">
      <c r="A5" s="7">
        <v>4</v>
      </c>
      <c r="B5" s="7" t="s">
        <v>58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ht="38.25" spans="1:15">
      <c r="A6" s="1">
        <v>5</v>
      </c>
      <c r="B6" s="3" t="s">
        <v>59</v>
      </c>
      <c r="C6" s="1"/>
      <c r="D6" s="1"/>
      <c r="H6" s="2"/>
      <c r="I6" s="2"/>
      <c r="J6" s="2"/>
      <c r="K6" s="2"/>
      <c r="L6" s="2"/>
      <c r="M6" s="2"/>
      <c r="N6" s="2"/>
      <c r="O6" s="2"/>
    </row>
    <row r="7" ht="25.5" spans="1:15">
      <c r="A7" s="1">
        <v>6</v>
      </c>
      <c r="B7" s="3" t="s">
        <v>60</v>
      </c>
      <c r="C7" s="1"/>
      <c r="D7" s="1"/>
      <c r="H7" s="2"/>
      <c r="I7" s="2"/>
      <c r="J7" s="2"/>
      <c r="K7" s="2"/>
      <c r="L7" s="2"/>
      <c r="M7" s="2"/>
      <c r="N7" s="2"/>
      <c r="O7" s="2"/>
    </row>
    <row r="8" spans="7:15">
      <c r="G8" t="s">
        <v>37</v>
      </c>
      <c r="I8">
        <f t="shared" ref="I8:O8" si="0">COUNTIF(I2:I7,"x")</f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7:15">
      <c r="G9" t="s">
        <v>38</v>
      </c>
      <c r="I9">
        <f>COUNTIF(I2:I7,"0")</f>
        <v>0</v>
      </c>
      <c r="J9">
        <f>COUNTIF(J2:J7,"0")</f>
        <v>0</v>
      </c>
      <c r="K9">
        <f>COUNTIF(K2:K7,"0")</f>
        <v>0</v>
      </c>
      <c r="L9">
        <f>COUNTIF(L2:L7,"0")</f>
        <v>0</v>
      </c>
      <c r="M9">
        <f>COUNTIF(M2:M7,"0")</f>
        <v>0</v>
      </c>
      <c r="N9">
        <f>M8-N8</f>
        <v>0</v>
      </c>
      <c r="O9">
        <f>M8-O8</f>
        <v>0</v>
      </c>
    </row>
    <row r="10" spans="7:15">
      <c r="G10" t="s">
        <v>39</v>
      </c>
      <c r="I10">
        <f>I9+I8</f>
        <v>0</v>
      </c>
      <c r="J10">
        <f t="shared" ref="J10:O10" si="1">J9+J8</f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</row>
    <row r="13" spans="1:2">
      <c r="A13" t="s">
        <v>61</v>
      </c>
      <c r="B13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D5" sqref="C2:D5"/>
    </sheetView>
  </sheetViews>
  <sheetFormatPr defaultColWidth="9.14285714285714" defaultRowHeight="12.75"/>
  <cols>
    <col min="2" max="2" width="84" customWidth="1"/>
  </cols>
  <sheetData>
    <row r="1" ht="25.5" spans="1:15">
      <c r="A1" s="1" t="s">
        <v>17</v>
      </c>
      <c r="B1" s="3" t="s">
        <v>18</v>
      </c>
      <c r="C1" s="1" t="s">
        <v>19</v>
      </c>
      <c r="D1" s="1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ht="25.5" spans="1:15">
      <c r="A2" s="1">
        <v>1</v>
      </c>
      <c r="B2" s="3" t="s">
        <v>63</v>
      </c>
      <c r="C2" s="1"/>
      <c r="D2" s="1"/>
      <c r="H2" s="2"/>
      <c r="I2" s="2"/>
      <c r="J2" s="2"/>
      <c r="K2" s="2"/>
      <c r="L2" s="2"/>
      <c r="M2" s="2"/>
      <c r="N2" s="2"/>
      <c r="O2" s="2"/>
    </row>
    <row r="3" spans="1:15">
      <c r="A3" s="1">
        <v>2</v>
      </c>
      <c r="B3" s="4" t="s">
        <v>64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spans="1:15">
      <c r="A4" s="1">
        <v>3</v>
      </c>
      <c r="B4" s="3" t="s">
        <v>65</v>
      </c>
      <c r="C4" s="1"/>
      <c r="D4" s="1"/>
      <c r="H4" s="2"/>
      <c r="I4" s="2"/>
      <c r="J4" s="2"/>
      <c r="K4" s="2"/>
      <c r="L4" s="2"/>
      <c r="M4" s="2"/>
      <c r="N4" s="2"/>
      <c r="O4" s="2"/>
    </row>
    <row r="5" spans="1:15">
      <c r="A5" s="1">
        <v>4</v>
      </c>
      <c r="B5" s="3" t="s">
        <v>66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spans="7:15">
      <c r="G6" t="s">
        <v>37</v>
      </c>
      <c r="I6">
        <f t="shared" ref="I6:O6" si="0">COUNTIF(I2:I5,"x")</f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</row>
    <row r="7" spans="7:15">
      <c r="G7" t="s">
        <v>38</v>
      </c>
      <c r="I7">
        <f>COUNTIF(I2:I5,"0")</f>
        <v>0</v>
      </c>
      <c r="J7">
        <f>COUNTIF(J2:J5,"0")</f>
        <v>0</v>
      </c>
      <c r="K7">
        <f>COUNTIF(K2:K5,"0")</f>
        <v>0</v>
      </c>
      <c r="L7">
        <f>COUNTIF(L2:L5,"0")</f>
        <v>0</v>
      </c>
      <c r="M7">
        <f>COUNTIF(M2:M5,"0")</f>
        <v>0</v>
      </c>
      <c r="N7">
        <f>M6-N6</f>
        <v>0</v>
      </c>
      <c r="O7">
        <f>M6-O6</f>
        <v>0</v>
      </c>
    </row>
    <row r="8" spans="7:15">
      <c r="G8" t="s">
        <v>39</v>
      </c>
      <c r="I8">
        <f>I7+I6</f>
        <v>0</v>
      </c>
      <c r="J8">
        <f t="shared" ref="J8:O8" si="1">J7+J6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</row>
    <row r="11" spans="1:2">
      <c r="A11" t="s">
        <v>61</v>
      </c>
      <c r="B11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D22" sqref="D22"/>
    </sheetView>
  </sheetViews>
  <sheetFormatPr defaultColWidth="9.14285714285714" defaultRowHeight="12.75"/>
  <cols>
    <col min="2" max="2" width="44" customWidth="1"/>
    <col min="3" max="3" width="16.7142857142857" customWidth="1"/>
    <col min="4" max="4" width="21" customWidth="1"/>
  </cols>
  <sheetData>
    <row r="1" spans="1:15">
      <c r="A1" s="1" t="s">
        <v>17</v>
      </c>
      <c r="B1" s="3" t="s">
        <v>18</v>
      </c>
      <c r="C1" s="1" t="s">
        <v>19</v>
      </c>
      <c r="D1" s="1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ht="25.5" spans="1:15">
      <c r="A2" s="1">
        <v>1</v>
      </c>
      <c r="B2" s="3" t="s">
        <v>67</v>
      </c>
      <c r="C2" s="1"/>
      <c r="D2" s="1"/>
      <c r="H2" s="2"/>
      <c r="I2" s="2"/>
      <c r="J2" s="2"/>
      <c r="K2" s="2"/>
      <c r="L2" s="2"/>
      <c r="M2" s="2"/>
      <c r="N2" s="2"/>
      <c r="O2" s="2"/>
    </row>
    <row r="3" ht="25.5" spans="1:15">
      <c r="A3" s="1">
        <v>2</v>
      </c>
      <c r="B3" s="8" t="s">
        <v>56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spans="1:15">
      <c r="A4" s="7">
        <v>3</v>
      </c>
      <c r="B4" s="7" t="s">
        <v>68</v>
      </c>
      <c r="C4" s="7"/>
      <c r="D4" s="1"/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</row>
    <row r="5" ht="25.5" spans="1:15">
      <c r="A5" s="7">
        <v>4</v>
      </c>
      <c r="B5" s="7" t="s">
        <v>70</v>
      </c>
      <c r="C5" s="7"/>
      <c r="D5" s="1"/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</row>
    <row r="6" spans="1:15">
      <c r="A6" s="9"/>
      <c r="B6" s="9" t="s">
        <v>71</v>
      </c>
      <c r="C6" s="9"/>
      <c r="D6" s="1"/>
      <c r="H6" s="2"/>
      <c r="I6" s="2"/>
      <c r="J6" s="2"/>
      <c r="K6" s="2"/>
      <c r="L6" s="2"/>
      <c r="M6" s="2"/>
      <c r="N6" s="2"/>
      <c r="O6" s="2"/>
    </row>
    <row r="7" ht="25.5" spans="1:15">
      <c r="A7" s="1">
        <v>5</v>
      </c>
      <c r="B7" s="10" t="s">
        <v>72</v>
      </c>
      <c r="C7" s="1"/>
      <c r="D7" s="1"/>
      <c r="H7" s="2"/>
      <c r="I7" s="2"/>
      <c r="J7" s="2"/>
      <c r="K7" s="2"/>
      <c r="L7" s="2"/>
      <c r="M7" s="2"/>
      <c r="N7" s="2"/>
      <c r="O7" s="2"/>
    </row>
    <row r="8" spans="7:15">
      <c r="G8" t="s">
        <v>37</v>
      </c>
      <c r="I8">
        <f t="shared" ref="I8:O8" si="0">COUNTIF(I2:I7,"x")</f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7:15">
      <c r="G9" t="s">
        <v>38</v>
      </c>
      <c r="I9">
        <f>COUNTIF(I2:I7,"0")</f>
        <v>0</v>
      </c>
      <c r="J9">
        <f>COUNTIF(J2:J7,"0")</f>
        <v>0</v>
      </c>
      <c r="K9">
        <f>COUNTIF(K2:K7,"0")</f>
        <v>0</v>
      </c>
      <c r="L9">
        <f>COUNTIF(L2:L7,"0")</f>
        <v>0</v>
      </c>
      <c r="M9">
        <f>COUNTIF(M2:M7,"0")</f>
        <v>0</v>
      </c>
      <c r="N9">
        <f>M8-N8</f>
        <v>0</v>
      </c>
      <c r="O9">
        <f>M8-O8</f>
        <v>0</v>
      </c>
    </row>
    <row r="10" spans="7:15">
      <c r="G10" t="s">
        <v>39</v>
      </c>
      <c r="I10">
        <f>I9+I8</f>
        <v>0</v>
      </c>
      <c r="J10">
        <f t="shared" ref="J10:O10" si="1">J9+J8</f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</row>
    <row r="12" spans="1:2">
      <c r="A12" t="s">
        <v>61</v>
      </c>
      <c r="B12" t="s">
        <v>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D12" sqref="D12"/>
    </sheetView>
  </sheetViews>
  <sheetFormatPr defaultColWidth="9.14285714285714" defaultRowHeight="12.75"/>
  <cols>
    <col min="2" max="2" width="63.8571428571429" customWidth="1"/>
    <col min="3" max="3" width="17.2857142857143" customWidth="1"/>
    <col min="4" max="4" width="21" customWidth="1"/>
  </cols>
  <sheetData>
    <row r="1" ht="153" spans="1:15">
      <c r="A1" s="1" t="s">
        <v>17</v>
      </c>
      <c r="B1" s="3" t="s">
        <v>18</v>
      </c>
      <c r="C1" s="1" t="s">
        <v>19</v>
      </c>
      <c r="D1" s="1" t="s">
        <v>20</v>
      </c>
      <c r="H1" s="2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ht="25.5" spans="1:15">
      <c r="A2" s="1">
        <v>1</v>
      </c>
      <c r="B2" s="3" t="s">
        <v>73</v>
      </c>
      <c r="C2" s="1"/>
      <c r="D2" s="1"/>
      <c r="H2" s="1"/>
      <c r="I2" s="1"/>
      <c r="J2" s="1"/>
      <c r="K2" s="1"/>
      <c r="L2" s="1"/>
      <c r="M2" s="1"/>
      <c r="N2" s="1"/>
      <c r="O2" s="1"/>
    </row>
    <row r="3" spans="1:15">
      <c r="A3" s="1">
        <v>2</v>
      </c>
      <c r="B3" s="4" t="s">
        <v>74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ht="25.5" spans="1:15">
      <c r="A4" s="1">
        <v>3</v>
      </c>
      <c r="B4" s="3" t="s">
        <v>75</v>
      </c>
      <c r="C4" s="1"/>
      <c r="D4" s="1"/>
      <c r="H4" s="2"/>
      <c r="I4" s="2"/>
      <c r="J4" s="2"/>
      <c r="K4" s="2"/>
      <c r="L4" s="2"/>
      <c r="M4" s="2"/>
      <c r="N4" s="2"/>
      <c r="O4" s="2"/>
    </row>
    <row r="5" ht="25.5" spans="1:15">
      <c r="A5" s="1">
        <v>4</v>
      </c>
      <c r="B5" s="3" t="s">
        <v>76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spans="7:15">
      <c r="G6" t="s">
        <v>37</v>
      </c>
      <c r="I6">
        <f t="shared" ref="I6:O6" si="0">COUNTIF(I2:I5,"x")</f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</row>
    <row r="7" spans="7:15">
      <c r="G7" t="s">
        <v>38</v>
      </c>
      <c r="I7">
        <f>COUNTIF(I2:I5,"0")</f>
        <v>0</v>
      </c>
      <c r="J7">
        <f>COUNTIF(J2:J5,"0")</f>
        <v>0</v>
      </c>
      <c r="K7">
        <f>COUNTIF(K2:K5,"0")</f>
        <v>0</v>
      </c>
      <c r="L7">
        <f>COUNTIF(L2:L5,"0")</f>
        <v>0</v>
      </c>
      <c r="M7">
        <f>COUNTIF(M2:M5,"0")</f>
        <v>0</v>
      </c>
      <c r="N7">
        <f>M6-N6</f>
        <v>0</v>
      </c>
      <c r="O7">
        <f>M6-O6</f>
        <v>0</v>
      </c>
    </row>
    <row r="8" spans="7:15">
      <c r="G8" t="s">
        <v>39</v>
      </c>
      <c r="I8">
        <f>I7+I6</f>
        <v>0</v>
      </c>
      <c r="J8">
        <f t="shared" ref="J8:O8" si="1">J7+J6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D16" sqref="D16"/>
    </sheetView>
  </sheetViews>
  <sheetFormatPr defaultColWidth="9.14285714285714" defaultRowHeight="12.75"/>
  <cols>
    <col min="2" max="2" width="53.7142857142857" customWidth="1"/>
    <col min="4" max="4" width="22.2857142857143" customWidth="1"/>
  </cols>
  <sheetData>
    <row r="1" ht="153" spans="1:15">
      <c r="A1" s="1" t="s">
        <v>17</v>
      </c>
      <c r="B1" s="1" t="s">
        <v>18</v>
      </c>
      <c r="C1" s="1" t="s">
        <v>19</v>
      </c>
      <c r="D1" s="1" t="s">
        <v>20</v>
      </c>
      <c r="H1" s="2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ht="25.5" spans="1:15">
      <c r="A2" s="1">
        <v>1</v>
      </c>
      <c r="B2" s="3" t="s">
        <v>81</v>
      </c>
      <c r="C2" s="1"/>
      <c r="D2" s="1"/>
      <c r="H2" s="1"/>
      <c r="I2" s="1"/>
      <c r="J2" s="1"/>
      <c r="K2" s="1"/>
      <c r="L2" s="1"/>
      <c r="M2" s="1"/>
      <c r="N2" s="1"/>
      <c r="O2" s="1"/>
    </row>
    <row r="3" ht="25.5" spans="1:15">
      <c r="A3" s="1">
        <v>2</v>
      </c>
      <c r="B3" s="4" t="s">
        <v>82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ht="25.5" spans="1:15">
      <c r="A4" s="7">
        <v>3</v>
      </c>
      <c r="B4" s="7" t="s">
        <v>83</v>
      </c>
      <c r="C4" s="7"/>
      <c r="D4" s="7"/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</row>
    <row r="5" ht="25.5" spans="1:15">
      <c r="A5" s="1">
        <v>4</v>
      </c>
      <c r="B5" s="3" t="s">
        <v>84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spans="7:15">
      <c r="G6" t="s">
        <v>37</v>
      </c>
      <c r="I6">
        <f t="shared" ref="I6:O6" si="0">COUNTIF(I2:I5,"x")</f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</row>
    <row r="7" spans="7:15">
      <c r="G7" t="s">
        <v>38</v>
      </c>
      <c r="I7">
        <f>COUNTIF(I2:I5,"0")</f>
        <v>0</v>
      </c>
      <c r="J7">
        <f>COUNTIF(J2:J5,"0")</f>
        <v>0</v>
      </c>
      <c r="K7">
        <f>COUNTIF(K2:K5,"0")</f>
        <v>0</v>
      </c>
      <c r="L7">
        <f>COUNTIF(L2:L5,"0")</f>
        <v>0</v>
      </c>
      <c r="M7">
        <f>COUNTIF(M2:M5,"0")</f>
        <v>0</v>
      </c>
      <c r="N7">
        <f>M6-N6</f>
        <v>0</v>
      </c>
      <c r="O7">
        <f>M6-O6</f>
        <v>0</v>
      </c>
    </row>
    <row r="8" spans="7:15">
      <c r="G8" t="s">
        <v>39</v>
      </c>
      <c r="I8">
        <f>I7+I6</f>
        <v>0</v>
      </c>
      <c r="J8">
        <f t="shared" ref="J8:O8" si="1">J7+J6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</row>
    <row r="10" spans="1:2">
      <c r="A10" t="s">
        <v>77</v>
      </c>
      <c r="B10" t="s">
        <v>78</v>
      </c>
    </row>
    <row r="11" spans="1:2">
      <c r="A11" t="s">
        <v>79</v>
      </c>
      <c r="B11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B12" sqref="B12"/>
    </sheetView>
  </sheetViews>
  <sheetFormatPr defaultColWidth="9.14285714285714" defaultRowHeight="12.75"/>
  <cols>
    <col min="2" max="2" width="44.1428571428571" customWidth="1"/>
    <col min="9" max="9" width="10.8571428571429" customWidth="1"/>
    <col min="10" max="10" width="13.7142857142857" customWidth="1"/>
    <col min="11" max="11" width="12.1428571428571" customWidth="1"/>
    <col min="12" max="12" width="15" customWidth="1"/>
    <col min="13" max="13" width="14.8571428571429" customWidth="1"/>
    <col min="14" max="14" width="21" customWidth="1"/>
    <col min="15" max="15" width="30.2857142857143" customWidth="1"/>
  </cols>
  <sheetData>
    <row r="1" ht="76.5" spans="1:15">
      <c r="A1" s="1" t="s">
        <v>17</v>
      </c>
      <c r="B1" s="1" t="s">
        <v>18</v>
      </c>
      <c r="C1" s="1" t="s">
        <v>19</v>
      </c>
      <c r="D1" s="1" t="s">
        <v>20</v>
      </c>
      <c r="H1" s="2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ht="38.25" spans="1:15">
      <c r="A2" s="1">
        <v>1</v>
      </c>
      <c r="B2" s="3" t="s">
        <v>85</v>
      </c>
      <c r="C2" s="1"/>
      <c r="D2" s="1"/>
      <c r="H2" s="2"/>
      <c r="I2" s="1"/>
      <c r="J2" s="1"/>
      <c r="K2" s="1"/>
      <c r="L2" s="1"/>
      <c r="M2" s="1"/>
      <c r="N2" s="1"/>
      <c r="O2" s="1"/>
    </row>
    <row r="3" ht="25.5" spans="1:15">
      <c r="A3" s="1">
        <v>2</v>
      </c>
      <c r="B3" s="4" t="s">
        <v>86</v>
      </c>
      <c r="C3" s="1"/>
      <c r="D3" s="1"/>
      <c r="H3" s="2"/>
      <c r="I3" s="2"/>
      <c r="J3" s="2"/>
      <c r="K3" s="2"/>
      <c r="L3" s="2"/>
      <c r="M3" s="2"/>
      <c r="N3" s="2"/>
      <c r="O3" s="2"/>
    </row>
    <row r="4" ht="114.75" spans="1:15">
      <c r="A4" s="5"/>
      <c r="B4" s="6" t="s">
        <v>87</v>
      </c>
      <c r="C4" s="5"/>
      <c r="D4" s="1"/>
      <c r="H4" s="2"/>
      <c r="I4" s="2"/>
      <c r="J4" s="2"/>
      <c r="K4" s="2"/>
      <c r="L4" s="2"/>
      <c r="M4" s="2"/>
      <c r="N4" s="2"/>
      <c r="O4" s="2"/>
    </row>
    <row r="5" ht="38.25" spans="1:15">
      <c r="A5" s="1">
        <v>3</v>
      </c>
      <c r="B5" s="3" t="s">
        <v>88</v>
      </c>
      <c r="C5" s="1"/>
      <c r="D5" s="1"/>
      <c r="H5" s="2"/>
      <c r="I5" s="2"/>
      <c r="J5" s="2"/>
      <c r="K5" s="2"/>
      <c r="L5" s="2"/>
      <c r="M5" s="2"/>
      <c r="N5" s="2"/>
      <c r="O5" s="2"/>
    </row>
    <row r="6" ht="25.5" spans="1:15">
      <c r="A6" s="1">
        <v>4</v>
      </c>
      <c r="B6" s="4" t="s">
        <v>89</v>
      </c>
      <c r="C6" s="1"/>
      <c r="D6" s="1"/>
      <c r="H6" s="2"/>
      <c r="I6" s="2"/>
      <c r="J6" s="2"/>
      <c r="K6" s="2"/>
      <c r="L6" s="2"/>
      <c r="M6" s="2"/>
      <c r="N6" s="2"/>
      <c r="O6" s="2"/>
    </row>
    <row r="7" spans="7:15">
      <c r="G7" t="s">
        <v>37</v>
      </c>
      <c r="I7">
        <f t="shared" ref="I7:O7" si="0">COUNTIF(I2:I6,"x")</f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</row>
    <row r="8" spans="7:15">
      <c r="G8" t="s">
        <v>38</v>
      </c>
      <c r="I8">
        <f>COUNTIF(I2:I6,"0")</f>
        <v>0</v>
      </c>
      <c r="J8">
        <f>COUNTIF(J2:J6,"0")</f>
        <v>0</v>
      </c>
      <c r="K8">
        <f>COUNTIF(K2:K6,"0")</f>
        <v>0</v>
      </c>
      <c r="L8">
        <f>COUNTIF(L2:L6,"0")</f>
        <v>0</v>
      </c>
      <c r="M8">
        <f>COUNTIF(M2:M6,"0")</f>
        <v>0</v>
      </c>
      <c r="N8">
        <f>M7-N7</f>
        <v>0</v>
      </c>
      <c r="O8">
        <f>M7-O7</f>
        <v>0</v>
      </c>
    </row>
    <row r="9" spans="7:15">
      <c r="G9" t="s">
        <v>39</v>
      </c>
      <c r="I9">
        <f>I8+I7</f>
        <v>0</v>
      </c>
      <c r="J9">
        <f t="shared" ref="J9:O9" si="1">J8+J7</f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B7" sqref="B7"/>
    </sheetView>
  </sheetViews>
  <sheetFormatPr defaultColWidth="9.14285714285714" defaultRowHeight="12.75" outlineLevelRow="6" outlineLevelCol="1"/>
  <cols>
    <col min="2" max="2" width="12.8571428571429"/>
  </cols>
  <sheetData>
    <row r="2" spans="1:2">
      <c r="A2" t="s">
        <v>90</v>
      </c>
      <c r="B2" t="e">
        <f>(SUM('Dialogo 1'!H2:H9)+SUM('Dialogo 2'!H2:H6)+SUM('Dialogo 3'!H2:H7)+SUM('Dialogo 4'!H2:H7)+SUM('Dialogo 5'!H2:H6)+SUM('Dialogo 6'!H2:H6)+SUM('Dialogo 7'!H2:H6)+SUM('Dialogo 8'!H2:H6)+SUM('Dialogo 9'!H2:H6)+SUM('Dialogo 10'!H2:H6))/(SUM(COUNT('Dialogo 1'!H2:H9),COUNT('Dialogo 2'!H2:H9),COUNT('Dialogo 3'!H2:H9),COUNT('Dialogo 4'!H2:H9),COUNT('Dialogo 5'!H2:H9),COUNT('Dialogo 6'!H2:H9),COUNT('Dialogo 7'!H2:H9),COUNT('Dialogo 8'!H2:H9),COUNT('Dialogo 9'!H2:H9),COUNT('Dialogo 10'!H2:H9)))</f>
        <v>#DIV/0!</v>
      </c>
    </row>
    <row r="3" spans="1:2">
      <c r="A3" t="s">
        <v>91</v>
      </c>
      <c r="B3" t="e">
        <f>('Dialogo 1'!I11+'Dialogo 2'!I8+'Dialogo 3'!I9+'Dialogo 4'!I9+'Dialogo 5'!I9+'Dialogo 6'!I7+'Dialogo 7'!I9+'Dialogo 8'!I7+'Dialogo 9'!I7+'Dialogo 10'!I8)/('Dialogo 1'!I12+'Dialogo 2'!I9+'Dialogo 3'!I10+'Dialogo 4'!I10+'Dialogo 5'!I10+'Dialogo 6'!I8+'Dialogo 7'!I10+'Dialogo 8'!I8+'Dialogo 9'!I8+'Dialogo 10'!I9)</f>
        <v>#DIV/0!</v>
      </c>
    </row>
    <row r="4" spans="1:2">
      <c r="A4" t="s">
        <v>92</v>
      </c>
      <c r="B4" t="e">
        <f>('Dialogo 1'!J11+'Dialogo 2'!J8+'Dialogo 3'!J9+'Dialogo 4'!J9+'Dialogo 5'!J9+'Dialogo 6'!J7+'Dialogo 7'!J9+'Dialogo 8'!J7+'Dialogo 9'!J7+'Dialogo 10'!J8)/('Dialogo 1'!J12+'Dialogo 2'!J9+'Dialogo 3'!J10+'Dialogo 4'!J10+'Dialogo 5'!J10+'Dialogo 6'!J8+'Dialogo 7'!J10+'Dialogo 8'!J8+'Dialogo 9'!J8+'Dialogo 10'!J9)</f>
        <v>#DIV/0!</v>
      </c>
    </row>
    <row r="5" spans="1:2">
      <c r="A5" t="s">
        <v>93</v>
      </c>
      <c r="B5" t="e">
        <f>('Dialogo 1'!K10+'Dialogo 2'!K7+'Dialogo 3'!K8+'Dialogo 4'!K8+'Dialogo 5'!K8+'Dialogo 6'!K6+'Dialogo 7'!K8+'Dialogo 8'!K6+'Dialogo 9'!K6+'Dialogo 10'!K7)/('Dialogo 1'!K12+'Dialogo 2'!K9+'Dialogo 3'!K10+'Dialogo 4'!K10+'Dialogo 5'!K10+'Dialogo 6'!K8+'Dialogo 7'!K10+'Dialogo 8'!K8+'Dialogo 9'!K8+'Dialogo 10'!K9)</f>
        <v>#DIV/0!</v>
      </c>
    </row>
    <row r="6" spans="1:2">
      <c r="A6" t="s">
        <v>94</v>
      </c>
      <c r="B6" t="e">
        <f>('Dialogo 1'!N11+'Dialogo 2'!N8+'Dialogo 3'!N9+'Dialogo 4'!N9+'Dialogo 5'!N9+'Dialogo 6'!N7+'Dialogo 7'!N9+'Dialogo 8'!N7+'Dialogo 9'!N7+'Dialogo 10'!N8)/('Dialogo 1'!N12+'Dialogo 2'!N9+'Dialogo 3'!N10+'Dialogo 4'!N10+'Dialogo 5'!N10+'Dialogo 6'!N8+'Dialogo 7'!N10+'Dialogo 8'!N8+'Dialogo 9'!N8+'Dialogo 10'!N9)</f>
        <v>#DIV/0!</v>
      </c>
    </row>
    <row r="7" spans="1:2">
      <c r="A7" t="s">
        <v>95</v>
      </c>
      <c r="B7" t="e">
        <f>('Dialogo 1'!O11+'Dialogo 2'!O8+'Dialogo 3'!O9+'Dialogo 4'!O9+'Dialogo 5'!O9+'Dialogo 6'!O7+'Dialogo 7'!O9+'Dialogo 8'!O7+'Dialogo 9'!O7+'Dialogo 10'!O8)/('Dialogo 1'!O12+'Dialogo 2'!O9+'Dialogo 3'!O10+'Dialogo 4'!O10+'Dialogo 5'!O10+'Dialogo 6'!O8+'Dialogo 7'!O10+'Dialogo 8'!O8+'Dialogo 9'!O8+'Dialogo 10'!O9)</f>
        <v>#DIV/0!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Legenda</vt:lpstr>
      <vt:lpstr>Dialogo 1</vt:lpstr>
      <vt:lpstr>Dialogo 2</vt:lpstr>
      <vt:lpstr>Dialogo 3</vt:lpstr>
      <vt:lpstr>Dialogo 4</vt:lpstr>
      <vt:lpstr>Dialogo 5</vt:lpstr>
      <vt:lpstr>Dialogo 6</vt:lpstr>
      <vt:lpstr>Dialogo 7</vt:lpstr>
      <vt:lpstr>Dialogo 8</vt:lpstr>
      <vt:lpstr>Dialogo 9</vt:lpstr>
      <vt:lpstr>Dialogo 10</vt:lpstr>
      <vt:lpstr>Metricas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2023-09-11T20:50:00Z</dcterms:created>
  <dcterms:modified xsi:type="dcterms:W3CDTF">2023-09-14T16:51:29Z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F24B7DAAFD6C4657A6AA2E3C0C01D4FB_11</vt:lpwstr>
  </property>
  <property fmtid="{D5CDD505-2E9C-101B-9397-08002B2CF9AE}" pid="3" name="KSOProductBuildVer">
    <vt:lpwstr>1046-12.2.0.13201</vt:lpwstr>
  </property>
</Properties>
</file>