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a 10\BLOSUM 10\"/>
    </mc:Choice>
  </mc:AlternateContent>
  <xr:revisionPtr revIDLastSave="0" documentId="13_ncr:1_{A2245C41-6058-4A7D-9362-9F4866ACBB40}" xr6:coauthVersionLast="45" xr6:coauthVersionMax="45" xr10:uidLastSave="{00000000-0000-0000-0000-000000000000}"/>
  <bookViews>
    <workbookView xWindow="28680" yWindow="-120" windowWidth="19440" windowHeight="15000" xr2:uid="{274DF225-F878-4548-AE54-3C90ABE9BC2E}"/>
  </bookViews>
  <sheets>
    <sheet name="Cluster0" sheetId="1" r:id="rId1"/>
    <sheet name="Cluster1" sheetId="2" r:id="rId2"/>
    <sheet name="Clust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" i="1" l="1"/>
  <c r="W11" i="1"/>
  <c r="V11" i="1"/>
  <c r="X10" i="1"/>
  <c r="V10" i="1"/>
  <c r="W10" i="1" s="1"/>
  <c r="X9" i="1"/>
  <c r="V9" i="1"/>
  <c r="W9" i="1" s="1"/>
  <c r="X8" i="1"/>
  <c r="V8" i="1"/>
  <c r="W8" i="1" s="1"/>
  <c r="X7" i="1"/>
  <c r="W7" i="1"/>
  <c r="V7" i="1"/>
  <c r="X6" i="1"/>
  <c r="V6" i="1"/>
  <c r="W6" i="1" s="1"/>
  <c r="X5" i="1"/>
  <c r="W5" i="1"/>
  <c r="V5" i="1"/>
  <c r="X4" i="1"/>
  <c r="V4" i="1"/>
  <c r="W4" i="1" s="1"/>
  <c r="X3" i="1"/>
  <c r="W3" i="1"/>
  <c r="V3" i="1"/>
  <c r="X11" i="2"/>
  <c r="V11" i="2"/>
  <c r="W11" i="2" s="1"/>
  <c r="X10" i="2"/>
  <c r="W10" i="2"/>
  <c r="V10" i="2"/>
  <c r="X9" i="2"/>
  <c r="V9" i="2"/>
  <c r="W9" i="2" s="1"/>
  <c r="X8" i="2"/>
  <c r="V8" i="2"/>
  <c r="W8" i="2" s="1"/>
  <c r="X7" i="2"/>
  <c r="V7" i="2"/>
  <c r="W7" i="2" s="1"/>
  <c r="X6" i="2"/>
  <c r="W6" i="2"/>
  <c r="V6" i="2"/>
  <c r="X5" i="2"/>
  <c r="V5" i="2"/>
  <c r="W5" i="2" s="1"/>
  <c r="X4" i="2"/>
  <c r="W4" i="2"/>
  <c r="V4" i="2"/>
  <c r="X3" i="2"/>
  <c r="W3" i="2"/>
  <c r="V3" i="2"/>
  <c r="X11" i="3"/>
  <c r="W11" i="3"/>
  <c r="V11" i="3"/>
  <c r="X10" i="3"/>
  <c r="W10" i="3"/>
  <c r="V10" i="3"/>
  <c r="X9" i="3"/>
  <c r="V9" i="3"/>
  <c r="W9" i="3" s="1"/>
  <c r="X8" i="3"/>
  <c r="V8" i="3"/>
  <c r="W8" i="3" s="1"/>
  <c r="X7" i="3"/>
  <c r="V7" i="3"/>
  <c r="W7" i="3" s="1"/>
  <c r="X6" i="3"/>
  <c r="V6" i="3"/>
  <c r="W6" i="3" s="1"/>
  <c r="X5" i="3"/>
  <c r="V5" i="3"/>
  <c r="W5" i="3" s="1"/>
  <c r="X4" i="3"/>
  <c r="V4" i="3"/>
  <c r="W4" i="3" s="1"/>
  <c r="X3" i="3"/>
  <c r="W3" i="3"/>
  <c r="V3" i="3"/>
</calcChain>
</file>

<file path=xl/sharedStrings.xml><?xml version="1.0" encoding="utf-8"?>
<sst xmlns="http://schemas.openxmlformats.org/spreadsheetml/2006/main" count="108" uniqueCount="25">
  <si>
    <t>#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</si>
  <si>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</si>
  <si>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</si>
  <si>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</si>
  <si>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</si>
  <si>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</si>
  <si>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</si>
  <si>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</si>
  <si>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</si>
  <si>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</si>
  <si>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</si>
  <si>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</si>
  <si>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</si>
  <si>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</si>
  <si>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</si>
  <si>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</si>
  <si>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</si>
  <si>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</si>
  <si>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</si>
  <si>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</si>
  <si>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</si>
  <si>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End LogoData</t>
  </si>
  <si>
    <t>Highest Count</t>
  </si>
  <si>
    <t>Frequency</t>
  </si>
  <si>
    <t>Amino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</si>
</sst>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0 Consensus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Cluster0!$C$13:$K$13</c:f>
              <c:strCache>
                <c:ptCount val="9"/>
                <c:pt idx="0">
                  <c:v>H</c:v>
                </c:pt>
                <c:pt idx="1">
                  <c:v>V</c:v>
                </c:pt>
                <c:pt idx="2">
                  <c:v>I</c:v>
                </c:pt>
                <c:pt idx="3">
                  <c:v>D</c:v>
                </c:pt>
                <c:pt idx="4">
                  <c:v>I</c:v>
                </c:pt>
                <c:pt idx="5">
                  <c:v>Y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Cluster0!$C$14:$K$14</c:f>
              <c:numCache>
                <c:formatCode>General</c:formatCode>
                <c:ptCount val="9"/>
                <c:pt idx="0">
                  <c:v>1</c:v>
                </c:pt>
                <c:pt idx="1">
                  <c:v>0.30278745644599303</c:v>
                </c:pt>
                <c:pt idx="2">
                  <c:v>0.98937282229965162</c:v>
                </c:pt>
                <c:pt idx="3">
                  <c:v>0.99355400696864116</c:v>
                </c:pt>
                <c:pt idx="4">
                  <c:v>0.9412891986062718</c:v>
                </c:pt>
                <c:pt idx="5">
                  <c:v>0.42334494773519166</c:v>
                </c:pt>
                <c:pt idx="6">
                  <c:v>0.91393728222996518</c:v>
                </c:pt>
                <c:pt idx="7">
                  <c:v>0.99878048780487805</c:v>
                </c:pt>
                <c:pt idx="8">
                  <c:v>0.93344947735191641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431D-AD4D-937C40C5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94232"/>
        <c:axId val="456701752"/>
      </c:barChart>
      <c:catAx>
        <c:axId val="45009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01752"/>
        <c:crosses val="autoZero"/>
        <c:auto val="1"/>
        <c:lblAlgn val="ctr"/>
        <c:lblOffset val="100"/>
        <c:noMultiLvlLbl val="0"/>
      </c:catAx>
      <c:valAx>
        <c:axId val="456701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 Consensus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Cluster1!$D$13:$L$13</c:f>
              <c:strCache>
                <c:ptCount val="9"/>
                <c:pt idx="0">
                  <c:v>F</c:v>
                </c:pt>
                <c:pt idx="1">
                  <c:v>A</c:v>
                </c:pt>
                <c:pt idx="2">
                  <c:v>I</c:v>
                </c:pt>
                <c:pt idx="3">
                  <c:v>D</c:v>
                </c:pt>
                <c:pt idx="4">
                  <c:v>I</c:v>
                </c:pt>
                <c:pt idx="5">
                  <c:v>Y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Cluster1!$D$14:$L$14</c:f>
              <c:numCache>
                <c:formatCode>General</c:formatCode>
                <c:ptCount val="9"/>
                <c:pt idx="0">
                  <c:v>0.77490601503759393</c:v>
                </c:pt>
                <c:pt idx="1">
                  <c:v>0.36654135338345867</c:v>
                </c:pt>
                <c:pt idx="2">
                  <c:v>0.91165413533834583</c:v>
                </c:pt>
                <c:pt idx="3">
                  <c:v>0.92716165413533835</c:v>
                </c:pt>
                <c:pt idx="4">
                  <c:v>0.87546992481203012</c:v>
                </c:pt>
                <c:pt idx="5">
                  <c:v>0.39943609022556392</c:v>
                </c:pt>
                <c:pt idx="6">
                  <c:v>0.91541353383458646</c:v>
                </c:pt>
                <c:pt idx="7">
                  <c:v>0.72838345864661658</c:v>
                </c:pt>
                <c:pt idx="8">
                  <c:v>0.80921052631578949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2-43BA-852A-8D8F40A8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159608"/>
        <c:axId val="373159936"/>
      </c:barChart>
      <c:catAx>
        <c:axId val="37315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59936"/>
        <c:crosses val="autoZero"/>
        <c:auto val="1"/>
        <c:lblAlgn val="ctr"/>
        <c:lblOffset val="100"/>
        <c:noMultiLvlLbl val="0"/>
      </c:catAx>
      <c:valAx>
        <c:axId val="373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5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 Consensus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Cluster2!$C$13:$K$13</c:f>
              <c:strCache>
                <c:ptCount val="9"/>
                <c:pt idx="0">
                  <c:v>H</c:v>
                </c:pt>
                <c:pt idx="1">
                  <c:v>T</c:v>
                </c:pt>
                <c:pt idx="2">
                  <c:v>I</c:v>
                </c:pt>
                <c:pt idx="3">
                  <c:v>M</c:v>
                </c:pt>
                <c:pt idx="4">
                  <c:v>I</c:v>
                </c:pt>
                <c:pt idx="5">
                  <c:v>V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Cluster2!$C$14:$K$14</c:f>
              <c:numCache>
                <c:formatCode>General</c:formatCode>
                <c:ptCount val="9"/>
                <c:pt idx="0">
                  <c:v>0.64277035236938029</c:v>
                </c:pt>
                <c:pt idx="1">
                  <c:v>0.32381530984204132</c:v>
                </c:pt>
                <c:pt idx="2">
                  <c:v>0.89550425273390033</c:v>
                </c:pt>
                <c:pt idx="3">
                  <c:v>0.28554070473876064</c:v>
                </c:pt>
                <c:pt idx="4">
                  <c:v>0.43924665856622114</c:v>
                </c:pt>
                <c:pt idx="5">
                  <c:v>0.39064398541919804</c:v>
                </c:pt>
                <c:pt idx="6">
                  <c:v>0.78311057108140947</c:v>
                </c:pt>
                <c:pt idx="7">
                  <c:v>0.99027946537059541</c:v>
                </c:pt>
                <c:pt idx="8">
                  <c:v>0.53341433778857839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A-4DA8-AF8D-6859DC7F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11312"/>
        <c:axId val="515009016"/>
      </c:barChart>
      <c:catAx>
        <c:axId val="5150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9016"/>
        <c:crosses val="autoZero"/>
        <c:auto val="1"/>
        <c:lblAlgn val="ctr"/>
        <c:lblOffset val="100"/>
        <c:noMultiLvlLbl val="0"/>
      </c:catAx>
      <c:valAx>
        <c:axId val="515009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14</xdr:row>
      <xdr:rowOff>128587</xdr:rowOff>
    </xdr:from>
    <xdr:to>
      <xdr:col>16</xdr:col>
      <xdr:colOff>14287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E7BEF-E3E0-4B3E-970B-EBFA30942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15</xdr:row>
      <xdr:rowOff>80962</xdr:rowOff>
    </xdr:from>
    <xdr:to>
      <xdr:col>15</xdr:col>
      <xdr:colOff>404812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541DA-A553-48DD-8B2C-3E980177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23812</xdr:rowOff>
    </xdr:from>
    <xdr:to>
      <xdr:col>15</xdr:col>
      <xdr:colOff>304800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8F2FA-69A0-4BB4-85DB-1F1E744F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9A56-5CF7-4BF1-BA96-D321974962ED}">
  <dimension ref="A1:X14"/>
  <sheetViews>
    <sheetView tabSelected="1" topLeftCell="G1" workbookViewId="0">
      <selection activeCell="V2" sqref="V2:X11"/>
    </sheetView>
  </sheetViews>
  <sheetFormatPr defaultRowHeight="15"/>
  <cols>
    <col min="22" max="22" width="13.5703125" bestFit="1" customWidth="1"/>
    <col min="23" max="23" width="12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5740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MAX(B3:U3)</f>
        <v>5740</v>
      </c>
      <c r="W3">
        <f>V3/(SUM(B3:U3))</f>
        <v>1</v>
      </c>
      <c r="X3" t="str">
        <f>INDEX($B$2:$U$2,MATCH(MAX(B3:U3),B3:U3,0))</f>
        <v>H</v>
      </c>
    </row>
    <row r="4" spans="1:24">
      <c r="A4" s="1">
        <v>2</v>
      </c>
      <c r="B4">
        <v>1350</v>
      </c>
      <c r="C4">
        <v>0</v>
      </c>
      <c r="D4">
        <v>0</v>
      </c>
      <c r="E4">
        <v>0</v>
      </c>
      <c r="F4">
        <v>307</v>
      </c>
      <c r="G4">
        <v>0</v>
      </c>
      <c r="H4">
        <v>978</v>
      </c>
      <c r="I4">
        <v>0</v>
      </c>
      <c r="J4">
        <v>0</v>
      </c>
      <c r="K4">
        <v>0</v>
      </c>
      <c r="L4">
        <v>17</v>
      </c>
      <c r="M4">
        <v>0</v>
      </c>
      <c r="N4">
        <v>0</v>
      </c>
      <c r="O4">
        <v>0</v>
      </c>
      <c r="P4">
        <v>0</v>
      </c>
      <c r="Q4">
        <v>730</v>
      </c>
      <c r="R4">
        <v>589</v>
      </c>
      <c r="S4">
        <v>1738</v>
      </c>
      <c r="T4">
        <v>22</v>
      </c>
      <c r="U4">
        <v>9</v>
      </c>
      <c r="V4">
        <f t="shared" ref="V4:V11" si="0">MAX(B4:U4)</f>
        <v>1738</v>
      </c>
      <c r="W4">
        <f t="shared" ref="W4:W11" si="1">V4/(SUM(B4:U4))</f>
        <v>0.30278745644599303</v>
      </c>
      <c r="X4" t="str">
        <f t="shared" ref="X4:X11" si="2">INDEX($B$2:$U$2,MATCH(MAX(B4:U4),B4:U4,0))</f>
        <v>V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5679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61</v>
      </c>
      <c r="T5">
        <v>0</v>
      </c>
      <c r="U5">
        <v>0</v>
      </c>
      <c r="V5">
        <f t="shared" si="0"/>
        <v>5679</v>
      </c>
      <c r="W5">
        <f t="shared" si="1"/>
        <v>0.98937282229965162</v>
      </c>
      <c r="X5" t="str">
        <f t="shared" si="2"/>
        <v>I</v>
      </c>
    </row>
    <row r="6" spans="1:24">
      <c r="A6" s="1">
        <v>4</v>
      </c>
      <c r="B6">
        <v>2</v>
      </c>
      <c r="C6">
        <v>0</v>
      </c>
      <c r="D6">
        <v>5703</v>
      </c>
      <c r="E6">
        <v>0</v>
      </c>
      <c r="F6">
        <v>0</v>
      </c>
      <c r="G6">
        <v>13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</v>
      </c>
      <c r="P6">
        <v>0</v>
      </c>
      <c r="Q6">
        <v>1</v>
      </c>
      <c r="R6">
        <v>7</v>
      </c>
      <c r="S6">
        <v>0</v>
      </c>
      <c r="T6">
        <v>0</v>
      </c>
      <c r="U6">
        <v>0</v>
      </c>
      <c r="V6">
        <f t="shared" si="0"/>
        <v>5703</v>
      </c>
      <c r="W6">
        <f t="shared" si="1"/>
        <v>0.99355400696864116</v>
      </c>
      <c r="X6" t="str">
        <f t="shared" si="2"/>
        <v>D</v>
      </c>
    </row>
    <row r="7" spans="1:24">
      <c r="A7" s="1">
        <v>5</v>
      </c>
      <c r="B7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5403</v>
      </c>
      <c r="J7">
        <v>0</v>
      </c>
      <c r="K7">
        <v>40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23</v>
      </c>
      <c r="S7">
        <v>259</v>
      </c>
      <c r="T7">
        <v>0</v>
      </c>
      <c r="U7">
        <v>0</v>
      </c>
      <c r="V7">
        <f t="shared" si="0"/>
        <v>5403</v>
      </c>
      <c r="W7">
        <f t="shared" si="1"/>
        <v>0.9412891986062718</v>
      </c>
      <c r="X7" t="str">
        <f t="shared" si="2"/>
        <v>I</v>
      </c>
    </row>
    <row r="8" spans="1:24">
      <c r="A8" s="1">
        <v>6</v>
      </c>
      <c r="B8">
        <v>411</v>
      </c>
      <c r="C8">
        <v>0</v>
      </c>
      <c r="D8">
        <v>0</v>
      </c>
      <c r="E8">
        <v>8</v>
      </c>
      <c r="F8">
        <v>15</v>
      </c>
      <c r="G8">
        <v>0</v>
      </c>
      <c r="H8">
        <v>0</v>
      </c>
      <c r="I8">
        <v>11</v>
      </c>
      <c r="J8">
        <v>0</v>
      </c>
      <c r="K8">
        <v>34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1210</v>
      </c>
      <c r="S8">
        <v>1505</v>
      </c>
      <c r="T8">
        <v>116</v>
      </c>
      <c r="U8">
        <v>2430</v>
      </c>
      <c r="V8">
        <f t="shared" si="0"/>
        <v>2430</v>
      </c>
      <c r="W8">
        <f t="shared" si="1"/>
        <v>0.42334494773519166</v>
      </c>
      <c r="X8" t="str">
        <f t="shared" si="2"/>
        <v>Y</v>
      </c>
    </row>
    <row r="9" spans="1:24">
      <c r="A9" s="1">
        <v>7</v>
      </c>
      <c r="B9">
        <v>136</v>
      </c>
      <c r="C9">
        <v>0</v>
      </c>
      <c r="D9">
        <v>0</v>
      </c>
      <c r="E9">
        <v>0</v>
      </c>
      <c r="F9">
        <v>5246</v>
      </c>
      <c r="G9">
        <v>4</v>
      </c>
      <c r="H9">
        <v>2</v>
      </c>
      <c r="I9">
        <v>10</v>
      </c>
      <c r="J9">
        <v>0</v>
      </c>
      <c r="K9">
        <v>10</v>
      </c>
      <c r="L9">
        <v>22</v>
      </c>
      <c r="M9">
        <v>1</v>
      </c>
      <c r="N9">
        <v>0</v>
      </c>
      <c r="O9">
        <v>0</v>
      </c>
      <c r="P9">
        <v>0</v>
      </c>
      <c r="Q9">
        <v>0</v>
      </c>
      <c r="R9">
        <v>2</v>
      </c>
      <c r="S9">
        <v>51</v>
      </c>
      <c r="T9">
        <v>0</v>
      </c>
      <c r="U9">
        <v>256</v>
      </c>
      <c r="V9">
        <f t="shared" si="0"/>
        <v>5246</v>
      </c>
      <c r="W9">
        <f t="shared" si="1"/>
        <v>0.91393728222996518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5733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5733</v>
      </c>
      <c r="W10">
        <f t="shared" si="1"/>
        <v>0.99878048780487805</v>
      </c>
      <c r="X10" t="str">
        <f t="shared" si="2"/>
        <v>D</v>
      </c>
    </row>
    <row r="11" spans="1:24">
      <c r="A11" s="1">
        <v>9</v>
      </c>
      <c r="B11">
        <v>62</v>
      </c>
      <c r="C11">
        <v>0</v>
      </c>
      <c r="D11">
        <v>0</v>
      </c>
      <c r="E11">
        <v>0</v>
      </c>
      <c r="F11">
        <v>5358</v>
      </c>
      <c r="G11">
        <v>0</v>
      </c>
      <c r="H11">
        <v>80</v>
      </c>
      <c r="I11">
        <v>33</v>
      </c>
      <c r="J11">
        <v>0</v>
      </c>
      <c r="K11">
        <v>3</v>
      </c>
      <c r="L11">
        <v>5</v>
      </c>
      <c r="M11">
        <v>25</v>
      </c>
      <c r="N11">
        <v>0</v>
      </c>
      <c r="O11">
        <v>0</v>
      </c>
      <c r="P11">
        <v>0</v>
      </c>
      <c r="Q11">
        <v>31</v>
      </c>
      <c r="R11">
        <v>5</v>
      </c>
      <c r="S11">
        <v>58</v>
      </c>
      <c r="T11">
        <v>80</v>
      </c>
      <c r="U11">
        <v>0</v>
      </c>
      <c r="V11">
        <f t="shared" si="0"/>
        <v>5358</v>
      </c>
      <c r="W11">
        <f t="shared" si="1"/>
        <v>0.93344947735191641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C13" t="s">
        <v>7</v>
      </c>
      <c r="D13" t="s">
        <v>18</v>
      </c>
      <c r="E13" t="s">
        <v>8</v>
      </c>
      <c r="F13" t="s">
        <v>3</v>
      </c>
      <c r="G13" t="s">
        <v>8</v>
      </c>
      <c r="H13" t="s">
        <v>20</v>
      </c>
      <c r="I13" t="s">
        <v>5</v>
      </c>
      <c r="J13" t="s">
        <v>3</v>
      </c>
      <c r="K13" t="s">
        <v>5</v>
      </c>
    </row>
    <row r="14" spans="1:24">
      <c r="C14">
        <v>1</v>
      </c>
      <c r="D14">
        <v>0.30278745644599303</v>
      </c>
      <c r="E14">
        <v>0.98937282229965162</v>
      </c>
      <c r="F14">
        <v>0.99355400696864116</v>
      </c>
      <c r="G14">
        <v>0.9412891986062718</v>
      </c>
      <c r="H14">
        <v>0.42334494773519166</v>
      </c>
      <c r="I14">
        <v>0.91393728222996518</v>
      </c>
      <c r="J14">
        <v>0.99878048780487805</v>
      </c>
      <c r="K14">
        <v>0.93344947735191641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A985-5F2F-4DDD-9610-3879B2F50C85}">
  <dimension ref="A1:X14"/>
  <sheetViews>
    <sheetView workbookViewId="0">
      <selection activeCell="R20" sqref="R20"/>
    </sheetView>
  </sheetViews>
  <sheetFormatPr defaultRowHeight="15"/>
  <cols>
    <col min="22" max="22" width="13.5703125" bestFit="1" customWidth="1"/>
    <col min="23" max="23" width="12" bestFit="1" customWidth="1"/>
    <col min="24" max="24" width="11.140625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3</v>
      </c>
      <c r="F3">
        <v>1649</v>
      </c>
      <c r="G3">
        <v>0</v>
      </c>
      <c r="H3">
        <v>326</v>
      </c>
      <c r="I3">
        <v>41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75</v>
      </c>
      <c r="T3">
        <v>0</v>
      </c>
      <c r="U3">
        <v>29</v>
      </c>
      <c r="V3">
        <f>MAX(B3:U3)</f>
        <v>1649</v>
      </c>
      <c r="W3">
        <f>V3/(SUM(B3:U3))</f>
        <v>0.77490601503759393</v>
      </c>
      <c r="X3" t="str">
        <f>INDEX($B$2:$U$2,MATCH(MAX(B3:U3),B3:U3,0))</f>
        <v>F</v>
      </c>
    </row>
    <row r="4" spans="1:24">
      <c r="A4" s="1">
        <v>2</v>
      </c>
      <c r="B4">
        <v>780</v>
      </c>
      <c r="C4">
        <v>0</v>
      </c>
      <c r="D4">
        <v>0</v>
      </c>
      <c r="E4">
        <v>0</v>
      </c>
      <c r="F4">
        <v>181</v>
      </c>
      <c r="G4">
        <v>1</v>
      </c>
      <c r="H4">
        <v>383</v>
      </c>
      <c r="I4">
        <v>1</v>
      </c>
      <c r="J4">
        <v>0</v>
      </c>
      <c r="K4">
        <v>2</v>
      </c>
      <c r="L4">
        <v>3</v>
      </c>
      <c r="M4">
        <v>0</v>
      </c>
      <c r="N4">
        <v>0</v>
      </c>
      <c r="O4">
        <v>0</v>
      </c>
      <c r="P4">
        <v>0</v>
      </c>
      <c r="Q4">
        <v>217</v>
      </c>
      <c r="R4">
        <v>71</v>
      </c>
      <c r="S4">
        <v>477</v>
      </c>
      <c r="T4">
        <v>8</v>
      </c>
      <c r="U4">
        <v>4</v>
      </c>
      <c r="V4">
        <f t="shared" ref="V4:V11" si="0">MAX(B4:U4)</f>
        <v>780</v>
      </c>
      <c r="W4">
        <f t="shared" ref="W4:W11" si="1">V4/(SUM(B4:U4))</f>
        <v>0.36654135338345867</v>
      </c>
      <c r="X4" t="str">
        <f t="shared" ref="X4:X11" si="2">INDEX($B$2:$U$2,MATCH(MAX(B4:U4),B4:U4,0))</f>
        <v>A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1940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186</v>
      </c>
      <c r="T5">
        <v>1</v>
      </c>
      <c r="U5">
        <v>1</v>
      </c>
      <c r="V5">
        <f t="shared" si="0"/>
        <v>1940</v>
      </c>
      <c r="W5">
        <f t="shared" si="1"/>
        <v>0.91165413533834583</v>
      </c>
      <c r="X5" t="str">
        <f t="shared" si="2"/>
        <v>I</v>
      </c>
    </row>
    <row r="6" spans="1:24">
      <c r="A6" s="1">
        <v>4</v>
      </c>
      <c r="B6">
        <v>22</v>
      </c>
      <c r="C6">
        <v>0</v>
      </c>
      <c r="D6">
        <v>1973</v>
      </c>
      <c r="E6">
        <v>1</v>
      </c>
      <c r="F6">
        <v>6</v>
      </c>
      <c r="G6">
        <v>60</v>
      </c>
      <c r="H6">
        <v>6</v>
      </c>
      <c r="I6">
        <v>0</v>
      </c>
      <c r="J6">
        <v>0</v>
      </c>
      <c r="K6">
        <v>13</v>
      </c>
      <c r="L6">
        <v>25</v>
      </c>
      <c r="M6">
        <v>0</v>
      </c>
      <c r="N6">
        <v>0</v>
      </c>
      <c r="O6">
        <v>2</v>
      </c>
      <c r="P6">
        <v>0</v>
      </c>
      <c r="Q6">
        <v>10</v>
      </c>
      <c r="R6">
        <v>10</v>
      </c>
      <c r="S6">
        <v>0</v>
      </c>
      <c r="T6">
        <v>0</v>
      </c>
      <c r="U6">
        <v>0</v>
      </c>
      <c r="V6">
        <f t="shared" si="0"/>
        <v>1973</v>
      </c>
      <c r="W6">
        <f t="shared" si="1"/>
        <v>0.92716165413533835</v>
      </c>
      <c r="X6" t="str">
        <f t="shared" si="2"/>
        <v>D</v>
      </c>
    </row>
    <row r="7" spans="1:24">
      <c r="A7" s="1">
        <v>5</v>
      </c>
      <c r="B7">
        <v>101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1863</v>
      </c>
      <c r="J7">
        <v>0</v>
      </c>
      <c r="K7">
        <v>27</v>
      </c>
      <c r="L7">
        <v>7</v>
      </c>
      <c r="M7">
        <v>0</v>
      </c>
      <c r="N7">
        <v>2</v>
      </c>
      <c r="O7">
        <v>0</v>
      </c>
      <c r="P7">
        <v>0</v>
      </c>
      <c r="Q7">
        <v>0</v>
      </c>
      <c r="R7">
        <v>12</v>
      </c>
      <c r="S7">
        <v>113</v>
      </c>
      <c r="T7">
        <v>0</v>
      </c>
      <c r="U7">
        <v>0</v>
      </c>
      <c r="V7">
        <f t="shared" si="0"/>
        <v>1863</v>
      </c>
      <c r="W7">
        <f t="shared" si="1"/>
        <v>0.87546992481203012</v>
      </c>
      <c r="X7" t="str">
        <f t="shared" si="2"/>
        <v>I</v>
      </c>
    </row>
    <row r="8" spans="1:24">
      <c r="A8" s="1">
        <v>6</v>
      </c>
      <c r="B8">
        <v>169</v>
      </c>
      <c r="C8">
        <v>0</v>
      </c>
      <c r="D8">
        <v>0</v>
      </c>
      <c r="E8">
        <v>3</v>
      </c>
      <c r="F8">
        <v>4</v>
      </c>
      <c r="G8">
        <v>0</v>
      </c>
      <c r="H8">
        <v>0</v>
      </c>
      <c r="I8">
        <v>8</v>
      </c>
      <c r="J8">
        <v>0</v>
      </c>
      <c r="K8">
        <v>47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398</v>
      </c>
      <c r="S8">
        <v>606</v>
      </c>
      <c r="T8">
        <v>41</v>
      </c>
      <c r="U8">
        <v>850</v>
      </c>
      <c r="V8">
        <f t="shared" si="0"/>
        <v>850</v>
      </c>
      <c r="W8">
        <f t="shared" si="1"/>
        <v>0.39943609022556392</v>
      </c>
      <c r="X8" t="str">
        <f t="shared" si="2"/>
        <v>Y</v>
      </c>
    </row>
    <row r="9" spans="1:24">
      <c r="A9" s="1">
        <v>7</v>
      </c>
      <c r="B9">
        <v>61</v>
      </c>
      <c r="C9">
        <v>0</v>
      </c>
      <c r="D9">
        <v>0</v>
      </c>
      <c r="E9">
        <v>0</v>
      </c>
      <c r="F9">
        <v>1948</v>
      </c>
      <c r="G9">
        <v>3</v>
      </c>
      <c r="H9">
        <v>1</v>
      </c>
      <c r="I9">
        <v>2</v>
      </c>
      <c r="J9">
        <v>0</v>
      </c>
      <c r="K9">
        <v>2</v>
      </c>
      <c r="L9">
        <v>6</v>
      </c>
      <c r="M9">
        <v>0</v>
      </c>
      <c r="N9">
        <v>0</v>
      </c>
      <c r="O9">
        <v>0</v>
      </c>
      <c r="P9">
        <v>0</v>
      </c>
      <c r="Q9">
        <v>1</v>
      </c>
      <c r="R9">
        <v>2</v>
      </c>
      <c r="S9">
        <v>32</v>
      </c>
      <c r="T9">
        <v>0</v>
      </c>
      <c r="U9">
        <v>70</v>
      </c>
      <c r="V9">
        <f t="shared" si="0"/>
        <v>1948</v>
      </c>
      <c r="W9">
        <f t="shared" si="1"/>
        <v>0.91541353383458646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1550</v>
      </c>
      <c r="E10">
        <v>6</v>
      </c>
      <c r="F10">
        <v>0</v>
      </c>
      <c r="G10">
        <v>0</v>
      </c>
      <c r="H10">
        <v>0</v>
      </c>
      <c r="I10">
        <v>10</v>
      </c>
      <c r="J10">
        <v>0</v>
      </c>
      <c r="K10">
        <v>6</v>
      </c>
      <c r="L10">
        <v>2</v>
      </c>
      <c r="M10">
        <v>0</v>
      </c>
      <c r="N10">
        <v>0</v>
      </c>
      <c r="O10">
        <v>0</v>
      </c>
      <c r="P10">
        <v>0</v>
      </c>
      <c r="Q10">
        <v>1</v>
      </c>
      <c r="R10">
        <v>44</v>
      </c>
      <c r="S10">
        <v>509</v>
      </c>
      <c r="T10">
        <v>0</v>
      </c>
      <c r="U10">
        <v>0</v>
      </c>
      <c r="V10">
        <f t="shared" si="0"/>
        <v>1550</v>
      </c>
      <c r="W10">
        <f t="shared" si="1"/>
        <v>0.72838345864661658</v>
      </c>
      <c r="X10" t="str">
        <f t="shared" si="2"/>
        <v>D</v>
      </c>
    </row>
    <row r="11" spans="1:24">
      <c r="A11" s="1">
        <v>9</v>
      </c>
      <c r="B11">
        <v>23</v>
      </c>
      <c r="C11">
        <v>0</v>
      </c>
      <c r="D11">
        <v>1</v>
      </c>
      <c r="E11">
        <v>0</v>
      </c>
      <c r="F11">
        <v>1722</v>
      </c>
      <c r="G11">
        <v>0</v>
      </c>
      <c r="H11">
        <v>7</v>
      </c>
      <c r="I11">
        <v>41</v>
      </c>
      <c r="J11">
        <v>0</v>
      </c>
      <c r="K11">
        <v>65</v>
      </c>
      <c r="L11">
        <v>1</v>
      </c>
      <c r="M11">
        <v>1</v>
      </c>
      <c r="N11">
        <v>0</v>
      </c>
      <c r="O11">
        <v>0</v>
      </c>
      <c r="P11">
        <v>0</v>
      </c>
      <c r="Q11">
        <v>7</v>
      </c>
      <c r="R11">
        <v>1</v>
      </c>
      <c r="S11">
        <v>35</v>
      </c>
      <c r="T11">
        <v>224</v>
      </c>
      <c r="U11">
        <v>0</v>
      </c>
      <c r="V11">
        <f t="shared" si="0"/>
        <v>1722</v>
      </c>
      <c r="W11">
        <f t="shared" si="1"/>
        <v>0.80921052631578949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D13" t="s">
        <v>5</v>
      </c>
      <c r="E13" t="s">
        <v>1</v>
      </c>
      <c r="F13" t="s">
        <v>8</v>
      </c>
      <c r="G13" t="s">
        <v>3</v>
      </c>
      <c r="H13" t="s">
        <v>8</v>
      </c>
      <c r="I13" t="s">
        <v>20</v>
      </c>
      <c r="J13" t="s">
        <v>5</v>
      </c>
      <c r="K13" t="s">
        <v>3</v>
      </c>
      <c r="L13" t="s">
        <v>5</v>
      </c>
    </row>
    <row r="14" spans="1:24">
      <c r="D14">
        <v>0.77490601503759393</v>
      </c>
      <c r="E14">
        <v>0.36654135338345867</v>
      </c>
      <c r="F14">
        <v>0.91165413533834583</v>
      </c>
      <c r="G14">
        <v>0.92716165413533835</v>
      </c>
      <c r="H14">
        <v>0.87546992481203012</v>
      </c>
      <c r="I14">
        <v>0.39943609022556392</v>
      </c>
      <c r="J14">
        <v>0.91541353383458646</v>
      </c>
      <c r="K14">
        <v>0.72838345864661658</v>
      </c>
      <c r="L14">
        <v>0.80921052631578949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A41D-BFAF-4492-8569-817D23D6262D}">
  <dimension ref="A1:X14"/>
  <sheetViews>
    <sheetView workbookViewId="0">
      <selection activeCell="V25" sqref="V25"/>
    </sheetView>
  </sheetViews>
  <sheetFormatPr defaultRowHeight="15"/>
  <cols>
    <col min="22" max="22" width="13.5703125" bestFit="1" customWidth="1"/>
    <col min="23" max="23" width="12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0</v>
      </c>
      <c r="F3">
        <v>471</v>
      </c>
      <c r="G3">
        <v>0</v>
      </c>
      <c r="H3">
        <v>1058</v>
      </c>
      <c r="I3">
        <v>14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</v>
      </c>
      <c r="S3">
        <v>54</v>
      </c>
      <c r="T3">
        <v>0</v>
      </c>
      <c r="U3">
        <v>44</v>
      </c>
      <c r="V3">
        <f>MAX(B3:U3)</f>
        <v>1058</v>
      </c>
      <c r="W3">
        <f>V3/(SUM(B3:U3))</f>
        <v>0.64277035236938029</v>
      </c>
      <c r="X3" t="str">
        <f>INDEX($B$2:$U$2,MATCH(MAX(B3:U3),B3:U3,0))</f>
        <v>H</v>
      </c>
    </row>
    <row r="4" spans="1:24">
      <c r="A4" s="1">
        <v>2</v>
      </c>
      <c r="B4">
        <v>328</v>
      </c>
      <c r="C4">
        <v>0</v>
      </c>
      <c r="D4">
        <v>0</v>
      </c>
      <c r="E4">
        <v>0</v>
      </c>
      <c r="F4">
        <v>70</v>
      </c>
      <c r="G4">
        <v>0</v>
      </c>
      <c r="H4">
        <v>223</v>
      </c>
      <c r="I4">
        <v>1</v>
      </c>
      <c r="J4">
        <v>0</v>
      </c>
      <c r="K4">
        <v>7</v>
      </c>
      <c r="L4">
        <v>11</v>
      </c>
      <c r="M4">
        <v>0</v>
      </c>
      <c r="N4">
        <v>0</v>
      </c>
      <c r="O4">
        <v>1</v>
      </c>
      <c r="P4">
        <v>0</v>
      </c>
      <c r="Q4">
        <v>159</v>
      </c>
      <c r="R4">
        <v>533</v>
      </c>
      <c r="S4">
        <v>292</v>
      </c>
      <c r="T4">
        <v>16</v>
      </c>
      <c r="U4">
        <v>5</v>
      </c>
      <c r="V4">
        <f t="shared" ref="V4:V11" si="0">MAX(B4:U4)</f>
        <v>533</v>
      </c>
      <c r="W4">
        <f t="shared" ref="W4:W11" si="1">V4/(SUM(B4:U4))</f>
        <v>0.32381530984204132</v>
      </c>
      <c r="X4" t="str">
        <f t="shared" ref="X4:X11" si="2">INDEX($B$2:$U$2,MATCH(MAX(B4:U4),B4:U4,0))</f>
        <v>T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1474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171</v>
      </c>
      <c r="T5">
        <v>0</v>
      </c>
      <c r="U5">
        <v>1</v>
      </c>
      <c r="V5">
        <f t="shared" si="0"/>
        <v>1474</v>
      </c>
      <c r="W5">
        <f t="shared" si="1"/>
        <v>0.89550425273390033</v>
      </c>
      <c r="X5" t="str">
        <f t="shared" si="2"/>
        <v>I</v>
      </c>
    </row>
    <row r="6" spans="1:24">
      <c r="A6" s="1">
        <v>4</v>
      </c>
      <c r="B6">
        <v>333</v>
      </c>
      <c r="C6">
        <v>0</v>
      </c>
      <c r="D6">
        <v>49</v>
      </c>
      <c r="E6">
        <v>0</v>
      </c>
      <c r="F6">
        <v>49</v>
      </c>
      <c r="G6">
        <v>199</v>
      </c>
      <c r="H6">
        <v>12</v>
      </c>
      <c r="I6">
        <v>1</v>
      </c>
      <c r="J6">
        <v>0</v>
      </c>
      <c r="K6">
        <v>329</v>
      </c>
      <c r="L6">
        <v>470</v>
      </c>
      <c r="M6">
        <v>0</v>
      </c>
      <c r="N6">
        <v>0</v>
      </c>
      <c r="O6">
        <v>10</v>
      </c>
      <c r="P6">
        <v>0</v>
      </c>
      <c r="Q6">
        <v>40</v>
      </c>
      <c r="R6">
        <v>153</v>
      </c>
      <c r="S6">
        <v>0</v>
      </c>
      <c r="T6">
        <v>0</v>
      </c>
      <c r="U6">
        <v>1</v>
      </c>
      <c r="V6">
        <f t="shared" si="0"/>
        <v>470</v>
      </c>
      <c r="W6">
        <f t="shared" si="1"/>
        <v>0.28554070473876064</v>
      </c>
      <c r="X6" t="str">
        <f t="shared" si="2"/>
        <v>M</v>
      </c>
    </row>
    <row r="7" spans="1:24">
      <c r="A7" s="1">
        <v>5</v>
      </c>
      <c r="B7">
        <v>647</v>
      </c>
      <c r="C7">
        <v>0</v>
      </c>
      <c r="D7">
        <v>4</v>
      </c>
      <c r="E7">
        <v>0</v>
      </c>
      <c r="F7">
        <v>0</v>
      </c>
      <c r="G7">
        <v>28</v>
      </c>
      <c r="H7">
        <v>0</v>
      </c>
      <c r="I7">
        <v>723</v>
      </c>
      <c r="J7">
        <v>0</v>
      </c>
      <c r="K7">
        <v>5</v>
      </c>
      <c r="L7">
        <v>8</v>
      </c>
      <c r="M7">
        <v>1</v>
      </c>
      <c r="N7">
        <v>5</v>
      </c>
      <c r="O7">
        <v>0</v>
      </c>
      <c r="P7">
        <v>0</v>
      </c>
      <c r="Q7">
        <v>0</v>
      </c>
      <c r="R7">
        <v>137</v>
      </c>
      <c r="S7">
        <v>88</v>
      </c>
      <c r="T7">
        <v>0</v>
      </c>
      <c r="U7">
        <v>0</v>
      </c>
      <c r="V7">
        <f t="shared" si="0"/>
        <v>723</v>
      </c>
      <c r="W7">
        <f t="shared" si="1"/>
        <v>0.43924665856622114</v>
      </c>
      <c r="X7" t="str">
        <f t="shared" si="2"/>
        <v>I</v>
      </c>
    </row>
    <row r="8" spans="1:24">
      <c r="A8" s="1">
        <v>6</v>
      </c>
      <c r="B8">
        <v>161</v>
      </c>
      <c r="C8">
        <v>0</v>
      </c>
      <c r="D8">
        <v>0</v>
      </c>
      <c r="E8">
        <v>35</v>
      </c>
      <c r="F8">
        <v>18</v>
      </c>
      <c r="G8">
        <v>0</v>
      </c>
      <c r="H8">
        <v>0</v>
      </c>
      <c r="I8">
        <v>3</v>
      </c>
      <c r="J8">
        <v>0</v>
      </c>
      <c r="K8">
        <v>180</v>
      </c>
      <c r="L8">
        <v>0</v>
      </c>
      <c r="M8">
        <v>1</v>
      </c>
      <c r="N8">
        <v>0</v>
      </c>
      <c r="O8">
        <v>8</v>
      </c>
      <c r="P8">
        <v>0</v>
      </c>
      <c r="Q8">
        <v>1</v>
      </c>
      <c r="R8">
        <v>254</v>
      </c>
      <c r="S8">
        <v>643</v>
      </c>
      <c r="T8">
        <v>69</v>
      </c>
      <c r="U8">
        <v>273</v>
      </c>
      <c r="V8">
        <f t="shared" si="0"/>
        <v>643</v>
      </c>
      <c r="W8">
        <f t="shared" si="1"/>
        <v>0.39064398541919804</v>
      </c>
      <c r="X8" t="str">
        <f t="shared" si="2"/>
        <v>V</v>
      </c>
    </row>
    <row r="9" spans="1:24">
      <c r="A9" s="1">
        <v>7</v>
      </c>
      <c r="B9">
        <v>195</v>
      </c>
      <c r="C9">
        <v>0</v>
      </c>
      <c r="D9">
        <v>0</v>
      </c>
      <c r="E9">
        <v>0</v>
      </c>
      <c r="F9">
        <v>1289</v>
      </c>
      <c r="G9">
        <v>18</v>
      </c>
      <c r="H9">
        <v>0</v>
      </c>
      <c r="I9">
        <v>2</v>
      </c>
      <c r="J9">
        <v>0</v>
      </c>
      <c r="K9">
        <v>25</v>
      </c>
      <c r="L9">
        <v>40</v>
      </c>
      <c r="M9">
        <v>1</v>
      </c>
      <c r="N9">
        <v>0</v>
      </c>
      <c r="O9">
        <v>0</v>
      </c>
      <c r="P9">
        <v>0</v>
      </c>
      <c r="Q9">
        <v>1</v>
      </c>
      <c r="R9">
        <v>2</v>
      </c>
      <c r="S9">
        <v>65</v>
      </c>
      <c r="T9">
        <v>0</v>
      </c>
      <c r="U9">
        <v>8</v>
      </c>
      <c r="V9">
        <f t="shared" si="0"/>
        <v>1289</v>
      </c>
      <c r="W9">
        <f t="shared" si="1"/>
        <v>0.78311057108140947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1630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4</v>
      </c>
      <c r="S10">
        <v>0</v>
      </c>
      <c r="T10">
        <v>0</v>
      </c>
      <c r="U10">
        <v>0</v>
      </c>
      <c r="V10">
        <f t="shared" si="0"/>
        <v>1630</v>
      </c>
      <c r="W10">
        <f t="shared" si="1"/>
        <v>0.99027946537059541</v>
      </c>
      <c r="X10" t="str">
        <f t="shared" si="2"/>
        <v>D</v>
      </c>
    </row>
    <row r="11" spans="1:24">
      <c r="A11" s="1">
        <v>9</v>
      </c>
      <c r="B11">
        <v>258</v>
      </c>
      <c r="C11">
        <v>0</v>
      </c>
      <c r="D11">
        <v>0</v>
      </c>
      <c r="E11">
        <v>0</v>
      </c>
      <c r="F11">
        <v>878</v>
      </c>
      <c r="G11">
        <v>0</v>
      </c>
      <c r="H11">
        <v>38</v>
      </c>
      <c r="I11">
        <v>60</v>
      </c>
      <c r="J11">
        <v>0</v>
      </c>
      <c r="K11">
        <v>45</v>
      </c>
      <c r="L11">
        <v>12</v>
      </c>
      <c r="M11">
        <v>2</v>
      </c>
      <c r="N11">
        <v>0</v>
      </c>
      <c r="O11">
        <v>0</v>
      </c>
      <c r="P11">
        <v>0</v>
      </c>
      <c r="Q11">
        <v>19</v>
      </c>
      <c r="R11">
        <v>2</v>
      </c>
      <c r="S11">
        <v>284</v>
      </c>
      <c r="T11">
        <v>42</v>
      </c>
      <c r="U11">
        <v>6</v>
      </c>
      <c r="V11">
        <f t="shared" si="0"/>
        <v>878</v>
      </c>
      <c r="W11">
        <f t="shared" si="1"/>
        <v>0.53341433778857839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C13" t="s">
        <v>7</v>
      </c>
      <c r="D13" t="s">
        <v>17</v>
      </c>
      <c r="E13" t="s">
        <v>8</v>
      </c>
      <c r="F13" t="s">
        <v>11</v>
      </c>
      <c r="G13" t="s">
        <v>8</v>
      </c>
      <c r="H13" t="s">
        <v>18</v>
      </c>
      <c r="I13" t="s">
        <v>5</v>
      </c>
      <c r="J13" t="s">
        <v>3</v>
      </c>
      <c r="K13" t="s">
        <v>5</v>
      </c>
    </row>
    <row r="14" spans="1:24">
      <c r="C14">
        <v>0.64277035236938029</v>
      </c>
      <c r="D14">
        <v>0.32381530984204132</v>
      </c>
      <c r="E14">
        <v>0.89550425273390033</v>
      </c>
      <c r="F14">
        <v>0.28554070473876064</v>
      </c>
      <c r="G14">
        <v>0.43924665856622114</v>
      </c>
      <c r="H14">
        <v>0.39064398541919804</v>
      </c>
      <c r="I14">
        <v>0.78311057108140947</v>
      </c>
      <c r="J14">
        <v>0.99027946537059541</v>
      </c>
      <c r="K14">
        <v>0.53341433778857839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Cluster0</vt:lpstr>
      <vt:lpstr>Cluster1</vt:lpstr>
      <vt:lpstr>Cluster2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jcabb</dc:creator>
  <cp:lastModifiedBy>jcabb</cp:lastModifiedBy>
  <dcterms:created xsi:type="dcterms:W3CDTF">2020-08-26T04:37:45Z</dcterms:created>
  <dcterms:modified xsi:type="dcterms:W3CDTF">2020-08-26T05:16:44Z</dcterms:modified>
</cp:coreProperties>
</file>