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dmatute/Documents/CAMRA/Reports/2024_RPPR/"/>
    </mc:Choice>
  </mc:AlternateContent>
  <xr:revisionPtr revIDLastSave="0" documentId="13_ncr:1_{67CD3A19-7D04-EC4C-9AFC-B57FF79C1539}" xr6:coauthVersionLast="47" xr6:coauthVersionMax="47" xr10:uidLastSave="{00000000-0000-0000-0000-000000000000}"/>
  <bookViews>
    <workbookView xWindow="34560" yWindow="-3680" windowWidth="33600" windowHeight="18800" xr2:uid="{00000000-000D-0000-FFFF-FFFF00000000}"/>
  </bookViews>
  <sheets>
    <sheet name="Assembly" sheetId="1" r:id="rId1"/>
    <sheet name="Hybri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2" l="1"/>
  <c r="X6" i="2"/>
  <c r="W5" i="2"/>
  <c r="W6" i="2"/>
  <c r="V5" i="2"/>
  <c r="V6" i="2"/>
  <c r="X4" i="2"/>
  <c r="W4" i="2"/>
  <c r="V4" i="2"/>
  <c r="X3" i="2"/>
  <c r="W3" i="2"/>
  <c r="X2" i="2"/>
  <c r="W2" i="2"/>
  <c r="V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Matute, Daniella</author>
  </authors>
  <commentList>
    <comment ref="C1" authorId="0" shapeId="0" xr:uid="{00000000-0006-0000-0000-000001000000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Preliminary Assigned taxonomy - assigned via morphological and biochemical tests
</t>
        </r>
      </text>
    </comment>
    <comment ref="E1" authorId="0" shapeId="0" xr:uid="{00000000-0006-0000-0000-000002000000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average size of the assinged-taxa genome 
</t>
        </r>
      </text>
    </comment>
    <comment ref="I1" authorId="0" shapeId="0" xr:uid="{00000000-0006-0000-0000-000003000000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Number of contigs &gt; 300bp and have a minimum coverage of 30x. This filter was incorporated in the assembly command as seen in the command tab.
</t>
        </r>
        <r>
          <rPr>
            <sz val="18"/>
            <color rgb="FF000000"/>
            <rFont val="Aptos Narrow"/>
            <family val="2"/>
          </rPr>
          <t xml:space="preserve">
</t>
        </r>
      </text>
    </comment>
    <comment ref="J1" authorId="0" shapeId="0" xr:uid="{00000000-0006-0000-0000-000004000000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contigs that did not meet the thresholds
</t>
        </r>
      </text>
    </comment>
    <comment ref="Q1" authorId="0" shapeId="0" xr:uid="{00000000-0006-0000-0000-000005000000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Genome Size = Sum of good-contigs. 
</t>
        </r>
      </text>
    </comment>
    <comment ref="R1" authorId="0" shapeId="0" xr:uid="{00000000-0006-0000-0000-000006000000}">
      <text>
        <r>
          <rPr>
            <sz val="18"/>
            <color theme="1"/>
            <rFont val="Aptos Narrow"/>
            <family val="2"/>
            <scheme val="minor"/>
          </rPr>
          <t>Matute, Daniella:
the assembly size of the genome composed of good contigs over the assembly size of the genome composed of good and bad contigs. Produce a histogram and decide what would be a good benchmark. 95% is a good start</t>
        </r>
      </text>
    </comment>
    <comment ref="S1" authorId="0" shapeId="0" xr:uid="{00000000-0006-0000-0000-000007000000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The assembly_genome_size made of good contigs is divided by the expected genome size of the lab determined taxa.  Produce a histogram and decide what would be a good benchmark. 90% is a good start .
</t>
        </r>
      </text>
    </comment>
    <comment ref="W1" authorId="0" shapeId="0" xr:uid="{00000000-0006-0000-0000-000008000000}">
      <text>
        <r>
          <rPr>
            <sz val="18"/>
            <color theme="1"/>
            <rFont val="Aptos Narrow"/>
            <family val="2"/>
            <scheme val="minor"/>
          </rPr>
          <t>Matute, Daniella:
Dany has script to generate this
information (genus and species) from the mash_assembly_id
only shown if the mash ani is of appropriate value</t>
        </r>
      </text>
    </comment>
    <comment ref="X1" authorId="0" shapeId="0" xr:uid="{00000000-0006-0000-0000-000009000000}">
      <text>
        <r>
          <rPr>
            <sz val="18"/>
            <color theme="1"/>
            <rFont val="Aptos Narrow"/>
            <family val="2"/>
            <scheme val="minor"/>
          </rPr>
          <t xml:space="preserve">Matute, Daniella:
only shown is the mash-ani is of appropriate value
</t>
        </r>
      </text>
    </comment>
    <comment ref="Y1" authorId="0" shapeId="0" xr:uid="{00000000-0006-0000-0000-00000A000000}">
      <text>
        <r>
          <rPr>
            <sz val="18"/>
            <color theme="1"/>
            <rFont val="Aptos Narrow"/>
            <family val="2"/>
            <scheme val="minor"/>
          </rPr>
          <t xml:space="preserve">Matute, Daniella:
&lt;=0.05
</t>
        </r>
      </text>
    </comment>
    <comment ref="AA1" authorId="0" shapeId="0" xr:uid="{00000000-0006-0000-0000-00000B000000}">
      <text>
        <r>
          <rPr>
            <sz val="18"/>
            <color theme="1"/>
            <rFont val="Aptos Narrow"/>
            <family val="2"/>
            <scheme val="minor"/>
          </rPr>
          <t xml:space="preserve">Matute, Daniella:
Produce a histogram and decide what would be a good benchmark. 95% is a good start 
</t>
        </r>
      </text>
    </comment>
    <comment ref="AB1" authorId="0" shapeId="0" xr:uid="{00000000-0006-0000-0000-00000C000000}">
      <text>
        <r>
          <rPr>
            <sz val="18"/>
            <color theme="1"/>
            <rFont val="Aptos Narrow"/>
            <family val="2"/>
            <scheme val="minor"/>
          </rPr>
          <t xml:space="preserve">Matute, Daniella:
Produce a histogram and decide what would be a good benchmark. 95% is a good start .
it compared the expected genome size and assembly size
Consensus QV scores are Phred-scaled where QV = − 10 log10 E for a probability of error E at each base in the assembly. 
</t>
        </r>
      </text>
    </comment>
    <comment ref="AC1" authorId="0" shapeId="0" xr:uid="{00000000-0006-0000-0000-00000D000000}">
      <text>
        <r>
          <rPr>
            <sz val="18"/>
            <color theme="1"/>
            <rFont val="Aptos Narrow"/>
            <family val="2"/>
            <scheme val="minor"/>
          </rPr>
          <t xml:space="preserve">Matute, Daniella:
&lt;5%
</t>
        </r>
      </text>
    </comment>
    <comment ref="AD1" authorId="0" shapeId="0" xr:uid="{00000000-0006-0000-0000-00000E000000}">
      <text>
        <r>
          <rPr>
            <sz val="18"/>
            <color theme="1"/>
            <rFont val="Aptos Narrow"/>
            <family val="2"/>
            <scheme val="minor"/>
          </rPr>
          <t xml:space="preserve">Matute, Daniella:
&lt;5%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Matute, Daniella</author>
  </authors>
  <commentList>
    <comment ref="D1" authorId="0" shapeId="0" xr:uid="{A7B628CC-520C-414A-88C2-E07707D4B0AF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Preliminary Assigned taxonomy - assigned via morphological and biochemical tests
</t>
        </r>
      </text>
    </comment>
    <comment ref="F1" authorId="0" shapeId="0" xr:uid="{32F1B71E-2637-A840-92A7-03EBD10950B5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average size of the assinged-taxa genome 
</t>
        </r>
      </text>
    </comment>
    <comment ref="M1" authorId="0" shapeId="0" xr:uid="{77392814-D51C-D845-AEB6-16B6C752910A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Number of contigs &gt; 300bp and have a minimum coverage of 30x. This filter was incorporated in the assembly command as seen in the command tab.
</t>
        </r>
        <r>
          <rPr>
            <sz val="18"/>
            <color rgb="FF000000"/>
            <rFont val="Aptos Narrow"/>
            <family val="2"/>
          </rPr>
          <t xml:space="preserve">
</t>
        </r>
      </text>
    </comment>
    <comment ref="N1" authorId="0" shapeId="0" xr:uid="{2B643028-CCC1-F94C-A0F6-C72D81773F9D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contigs that did not meet the thresholds
</t>
        </r>
      </text>
    </comment>
    <comment ref="U1" authorId="0" shapeId="0" xr:uid="{048E2204-FEB7-124C-8015-C1D1C002CBA2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Genome Size = Sum of good-contigs. 
</t>
        </r>
      </text>
    </comment>
    <comment ref="V1" authorId="0" shapeId="0" xr:uid="{A4B0DF49-0AC1-F548-AD2D-7EB6B2F7F21C}">
      <text>
        <r>
          <rPr>
            <sz val="18"/>
            <color theme="1"/>
            <rFont val="Aptos Narrow"/>
            <family val="2"/>
            <scheme val="minor"/>
          </rPr>
          <t>Matute, Daniella:
the assembly size of the genome composed of good contigs over the assembly size of the genome composed of good and bad contigs. Produce a histogram and decide what would be a good benchmark. 95% is a good start</t>
        </r>
      </text>
    </comment>
    <comment ref="W1" authorId="0" shapeId="0" xr:uid="{152A24E9-93AF-844E-BFD5-409B2D9F8684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The assembly_genome_size made of good contigs is divided by the expected genome size of the lab determined taxa.  Produce a histogram and decide what would be a good benchmark. 90% is a good start .
</t>
        </r>
      </text>
    </comment>
    <comment ref="AA1" authorId="0" shapeId="0" xr:uid="{46345786-57FC-4E46-9325-C570AC512807}">
      <text>
        <r>
          <rPr>
            <sz val="18"/>
            <color theme="1"/>
            <rFont val="Aptos Narrow"/>
            <family val="2"/>
            <scheme val="minor"/>
          </rPr>
          <t>Matute, Daniella:
Dany has script to generate this
information (genus and species) from the mash_assembly_id
only shown if the mash ani is of appropriate value</t>
        </r>
      </text>
    </comment>
    <comment ref="AB1" authorId="0" shapeId="0" xr:uid="{4DE20EFE-D820-0C4E-A9E3-48BB7FB3A75F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only shown is the mash-ani is of appropriate value
</t>
        </r>
      </text>
    </comment>
    <comment ref="AC1" authorId="0" shapeId="0" xr:uid="{D7DF5EF6-E3AB-0844-964E-7A93808F25A7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&lt;=0.05
</t>
        </r>
      </text>
    </comment>
    <comment ref="AE1" authorId="0" shapeId="0" xr:uid="{61A168A2-4EC7-1A44-810A-BD34F455E562}">
      <text>
        <r>
          <rPr>
            <sz val="18"/>
            <color rgb="FF000000"/>
            <rFont val="Aptos Narrow"/>
            <family val="2"/>
          </rPr>
          <t xml:space="preserve">Matute, Daniella:
</t>
        </r>
        <r>
          <rPr>
            <sz val="18"/>
            <color rgb="FF000000"/>
            <rFont val="Aptos Narrow"/>
            <family val="2"/>
          </rPr>
          <t xml:space="preserve">Produce a histogram and decide what would be a good benchmark. 95% is a good start 
</t>
        </r>
      </text>
    </comment>
    <comment ref="AF1" authorId="0" shapeId="0" xr:uid="{B5D17E58-A1C6-F147-A552-942070AF6B86}">
      <text>
        <r>
          <rPr>
            <sz val="18"/>
            <color theme="1"/>
            <rFont val="Aptos Narrow"/>
            <family val="2"/>
            <scheme val="minor"/>
          </rPr>
          <t xml:space="preserve">Matute, Daniella:
Produce a histogram and decide what would be a good benchmark. 95% is a good start .
it compared the expected genome size and assembly size
Consensus QV scores are Phred-scaled where QV = − 10 log10 E for a probability of error E at each base in the assembly. 
</t>
        </r>
      </text>
    </comment>
    <comment ref="AG1" authorId="0" shapeId="0" xr:uid="{0A088033-7C45-3A4E-B17C-CCA6E05DA8E6}">
      <text>
        <r>
          <rPr>
            <sz val="18"/>
            <color theme="1"/>
            <rFont val="Aptos Narrow"/>
            <family val="2"/>
            <scheme val="minor"/>
          </rPr>
          <t xml:space="preserve">Matute, Daniella:
&lt;5%
</t>
        </r>
      </text>
    </comment>
    <comment ref="AH1" authorId="0" shapeId="0" xr:uid="{2F33BE42-705A-4040-82D0-8D5107317870}">
      <text>
        <r>
          <rPr>
            <sz val="18"/>
            <color theme="1"/>
            <rFont val="Aptos Narrow"/>
            <family val="2"/>
            <scheme val="minor"/>
          </rPr>
          <t xml:space="preserve">Matute, Daniella:
&lt;5%
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<sst xmlns="http://schemas.openxmlformats.org/spreadsheetml/2006/main" count="128" uniqueCount="68">
  <si>
    <t>Sample-ID</t>
  </si>
  <si>
    <t>Batch</t>
  </si>
  <si>
    <t>assigned-genus-species</t>
  </si>
  <si>
    <t>assigned-subspecies</t>
  </si>
  <si>
    <t>expected_genome_size</t>
  </si>
  <si>
    <t>#reads</t>
  </si>
  <si>
    <t>avg_read_length</t>
  </si>
  <si>
    <t>avg_read_depth</t>
  </si>
  <si>
    <t>#-good-contigs</t>
  </si>
  <si>
    <t>largest-contig</t>
  </si>
  <si>
    <t>N50</t>
  </si>
  <si>
    <t>N90</t>
  </si>
  <si>
    <t>L50</t>
  </si>
  <si>
    <t>L90</t>
  </si>
  <si>
    <t>assembly size</t>
  </si>
  <si>
    <t>total assembly size</t>
  </si>
  <si>
    <t>assembly_size/total_assembly_size</t>
  </si>
  <si>
    <t>assembly_size / expected_genome_size</t>
  </si>
  <si>
    <t>N90/assembly_size (%)</t>
  </si>
  <si>
    <t>mash_taxa-id</t>
  </si>
  <si>
    <t>mash_assembly-id</t>
  </si>
  <si>
    <t>mash_genus-species</t>
  </si>
  <si>
    <t>Mash_subspecies</t>
  </si>
  <si>
    <t>mash-ANI</t>
  </si>
  <si>
    <t xml:space="preserve">checkm_marker-set </t>
  </si>
  <si>
    <t>checkm-completeness</t>
  </si>
  <si>
    <t>merqury_completeness</t>
  </si>
  <si>
    <t>checkm-contamination</t>
  </si>
  <si>
    <t>checkm-heterogeneity</t>
  </si>
  <si>
    <t>merqury_QV</t>
  </si>
  <si>
    <t>grade</t>
  </si>
  <si>
    <t>Identifies the batch</t>
  </si>
  <si>
    <t>Preliminary Assigned taxonomy - assigned via morphological and biochemical tests</t>
  </si>
  <si>
    <t>genome sise of assigned-genus-species</t>
  </si>
  <si>
    <t>Sum of good contigs</t>
  </si>
  <si>
    <t>Sun of all contigs</t>
  </si>
  <si>
    <t>&gt;=30</t>
  </si>
  <si>
    <t>&gt;=95</t>
  </si>
  <si>
    <t>&lt;=0.04%</t>
  </si>
  <si>
    <t>&gt;=97</t>
  </si>
  <si>
    <t>&gt;=95%</t>
  </si>
  <si>
    <t>&lt;0.5</t>
  </si>
  <si>
    <t>Klebsiella pneumoniae</t>
  </si>
  <si>
    <t>ASM2052568v1</t>
  </si>
  <si>
    <t>Klebsiella quasipneumoniae</t>
  </si>
  <si>
    <t>subsp. similipneumoniae</t>
  </si>
  <si>
    <t>Klebsiella</t>
  </si>
  <si>
    <t>ssp pneumoniae</t>
  </si>
  <si>
    <t>Hybrid Assembly</t>
  </si>
  <si>
    <t>Hybrid_PoolSR_Pool346</t>
  </si>
  <si>
    <t>Hybrid_Javan_CCI02_Pool346</t>
  </si>
  <si>
    <t>Hybrid_16859_Pool346</t>
  </si>
  <si>
    <t>Na</t>
  </si>
  <si>
    <t>#-bad-contigs &lt;300bp &lt;30X</t>
  </si>
  <si>
    <t>#short reads</t>
  </si>
  <si>
    <t>short
avg_read_length</t>
  </si>
  <si>
    <t>long
#reads</t>
  </si>
  <si>
    <t>long
avg_read_length</t>
  </si>
  <si>
    <t>long
avg_read_depth</t>
  </si>
  <si>
    <t>short
avg_read_depth</t>
  </si>
  <si>
    <t>ASM</t>
  </si>
  <si>
    <t>unicycler</t>
  </si>
  <si>
    <t>canu</t>
  </si>
  <si>
    <t>Hybrid_Pool347_unicycler</t>
  </si>
  <si>
    <t>Hybrid_Pool348_canu</t>
  </si>
  <si>
    <t>na</t>
  </si>
  <si>
    <t>4365.7/4334.1</t>
  </si>
  <si>
    <t>231004/638378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</si>
</sst>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8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sz val="18"/>
      <color rgb="FF000000"/>
      <name val="Aptos Narrow"/>
      <family val="2"/>
    </font>
    <font>
      <sz val="18"/>
      <color theme="1"/>
      <name val="Aptos Narrow"/>
      <family val="2"/>
      <scheme val="minor"/>
    </font>
    <font>
      <sz val="18"/>
      <color rgb="FF444444"/>
      <name val="Arial"/>
      <family val="2"/>
    </font>
    <font>
      <b/>
      <sz val="18"/>
      <color rgb="FF444444"/>
      <name val="Aptos Narrow"/>
      <scheme val="minor"/>
    </font>
    <font>
      <sz val="9"/>
      <name val="Aptos Narrow"/>
      <family val="2"/>
      <scheme val="minor"/>
    </font>
    <font>
      <sz val="14"/>
      <color rgb="FF444444"/>
      <name val="Arial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2"/>
      <color rgb="FF444444"/>
      <name val="Aptos Narrow"/>
      <scheme val="minor"/>
    </font>
    <font>
      <b/>
      <sz val="12"/>
      <color rgb="FF000000"/>
      <name val="Aptos Narrow"/>
      <scheme val="minor"/>
    </font>
    <font>
      <sz val="12"/>
      <color theme="1"/>
      <name val="Aptos Narrow"/>
      <family val="2"/>
      <scheme val="minor"/>
    </font>
    <font>
      <b/>
      <sz val="15"/>
      <color theme="1"/>
      <name val="Aptos Narrow"/>
      <scheme val="minor"/>
    </font>
    <font>
      <b/>
      <sz val="15"/>
      <color rgb="FF444444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Font="1"/>
    <xf numFmtId="43" fontId="1" fillId="0" borderId="0" xfId="1" applyFont="1" applyAlignment="1">
      <alignment horizontal="center" vertical="center" wrapText="1"/>
    </xf>
    <xf numFmtId="43" fontId="1" fillId="2" borderId="0" xfId="1" applyFont="1" applyFill="1" applyAlignment="1">
      <alignment horizontal="center" vertical="center" wrapText="1"/>
    </xf>
    <xf numFmtId="43" fontId="1" fillId="0" borderId="0" xfId="1" applyFont="1"/>
    <xf numFmtId="164" fontId="0" fillId="0" borderId="0" xfId="1" applyNumberFormat="1" applyFont="1"/>
    <xf numFmtId="49" fontId="0" fillId="0" borderId="0" xfId="1" applyNumberFormat="1" applyFont="1"/>
    <xf numFmtId="0" fontId="7" fillId="0" borderId="0" xfId="0" applyFont="1"/>
    <xf numFmtId="164" fontId="5" fillId="0" borderId="0" xfId="1" applyNumberFormat="1" applyFont="1"/>
    <xf numFmtId="164" fontId="1" fillId="0" borderId="0" xfId="1" applyNumberFormat="1" applyFont="1" applyAlignment="1">
      <alignment horizontal="center" vertical="center" wrapText="1"/>
    </xf>
    <xf numFmtId="164" fontId="5" fillId="0" borderId="0" xfId="1" applyNumberFormat="1" applyFont="1" applyAlignment="1">
      <alignment wrapText="1"/>
    </xf>
    <xf numFmtId="164" fontId="4" fillId="0" borderId="0" xfId="1" applyNumberFormat="1" applyFont="1"/>
    <xf numFmtId="0" fontId="14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/>
    <xf numFmtId="0" fontId="14" fillId="3" borderId="1" xfId="0" applyFont="1" applyFill="1" applyBorder="1"/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 readingOrder="1"/>
    </xf>
    <xf numFmtId="0" fontId="9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readingOrder="1"/>
    </xf>
    <xf numFmtId="0" fontId="8" fillId="0" borderId="1" xfId="0" applyFont="1" applyBorder="1"/>
    <xf numFmtId="0" fontId="13" fillId="0" borderId="1" xfId="0" applyFont="1" applyBorder="1"/>
  </cellXfs>
  <cellStyles count="2">
    <cellStyle name="Comma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</rv>
  <rv s="0">
    <v>1</v>
    <v>5</v>
  </rv>
  <rv s="0">
    <v>2</v>
    <v>5</v>
  </rv>
  <rv s="0">
    <v>3</v>
    <v>5</v>
  </rv>
  <rv s="0">
    <v>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"/>
  <sheetViews>
    <sheetView tabSelected="1" zoomScale="83" zoomScaleNormal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6" sqref="D26"/>
    </sheetView>
  </sheetViews>
  <sheetFormatPr baseColWidth="10" defaultRowHeight="16" x14ac:dyDescent="0.2"/>
  <cols>
    <col min="1" max="1" width="19.6640625" style="22" bestFit="1" customWidth="1"/>
    <col min="2" max="2" width="11.6640625" style="22" bestFit="1" customWidth="1"/>
    <col min="3" max="3" width="35.109375" style="22" bestFit="1" customWidth="1"/>
    <col min="4" max="4" width="23" style="22" customWidth="1"/>
    <col min="5" max="5" width="21.77734375" style="22" bestFit="1" customWidth="1"/>
    <col min="6" max="6" width="17.88671875" style="22" customWidth="1"/>
    <col min="7" max="7" width="14.33203125" style="22" customWidth="1"/>
    <col min="8" max="8" width="13.88671875" style="22" customWidth="1"/>
    <col min="9" max="9" width="9.109375" style="22" bestFit="1" customWidth="1"/>
    <col min="10" max="10" width="15.5546875" style="22" bestFit="1" customWidth="1"/>
    <col min="11" max="11" width="8.5546875" style="22" bestFit="1" customWidth="1"/>
    <col min="12" max="12" width="12.109375" style="22" bestFit="1" customWidth="1"/>
    <col min="13" max="13" width="7.21875" style="22" bestFit="1" customWidth="1"/>
    <col min="14" max="15" width="4.5546875" style="22" bestFit="1" customWidth="1"/>
    <col min="16" max="16" width="11.21875" style="22" bestFit="1" customWidth="1"/>
    <col min="17" max="17" width="12.5546875" style="22" bestFit="1" customWidth="1"/>
    <col min="18" max="18" width="20.6640625" style="22" customWidth="1"/>
    <col min="19" max="19" width="13.5546875" style="22" bestFit="1" customWidth="1"/>
    <col min="20" max="20" width="13.6640625" style="22" bestFit="1" customWidth="1"/>
    <col min="21" max="21" width="8.21875" style="22" bestFit="1" customWidth="1"/>
    <col min="22" max="23" width="17.88671875" style="22" bestFit="1" customWidth="1"/>
    <col min="24" max="24" width="40.109375" style="22" bestFit="1" customWidth="1"/>
    <col min="25" max="25" width="9.88671875" style="22" bestFit="1" customWidth="1"/>
    <col min="26" max="26" width="12" style="22" bestFit="1" customWidth="1"/>
    <col min="27" max="27" width="13.5546875" style="22" bestFit="1" customWidth="1"/>
    <col min="28" max="28" width="13.77734375" style="22" bestFit="1" customWidth="1"/>
    <col min="29" max="29" width="13.6640625" style="22" bestFit="1" customWidth="1"/>
    <col min="30" max="30" width="13.21875" style="22" bestFit="1" customWidth="1"/>
    <col min="31" max="31" width="8.109375" style="22" bestFit="1" customWidth="1"/>
    <col min="32" max="16384" width="10.77734375" style="22"/>
  </cols>
  <sheetData>
    <row r="1" spans="1:31" s="14" customFormat="1" ht="147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53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3" t="s">
        <v>14</v>
      </c>
      <c r="Q1" s="13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</row>
    <row r="2" spans="1:31" s="17" customFormat="1" ht="68" customHeight="1" x14ac:dyDescent="0.2">
      <c r="A2" s="15"/>
      <c r="B2" s="15" t="s">
        <v>31</v>
      </c>
      <c r="C2" s="16" t="s">
        <v>32</v>
      </c>
      <c r="D2" s="16" t="s">
        <v>32</v>
      </c>
      <c r="E2" s="15" t="s">
        <v>33</v>
      </c>
      <c r="F2" s="15"/>
      <c r="G2" s="15"/>
      <c r="H2" s="15"/>
      <c r="I2" s="15"/>
      <c r="J2" s="15"/>
      <c r="L2" s="15"/>
      <c r="M2" s="15"/>
      <c r="N2" s="15"/>
      <c r="O2" s="15"/>
      <c r="P2" s="18" t="s">
        <v>34</v>
      </c>
      <c r="Q2" s="18" t="s">
        <v>35</v>
      </c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s="21" customFormat="1" ht="36" customHeight="1" x14ac:dyDescent="0.2">
      <c r="A3" s="19"/>
      <c r="B3" s="19"/>
      <c r="C3" s="20"/>
      <c r="D3" s="19"/>
      <c r="E3" s="19"/>
      <c r="F3" s="19"/>
      <c r="G3" s="19"/>
      <c r="H3" s="19" t="s">
        <v>36</v>
      </c>
      <c r="I3" s="19"/>
      <c r="J3" s="19"/>
      <c r="K3" s="19"/>
      <c r="L3" s="19"/>
      <c r="M3" s="19"/>
      <c r="N3" s="19"/>
      <c r="O3" s="19"/>
      <c r="P3" s="19"/>
      <c r="Q3" s="19"/>
      <c r="R3" s="19" t="s">
        <v>37</v>
      </c>
      <c r="S3" s="19" t="s">
        <v>37</v>
      </c>
      <c r="T3" s="19"/>
      <c r="U3" s="19"/>
      <c r="V3" s="19"/>
      <c r="W3" s="19"/>
      <c r="X3" s="19"/>
      <c r="Y3" s="19" t="s">
        <v>38</v>
      </c>
      <c r="Z3" s="19"/>
      <c r="AA3" s="19" t="s">
        <v>39</v>
      </c>
      <c r="AB3" s="19" t="s">
        <v>40</v>
      </c>
      <c r="AC3" s="19" t="s">
        <v>41</v>
      </c>
      <c r="AD3" s="19"/>
      <c r="AE3" s="19"/>
    </row>
  </sheetData>
  <sortState xmlns:xlrd2="http://schemas.microsoft.com/office/spreadsheetml/2017/richdata2" ref="A58:AE153">
    <sortCondition ref="A58:A153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839AD-3DC1-A74C-8221-DF4EA0D19193}">
  <dimension ref="A1:AK6"/>
  <sheetViews>
    <sheetView topLeftCell="T1" zoomScale="63" workbookViewId="0">
      <pane ySplit="1" topLeftCell="A4" activePane="bottomLeft" state="frozen"/>
      <selection pane="bottomLeft" activeCell="AK4" sqref="AK4"/>
    </sheetView>
  </sheetViews>
  <sheetFormatPr baseColWidth="10" defaultRowHeight="24" x14ac:dyDescent="0.3"/>
  <cols>
    <col min="1" max="1" width="26.5546875" style="1" customWidth="1"/>
    <col min="2" max="3" width="14.6640625" style="1" customWidth="1"/>
    <col min="4" max="4" width="23.5546875" style="1" customWidth="1"/>
    <col min="5" max="5" width="16.109375" style="1" customWidth="1"/>
    <col min="6" max="7" width="13.33203125" style="1" bestFit="1" customWidth="1"/>
    <col min="8" max="9" width="10.88671875" style="1" customWidth="1"/>
    <col min="10" max="10" width="20.77734375" style="1" customWidth="1"/>
    <col min="11" max="11" width="21.77734375" style="1" customWidth="1"/>
    <col min="12" max="12" width="15.77734375" style="1" customWidth="1"/>
    <col min="13" max="13" width="11" style="1" bestFit="1" customWidth="1"/>
    <col min="14" max="14" width="11" style="5" bestFit="1" customWidth="1"/>
    <col min="15" max="15" width="13.33203125" style="1" bestFit="1" customWidth="1"/>
    <col min="16" max="16" width="13.44140625" style="5" bestFit="1" customWidth="1"/>
    <col min="17" max="17" width="11.77734375" style="5" bestFit="1" customWidth="1"/>
    <col min="18" max="19" width="11" style="5" bestFit="1" customWidth="1"/>
    <col min="20" max="20" width="13.33203125" style="5" bestFit="1" customWidth="1"/>
    <col min="21" max="21" width="14" style="5" bestFit="1" customWidth="1"/>
    <col min="22" max="22" width="19.109375" style="1" customWidth="1"/>
    <col min="23" max="23" width="20.88671875" style="1" customWidth="1"/>
    <col min="24" max="24" width="11" style="1" bestFit="1" customWidth="1"/>
    <col min="25" max="25" width="13.33203125" style="1" bestFit="1" customWidth="1"/>
    <col min="26" max="26" width="18.6640625" style="1" customWidth="1"/>
    <col min="27" max="27" width="28.77734375" style="1" customWidth="1"/>
    <col min="28" max="28" width="23" style="1" customWidth="1"/>
    <col min="29" max="29" width="11" style="1" bestFit="1" customWidth="1"/>
    <col min="30" max="30" width="10.77734375" style="1"/>
    <col min="31" max="35" width="11" style="1" bestFit="1" customWidth="1"/>
    <col min="36" max="36" width="10.77734375" style="1"/>
    <col min="37" max="37" width="45" style="1" customWidth="1"/>
    <col min="38" max="16384" width="10.77734375" style="1"/>
  </cols>
  <sheetData>
    <row r="1" spans="1:37" s="4" customFormat="1" ht="147" customHeight="1" x14ac:dyDescent="0.3">
      <c r="A1" s="2" t="s">
        <v>0</v>
      </c>
      <c r="B1" s="2" t="s">
        <v>1</v>
      </c>
      <c r="C1" s="2" t="s">
        <v>60</v>
      </c>
      <c r="D1" s="2" t="s">
        <v>2</v>
      </c>
      <c r="E1" s="2" t="s">
        <v>3</v>
      </c>
      <c r="F1" s="2" t="s">
        <v>4</v>
      </c>
      <c r="G1" s="2" t="s">
        <v>54</v>
      </c>
      <c r="H1" s="2" t="s">
        <v>55</v>
      </c>
      <c r="I1" s="2" t="s">
        <v>59</v>
      </c>
      <c r="J1" s="2" t="s">
        <v>56</v>
      </c>
      <c r="K1" s="2" t="s">
        <v>57</v>
      </c>
      <c r="L1" s="2" t="s">
        <v>58</v>
      </c>
      <c r="M1" s="2" t="s">
        <v>8</v>
      </c>
      <c r="N1" s="9" t="s">
        <v>53</v>
      </c>
      <c r="O1" s="2" t="s">
        <v>9</v>
      </c>
      <c r="P1" s="9" t="s">
        <v>10</v>
      </c>
      <c r="Q1" s="9" t="s">
        <v>11</v>
      </c>
      <c r="R1" s="9" t="s">
        <v>12</v>
      </c>
      <c r="S1" s="9" t="s">
        <v>13</v>
      </c>
      <c r="T1" s="8" t="s">
        <v>14</v>
      </c>
      <c r="U1" s="10" t="s">
        <v>15</v>
      </c>
      <c r="V1" s="3" t="s">
        <v>16</v>
      </c>
      <c r="W1" s="3" t="s">
        <v>17</v>
      </c>
      <c r="X1" s="2" t="s">
        <v>18</v>
      </c>
      <c r="Y1" s="2" t="s">
        <v>19</v>
      </c>
      <c r="Z1" s="2" t="s">
        <v>20</v>
      </c>
      <c r="AA1" s="3" t="s">
        <v>21</v>
      </c>
      <c r="AB1" s="3" t="s">
        <v>22</v>
      </c>
      <c r="AC1" s="2" t="s">
        <v>23</v>
      </c>
      <c r="AD1" s="2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2" t="s">
        <v>30</v>
      </c>
    </row>
    <row r="2" spans="1:37" ht="288" customHeight="1" x14ac:dyDescent="0.3">
      <c r="A2" s="1" t="s">
        <v>49</v>
      </c>
      <c r="B2" s="1" t="s">
        <v>48</v>
      </c>
      <c r="C2" s="1" t="s">
        <v>61</v>
      </c>
      <c r="D2" s="1" t="s">
        <v>42</v>
      </c>
      <c r="E2" s="1" t="s">
        <v>47</v>
      </c>
      <c r="F2" s="1">
        <v>5682322</v>
      </c>
      <c r="G2" s="1">
        <v>2447332</v>
      </c>
      <c r="H2" s="1">
        <v>98.3</v>
      </c>
      <c r="I2" s="1">
        <v>82.01</v>
      </c>
      <c r="J2" s="1">
        <v>231004</v>
      </c>
      <c r="K2" s="1">
        <v>4365.7</v>
      </c>
      <c r="L2" s="1">
        <v>170.3</v>
      </c>
      <c r="M2" s="1">
        <v>23</v>
      </c>
      <c r="N2" s="5">
        <v>3</v>
      </c>
      <c r="O2" s="1">
        <v>3095604</v>
      </c>
      <c r="P2" s="5">
        <v>3095604</v>
      </c>
      <c r="Q2" s="5">
        <v>287352</v>
      </c>
      <c r="R2" s="5">
        <v>1</v>
      </c>
      <c r="S2" s="5">
        <v>6</v>
      </c>
      <c r="T2" s="5">
        <v>5745536</v>
      </c>
      <c r="U2" s="5">
        <v>5887081</v>
      </c>
      <c r="V2" s="1">
        <f>T2/U2*100</f>
        <v>97.595667530309157</v>
      </c>
      <c r="W2" s="1">
        <f t="shared" ref="W2" si="0">T2/F2*100</f>
        <v>101.11246775525922</v>
      </c>
      <c r="X2" s="1">
        <f>Q2/T2*100</f>
        <v>5.0013088422037564</v>
      </c>
      <c r="Y2" s="6">
        <v>1463164</v>
      </c>
      <c r="Z2" s="1" t="s">
        <v>43</v>
      </c>
      <c r="AA2" s="1" t="s">
        <v>44</v>
      </c>
      <c r="AB2" s="1" t="s">
        <v>45</v>
      </c>
      <c r="AC2" s="1">
        <v>98.736530000000002</v>
      </c>
      <c r="AD2" s="1" t="s">
        <v>46</v>
      </c>
      <c r="AE2" s="1">
        <v>98.77</v>
      </c>
      <c r="AF2" s="1">
        <v>98.220600000000005</v>
      </c>
      <c r="AG2" s="1">
        <v>0.66</v>
      </c>
      <c r="AH2" s="1">
        <v>9.09</v>
      </c>
      <c r="AI2" s="1">
        <v>46.901299999999999</v>
      </c>
      <c r="AK2" s="1" t="e" vm="1">
        <v>#VALUE!</v>
      </c>
    </row>
    <row r="3" spans="1:37" ht="288" customHeight="1" x14ac:dyDescent="0.3">
      <c r="A3" s="1" t="s">
        <v>50</v>
      </c>
      <c r="B3" s="1" t="s">
        <v>48</v>
      </c>
      <c r="C3" s="1" t="s">
        <v>61</v>
      </c>
      <c r="D3" s="1" t="s">
        <v>42</v>
      </c>
      <c r="E3" s="1" t="s">
        <v>47</v>
      </c>
      <c r="F3" s="1">
        <v>5682322</v>
      </c>
      <c r="M3" s="1">
        <v>16</v>
      </c>
      <c r="N3" s="5" t="s">
        <v>52</v>
      </c>
      <c r="O3" s="5">
        <v>3471829</v>
      </c>
      <c r="P3" s="5">
        <v>3471829</v>
      </c>
      <c r="Q3" s="5">
        <v>605443</v>
      </c>
      <c r="R3" s="5">
        <v>1</v>
      </c>
      <c r="S3" s="5">
        <v>3</v>
      </c>
      <c r="T3" s="5">
        <v>5746846</v>
      </c>
      <c r="W3" s="1">
        <f>T3/F3*100</f>
        <v>101.13552171101885</v>
      </c>
      <c r="X3" s="1">
        <f>Q3/T3*100</f>
        <v>10.535222276706214</v>
      </c>
      <c r="Y3" s="6">
        <v>1463164</v>
      </c>
      <c r="Z3" s="1" t="s">
        <v>43</v>
      </c>
      <c r="AA3" s="1" t="s">
        <v>44</v>
      </c>
      <c r="AB3" s="1" t="s">
        <v>45</v>
      </c>
      <c r="AC3" s="1">
        <v>98.755330000000001</v>
      </c>
      <c r="AD3" s="1" t="s">
        <v>46</v>
      </c>
      <c r="AE3" s="1">
        <v>99.42</v>
      </c>
      <c r="AF3" s="1">
        <v>98.557199999999995</v>
      </c>
      <c r="AG3" s="1">
        <v>0.66</v>
      </c>
      <c r="AH3" s="1">
        <v>9.09</v>
      </c>
      <c r="AI3" s="1">
        <v>46.3324</v>
      </c>
      <c r="AK3" s="1" t="e" vm="2">
        <v>#VALUE!</v>
      </c>
    </row>
    <row r="4" spans="1:37" ht="288" customHeight="1" x14ac:dyDescent="0.3">
      <c r="A4" s="1" t="s">
        <v>51</v>
      </c>
      <c r="B4" s="1" t="s">
        <v>48</v>
      </c>
      <c r="C4" s="1" t="s">
        <v>61</v>
      </c>
      <c r="D4" s="1" t="s">
        <v>42</v>
      </c>
      <c r="E4" s="1" t="s">
        <v>47</v>
      </c>
      <c r="F4" s="1">
        <v>5682322</v>
      </c>
      <c r="G4" s="1">
        <v>1238642</v>
      </c>
      <c r="H4" s="1">
        <v>124.7</v>
      </c>
      <c r="I4" s="1">
        <v>53.01</v>
      </c>
      <c r="J4" s="1">
        <v>231004</v>
      </c>
      <c r="K4" s="1">
        <v>231004</v>
      </c>
      <c r="L4" s="1">
        <v>170.45</v>
      </c>
      <c r="M4" s="1">
        <v>17</v>
      </c>
      <c r="N4" s="5">
        <v>3</v>
      </c>
      <c r="O4" s="5">
        <v>3420990</v>
      </c>
      <c r="P4" s="5">
        <v>3420990</v>
      </c>
      <c r="Q4" s="5">
        <v>208866</v>
      </c>
      <c r="R4" s="5">
        <v>1</v>
      </c>
      <c r="S4" s="5">
        <v>5</v>
      </c>
      <c r="T4" s="5">
        <v>5710092</v>
      </c>
      <c r="U4" s="11">
        <v>5869761</v>
      </c>
      <c r="V4" s="1">
        <f>T4/U4*100</f>
        <v>97.279804066979906</v>
      </c>
      <c r="W4" s="1">
        <f t="shared" ref="W4:W6" si="1">T4/F4*100</f>
        <v>100.48870866522523</v>
      </c>
      <c r="X4" s="1">
        <f>Q4/T4*100</f>
        <v>3.657839488400537</v>
      </c>
      <c r="Y4" s="6">
        <v>1463164</v>
      </c>
      <c r="Z4" s="1" t="s">
        <v>43</v>
      </c>
      <c r="AA4" s="1" t="s">
        <v>44</v>
      </c>
      <c r="AB4" s="1" t="s">
        <v>45</v>
      </c>
      <c r="AC4" s="1">
        <v>98.727069999999998</v>
      </c>
      <c r="AD4" s="1" t="s">
        <v>46</v>
      </c>
      <c r="AE4" s="1">
        <v>98.68</v>
      </c>
      <c r="AF4" s="1">
        <v>97.211399999999998</v>
      </c>
      <c r="AG4" s="1">
        <v>0.66</v>
      </c>
      <c r="AH4" s="1">
        <v>9.09</v>
      </c>
      <c r="AI4" s="1">
        <v>44.8294</v>
      </c>
      <c r="AK4" s="1" t="e" vm="3">
        <v>#VALUE!</v>
      </c>
    </row>
    <row r="5" spans="1:37" ht="288" customHeight="1" x14ac:dyDescent="0.3">
      <c r="A5" s="1" t="s">
        <v>63</v>
      </c>
      <c r="B5" s="1" t="s">
        <v>48</v>
      </c>
      <c r="C5" s="1" t="s">
        <v>61</v>
      </c>
      <c r="D5" s="1" t="s">
        <v>42</v>
      </c>
      <c r="E5" s="1" t="s">
        <v>47</v>
      </c>
      <c r="F5" s="1">
        <v>5682322</v>
      </c>
      <c r="G5" s="1" t="s">
        <v>65</v>
      </c>
      <c r="H5" s="1" t="s">
        <v>65</v>
      </c>
      <c r="I5" s="1" t="s">
        <v>65</v>
      </c>
      <c r="J5" s="1" t="s">
        <v>67</v>
      </c>
      <c r="K5" s="1" t="s">
        <v>66</v>
      </c>
      <c r="L5" s="7">
        <v>173.59100000000001</v>
      </c>
      <c r="M5" s="1">
        <v>132</v>
      </c>
      <c r="N5" s="5">
        <v>0</v>
      </c>
      <c r="O5" s="5">
        <v>222935</v>
      </c>
      <c r="P5" s="5">
        <v>71347</v>
      </c>
      <c r="Q5" s="5">
        <v>19109</v>
      </c>
      <c r="R5" s="5">
        <v>25</v>
      </c>
      <c r="S5" s="5">
        <v>84</v>
      </c>
      <c r="T5" s="5">
        <v>5499245</v>
      </c>
      <c r="U5" s="5">
        <v>5622109</v>
      </c>
      <c r="V5" s="1">
        <f t="shared" ref="V5:V6" si="2">T5/U5*100</f>
        <v>97.814627926993239</v>
      </c>
      <c r="W5" s="1">
        <f t="shared" si="1"/>
        <v>96.778130489613218</v>
      </c>
      <c r="X5" s="1">
        <f t="shared" ref="X5:X6" si="3">Q5/T5*100</f>
        <v>0.3474840637214745</v>
      </c>
      <c r="AK5" s="1" t="e" vm="4">
        <v>#VALUE!</v>
      </c>
    </row>
    <row r="6" spans="1:37" ht="280" customHeight="1" x14ac:dyDescent="0.3">
      <c r="A6" s="1" t="s">
        <v>64</v>
      </c>
      <c r="B6" s="1" t="s">
        <v>48</v>
      </c>
      <c r="C6" s="1" t="s">
        <v>62</v>
      </c>
      <c r="D6" s="1" t="s">
        <v>42</v>
      </c>
      <c r="E6" s="1" t="s">
        <v>47</v>
      </c>
      <c r="F6" s="1">
        <v>5682322</v>
      </c>
      <c r="G6" s="1" t="s">
        <v>65</v>
      </c>
      <c r="H6" s="1" t="s">
        <v>65</v>
      </c>
      <c r="I6" s="1" t="s">
        <v>65</v>
      </c>
      <c r="J6" s="1" t="s">
        <v>67</v>
      </c>
      <c r="K6" s="1" t="s">
        <v>66</v>
      </c>
      <c r="L6" s="7">
        <v>173.59100000000001</v>
      </c>
      <c r="M6" s="1">
        <v>149</v>
      </c>
      <c r="N6" s="5">
        <v>7</v>
      </c>
      <c r="O6" s="5">
        <v>338514</v>
      </c>
      <c r="P6" s="5">
        <v>72275</v>
      </c>
      <c r="Q6" s="5">
        <v>18058</v>
      </c>
      <c r="R6" s="5">
        <v>22</v>
      </c>
      <c r="S6" s="5">
        <v>86</v>
      </c>
      <c r="T6" s="5">
        <v>5571455</v>
      </c>
      <c r="U6" s="11">
        <v>5685318</v>
      </c>
      <c r="V6" s="1">
        <f t="shared" si="2"/>
        <v>97.997244833094641</v>
      </c>
      <c r="W6" s="1">
        <f t="shared" si="1"/>
        <v>98.048913806714936</v>
      </c>
      <c r="X6" s="1">
        <f t="shared" si="3"/>
        <v>0.3241164112426646</v>
      </c>
      <c r="AK6" s="1" t="e" vm="5">
        <v>#VALUE!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Assembly</vt:lpstr>
      <vt:lpstr>Hybrid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Matute, Daniella</dc:creator>
  <cp:lastModifiedBy>Matute, Daniella</cp:lastModifiedBy>
  <dcterms:created xsi:type="dcterms:W3CDTF">2024-02-08T16:51:50Z</dcterms:created>
  <dcterms:modified xsi:type="dcterms:W3CDTF">2024-04-26T17:39:05Z</dcterms:modified>
</cp:coreProperties>
</file>