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Jennifer/Documents/Data Analytics +Python VET TEC/"/>
    </mc:Choice>
  </mc:AlternateContent>
  <xr:revisionPtr revIDLastSave="0" documentId="13_ncr:1_{F5E5AB1D-7C2E-CE44-A6DE-959DE15AAD67}" xr6:coauthVersionLast="47" xr6:coauthVersionMax="47" xr10:uidLastSave="{00000000-0000-0000-0000-000000000000}"/>
  <bookViews>
    <workbookView xWindow="220" yWindow="500" windowWidth="20420" windowHeight="18740" xr2:uid="{00000000-000D-0000-FFFF-FFFF00000000}"/>
  </bookViews>
  <sheets>
    <sheet name="Payments" sheetId="5" r:id="rId1"/>
    <sheet name="Expenses" sheetId="1" r:id="rId2"/>
    <sheet name="Roster" sheetId="2" r:id="rId3"/>
    <sheet name="Credit Card Debt" sheetId="3" r:id="rId4"/>
  </sheets>
  <calcPr calcId="191028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17" i="2"/>
  <c r="D18" i="2"/>
  <c r="D19" i="2"/>
  <c r="D20" i="2"/>
  <c r="D21" i="2"/>
  <c r="C21" i="2"/>
  <c r="C20" i="2"/>
  <c r="C18" i="2"/>
  <c r="C19" i="2"/>
  <c r="C17" i="2"/>
  <c r="C16" i="2"/>
</calcChain>
</file>

<file path=xl/sharedStrings.xml><?xml version="1.0" encoding="utf-8"?>
<sst xmlns="http://schemas.openxmlformats.org/spreadsheetml/2006/main" count="1313" uniqueCount="171">
  <si>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</si>
  <si>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</si>
  <si>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</si>
  <si>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</si>
  <si>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</si>
  <si>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</si>
  <si>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</si>
  <si>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</si>
  <si>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</si>
  <si>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</si>
  <si>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</si>
  <si>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</si>
  <si>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</si>
  <si>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</si>
  <si>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</si>
  <si>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</si>
  <si>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</si>
  <si>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</si>
  <si>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</si>
  <si>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</si>
  <si>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</si>
  <si>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</si>
  <si>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</si>
  <si>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</si>
  <si>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</si>
  <si>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</si>
  <si>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</si>
  <si>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</si>
  <si>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</si>
  <si>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</si>
  <si>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</si>
  <si>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</si>
  <si>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</si>
  <si>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</si>
  <si>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</si>
  <si>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</si>
  <si>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</si>
  <si>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</si>
  <si>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</si>
  <si>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</si>
  <si>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</si>
  <si>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</si>
  <si>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</si>
  <si>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</si>
  <si>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</si>
  <si>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</si>
  <si>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</si>
  <si>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</si>
  <si>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</si>
  <si>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</si>
  <si>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</si>
  <si>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</si>
  <si>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</si>
  <si>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</si>
  <si>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</si>
  <si>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</si>
  <si>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</si>
  <si>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</si>
  <si>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</si>
  <si>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</si>
  <si>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</si>
  <si>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</si>
  <si>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</si>
  <si>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</si>
  <si>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</si>
  <si>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</si>
  <si>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</si>
  <si>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</si>
  <si>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</si>
  <si>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</si>
  <si>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</si>
  <si>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</si>
  <si>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</si>
  <si>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</si>
  <si>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</si>
  <si>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</si>
  <si>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</si>
  <si>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</si>
  <si>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</si>
  <si>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</si>
  <si>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</si>
  <si>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</si>
  <si>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</si>
  <si>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</si>
  <si>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</si>
  <si>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</si>
  <si>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</si>
  <si>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</si>
  <si>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</si>
  <si>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</si>
  <si>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</si>
  <si>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</si>
  <si>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</si>
  <si>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</si>
  <si>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</si>
  <si>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</si>
  <si>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</si>
  <si>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</si>
  <si>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</si>
  <si>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</si>
  <si>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</si>
  <si>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</si>
  <si>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</si>
  <si>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</si>
  <si>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</si>
  <si>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</si>
  <si>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</si>
  <si>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</si>
  <si>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</si>
  <si>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</si>
  <si>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</si>
  <si>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</si>
  <si>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</si>
  <si>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</si>
  <si>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</si>
  <si>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</si>
  <si>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</si>
  <si>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</si>
  <si>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</si>
  <si>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</si>
  <si>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</si>
  <si>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</si>
  <si>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</si>
  <si>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</si>
  <si>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</si>
  <si>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</si>
  <si>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</si>
  <si>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</si>
  <si>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</si>
  <si>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</si>
  <si>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</si>
  <si>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Class</t>
  </si>
  <si>
    <t>Grade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</si>
  <si>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</si>
  <si>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</si>
  <si>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</si>
  <si>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</si>
  <si>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</si>
  <si>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</si>
  <si>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</si>
  <si>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</si>
  <si>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</si>
  <si>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</si>
  <si>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</si>
  <si>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</si>
  <si>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</si>
  <si>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</si>
  <si>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</si>
  <si>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</si>
  <si>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</si>
  <si>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</si>
  <si>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</si>
  <si>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</si>
  <si>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</si>
  <si>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</si>
  <si>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</si>
  <si>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</si>
  <si>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</si>
  <si>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</si>
  <si>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</si>
  <si>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</si>
  <si>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</si>
  <si>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</si>
  <si>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</si>
  <si>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</si>
  <si>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Grand Total</t>
  </si>
  <si>
    <t>Column1</t>
  </si>
  <si>
    <t>2012</t>
  </si>
  <si>
    <t>Sum of Tax Inclusive Amount</t>
  </si>
  <si>
    <t>Column Labels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</si>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</sst>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rgb="FF1F2328"/>
      <name val="Helvetica"/>
      <family val="2"/>
    </font>
    <font>
      <sz val="12"/>
      <color rgb="FF1F2328"/>
      <name val="Helvetica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1" applyNumberFormat="1" applyFont="1"/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0" fontId="6" fillId="0" borderId="0" xfId="0" applyFont="1"/>
    <xf numFmtId="43" fontId="6" fillId="0" borderId="0" xfId="1" applyFont="1" applyFill="1" applyBorder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left"/>
    </xf>
    <xf numFmtId="43" fontId="4" fillId="0" borderId="0" xfId="1" applyFont="1"/>
    <xf numFmtId="14" fontId="4" fillId="0" borderId="0" xfId="0" applyNumberFormat="1" applyFont="1" applyAlignment="1">
      <alignment horizont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9" fontId="1" fillId="0" borderId="0" xfId="2" applyFont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64" fontId="0" fillId="0" borderId="0" xfId="0" applyNumberFormat="1"/>
    <xf numFmtId="0" fontId="9" fillId="0" borderId="0" xfId="0" pivotButton="1" applyFont="1" applyAlignment="1">
      <alignment horizontal="center" wrapText="1"/>
    </xf>
    <xf numFmtId="0" fontId="9" fillId="0" borderId="0" xfId="0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49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[James_Caballero_Week2Homework.xlsx]Payments!PivotTable2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Payments!$B$5:$B$6</c:f>
              <c:numCache>
                <c:formatCode>"$"#,##0.00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5-1547-863B-A9174DD4E537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Payments!$C$5:$C$6</c:f>
              <c:numCache>
                <c:formatCode>"$"#,##0.00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5-1547-863B-A9174DD4E537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Payments!$D$5:$D$6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5-1547-863B-A9174DD4E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454016"/>
        <c:axId val="2089089584"/>
      </c:barChart>
      <c:catAx>
        <c:axId val="208945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89584"/>
        <c:crosses val="autoZero"/>
        <c:auto val="1"/>
        <c:lblAlgn val="ctr"/>
        <c:lblOffset val="100"/>
        <c:noMultiLvlLbl val="0"/>
      </c:catAx>
      <c:valAx>
        <c:axId val="20890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 formatCode="0.0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D-EA47-9B12-6E3C1E52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222992"/>
        <c:axId val="2032416256"/>
      </c:barChart>
      <c:catAx>
        <c:axId val="20322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16256"/>
        <c:crosses val="autoZero"/>
        <c:auto val="1"/>
        <c:lblAlgn val="ctr"/>
        <c:lblOffset val="100"/>
        <c:noMultiLvlLbl val="0"/>
      </c:catAx>
      <c:valAx>
        <c:axId val="2032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2-F843-B2E2-43E6BBA34FC5}"/>
            </c:ext>
          </c:extLst>
        </c:ser>
        <c:ser>
          <c:idx val="5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 formatCode="0.0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02-F843-B2E2-43E6BBA3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43904"/>
        <c:axId val="142308000"/>
      </c:barChart>
      <c:catAx>
        <c:axId val="14234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8000"/>
        <c:crosses val="autoZero"/>
        <c:auto val="1"/>
        <c:lblAlgn val="ctr"/>
        <c:lblOffset val="100"/>
        <c:noMultiLvlLbl val="0"/>
      </c:catAx>
      <c:valAx>
        <c:axId val="1423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9</xdr:row>
      <xdr:rowOff>114300</xdr:rowOff>
    </xdr:from>
    <xdr:to>
      <xdr:col>4</xdr:col>
      <xdr:colOff>69850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BA1B6-09BC-B9AB-494D-481912683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</xdr:row>
      <xdr:rowOff>38100</xdr:rowOff>
    </xdr:from>
    <xdr:to>
      <xdr:col>6</xdr:col>
      <xdr:colOff>685800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6A609-B356-C700-F656-4439F3208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25</xdr:row>
      <xdr:rowOff>177800</xdr:rowOff>
    </xdr:from>
    <xdr:to>
      <xdr:col>6</xdr:col>
      <xdr:colOff>685800</xdr:colOff>
      <xdr:row>40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6F6C8-099E-BFAA-E403-D3375AEA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aballero" refreshedDate="45307.81013726852" createdVersion="8" refreshedVersion="8" minRefreshableVersion="3" recordCount="208" xr:uid="{D9CA61C2-207A-F04D-9A17-8C9130D97529}">
  <cacheSource type="worksheet">
    <worksheetSource name="Table1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11"/>
          <s v="Qtr1"/>
          <s v="Qtr2"/>
          <s v="Qtr3"/>
          <s v="Qtr4"/>
          <s v="&gt;3/1/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11"/>
          <s v="2011"/>
          <s v="2012"/>
          <s v="&gt;3/1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EAFBD-DD2D-524C-BF79-370B5CFBA755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Years">
  <location ref="A3:E6" firstHeaderRow="1" firstDataRow="2" firstDataCol="1"/>
  <pivotFields count="11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sd="0" x="2"/>
        <item sd="0" x="3"/>
        <item t="default"/>
      </items>
    </pivotField>
  </pivotFields>
  <rowFields count="3">
    <field x="10"/>
    <field x="9"/>
    <field x="8"/>
  </rowFields>
  <rowItems count="2"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8">
    <format dxfId="48">
      <pivotArea type="origin" dataOnly="0" labelOnly="1" outline="0" fieldPosition="0"/>
    </format>
    <format dxfId="47">
      <pivotArea field="6" type="button" dataOnly="0" labelOnly="1" outline="0" axis="axisCol" fieldPosition="0"/>
    </format>
    <format dxfId="46">
      <pivotArea type="topRight" dataOnly="0" labelOnly="1" outline="0" fieldPosition="0"/>
    </format>
    <format dxfId="45">
      <pivotArea field="10" type="button" dataOnly="0" labelOnly="1" outline="0" axis="axisRow" fieldPosition="0"/>
    </format>
    <format dxfId="44">
      <pivotArea dataOnly="0" labelOnly="1" fieldPosition="0">
        <references count="1">
          <reference field="6" count="0"/>
        </references>
      </pivotArea>
    </format>
    <format dxfId="43">
      <pivotArea dataOnly="0" labelOnly="1" grandCol="1" outline="0" fieldPosition="0"/>
    </format>
    <format dxfId="42">
      <pivotArea type="origin" dataOnly="0" labelOnly="1" outline="0" fieldPosition="0"/>
    </format>
    <format dxfId="41">
      <pivotArea field="6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0" type="button" dataOnly="0" labelOnly="1" outline="0" axis="axisRow" fieldPosition="0"/>
    </format>
    <format dxfId="38">
      <pivotArea dataOnly="0" labelOnly="1" fieldPosition="0">
        <references count="1">
          <reference field="6" count="0"/>
        </references>
      </pivotArea>
    </format>
    <format dxfId="37">
      <pivotArea dataOnly="0" labelOnly="1" grandCol="1" outline="0" fieldPosition="0"/>
    </format>
    <format dxfId="36">
      <pivotArea type="origin" dataOnly="0" labelOnly="1" outline="0" fieldPosition="0"/>
    </format>
    <format dxfId="35">
      <pivotArea field="6" type="button" dataOnly="0" labelOnly="1" outline="0" axis="axisCol" fieldPosition="0"/>
    </format>
    <format dxfId="34">
      <pivotArea type="topRight" dataOnly="0" labelOnly="1" outline="0" fieldPosition="0"/>
    </format>
    <format dxfId="33">
      <pivotArea field="10" type="button" dataOnly="0" labelOnly="1" outline="0" axis="axisRow" fieldPosition="0"/>
    </format>
    <format dxfId="32">
      <pivotArea dataOnly="0" labelOnly="1" fieldPosition="0">
        <references count="1">
          <reference field="6" count="0"/>
        </references>
      </pivotArea>
    </format>
    <format dxfId="31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659CC-4656-1849-AC79-80AE2E98C8DE}" name="Table1" displayName="Table1" ref="A2:I210" totalsRowShown="0" headerRowDxfId="30" dataDxfId="28" headerRowBorderDxfId="29" tableBorderDxfId="27">
  <autoFilter ref="A2:I210" xr:uid="{4DF659CC-4656-1849-AC79-80AE2E98C8DE}"/>
  <tableColumns count="9">
    <tableColumn id="1" xr3:uid="{FFE230B6-3FBD-1C43-BE09-D9E31DE31F2E}" name="Document Date" dataDxfId="26"/>
    <tableColumn id="2" xr3:uid="{9A57CD02-E970-0040-8910-8D771AA79C3E}" name="Supplier" dataDxfId="25"/>
    <tableColumn id="3" xr3:uid="{411D5167-6FA6-E847-99CB-7C9988C9D198}" name="Reference" dataDxfId="24"/>
    <tableColumn id="4" xr3:uid="{2D5BC9D5-E7EA-5344-8721-D4423D9BA21E}" name="Description" dataDxfId="23"/>
    <tableColumn id="5" xr3:uid="{FC3A4114-E460-3949-B0D1-52EC52A03A25}" name="Tax Inclusive Amount" dataDxfId="22" dataCellStyle="Comma"/>
    <tableColumn id="6" xr3:uid="{57D9819A-9814-F240-847C-068F19F79A78}" name="Column1" dataDxfId="21"/>
    <tableColumn id="7" xr3:uid="{1C1500A8-5458-9D41-92A3-BECD0FCA4ECF}" name="Bank Code" dataDxfId="20"/>
    <tableColumn id="8" xr3:uid="{B88EA393-7184-0D48-9020-D1BBE339F67F}" name="Account Code" dataDxfId="19"/>
    <tableColumn id="9" xr3:uid="{1F8F88D9-82B9-8342-966C-E66FEBE9E6EA}" name="Payment Date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7E34-4AB4-894E-8AFB-BAA132A7CC64}">
  <dimension ref="A3:E6"/>
  <sheetViews>
    <sheetView tabSelected="1" workbookViewId="0">
      <selection activeCell="F21" sqref="F21"/>
    </sheetView>
  </sheetViews>
  <sheetFormatPr baseColWidth="10" defaultRowHeight="15" x14ac:dyDescent="0.2"/>
  <cols>
    <col min="1" max="1" width="33" bestFit="1" customWidth="1"/>
    <col min="2" max="2" width="22.1640625" bestFit="1" customWidth="1"/>
    <col min="3" max="3" width="6.6640625" bestFit="1" customWidth="1"/>
    <col min="4" max="4" width="5.6640625" bestFit="1" customWidth="1"/>
    <col min="5" max="5" width="14" bestFit="1" customWidth="1"/>
  </cols>
  <sheetData>
    <row r="3" spans="1:5" ht="22" x14ac:dyDescent="0.25">
      <c r="A3" s="25" t="s">
        <v>168</v>
      </c>
      <c r="B3" s="25" t="s">
        <v>169</v>
      </c>
      <c r="C3" s="26"/>
      <c r="D3" s="26"/>
      <c r="E3" s="26"/>
    </row>
    <row r="4" spans="1:5" ht="22" x14ac:dyDescent="0.25">
      <c r="A4" s="25" t="s">
        <v>170</v>
      </c>
      <c r="B4" s="26" t="s">
        <v>13</v>
      </c>
      <c r="C4" s="26" t="s">
        <v>31</v>
      </c>
      <c r="D4" s="26" t="s">
        <v>39</v>
      </c>
      <c r="E4" s="26" t="s">
        <v>165</v>
      </c>
    </row>
    <row r="5" spans="1:5" x14ac:dyDescent="0.2">
      <c r="A5" s="19" t="s">
        <v>167</v>
      </c>
      <c r="B5" s="24">
        <v>64894.25</v>
      </c>
      <c r="C5" s="24">
        <v>70</v>
      </c>
      <c r="D5" s="24">
        <v>1</v>
      </c>
      <c r="E5" s="24">
        <v>64965.25</v>
      </c>
    </row>
    <row r="6" spans="1:5" x14ac:dyDescent="0.2">
      <c r="A6" s="19" t="s">
        <v>165</v>
      </c>
      <c r="B6" s="24">
        <v>64894.25</v>
      </c>
      <c r="C6" s="24">
        <v>70</v>
      </c>
      <c r="D6" s="24">
        <v>1</v>
      </c>
      <c r="E6" s="24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156" workbookViewId="0">
      <selection activeCell="A2" sqref="A2:I210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6.6640625" style="2" bestFit="1" customWidth="1"/>
    <col min="4" max="4" width="28.6640625" style="2" bestFit="1" customWidth="1"/>
    <col min="5" max="5" width="24" style="12" customWidth="1"/>
    <col min="6" max="6" width="12" style="4" customWidth="1"/>
    <col min="7" max="7" width="14" style="4" customWidth="1"/>
    <col min="8" max="8" width="17" style="4" customWidth="1"/>
    <col min="9" max="9" width="17" style="13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7" x14ac:dyDescent="0.2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166</v>
      </c>
      <c r="G2" s="23" t="s">
        <v>6</v>
      </c>
      <c r="H2" s="23" t="s">
        <v>7</v>
      </c>
      <c r="I2" s="23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11E6-8911-DB43-A628-C40D16F95360}">
  <dimension ref="A1:E21"/>
  <sheetViews>
    <sheetView workbookViewId="0">
      <selection activeCell="F24" sqref="F24"/>
    </sheetView>
  </sheetViews>
  <sheetFormatPr baseColWidth="10" defaultRowHeight="15" x14ac:dyDescent="0.2"/>
  <cols>
    <col min="1" max="1" width="15.33203125" bestFit="1" customWidth="1"/>
    <col min="2" max="2" width="27.83203125" bestFit="1" customWidth="1"/>
    <col min="3" max="3" width="11.6640625" bestFit="1" customWidth="1"/>
  </cols>
  <sheetData>
    <row r="1" spans="1:5" ht="16" x14ac:dyDescent="0.2">
      <c r="A1" s="14" t="s">
        <v>144</v>
      </c>
    </row>
    <row r="3" spans="1:5" ht="16" x14ac:dyDescent="0.2">
      <c r="B3" s="14" t="s">
        <v>129</v>
      </c>
      <c r="C3" s="14" t="s">
        <v>130</v>
      </c>
      <c r="D3" s="14" t="s">
        <v>132</v>
      </c>
      <c r="E3" s="14" t="s">
        <v>131</v>
      </c>
    </row>
    <row r="4" spans="1:5" ht="16" x14ac:dyDescent="0.2">
      <c r="A4" s="16" t="s">
        <v>145</v>
      </c>
      <c r="B4" s="16" t="s">
        <v>133</v>
      </c>
      <c r="C4" s="16">
        <v>12</v>
      </c>
      <c r="D4" s="14">
        <v>85</v>
      </c>
    </row>
    <row r="5" spans="1:5" ht="16" x14ac:dyDescent="0.2">
      <c r="A5" s="16" t="s">
        <v>145</v>
      </c>
      <c r="B5" s="16" t="s">
        <v>134</v>
      </c>
      <c r="C5" s="16">
        <v>11</v>
      </c>
      <c r="D5" s="14">
        <v>72</v>
      </c>
    </row>
    <row r="6" spans="1:5" ht="16" x14ac:dyDescent="0.2">
      <c r="A6" s="16" t="s">
        <v>145</v>
      </c>
      <c r="B6" s="16" t="s">
        <v>135</v>
      </c>
      <c r="C6" s="16">
        <v>13</v>
      </c>
      <c r="D6" s="14">
        <v>60</v>
      </c>
    </row>
    <row r="7" spans="1:5" ht="16" x14ac:dyDescent="0.2">
      <c r="A7" s="16" t="s">
        <v>145</v>
      </c>
      <c r="B7" s="16" t="s">
        <v>136</v>
      </c>
      <c r="C7" s="16">
        <v>12</v>
      </c>
      <c r="D7" s="14">
        <v>95</v>
      </c>
    </row>
    <row r="8" spans="1:5" ht="16" x14ac:dyDescent="0.2">
      <c r="A8" s="16" t="s">
        <v>145</v>
      </c>
      <c r="B8" s="16" t="s">
        <v>137</v>
      </c>
      <c r="C8" s="16">
        <v>14</v>
      </c>
      <c r="D8" s="14">
        <v>88</v>
      </c>
    </row>
    <row r="9" spans="1:5" ht="16" x14ac:dyDescent="0.2">
      <c r="A9" s="16" t="s">
        <v>145</v>
      </c>
      <c r="B9" s="16" t="s">
        <v>138</v>
      </c>
      <c r="C9" s="16">
        <v>12</v>
      </c>
      <c r="D9" s="14">
        <v>99</v>
      </c>
    </row>
    <row r="10" spans="1:5" ht="16" x14ac:dyDescent="0.2">
      <c r="A10" s="16" t="s">
        <v>145</v>
      </c>
      <c r="B10" s="16" t="s">
        <v>139</v>
      </c>
      <c r="C10" s="16">
        <v>11</v>
      </c>
      <c r="D10" s="14">
        <v>75</v>
      </c>
    </row>
    <row r="11" spans="1:5" ht="16" x14ac:dyDescent="0.2">
      <c r="A11" s="16" t="s">
        <v>145</v>
      </c>
      <c r="B11" s="16" t="s">
        <v>140</v>
      </c>
      <c r="C11" s="16">
        <v>13</v>
      </c>
      <c r="D11" s="14">
        <v>100</v>
      </c>
    </row>
    <row r="12" spans="1:5" ht="16" x14ac:dyDescent="0.2">
      <c r="A12" s="16" t="s">
        <v>145</v>
      </c>
      <c r="B12" s="16" t="s">
        <v>141</v>
      </c>
      <c r="C12" s="16">
        <v>13</v>
      </c>
      <c r="D12" s="14">
        <v>75</v>
      </c>
    </row>
    <row r="13" spans="1:5" ht="16" x14ac:dyDescent="0.2">
      <c r="A13" s="16" t="s">
        <v>145</v>
      </c>
      <c r="B13" s="16" t="s">
        <v>142</v>
      </c>
      <c r="C13" s="16">
        <v>15</v>
      </c>
      <c r="D13" s="14">
        <v>85</v>
      </c>
    </row>
    <row r="14" spans="1:5" ht="16" x14ac:dyDescent="0.2">
      <c r="A14" s="16" t="s">
        <v>145</v>
      </c>
      <c r="B14" s="16" t="s">
        <v>143</v>
      </c>
      <c r="C14" s="16">
        <v>11</v>
      </c>
      <c r="D14" s="14">
        <v>85</v>
      </c>
    </row>
    <row r="16" spans="1:5" x14ac:dyDescent="0.2">
      <c r="A16" t="s">
        <v>146</v>
      </c>
      <c r="C16">
        <f>MIN(C4:C14)</f>
        <v>11</v>
      </c>
    </row>
    <row r="17" spans="1:4" x14ac:dyDescent="0.2">
      <c r="A17" t="s">
        <v>147</v>
      </c>
      <c r="C17">
        <f>MAX(C4:C14)</f>
        <v>15</v>
      </c>
      <c r="D17">
        <f>MAX(D4:D14)+MIN(D4:D14)</f>
        <v>160</v>
      </c>
    </row>
    <row r="18" spans="1:4" x14ac:dyDescent="0.2">
      <c r="A18" t="s">
        <v>148</v>
      </c>
      <c r="C18" s="17">
        <f>MODE(C4:C14)+AVERAGE(C4:C14)</f>
        <v>24.454545454545453</v>
      </c>
      <c r="D18" s="17">
        <f>AVERAGE(D4:D14)</f>
        <v>83.545454545454547</v>
      </c>
    </row>
    <row r="19" spans="1:4" x14ac:dyDescent="0.2">
      <c r="A19" t="s">
        <v>149</v>
      </c>
      <c r="C19">
        <f>MODE(C4:C14)</f>
        <v>12</v>
      </c>
      <c r="D19">
        <f>MODE(D4:D14)</f>
        <v>85</v>
      </c>
    </row>
    <row r="20" spans="1:4" x14ac:dyDescent="0.2">
      <c r="A20" t="s">
        <v>150</v>
      </c>
      <c r="C20">
        <f>MEDIAN(C4:C14)</f>
        <v>12</v>
      </c>
      <c r="D20">
        <f>MEDIAN(D4:D14)</f>
        <v>85</v>
      </c>
    </row>
    <row r="21" spans="1:4" x14ac:dyDescent="0.2">
      <c r="A21" t="s">
        <v>151</v>
      </c>
      <c r="B21">
        <f>COUNT(B4:B14)</f>
        <v>0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2D53-F41A-8F45-B5CB-E47BFB6D7F04}">
  <dimension ref="A1:G9"/>
  <sheetViews>
    <sheetView zoomScaleNormal="100" workbookViewId="0">
      <selection activeCell="A3" sqref="A3:G8"/>
    </sheetView>
  </sheetViews>
  <sheetFormatPr baseColWidth="10" defaultRowHeight="15" x14ac:dyDescent="0.2"/>
  <cols>
    <col min="1" max="1" width="14.5" bestFit="1" customWidth="1"/>
    <col min="2" max="2" width="8.6640625" bestFit="1" customWidth="1"/>
    <col min="3" max="3" width="12.6640625" bestFit="1" customWidth="1"/>
    <col min="4" max="4" width="7.83203125" bestFit="1" customWidth="1"/>
    <col min="5" max="5" width="12.5" bestFit="1" customWidth="1"/>
    <col min="6" max="6" width="18.5" bestFit="1" customWidth="1"/>
    <col min="7" max="7" width="17" bestFit="1" customWidth="1"/>
  </cols>
  <sheetData>
    <row r="1" spans="1:7" ht="16" x14ac:dyDescent="0.2">
      <c r="A1" s="14" t="s">
        <v>152</v>
      </c>
    </row>
    <row r="3" spans="1:7" ht="16" x14ac:dyDescent="0.2">
      <c r="A3" s="16" t="s">
        <v>153</v>
      </c>
      <c r="B3" s="16" t="s">
        <v>154</v>
      </c>
      <c r="C3" s="16" t="s">
        <v>155</v>
      </c>
      <c r="D3" s="16" t="s">
        <v>156</v>
      </c>
      <c r="E3" s="16" t="s">
        <v>157</v>
      </c>
      <c r="F3" s="16" t="s">
        <v>158</v>
      </c>
      <c r="G3" s="16" t="s">
        <v>159</v>
      </c>
    </row>
    <row r="4" spans="1:7" ht="16" x14ac:dyDescent="0.2">
      <c r="A4" s="16" t="s">
        <v>160</v>
      </c>
      <c r="B4" s="14">
        <v>2000</v>
      </c>
      <c r="C4" s="18">
        <v>0.21</v>
      </c>
      <c r="D4">
        <v>3</v>
      </c>
      <c r="E4">
        <f>B4*C4</f>
        <v>420</v>
      </c>
      <c r="F4">
        <f>B4+E4</f>
        <v>2420</v>
      </c>
      <c r="G4" s="17">
        <f>F4/D4</f>
        <v>806.66666666666663</v>
      </c>
    </row>
    <row r="5" spans="1:7" ht="16" x14ac:dyDescent="0.2">
      <c r="A5" s="16" t="s">
        <v>161</v>
      </c>
      <c r="B5" s="14">
        <v>450</v>
      </c>
      <c r="C5" s="18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ht="16" x14ac:dyDescent="0.2">
      <c r="A6" s="16" t="s">
        <v>162</v>
      </c>
      <c r="B6" s="14">
        <v>975</v>
      </c>
      <c r="C6" s="18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ht="16" x14ac:dyDescent="0.2">
      <c r="A7" s="16" t="s">
        <v>163</v>
      </c>
      <c r="B7" s="14">
        <v>1500</v>
      </c>
      <c r="C7" s="18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ht="16" x14ac:dyDescent="0.2">
      <c r="A8" s="16" t="s">
        <v>164</v>
      </c>
      <c r="B8" s="14">
        <v>780</v>
      </c>
      <c r="C8" s="18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  <row r="9" spans="1:7" ht="21" x14ac:dyDescent="0.25">
      <c r="A9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Caballero</cp:lastModifiedBy>
  <cp:revision/>
  <dcterms:created xsi:type="dcterms:W3CDTF">2023-04-22T13:58:31Z</dcterms:created>
  <dcterms:modified xsi:type="dcterms:W3CDTF">2024-01-17T03:36:32Z</dcterms:modified>
  <cp:category/>
  <cp:contentStatus/>
</cp:coreProperties>
</file>