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Respaldovich\Descargas\sim-grupo9\TP4\"/>
    </mc:Choice>
  </mc:AlternateContent>
  <xr:revisionPtr revIDLastSave="0" documentId="13_ncr:1_{5FF74A6C-B06A-42BE-888C-82A33D479F2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P4 - Grupo 9 - Vector Estado 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4" i="4" l="1"/>
  <c r="S64" i="4"/>
  <c r="S74" i="4"/>
  <c r="C74" i="4"/>
  <c r="E74" i="4"/>
  <c r="P72" i="4"/>
  <c r="M72" i="4"/>
  <c r="H73" i="4"/>
  <c r="G73" i="4"/>
  <c r="E73" i="4"/>
  <c r="C73" i="4"/>
  <c r="E72" i="4"/>
  <c r="C72" i="4"/>
  <c r="O71" i="4"/>
  <c r="M71" i="4"/>
  <c r="E71" i="4"/>
  <c r="C71" i="4"/>
  <c r="H70" i="4"/>
  <c r="G70" i="4"/>
  <c r="E70" i="4"/>
  <c r="C70" i="4"/>
  <c r="N69" i="4"/>
  <c r="M69" i="4"/>
  <c r="E69" i="4"/>
  <c r="C69" i="4"/>
  <c r="H68" i="4"/>
  <c r="G68" i="4"/>
  <c r="E68" i="4"/>
  <c r="C68" i="4"/>
  <c r="H67" i="4"/>
  <c r="G67" i="4"/>
  <c r="E67" i="4"/>
  <c r="C67" i="4"/>
  <c r="H66" i="4"/>
  <c r="G66" i="4"/>
  <c r="E66" i="4"/>
  <c r="C66" i="4"/>
  <c r="Q65" i="4"/>
  <c r="M65" i="4"/>
  <c r="H65" i="4"/>
  <c r="G65" i="4"/>
  <c r="E65" i="4"/>
  <c r="C65" i="4"/>
  <c r="E64" i="4"/>
  <c r="C64" i="4"/>
  <c r="V63" i="4"/>
  <c r="S63" i="4"/>
  <c r="E63" i="4"/>
  <c r="C63" i="4"/>
  <c r="E62" i="4"/>
  <c r="C62" i="4"/>
  <c r="N61" i="4"/>
  <c r="M61" i="4"/>
  <c r="E61" i="4"/>
  <c r="AC61" i="4" s="1"/>
  <c r="C61" i="4"/>
  <c r="BT60" i="4"/>
  <c r="G60" i="4"/>
  <c r="H60" i="4" s="1"/>
  <c r="E60" i="4"/>
  <c r="C60" i="4"/>
  <c r="O59" i="4"/>
  <c r="M59" i="4"/>
  <c r="E59" i="4"/>
  <c r="C59" i="4"/>
  <c r="G58" i="4"/>
  <c r="C58" i="4"/>
  <c r="M57" i="4"/>
  <c r="G57" i="4"/>
  <c r="C57" i="4"/>
  <c r="M56" i="4"/>
  <c r="G56" i="4"/>
  <c r="C56" i="4"/>
  <c r="M55" i="4"/>
  <c r="G55" i="4"/>
  <c r="C55" i="4"/>
  <c r="M54" i="4"/>
  <c r="G54" i="4"/>
  <c r="H54" i="4" s="1"/>
  <c r="E55" i="4" s="1"/>
  <c r="O55" i="4" s="1"/>
  <c r="E54" i="4"/>
  <c r="N54" i="4" s="1"/>
  <c r="C54" i="4"/>
  <c r="E53" i="4"/>
  <c r="C53" i="4"/>
  <c r="E52" i="4"/>
  <c r="C52" i="4"/>
  <c r="M51" i="4"/>
  <c r="G51" i="4"/>
  <c r="C51" i="4"/>
  <c r="M50" i="4"/>
  <c r="G50" i="4"/>
  <c r="H50" i="4" s="1"/>
  <c r="E50" i="4"/>
  <c r="C50" i="4"/>
  <c r="C49" i="4"/>
  <c r="E48" i="4"/>
  <c r="C48" i="4"/>
  <c r="E47" i="4"/>
  <c r="C47" i="4"/>
  <c r="E46" i="4"/>
  <c r="C46" i="4"/>
  <c r="M45" i="4"/>
  <c r="O45" i="4" s="1"/>
  <c r="E45" i="4"/>
  <c r="C45" i="4"/>
  <c r="M44" i="4"/>
  <c r="P44" i="4" s="1"/>
  <c r="E44" i="4"/>
  <c r="C44" i="4"/>
  <c r="N43" i="4"/>
  <c r="M43" i="4"/>
  <c r="E43" i="4"/>
  <c r="C43" i="4"/>
  <c r="Q42" i="4"/>
  <c r="M42" i="4"/>
  <c r="E42" i="4"/>
  <c r="C42" i="4"/>
  <c r="M41" i="4"/>
  <c r="O41" i="4" s="1"/>
  <c r="E41" i="4"/>
  <c r="C41" i="4"/>
  <c r="AC40" i="4"/>
  <c r="AC41" i="4" s="1"/>
  <c r="AC42" i="4" s="1"/>
  <c r="AC43" i="4" s="1"/>
  <c r="AC44" i="4" s="1"/>
  <c r="AC45" i="4" s="1"/>
  <c r="M40" i="4"/>
  <c r="P40" i="4" s="1"/>
  <c r="E40" i="4"/>
  <c r="C40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M32" i="4"/>
  <c r="G32" i="4"/>
  <c r="C32" i="4"/>
  <c r="M31" i="4"/>
  <c r="P31" i="4" s="1"/>
  <c r="G31" i="4"/>
  <c r="C31" i="4"/>
  <c r="M30" i="4"/>
  <c r="O30" i="4" s="1"/>
  <c r="G30" i="4"/>
  <c r="C30" i="4"/>
  <c r="M29" i="4"/>
  <c r="N29" i="4" s="1"/>
  <c r="G29" i="4"/>
  <c r="C29" i="4"/>
  <c r="K28" i="4"/>
  <c r="J28" i="4"/>
  <c r="H28" i="4"/>
  <c r="E29" i="4" s="1"/>
  <c r="H29" i="4" s="1"/>
  <c r="E30" i="4" s="1"/>
  <c r="H30" i="4" s="1"/>
  <c r="E31" i="4" s="1"/>
  <c r="H31" i="4" s="1"/>
  <c r="E32" i="4" s="1"/>
  <c r="G28" i="4"/>
  <c r="H55" i="4" l="1"/>
  <c r="E56" i="4" s="1"/>
  <c r="E51" i="4"/>
  <c r="O51" i="4" s="1"/>
  <c r="N50" i="4"/>
  <c r="H32" i="4"/>
  <c r="E33" i="4" s="1"/>
  <c r="AT33" i="4" s="1"/>
  <c r="H51" i="4"/>
  <c r="Q32" i="4"/>
  <c r="H33" i="4"/>
  <c r="E34" i="4" s="1"/>
  <c r="AV34" i="4" s="1"/>
  <c r="H34" i="4"/>
  <c r="E35" i="4" s="1"/>
  <c r="AX35" i="4" s="1"/>
  <c r="H35" i="4" l="1"/>
  <c r="E36" i="4" s="1"/>
  <c r="H56" i="4"/>
  <c r="E57" i="4" s="1"/>
  <c r="P56" i="4"/>
  <c r="Q57" i="4" l="1"/>
  <c r="H57" i="4"/>
  <c r="E58" i="4" s="1"/>
  <c r="AZ36" i="4"/>
  <c r="H36" i="4"/>
  <c r="E37" i="4" s="1"/>
  <c r="BB37" i="4" l="1"/>
  <c r="H37" i="4"/>
  <c r="E38" i="4" s="1"/>
  <c r="BR58" i="4"/>
  <c r="AC59" i="4" s="1"/>
  <c r="H58" i="4"/>
  <c r="BD38" i="4" l="1"/>
  <c r="H38" i="4"/>
  <c r="E39" i="4" s="1"/>
  <c r="H39" i="4" s="1"/>
</calcChain>
</file>

<file path=xl/sharedStrings.xml><?xml version="1.0" encoding="utf-8"?>
<sst xmlns="http://schemas.openxmlformats.org/spreadsheetml/2006/main" count="639" uniqueCount="130">
  <si>
    <t>RND</t>
  </si>
  <si>
    <t>Tiempo entre llegadas</t>
  </si>
  <si>
    <t>Estado</t>
  </si>
  <si>
    <t>Eventos</t>
  </si>
  <si>
    <t>fin_registro_huella[i][n]</t>
  </si>
  <si>
    <t>Distr. Uniforme con A=5 y B=8</t>
  </si>
  <si>
    <t>A</t>
  </si>
  <si>
    <t>B</t>
  </si>
  <si>
    <t>con i=1,2,3,4 ; j=1,2…,n</t>
  </si>
  <si>
    <t>X = A + RND (B-A)</t>
  </si>
  <si>
    <t>llegada_tecnico</t>
  </si>
  <si>
    <t>Distr. Uniforme con A=57 y B=63</t>
  </si>
  <si>
    <t>Horas</t>
  </si>
  <si>
    <t>fin_mantenimiento_terminal[i]</t>
  </si>
  <si>
    <t>Distr. Uniforme con A=3 y B=8</t>
  </si>
  <si>
    <t>con i=1,2,3,4</t>
  </si>
  <si>
    <t>X = 3 + RND (8-3)</t>
  </si>
  <si>
    <t>llegada_empleado[i]</t>
  </si>
  <si>
    <t>Distr. Exp. Neg. con Media = 2</t>
  </si>
  <si>
    <t>Media</t>
  </si>
  <si>
    <t>con i=1,2,…,n</t>
  </si>
  <si>
    <t>X = -2 * LN (1-RND)</t>
  </si>
  <si>
    <t>Objetos</t>
  </si>
  <si>
    <t>con n=1,2,3,4</t>
  </si>
  <si>
    <t>con n=1,2,…,n</t>
  </si>
  <si>
    <t>llegada_empleado</t>
  </si>
  <si>
    <t>fin_registro_huella</t>
  </si>
  <si>
    <t>fin_mantenimiento_terminal</t>
  </si>
  <si>
    <t>TERMINAL</t>
  </si>
  <si>
    <t>AC Tiempo Espera</t>
  </si>
  <si>
    <t>TÉCNICO</t>
  </si>
  <si>
    <t>EMPLEADO</t>
  </si>
  <si>
    <t>Proximo Evento</t>
  </si>
  <si>
    <t>Reloj (minutos)</t>
  </si>
  <si>
    <t>Proxima llegada</t>
  </si>
  <si>
    <t>Tiempo Registro</t>
  </si>
  <si>
    <t>Fin Registro Huella Terminal 1</t>
  </si>
  <si>
    <t>Fin Registro Huella Terminal 2</t>
  </si>
  <si>
    <t>Fin Registro Huella Terminal 3</t>
  </si>
  <si>
    <t>Fin Registro Huella Terminal 4</t>
  </si>
  <si>
    <t>Tiempo Mantenimiento</t>
  </si>
  <si>
    <t>Fin Mantenimiento Terminal 1</t>
  </si>
  <si>
    <t>Fin Mantenimiento Terminal 2</t>
  </si>
  <si>
    <t>Fin Mantenimiento Terminal 3</t>
  </si>
  <si>
    <t>Fin Mantenimiento Terminal 4</t>
  </si>
  <si>
    <t>n=1</t>
  </si>
  <si>
    <t>n=2</t>
  </si>
  <si>
    <t>n=3</t>
  </si>
  <si>
    <t>n=4</t>
  </si>
  <si>
    <t>COLA</t>
  </si>
  <si>
    <t>i=1</t>
  </si>
  <si>
    <t>i=2</t>
  </si>
  <si>
    <t>i=3</t>
  </si>
  <si>
    <t>i=4</t>
  </si>
  <si>
    <t>i=5</t>
  </si>
  <si>
    <t>i=6</t>
  </si>
  <si>
    <t>i=7</t>
  </si>
  <si>
    <t>i=8</t>
  </si>
  <si>
    <t>i=9</t>
  </si>
  <si>
    <t>i=10</t>
  </si>
  <si>
    <t>i=11</t>
  </si>
  <si>
    <t>i=12</t>
  </si>
  <si>
    <t>Evento</t>
  </si>
  <si>
    <t>Minuto en que entra en cola</t>
  </si>
  <si>
    <t>Inicialización</t>
  </si>
  <si>
    <t>llegada_empleado(1)</t>
  </si>
  <si>
    <t>L</t>
  </si>
  <si>
    <t>llegada_empleado(2)</t>
  </si>
  <si>
    <t>OR</t>
  </si>
  <si>
    <t>HR (1)</t>
  </si>
  <si>
    <t>llegada_empleado(3)</t>
  </si>
  <si>
    <t>HR (2)</t>
  </si>
  <si>
    <t>llegada_empleado(4)</t>
  </si>
  <si>
    <t>HR (3)</t>
  </si>
  <si>
    <t>llegada_empleado(5)</t>
  </si>
  <si>
    <t>HR (4)</t>
  </si>
  <si>
    <t>llegada_empleado(6)</t>
  </si>
  <si>
    <t>EC</t>
  </si>
  <si>
    <t>llegada_empleado(7)</t>
  </si>
  <si>
    <t>llegada_empleado(8)</t>
  </si>
  <si>
    <t>llegada_empleado(9)</t>
  </si>
  <si>
    <t>llegada_empleado(10)</t>
  </si>
  <si>
    <t>llegada_empleado(11)</t>
  </si>
  <si>
    <t>llegada_empleado(12)</t>
  </si>
  <si>
    <t>OM</t>
  </si>
  <si>
    <t>i=13</t>
  </si>
  <si>
    <t>i=14</t>
  </si>
  <si>
    <t>i=15</t>
  </si>
  <si>
    <t>i=16</t>
  </si>
  <si>
    <t>i=17</t>
  </si>
  <si>
    <t>i=18</t>
  </si>
  <si>
    <t>i=19</t>
  </si>
  <si>
    <t>i=20</t>
  </si>
  <si>
    <t>llegada_empleado(13)</t>
  </si>
  <si>
    <t>fin_mantenimiento_terminal(3)</t>
  </si>
  <si>
    <t>(acumular solo en transicion de EC a HR)</t>
  </si>
  <si>
    <t>(sumar 1 solo cuando llegan y no entran en cola)</t>
  </si>
  <si>
    <t>(sumar 1 solo cuando el objeto empleado se destruya)</t>
  </si>
  <si>
    <t>Empleado (temporal) { Esperando en Cola (EC) | Haciendo Registro (HR) }</t>
  </si>
  <si>
    <t>AC Empleados que salen temporalmente</t>
  </si>
  <si>
    <t>AC Empleados que pasaron por el sistema</t>
  </si>
  <si>
    <t>Mantenimiento realizado en T1</t>
  </si>
  <si>
    <t>Mantenimiento realizado en T2</t>
  </si>
  <si>
    <t>Mantenimiento realizado en T3</t>
  </si>
  <si>
    <t>Mantenimiento realizado en T4</t>
  </si>
  <si>
    <t>HR(2)</t>
  </si>
  <si>
    <t>llegada_empleado(14)</t>
  </si>
  <si>
    <t>llegada_empleado(15)</t>
  </si>
  <si>
    <t>llegada_empleado(16)</t>
  </si>
  <si>
    <t>llegada_empleado(17)</t>
  </si>
  <si>
    <t>llegada_empleado(18)</t>
  </si>
  <si>
    <t>NO</t>
  </si>
  <si>
    <t>llegada_empleado(19)</t>
  </si>
  <si>
    <t>RM (4)</t>
  </si>
  <si>
    <t>SI</t>
  </si>
  <si>
    <t>RM (3)</t>
  </si>
  <si>
    <t>llegada_empleado(21)</t>
  </si>
  <si>
    <t>fin_registro_huella(3)</t>
  </si>
  <si>
    <t>fin_registro_huella(2)</t>
  </si>
  <si>
    <t>fin_registro_huella(4)</t>
  </si>
  <si>
    <t>fin_registro_huella(1)</t>
  </si>
  <si>
    <t>(Se cambia de "NO" a "SI" recien cuando el técnico termina de hacer mantenimiento a esa terminal (cuando cambia de estado))</t>
  </si>
  <si>
    <t>EFR</t>
  </si>
  <si>
    <t>llegada_empleado(20)</t>
  </si>
  <si>
    <t>llegada_empleado(22)</t>
  </si>
  <si>
    <t>llegada_empleado(23)</t>
  </si>
  <si>
    <t>llegada_empleado(24)</t>
  </si>
  <si>
    <t>…</t>
  </si>
  <si>
    <t>Tecnico (permanente) { Realizando Mantenimiento (RM) | Libre (L) | Esperando Fin Registro (EFR) }</t>
  </si>
  <si>
    <t>Terminal[n] (permanentes) { Libre (L) | Ocupada en registro (OR) | En mantenimiento (OM)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</si>
</sst>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0"/>
      <color rgb="FF000000"/>
      <name val="Arial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  <fill>
      <patternFill patternType="solid">
        <fgColor rgb="FFDDEBF7"/>
        <bgColor rgb="FFDDEBF7"/>
      </patternFill>
    </fill>
    <fill>
      <patternFill patternType="solid">
        <fgColor rgb="FFC6E0B4"/>
        <bgColor rgb="FFC6E0B4"/>
      </patternFill>
    </fill>
    <fill>
      <patternFill patternType="solid">
        <fgColor rgb="FFD6DCE4"/>
        <bgColor rgb="FFD6DCE4"/>
      </patternFill>
    </fill>
    <fill>
      <patternFill patternType="solid">
        <fgColor rgb="FFA9D08E"/>
        <bgColor rgb="FFA9D08E"/>
      </patternFill>
    </fill>
    <fill>
      <patternFill patternType="solid">
        <fgColor rgb="FFC9C9C9"/>
        <bgColor rgb="FFC9C9C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1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3" fillId="7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CA99"/>
  <sheetViews>
    <sheetView tabSelected="1" zoomScale="85" zoomScaleNormal="85" workbookViewId="0">
      <selection activeCell="B8" sqref="B8"/>
    </sheetView>
  </sheetViews>
  <sheetFormatPr baseColWidth="10" defaultColWidth="12.5703125" defaultRowHeight="15.75" customHeight="1" x14ac:dyDescent="0.2"/>
  <cols>
    <col min="2" max="2" width="104.5703125" customWidth="1"/>
    <col min="3" max="4" width="26" bestFit="1" customWidth="1"/>
    <col min="14" max="14" width="20.140625" customWidth="1"/>
    <col min="15" max="15" width="21.28515625" customWidth="1"/>
    <col min="16" max="16" width="20.85546875" customWidth="1"/>
    <col min="17" max="17" width="21.140625" customWidth="1"/>
    <col min="19" max="19" width="14" customWidth="1"/>
    <col min="20" max="20" width="19" customWidth="1"/>
    <col min="21" max="21" width="24" customWidth="1"/>
    <col min="22" max="22" width="17.5703125" customWidth="1"/>
    <col min="23" max="23" width="18.5703125" customWidth="1"/>
    <col min="29" max="29" width="14.140625" customWidth="1"/>
    <col min="30" max="30" width="15.5703125" customWidth="1"/>
    <col min="31" max="31" width="18.140625" customWidth="1"/>
    <col min="33" max="33" width="14.5703125" customWidth="1"/>
    <col min="34" max="34" width="14.140625" customWidth="1"/>
    <col min="35" max="36" width="14" customWidth="1"/>
    <col min="38" max="38" width="23.140625" customWidth="1"/>
    <col min="40" max="40" width="23.5703125" bestFit="1" customWidth="1"/>
    <col min="42" max="42" width="23.5703125" bestFit="1" customWidth="1"/>
    <col min="44" max="44" width="23.5703125" bestFit="1" customWidth="1"/>
    <col min="46" max="46" width="23.5703125" bestFit="1" customWidth="1"/>
    <col min="48" max="48" width="23.5703125" bestFit="1" customWidth="1"/>
    <col min="50" max="50" width="23.5703125" bestFit="1" customWidth="1"/>
    <col min="52" max="52" width="23.5703125" bestFit="1" customWidth="1"/>
    <col min="54" max="54" width="23.5703125" bestFit="1" customWidth="1"/>
    <col min="56" max="56" width="23.5703125" bestFit="1" customWidth="1"/>
    <col min="58" max="58" width="23.5703125" bestFit="1" customWidth="1"/>
    <col min="60" max="60" width="23.5703125" bestFit="1" customWidth="1"/>
    <col min="62" max="62" width="23.5703125" bestFit="1" customWidth="1"/>
    <col min="64" max="64" width="23.5703125" bestFit="1" customWidth="1"/>
    <col min="66" max="66" width="23.5703125" bestFit="1" customWidth="1"/>
    <col min="68" max="68" width="23.5703125" bestFit="1" customWidth="1"/>
    <col min="70" max="70" width="23.5703125" bestFit="1" customWidth="1"/>
    <col min="72" max="72" width="23.5703125" bestFit="1" customWidth="1"/>
    <col min="74" max="74" width="23.5703125" bestFit="1" customWidth="1"/>
    <col min="76" max="76" width="23.5703125" bestFit="1" customWidth="1"/>
  </cols>
  <sheetData>
    <row r="2" spans="2:20" ht="15.75" customHeight="1" x14ac:dyDescent="0.25">
      <c r="B2" s="1" t="s">
        <v>3</v>
      </c>
      <c r="C2" s="1"/>
      <c r="D2" s="1"/>
      <c r="E2" s="1"/>
      <c r="F2" s="4"/>
      <c r="G2" s="1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5.75" customHeight="1" x14ac:dyDescent="0.25">
      <c r="B3" s="1"/>
      <c r="C3" s="1"/>
      <c r="D3" s="1"/>
      <c r="E3" s="1"/>
      <c r="F3" s="4"/>
      <c r="G3" s="1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15.75" customHeight="1" x14ac:dyDescent="0.25">
      <c r="B4" s="2" t="s">
        <v>4</v>
      </c>
      <c r="C4" s="32" t="s">
        <v>5</v>
      </c>
      <c r="D4" s="27"/>
      <c r="E4" s="1"/>
      <c r="F4" s="3" t="s">
        <v>6</v>
      </c>
      <c r="G4" s="3" t="s">
        <v>7</v>
      </c>
      <c r="H4" s="7"/>
      <c r="I4" s="8"/>
      <c r="J4" s="4"/>
      <c r="K4" s="4"/>
      <c r="L4" s="4"/>
      <c r="M4" s="1"/>
      <c r="N4" s="32"/>
      <c r="O4" s="27"/>
      <c r="P4" s="1"/>
      <c r="Q4" s="1"/>
      <c r="R4" s="1"/>
      <c r="S4" s="1"/>
      <c r="T4" s="1"/>
    </row>
    <row r="5" spans="2:20" ht="15.75" customHeight="1" x14ac:dyDescent="0.25">
      <c r="B5" s="1" t="s">
        <v>8</v>
      </c>
      <c r="C5" s="1" t="s">
        <v>9</v>
      </c>
      <c r="D5" s="1"/>
      <c r="E5" s="1"/>
      <c r="F5" s="4">
        <v>5</v>
      </c>
      <c r="G5" s="4">
        <v>8</v>
      </c>
      <c r="H5" s="7"/>
      <c r="I5" s="8"/>
      <c r="J5" s="4"/>
      <c r="K5" s="4"/>
      <c r="L5" s="4"/>
      <c r="M5" s="1"/>
      <c r="N5" s="32"/>
      <c r="O5" s="27"/>
      <c r="P5" s="27"/>
      <c r="Q5" s="27"/>
      <c r="R5" s="27"/>
      <c r="S5" s="1"/>
      <c r="T5" s="1"/>
    </row>
    <row r="6" spans="2:20" ht="15.75" customHeight="1" x14ac:dyDescent="0.25">
      <c r="B6" s="1"/>
      <c r="C6" s="1"/>
      <c r="D6" s="1"/>
      <c r="E6" s="1"/>
      <c r="F6" s="4"/>
      <c r="G6" s="4"/>
      <c r="H6" s="7"/>
      <c r="I6" s="8"/>
      <c r="J6" s="4"/>
      <c r="K6" s="4"/>
      <c r="L6" s="4"/>
      <c r="M6" s="1"/>
      <c r="N6" s="32"/>
      <c r="O6" s="27"/>
      <c r="P6" s="27"/>
      <c r="Q6" s="27"/>
      <c r="R6" s="27"/>
      <c r="S6" s="27"/>
      <c r="T6" s="1"/>
    </row>
    <row r="7" spans="2:20" ht="15.75" customHeight="1" x14ac:dyDescent="0.25">
      <c r="B7" s="2" t="s">
        <v>10</v>
      </c>
      <c r="C7" s="32" t="s">
        <v>11</v>
      </c>
      <c r="D7" s="27"/>
      <c r="E7" s="1"/>
      <c r="F7" s="3" t="s">
        <v>12</v>
      </c>
      <c r="G7" s="4"/>
      <c r="H7" s="9" t="s">
        <v>6</v>
      </c>
      <c r="I7" s="10" t="s">
        <v>7</v>
      </c>
      <c r="J7" s="3"/>
      <c r="K7" s="3"/>
      <c r="L7" s="3"/>
      <c r="M7" s="1"/>
      <c r="N7" s="1"/>
      <c r="O7" s="1"/>
      <c r="P7" s="1"/>
      <c r="Q7" s="1"/>
      <c r="R7" s="1"/>
      <c r="S7" s="1"/>
      <c r="T7" s="1"/>
    </row>
    <row r="8" spans="2:20" ht="15.75" customHeight="1" x14ac:dyDescent="0.25">
      <c r="B8" s="1"/>
      <c r="C8" s="1" t="s">
        <v>9</v>
      </c>
      <c r="D8" s="1"/>
      <c r="E8" s="1"/>
      <c r="F8" s="4">
        <v>1</v>
      </c>
      <c r="G8" s="4"/>
      <c r="H8" s="7">
        <v>57</v>
      </c>
      <c r="I8" s="8">
        <v>63</v>
      </c>
      <c r="J8" s="4"/>
      <c r="K8" s="4"/>
      <c r="L8" s="4"/>
      <c r="M8" s="1"/>
      <c r="N8" s="32"/>
      <c r="O8" s="27"/>
      <c r="P8" s="27"/>
      <c r="Q8" s="27"/>
      <c r="R8" s="27"/>
      <c r="S8" s="27"/>
      <c r="T8" s="1"/>
    </row>
    <row r="9" spans="2:20" ht="15.75" customHeight="1" x14ac:dyDescent="0.25">
      <c r="B9" s="1"/>
      <c r="C9" s="1"/>
      <c r="D9" s="1"/>
      <c r="E9" s="1"/>
      <c r="F9" s="4"/>
      <c r="G9" s="4"/>
      <c r="H9" s="7"/>
      <c r="I9" s="8"/>
      <c r="J9" s="4"/>
      <c r="K9" s="4"/>
      <c r="L9" s="4"/>
      <c r="M9" s="1"/>
      <c r="N9" s="32"/>
      <c r="O9" s="27"/>
      <c r="P9" s="27"/>
      <c r="Q9" s="27"/>
      <c r="R9" s="1"/>
      <c r="S9" s="1"/>
      <c r="T9" s="1"/>
    </row>
    <row r="10" spans="2:20" ht="15.75" customHeight="1" x14ac:dyDescent="0.25">
      <c r="B10" s="2" t="s">
        <v>13</v>
      </c>
      <c r="C10" s="32" t="s">
        <v>14</v>
      </c>
      <c r="D10" s="27"/>
      <c r="E10" s="1"/>
      <c r="F10" s="3" t="s">
        <v>6</v>
      </c>
      <c r="G10" s="3" t="s">
        <v>7</v>
      </c>
      <c r="H10" s="7"/>
      <c r="I10" s="8"/>
      <c r="J10" s="4"/>
      <c r="K10" s="4"/>
      <c r="L10" s="4"/>
      <c r="M10" s="1"/>
      <c r="N10" s="1"/>
      <c r="O10" s="1"/>
      <c r="P10" s="1"/>
      <c r="Q10" s="1"/>
      <c r="R10" s="1"/>
      <c r="S10" s="1"/>
      <c r="T10" s="1"/>
    </row>
    <row r="11" spans="2:20" ht="15.75" customHeight="1" x14ac:dyDescent="0.25">
      <c r="B11" s="1" t="s">
        <v>15</v>
      </c>
      <c r="C11" s="1" t="s">
        <v>16</v>
      </c>
      <c r="D11" s="1"/>
      <c r="E11" s="1"/>
      <c r="F11" s="4">
        <v>3</v>
      </c>
      <c r="G11" s="4">
        <v>8</v>
      </c>
      <c r="H11" s="7"/>
      <c r="I11" s="8"/>
      <c r="J11" s="4"/>
      <c r="K11" s="4"/>
      <c r="L11" s="4"/>
      <c r="M11" s="1"/>
      <c r="N11" s="32"/>
      <c r="O11" s="27"/>
      <c r="P11" s="27"/>
      <c r="Q11" s="27"/>
      <c r="R11" s="27"/>
      <c r="S11" s="27"/>
      <c r="T11" s="27"/>
    </row>
    <row r="12" spans="2:20" ht="15.75" customHeight="1" x14ac:dyDescent="0.25">
      <c r="B12" s="1"/>
      <c r="C12" s="1"/>
      <c r="D12" s="1"/>
      <c r="E12" s="1"/>
      <c r="F12" s="4"/>
      <c r="G12" s="4"/>
      <c r="H12" s="7"/>
      <c r="I12" s="8"/>
      <c r="J12" s="4"/>
      <c r="K12" s="4"/>
      <c r="L12" s="4"/>
      <c r="M12" s="1"/>
      <c r="N12" s="1"/>
      <c r="O12" s="1"/>
      <c r="P12" s="1"/>
      <c r="Q12" s="1"/>
      <c r="R12" s="1"/>
      <c r="S12" s="1"/>
      <c r="T12" s="1"/>
    </row>
    <row r="13" spans="2:20" ht="15.75" customHeight="1" x14ac:dyDescent="0.25">
      <c r="B13" s="2" t="s">
        <v>17</v>
      </c>
      <c r="C13" s="32" t="s">
        <v>18</v>
      </c>
      <c r="D13" s="27"/>
      <c r="E13" s="1"/>
      <c r="F13" s="3" t="s">
        <v>19</v>
      </c>
      <c r="G13" s="4"/>
      <c r="H13" s="7"/>
      <c r="I13" s="8"/>
      <c r="J13" s="4"/>
      <c r="K13" s="4"/>
      <c r="L13" s="4"/>
      <c r="M13" s="1"/>
      <c r="N13" s="32"/>
      <c r="O13" s="27"/>
      <c r="P13" s="27"/>
      <c r="Q13" s="27"/>
      <c r="R13" s="27"/>
      <c r="S13" s="27"/>
      <c r="T13" s="27"/>
    </row>
    <row r="14" spans="2:20" ht="15.75" customHeight="1" x14ac:dyDescent="0.25">
      <c r="B14" s="1" t="s">
        <v>20</v>
      </c>
      <c r="C14" s="1" t="s">
        <v>21</v>
      </c>
      <c r="D14" s="1"/>
      <c r="E14" s="1"/>
      <c r="F14" s="4">
        <v>2</v>
      </c>
      <c r="G14" s="4"/>
      <c r="H14" s="7"/>
      <c r="I14" s="8"/>
      <c r="J14" s="4"/>
      <c r="K14" s="4"/>
      <c r="L14" s="4"/>
      <c r="M14" s="1"/>
      <c r="N14" s="1"/>
      <c r="O14" s="1"/>
      <c r="P14" s="1"/>
      <c r="Q14" s="1"/>
      <c r="R14" s="1"/>
      <c r="S14" s="1"/>
      <c r="T14" s="1"/>
    </row>
    <row r="15" spans="2:20" ht="15.75" customHeight="1" x14ac:dyDescent="0.25">
      <c r="B15" s="1"/>
      <c r="C15" s="1"/>
      <c r="D15" s="1"/>
      <c r="E15" s="1"/>
      <c r="F15" s="4"/>
      <c r="G15" s="1"/>
      <c r="H15" s="5"/>
      <c r="I15" s="6"/>
      <c r="J15" s="1"/>
      <c r="K15" s="1"/>
      <c r="L15" s="1"/>
      <c r="M15" s="1"/>
      <c r="N15" s="32"/>
      <c r="O15" s="27"/>
      <c r="P15" s="27"/>
      <c r="Q15" s="27"/>
      <c r="R15" s="27"/>
      <c r="S15" s="27"/>
      <c r="T15" s="27"/>
    </row>
    <row r="16" spans="2:20" ht="15.75" customHeight="1" x14ac:dyDescent="0.25">
      <c r="B16" s="1" t="s">
        <v>22</v>
      </c>
      <c r="C16" s="1"/>
      <c r="D16" s="1"/>
      <c r="E16" s="1"/>
      <c r="F16" s="4"/>
      <c r="G16" s="1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77" ht="15.75" customHeight="1" x14ac:dyDescent="0.25">
      <c r="B17" s="1"/>
      <c r="C17" s="1"/>
      <c r="D17" s="1"/>
      <c r="E17" s="1"/>
      <c r="F17" s="4"/>
      <c r="G17" s="1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77" ht="15.75" customHeight="1" x14ac:dyDescent="0.25">
      <c r="B18" s="32" t="s">
        <v>129</v>
      </c>
      <c r="C18" s="27"/>
      <c r="D18" s="27"/>
      <c r="E18" s="27"/>
      <c r="F18" s="4"/>
      <c r="G18" s="1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77" ht="15.75" customHeight="1" x14ac:dyDescent="0.25">
      <c r="B19" s="1" t="s">
        <v>23</v>
      </c>
      <c r="C19" s="1"/>
      <c r="D19" s="1"/>
      <c r="E19" s="1"/>
      <c r="F19" s="4"/>
      <c r="G19" s="1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77" ht="15.75" customHeight="1" x14ac:dyDescent="0.25">
      <c r="B20" s="1"/>
      <c r="C20" s="1"/>
      <c r="D20" s="1"/>
      <c r="E20" s="1"/>
      <c r="F20" s="4"/>
      <c r="G20" s="1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77" ht="15.75" customHeight="1" x14ac:dyDescent="0.25">
      <c r="B21" s="1" t="s">
        <v>128</v>
      </c>
      <c r="C21" s="1"/>
      <c r="D21" s="1"/>
      <c r="E21" s="1"/>
      <c r="F21" s="4"/>
      <c r="G21" s="1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77" ht="15.75" customHeight="1" x14ac:dyDescent="0.25">
      <c r="B22" s="1"/>
      <c r="C22" s="1"/>
      <c r="D22" s="1"/>
      <c r="E22" s="1"/>
      <c r="F22" s="4"/>
      <c r="G22" s="1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AC22" s="37" t="s">
        <v>95</v>
      </c>
      <c r="AD22" s="33" t="s">
        <v>96</v>
      </c>
      <c r="AE22" s="37" t="s">
        <v>97</v>
      </c>
    </row>
    <row r="23" spans="1:77" ht="15.75" customHeight="1" x14ac:dyDescent="0.25">
      <c r="B23" s="32" t="s">
        <v>98</v>
      </c>
      <c r="C23" s="27"/>
      <c r="D23" s="27"/>
      <c r="E23" s="1"/>
      <c r="F23" s="4"/>
      <c r="G23" s="1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AC23" s="27"/>
      <c r="AD23" s="27"/>
      <c r="AE23" s="27"/>
      <c r="AG23" s="37" t="s">
        <v>121</v>
      </c>
      <c r="AH23" s="37"/>
      <c r="AI23" s="37"/>
      <c r="AJ23" s="37"/>
    </row>
    <row r="24" spans="1:77" ht="15.75" customHeight="1" x14ac:dyDescent="0.25">
      <c r="B24" s="1" t="s">
        <v>24</v>
      </c>
      <c r="C24" s="4"/>
      <c r="D24" s="4"/>
      <c r="E24" s="4"/>
      <c r="F24" s="4"/>
      <c r="G24" s="4"/>
      <c r="H24" s="7"/>
      <c r="I24" s="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12"/>
      <c r="V24" s="12"/>
      <c r="W24" s="12"/>
      <c r="X24" s="12"/>
      <c r="Y24" s="12"/>
      <c r="Z24" s="12"/>
      <c r="AA24" s="12"/>
      <c r="AB24" s="12"/>
      <c r="AC24" s="27"/>
      <c r="AD24" s="27"/>
      <c r="AE24" s="27"/>
      <c r="AF24" s="12"/>
      <c r="AG24" s="37"/>
      <c r="AH24" s="37"/>
      <c r="AI24" s="37"/>
      <c r="AJ24" s="37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77" ht="15.75" customHeight="1" x14ac:dyDescent="0.25">
      <c r="A25" s="12"/>
      <c r="B25" s="12"/>
      <c r="C25" s="4"/>
      <c r="D25" s="4"/>
      <c r="E25" s="4"/>
      <c r="F25" s="26" t="s">
        <v>25</v>
      </c>
      <c r="G25" s="27"/>
      <c r="H25" s="27"/>
      <c r="I25" s="28" t="s">
        <v>10</v>
      </c>
      <c r="J25" s="27"/>
      <c r="K25" s="27"/>
      <c r="L25" s="34" t="s">
        <v>26</v>
      </c>
      <c r="M25" s="27"/>
      <c r="N25" s="27"/>
      <c r="O25" s="27"/>
      <c r="P25" s="27"/>
      <c r="Q25" s="27"/>
      <c r="R25" s="39" t="s">
        <v>27</v>
      </c>
      <c r="S25" s="27"/>
      <c r="T25" s="27"/>
      <c r="U25" s="27"/>
      <c r="V25" s="27"/>
      <c r="W25" s="27"/>
      <c r="X25" s="40" t="s">
        <v>28</v>
      </c>
      <c r="Y25" s="27"/>
      <c r="Z25" s="27"/>
      <c r="AA25" s="27"/>
      <c r="AB25" s="27"/>
      <c r="AC25" s="29" t="s">
        <v>29</v>
      </c>
      <c r="AD25" s="29" t="s">
        <v>99</v>
      </c>
      <c r="AE25" s="38" t="s">
        <v>100</v>
      </c>
      <c r="AF25" s="36" t="s">
        <v>30</v>
      </c>
      <c r="AG25" s="27"/>
      <c r="AH25" s="27"/>
      <c r="AI25" s="27"/>
      <c r="AJ25" s="27"/>
      <c r="AK25" s="35" t="s">
        <v>31</v>
      </c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13"/>
    </row>
    <row r="26" spans="1:77" ht="15.75" customHeight="1" x14ac:dyDescent="0.25">
      <c r="A26" s="12"/>
      <c r="B26" s="12"/>
      <c r="C26" s="8"/>
      <c r="D26" s="29" t="s">
        <v>32</v>
      </c>
      <c r="E26" s="29" t="s">
        <v>33</v>
      </c>
      <c r="F26" s="29" t="s">
        <v>0</v>
      </c>
      <c r="G26" s="30" t="s">
        <v>1</v>
      </c>
      <c r="H26" s="31" t="s">
        <v>34</v>
      </c>
      <c r="I26" s="29" t="s">
        <v>0</v>
      </c>
      <c r="J26" s="29" t="s">
        <v>1</v>
      </c>
      <c r="K26" s="31" t="s">
        <v>34</v>
      </c>
      <c r="L26" s="29" t="s">
        <v>0</v>
      </c>
      <c r="M26" s="29" t="s">
        <v>35</v>
      </c>
      <c r="N26" s="31" t="s">
        <v>36</v>
      </c>
      <c r="O26" s="31" t="s">
        <v>37</v>
      </c>
      <c r="P26" s="31" t="s">
        <v>38</v>
      </c>
      <c r="Q26" s="31" t="s">
        <v>39</v>
      </c>
      <c r="R26" s="29" t="s">
        <v>0</v>
      </c>
      <c r="S26" s="29" t="s">
        <v>40</v>
      </c>
      <c r="T26" s="31" t="s">
        <v>41</v>
      </c>
      <c r="U26" s="31" t="s">
        <v>42</v>
      </c>
      <c r="V26" s="31" t="s">
        <v>43</v>
      </c>
      <c r="W26" s="31" t="s">
        <v>44</v>
      </c>
      <c r="X26" s="10" t="s">
        <v>45</v>
      </c>
      <c r="Y26" s="10" t="s">
        <v>46</v>
      </c>
      <c r="Z26" s="10" t="s">
        <v>47</v>
      </c>
      <c r="AA26" s="10" t="s">
        <v>48</v>
      </c>
      <c r="AB26" s="29" t="s">
        <v>49</v>
      </c>
      <c r="AC26" s="27"/>
      <c r="AD26" s="27"/>
      <c r="AE26" s="27"/>
      <c r="AF26" s="41" t="s">
        <v>2</v>
      </c>
      <c r="AG26" s="33" t="s">
        <v>101</v>
      </c>
      <c r="AH26" s="33" t="s">
        <v>102</v>
      </c>
      <c r="AI26" s="33" t="s">
        <v>103</v>
      </c>
      <c r="AJ26" s="33" t="s">
        <v>104</v>
      </c>
      <c r="AK26" s="29" t="s">
        <v>50</v>
      </c>
      <c r="AL26" s="27"/>
      <c r="AM26" s="29" t="s">
        <v>51</v>
      </c>
      <c r="AN26" s="27"/>
      <c r="AO26" s="29" t="s">
        <v>52</v>
      </c>
      <c r="AP26" s="27"/>
      <c r="AQ26" s="29" t="s">
        <v>53</v>
      </c>
      <c r="AR26" s="27"/>
      <c r="AS26" s="29" t="s">
        <v>54</v>
      </c>
      <c r="AT26" s="27"/>
      <c r="AU26" s="29" t="s">
        <v>55</v>
      </c>
      <c r="AV26" s="27"/>
      <c r="AW26" s="29" t="s">
        <v>56</v>
      </c>
      <c r="AX26" s="27"/>
      <c r="AY26" s="29" t="s">
        <v>57</v>
      </c>
      <c r="AZ26" s="27"/>
      <c r="BA26" s="29" t="s">
        <v>58</v>
      </c>
      <c r="BB26" s="27"/>
      <c r="BC26" s="29" t="s">
        <v>59</v>
      </c>
      <c r="BD26" s="27"/>
      <c r="BE26" s="29" t="s">
        <v>60</v>
      </c>
      <c r="BF26" s="27"/>
      <c r="BG26" s="29" t="s">
        <v>61</v>
      </c>
      <c r="BH26" s="27"/>
      <c r="BI26" s="29" t="s">
        <v>85</v>
      </c>
      <c r="BJ26" s="27"/>
      <c r="BK26" s="29" t="s">
        <v>86</v>
      </c>
      <c r="BL26" s="27"/>
      <c r="BM26" s="29" t="s">
        <v>87</v>
      </c>
      <c r="BN26" s="27"/>
      <c r="BO26" s="29" t="s">
        <v>88</v>
      </c>
      <c r="BP26" s="27"/>
      <c r="BQ26" s="29" t="s">
        <v>89</v>
      </c>
      <c r="BR26" s="27"/>
      <c r="BS26" s="29" t="s">
        <v>90</v>
      </c>
      <c r="BT26" s="27"/>
      <c r="BU26" s="29" t="s">
        <v>91</v>
      </c>
      <c r="BV26" s="27"/>
      <c r="BW26" s="29" t="s">
        <v>92</v>
      </c>
      <c r="BX26" s="27"/>
      <c r="BY26" s="10"/>
    </row>
    <row r="27" spans="1:77" ht="15.75" customHeight="1" x14ac:dyDescent="0.25">
      <c r="A27" s="12"/>
      <c r="B27" s="12"/>
      <c r="C27" s="10" t="s">
        <v>62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10" t="s">
        <v>2</v>
      </c>
      <c r="Y27" s="10" t="s">
        <v>2</v>
      </c>
      <c r="Z27" s="10" t="s">
        <v>2</v>
      </c>
      <c r="AA27" s="10" t="s">
        <v>2</v>
      </c>
      <c r="AB27" s="27"/>
      <c r="AC27" s="27"/>
      <c r="AD27" s="27"/>
      <c r="AE27" s="27"/>
      <c r="AF27" s="27"/>
      <c r="AG27" s="27"/>
      <c r="AH27" s="27"/>
      <c r="AI27" s="27"/>
      <c r="AJ27" s="27"/>
      <c r="AK27" s="11" t="s">
        <v>2</v>
      </c>
      <c r="AL27" s="11" t="s">
        <v>63</v>
      </c>
      <c r="AM27" s="11" t="s">
        <v>2</v>
      </c>
      <c r="AN27" s="11" t="s">
        <v>63</v>
      </c>
      <c r="AO27" s="11" t="s">
        <v>2</v>
      </c>
      <c r="AP27" s="11" t="s">
        <v>63</v>
      </c>
      <c r="AQ27" s="11" t="s">
        <v>2</v>
      </c>
      <c r="AR27" s="11" t="s">
        <v>63</v>
      </c>
      <c r="AS27" s="11" t="s">
        <v>2</v>
      </c>
      <c r="AT27" s="11" t="s">
        <v>63</v>
      </c>
      <c r="AU27" s="11" t="s">
        <v>2</v>
      </c>
      <c r="AV27" s="11" t="s">
        <v>63</v>
      </c>
      <c r="AW27" s="11" t="s">
        <v>2</v>
      </c>
      <c r="AX27" s="11" t="s">
        <v>63</v>
      </c>
      <c r="AY27" s="11" t="s">
        <v>2</v>
      </c>
      <c r="AZ27" s="11" t="s">
        <v>63</v>
      </c>
      <c r="BA27" s="11" t="s">
        <v>2</v>
      </c>
      <c r="BB27" s="11" t="s">
        <v>63</v>
      </c>
      <c r="BC27" s="11" t="s">
        <v>2</v>
      </c>
      <c r="BD27" s="11" t="s">
        <v>63</v>
      </c>
      <c r="BE27" s="11" t="s">
        <v>2</v>
      </c>
      <c r="BF27" s="11" t="s">
        <v>63</v>
      </c>
      <c r="BG27" s="11" t="s">
        <v>2</v>
      </c>
      <c r="BH27" s="11" t="s">
        <v>63</v>
      </c>
      <c r="BI27" s="11" t="s">
        <v>2</v>
      </c>
      <c r="BJ27" s="11" t="s">
        <v>63</v>
      </c>
      <c r="BK27" s="11" t="s">
        <v>2</v>
      </c>
      <c r="BL27" s="11" t="s">
        <v>63</v>
      </c>
      <c r="BM27" s="11" t="s">
        <v>2</v>
      </c>
      <c r="BN27" s="11" t="s">
        <v>63</v>
      </c>
      <c r="BO27" s="11" t="s">
        <v>2</v>
      </c>
      <c r="BP27" s="11" t="s">
        <v>63</v>
      </c>
      <c r="BQ27" s="11" t="s">
        <v>2</v>
      </c>
      <c r="BR27" s="11" t="s">
        <v>63</v>
      </c>
      <c r="BS27" s="11" t="s">
        <v>2</v>
      </c>
      <c r="BT27" s="11" t="s">
        <v>63</v>
      </c>
      <c r="BU27" s="11" t="s">
        <v>2</v>
      </c>
      <c r="BV27" s="11" t="s">
        <v>63</v>
      </c>
      <c r="BW27" s="11" t="s">
        <v>2</v>
      </c>
      <c r="BX27" s="11" t="s">
        <v>63</v>
      </c>
      <c r="BY27" s="11"/>
    </row>
    <row r="28" spans="1:77" ht="12.75" x14ac:dyDescent="0.2">
      <c r="C28" s="12" t="s">
        <v>64</v>
      </c>
      <c r="D28" s="12" t="s">
        <v>65</v>
      </c>
      <c r="E28" s="12">
        <v>0</v>
      </c>
      <c r="F28" s="12">
        <v>0.15</v>
      </c>
      <c r="G28" s="14">
        <f t="shared" ref="G28:G38" si="0">-$F$14*LN(1-F28)</f>
        <v>0.32503785899554988</v>
      </c>
      <c r="H28" s="15">
        <f t="shared" ref="H28:H38" si="1">G28+E28</f>
        <v>0.32503785899554988</v>
      </c>
      <c r="I28" s="12">
        <v>0.05</v>
      </c>
      <c r="J28" s="14">
        <f>$H$8+I28*($I$8-$H$8)</f>
        <v>57.3</v>
      </c>
      <c r="K28" s="14">
        <f>J28+E28</f>
        <v>57.3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 t="s">
        <v>66</v>
      </c>
      <c r="Y28" s="12" t="s">
        <v>66</v>
      </c>
      <c r="Z28" s="12" t="s">
        <v>66</v>
      </c>
      <c r="AA28" s="12" t="s">
        <v>66</v>
      </c>
      <c r="AB28" s="12">
        <v>0</v>
      </c>
      <c r="AC28" s="12">
        <v>0</v>
      </c>
      <c r="AD28" s="12">
        <v>0</v>
      </c>
      <c r="AE28" s="12">
        <v>0</v>
      </c>
      <c r="AF28" s="12" t="s">
        <v>66</v>
      </c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</row>
    <row r="29" spans="1:77" ht="12.75" x14ac:dyDescent="0.2">
      <c r="C29" s="12" t="str">
        <f t="shared" ref="C29:C61" si="2">D28</f>
        <v>llegada_empleado(1)</v>
      </c>
      <c r="D29" s="12" t="s">
        <v>67</v>
      </c>
      <c r="E29" s="14">
        <f t="shared" ref="E29:E39" si="3">H28</f>
        <v>0.32503785899554988</v>
      </c>
      <c r="F29" s="12">
        <v>7.0000000000000007E-2</v>
      </c>
      <c r="G29" s="14">
        <f t="shared" si="0"/>
        <v>0.145141385669671</v>
      </c>
      <c r="H29" s="15">
        <f t="shared" si="1"/>
        <v>0.47017924466522087</v>
      </c>
      <c r="I29" s="12"/>
      <c r="J29" s="12"/>
      <c r="K29" s="14">
        <v>57.3</v>
      </c>
      <c r="L29" s="12">
        <v>0.86</v>
      </c>
      <c r="M29" s="12">
        <f t="shared" ref="M29:M32" si="4">$F$5+L29*($G$5-$F$5)</f>
        <v>7.58</v>
      </c>
      <c r="N29" s="14">
        <f>M29+E29</f>
        <v>7.9050378589955503</v>
      </c>
      <c r="P29" s="12"/>
      <c r="Q29" s="12"/>
      <c r="R29" s="12"/>
      <c r="S29" s="12"/>
      <c r="T29" s="12"/>
      <c r="U29" s="12"/>
      <c r="V29" s="12"/>
      <c r="W29" s="12"/>
      <c r="X29" s="12" t="s">
        <v>68</v>
      </c>
      <c r="Y29" s="12" t="s">
        <v>66</v>
      </c>
      <c r="Z29" s="12" t="s">
        <v>66</v>
      </c>
      <c r="AA29" s="12" t="s">
        <v>66</v>
      </c>
      <c r="AB29" s="12">
        <v>0</v>
      </c>
      <c r="AC29" s="12">
        <v>0</v>
      </c>
      <c r="AD29" s="12">
        <v>0</v>
      </c>
      <c r="AE29" s="12">
        <v>0</v>
      </c>
      <c r="AF29" s="12" t="s">
        <v>66</v>
      </c>
      <c r="AK29" s="12" t="s">
        <v>69</v>
      </c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</row>
    <row r="30" spans="1:77" ht="12.75" x14ac:dyDescent="0.2">
      <c r="C30" s="12" t="str">
        <f t="shared" si="2"/>
        <v>llegada_empleado(2)</v>
      </c>
      <c r="D30" s="12" t="s">
        <v>70</v>
      </c>
      <c r="E30" s="14">
        <f t="shared" si="3"/>
        <v>0.47017924466522087</v>
      </c>
      <c r="F30" s="12">
        <v>0.11</v>
      </c>
      <c r="G30" s="14">
        <f t="shared" si="0"/>
        <v>0.23306763251190302</v>
      </c>
      <c r="H30" s="15">
        <f t="shared" si="1"/>
        <v>0.70324687717712386</v>
      </c>
      <c r="I30" s="12"/>
      <c r="J30" s="12"/>
      <c r="K30" s="14">
        <v>57.3</v>
      </c>
      <c r="L30" s="12">
        <v>0.42</v>
      </c>
      <c r="M30" s="12">
        <f t="shared" si="4"/>
        <v>6.26</v>
      </c>
      <c r="N30" s="12">
        <v>7.91</v>
      </c>
      <c r="O30" s="14">
        <f>M30+E30</f>
        <v>6.7301792446652211</v>
      </c>
      <c r="P30" s="12"/>
      <c r="Q30" s="12"/>
      <c r="R30" s="12"/>
      <c r="S30" s="12"/>
      <c r="T30" s="12"/>
      <c r="U30" s="12"/>
      <c r="V30" s="12"/>
      <c r="W30" s="12"/>
      <c r="X30" s="12" t="s">
        <v>68</v>
      </c>
      <c r="Y30" s="12" t="s">
        <v>68</v>
      </c>
      <c r="Z30" s="12" t="s">
        <v>66</v>
      </c>
      <c r="AA30" s="12" t="s">
        <v>66</v>
      </c>
      <c r="AB30" s="12">
        <v>0</v>
      </c>
      <c r="AC30" s="12">
        <v>0</v>
      </c>
      <c r="AD30" s="12">
        <v>0</v>
      </c>
      <c r="AE30" s="12">
        <v>0</v>
      </c>
      <c r="AF30" s="12" t="s">
        <v>66</v>
      </c>
      <c r="AK30" s="12" t="s">
        <v>69</v>
      </c>
      <c r="AL30" s="12"/>
      <c r="AM30" s="12" t="s">
        <v>71</v>
      </c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</row>
    <row r="31" spans="1:77" ht="12.75" x14ac:dyDescent="0.2">
      <c r="C31" s="12" t="str">
        <f t="shared" si="2"/>
        <v>llegada_empleado(3)</v>
      </c>
      <c r="D31" s="12" t="s">
        <v>72</v>
      </c>
      <c r="E31" s="14">
        <f t="shared" si="3"/>
        <v>0.70324687717712386</v>
      </c>
      <c r="F31" s="12">
        <v>0.5</v>
      </c>
      <c r="G31" s="14">
        <f t="shared" si="0"/>
        <v>1.3862943611198906</v>
      </c>
      <c r="H31" s="15">
        <f t="shared" si="1"/>
        <v>2.0895412382970147</v>
      </c>
      <c r="I31" s="12"/>
      <c r="J31" s="12"/>
      <c r="K31" s="14">
        <v>57.3</v>
      </c>
      <c r="L31" s="12">
        <v>0.11</v>
      </c>
      <c r="M31" s="12">
        <f t="shared" si="4"/>
        <v>5.33</v>
      </c>
      <c r="N31" s="12">
        <v>7.91</v>
      </c>
      <c r="O31" s="12">
        <v>6.73</v>
      </c>
      <c r="P31" s="14">
        <f>M31+E31</f>
        <v>6.0332468771771239</v>
      </c>
      <c r="Q31" s="12"/>
      <c r="R31" s="12"/>
      <c r="S31" s="12"/>
      <c r="T31" s="12"/>
      <c r="U31" s="12"/>
      <c r="V31" s="12"/>
      <c r="W31" s="12"/>
      <c r="X31" s="12" t="s">
        <v>68</v>
      </c>
      <c r="Y31" s="12" t="s">
        <v>68</v>
      </c>
      <c r="Z31" s="12" t="s">
        <v>68</v>
      </c>
      <c r="AA31" s="12" t="s">
        <v>66</v>
      </c>
      <c r="AB31" s="12">
        <v>0</v>
      </c>
      <c r="AC31" s="12">
        <v>0</v>
      </c>
      <c r="AD31" s="12">
        <v>0</v>
      </c>
      <c r="AE31" s="12">
        <v>0</v>
      </c>
      <c r="AF31" s="12" t="s">
        <v>66</v>
      </c>
      <c r="AK31" s="12" t="s">
        <v>69</v>
      </c>
      <c r="AL31" s="12"/>
      <c r="AM31" s="12" t="s">
        <v>71</v>
      </c>
      <c r="AN31" s="12"/>
      <c r="AO31" s="12" t="s">
        <v>73</v>
      </c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</row>
    <row r="32" spans="1:77" ht="12.75" x14ac:dyDescent="0.2">
      <c r="C32" s="12" t="str">
        <f t="shared" si="2"/>
        <v>llegada_empleado(4)</v>
      </c>
      <c r="D32" s="12" t="s">
        <v>74</v>
      </c>
      <c r="E32" s="14">
        <f t="shared" si="3"/>
        <v>2.0895412382970147</v>
      </c>
      <c r="F32" s="12">
        <v>0.66</v>
      </c>
      <c r="G32" s="14">
        <f t="shared" si="0"/>
        <v>2.15761932274386</v>
      </c>
      <c r="H32" s="15">
        <f t="shared" si="1"/>
        <v>4.2471605610408751</v>
      </c>
      <c r="I32" s="12"/>
      <c r="J32" s="12"/>
      <c r="K32" s="14">
        <v>57.3</v>
      </c>
      <c r="L32" s="12">
        <v>0.23</v>
      </c>
      <c r="M32" s="12">
        <f t="shared" si="4"/>
        <v>5.69</v>
      </c>
      <c r="N32" s="12">
        <v>7.91</v>
      </c>
      <c r="O32" s="12">
        <v>6.73</v>
      </c>
      <c r="P32" s="12">
        <v>6.03</v>
      </c>
      <c r="Q32" s="14">
        <f>M32+E32</f>
        <v>7.779541238297015</v>
      </c>
      <c r="R32" s="12"/>
      <c r="S32" s="12"/>
      <c r="T32" s="12"/>
      <c r="U32" s="12"/>
      <c r="V32" s="12"/>
      <c r="W32" s="12"/>
      <c r="X32" s="12" t="s">
        <v>68</v>
      </c>
      <c r="Y32" s="12" t="s">
        <v>68</v>
      </c>
      <c r="Z32" s="12" t="s">
        <v>68</v>
      </c>
      <c r="AA32" s="12" t="s">
        <v>68</v>
      </c>
      <c r="AB32" s="12">
        <v>0</v>
      </c>
      <c r="AC32" s="12">
        <v>0</v>
      </c>
      <c r="AD32" s="12">
        <v>0</v>
      </c>
      <c r="AE32" s="12">
        <v>0</v>
      </c>
      <c r="AF32" s="12" t="s">
        <v>66</v>
      </c>
      <c r="AK32" s="12" t="s">
        <v>69</v>
      </c>
      <c r="AL32" s="12"/>
      <c r="AM32" s="12" t="s">
        <v>71</v>
      </c>
      <c r="AN32" s="12"/>
      <c r="AO32" s="12" t="s">
        <v>73</v>
      </c>
      <c r="AP32" s="12"/>
      <c r="AQ32" s="12" t="s">
        <v>75</v>
      </c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</row>
    <row r="33" spans="3:73" ht="12.75" x14ac:dyDescent="0.2">
      <c r="C33" s="12" t="str">
        <f t="shared" si="2"/>
        <v>llegada_empleado(5)</v>
      </c>
      <c r="D33" s="12" t="s">
        <v>76</v>
      </c>
      <c r="E33" s="14">
        <f t="shared" si="3"/>
        <v>4.2471605610408751</v>
      </c>
      <c r="F33" s="12">
        <v>0.21</v>
      </c>
      <c r="G33" s="14">
        <f t="shared" si="0"/>
        <v>0.47144466704213966</v>
      </c>
      <c r="H33" s="15">
        <f t="shared" si="1"/>
        <v>4.7186052280830149</v>
      </c>
      <c r="I33" s="12"/>
      <c r="J33" s="12"/>
      <c r="K33" s="14">
        <v>57.3</v>
      </c>
      <c r="L33" s="12"/>
      <c r="M33" s="12"/>
      <c r="N33" s="12">
        <v>7.91</v>
      </c>
      <c r="O33" s="12">
        <v>6.73</v>
      </c>
      <c r="P33" s="12">
        <v>6.03</v>
      </c>
      <c r="Q33" s="12">
        <v>7.78</v>
      </c>
      <c r="R33" s="12"/>
      <c r="S33" s="12"/>
      <c r="T33" s="12"/>
      <c r="U33" s="12"/>
      <c r="V33" s="12"/>
      <c r="W33" s="12"/>
      <c r="X33" s="12" t="s">
        <v>68</v>
      </c>
      <c r="Y33" s="12" t="s">
        <v>68</v>
      </c>
      <c r="Z33" s="12" t="s">
        <v>68</v>
      </c>
      <c r="AA33" s="12" t="s">
        <v>68</v>
      </c>
      <c r="AB33" s="12">
        <v>1</v>
      </c>
      <c r="AC33" s="12">
        <v>0</v>
      </c>
      <c r="AD33" s="12">
        <v>0</v>
      </c>
      <c r="AE33" s="12">
        <v>0</v>
      </c>
      <c r="AF33" s="12" t="s">
        <v>66</v>
      </c>
      <c r="AK33" s="12" t="s">
        <v>69</v>
      </c>
      <c r="AL33" s="12"/>
      <c r="AM33" s="12" t="s">
        <v>71</v>
      </c>
      <c r="AN33" s="12"/>
      <c r="AO33" s="12" t="s">
        <v>73</v>
      </c>
      <c r="AP33" s="12"/>
      <c r="AQ33" s="12" t="s">
        <v>75</v>
      </c>
      <c r="AR33" s="12"/>
      <c r="AS33" s="12" t="s">
        <v>77</v>
      </c>
      <c r="AT33" s="14">
        <f>E33</f>
        <v>4.2471605610408751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</row>
    <row r="34" spans="3:73" ht="12.75" x14ac:dyDescent="0.2">
      <c r="C34" s="12" t="str">
        <f t="shared" si="2"/>
        <v>llegada_empleado(6)</v>
      </c>
      <c r="D34" s="12" t="s">
        <v>78</v>
      </c>
      <c r="E34" s="14">
        <f t="shared" si="3"/>
        <v>4.7186052280830149</v>
      </c>
      <c r="F34" s="12">
        <v>0.09</v>
      </c>
      <c r="G34" s="14">
        <f t="shared" si="0"/>
        <v>0.18862135894248258</v>
      </c>
      <c r="H34" s="15">
        <f t="shared" si="1"/>
        <v>4.9072265870254972</v>
      </c>
      <c r="I34" s="12"/>
      <c r="J34" s="12"/>
      <c r="K34" s="14">
        <v>57.3</v>
      </c>
      <c r="L34" s="12"/>
      <c r="M34" s="12"/>
      <c r="N34" s="12">
        <v>7.91</v>
      </c>
      <c r="O34" s="12">
        <v>6.73</v>
      </c>
      <c r="P34" s="12">
        <v>6.03</v>
      </c>
      <c r="Q34" s="12">
        <v>7.78</v>
      </c>
      <c r="R34" s="12"/>
      <c r="S34" s="12"/>
      <c r="T34" s="12"/>
      <c r="U34" s="12"/>
      <c r="V34" s="12"/>
      <c r="W34" s="12"/>
      <c r="X34" s="12" t="s">
        <v>68</v>
      </c>
      <c r="Y34" s="12" t="s">
        <v>68</v>
      </c>
      <c r="Z34" s="12" t="s">
        <v>68</v>
      </c>
      <c r="AA34" s="12" t="s">
        <v>68</v>
      </c>
      <c r="AB34" s="12">
        <v>2</v>
      </c>
      <c r="AC34" s="12">
        <v>0</v>
      </c>
      <c r="AD34" s="12">
        <v>0</v>
      </c>
      <c r="AE34" s="12">
        <v>0</v>
      </c>
      <c r="AF34" s="12" t="s">
        <v>66</v>
      </c>
      <c r="AK34" s="12" t="s">
        <v>69</v>
      </c>
      <c r="AL34" s="12"/>
      <c r="AM34" s="12" t="s">
        <v>71</v>
      </c>
      <c r="AN34" s="12"/>
      <c r="AO34" s="12" t="s">
        <v>73</v>
      </c>
      <c r="AP34" s="12"/>
      <c r="AQ34" s="12" t="s">
        <v>75</v>
      </c>
      <c r="AR34" s="12"/>
      <c r="AS34" s="12" t="s">
        <v>77</v>
      </c>
      <c r="AT34" s="12">
        <v>4.25</v>
      </c>
      <c r="AU34" s="12" t="s">
        <v>77</v>
      </c>
      <c r="AV34" s="14">
        <f>E34</f>
        <v>4.7186052280830149</v>
      </c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</row>
    <row r="35" spans="3:73" ht="12.75" x14ac:dyDescent="0.2">
      <c r="C35" s="12" t="str">
        <f t="shared" si="2"/>
        <v>llegada_empleado(7)</v>
      </c>
      <c r="D35" s="12" t="s">
        <v>79</v>
      </c>
      <c r="E35" s="14">
        <f t="shared" si="3"/>
        <v>4.9072265870254972</v>
      </c>
      <c r="F35" s="12">
        <v>0.02</v>
      </c>
      <c r="G35" s="14">
        <f t="shared" si="0"/>
        <v>4.0405414635038932E-2</v>
      </c>
      <c r="H35" s="15">
        <f t="shared" si="1"/>
        <v>4.9476320016605362</v>
      </c>
      <c r="I35" s="12"/>
      <c r="J35" s="12"/>
      <c r="K35" s="14">
        <v>57.3</v>
      </c>
      <c r="L35" s="12"/>
      <c r="M35" s="12"/>
      <c r="N35" s="12">
        <v>7.91</v>
      </c>
      <c r="O35" s="12">
        <v>6.73</v>
      </c>
      <c r="P35" s="12">
        <v>6.03</v>
      </c>
      <c r="Q35" s="12">
        <v>7.78</v>
      </c>
      <c r="R35" s="12"/>
      <c r="S35" s="12"/>
      <c r="T35" s="12"/>
      <c r="U35" s="12"/>
      <c r="V35" s="12"/>
      <c r="W35" s="12"/>
      <c r="X35" s="12" t="s">
        <v>68</v>
      </c>
      <c r="Y35" s="12" t="s">
        <v>68</v>
      </c>
      <c r="Z35" s="12" t="s">
        <v>68</v>
      </c>
      <c r="AA35" s="12" t="s">
        <v>68</v>
      </c>
      <c r="AB35" s="12">
        <v>3</v>
      </c>
      <c r="AC35" s="12">
        <v>0</v>
      </c>
      <c r="AD35" s="12">
        <v>0</v>
      </c>
      <c r="AE35" s="12">
        <v>0</v>
      </c>
      <c r="AF35" s="12" t="s">
        <v>66</v>
      </c>
      <c r="AK35" s="12" t="s">
        <v>69</v>
      </c>
      <c r="AL35" s="12"/>
      <c r="AM35" s="12" t="s">
        <v>71</v>
      </c>
      <c r="AN35" s="12"/>
      <c r="AO35" s="12" t="s">
        <v>73</v>
      </c>
      <c r="AP35" s="12"/>
      <c r="AQ35" s="12" t="s">
        <v>75</v>
      </c>
      <c r="AR35" s="12"/>
      <c r="AS35" s="12" t="s">
        <v>77</v>
      </c>
      <c r="AT35" s="12">
        <v>4.25</v>
      </c>
      <c r="AU35" s="12" t="s">
        <v>77</v>
      </c>
      <c r="AV35" s="12">
        <v>4.72</v>
      </c>
      <c r="AW35" s="12" t="s">
        <v>77</v>
      </c>
      <c r="AX35" s="14">
        <f>E35</f>
        <v>4.9072265870254972</v>
      </c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</row>
    <row r="36" spans="3:73" ht="12.75" x14ac:dyDescent="0.2">
      <c r="C36" s="12" t="str">
        <f t="shared" si="2"/>
        <v>llegada_empleado(8)</v>
      </c>
      <c r="D36" s="12" t="s">
        <v>80</v>
      </c>
      <c r="E36" s="14">
        <f t="shared" si="3"/>
        <v>4.9476320016605362</v>
      </c>
      <c r="F36" s="12">
        <v>0.2</v>
      </c>
      <c r="G36" s="14">
        <f t="shared" si="0"/>
        <v>0.44628710262841942</v>
      </c>
      <c r="H36" s="15">
        <f t="shared" si="1"/>
        <v>5.3939191042889556</v>
      </c>
      <c r="I36" s="12"/>
      <c r="J36" s="12"/>
      <c r="K36" s="14">
        <v>57.3</v>
      </c>
      <c r="L36" s="12"/>
      <c r="M36" s="12"/>
      <c r="N36" s="12">
        <v>7.91</v>
      </c>
      <c r="O36" s="12">
        <v>6.73</v>
      </c>
      <c r="P36" s="12">
        <v>6.03</v>
      </c>
      <c r="Q36" s="12">
        <v>7.78</v>
      </c>
      <c r="R36" s="12"/>
      <c r="S36" s="12"/>
      <c r="T36" s="12"/>
      <c r="U36" s="12"/>
      <c r="V36" s="12"/>
      <c r="W36" s="12"/>
      <c r="X36" s="12" t="s">
        <v>68</v>
      </c>
      <c r="Y36" s="12" t="s">
        <v>68</v>
      </c>
      <c r="Z36" s="12" t="s">
        <v>68</v>
      </c>
      <c r="AA36" s="12" t="s">
        <v>68</v>
      </c>
      <c r="AB36" s="12">
        <v>4</v>
      </c>
      <c r="AC36" s="12">
        <v>0</v>
      </c>
      <c r="AD36" s="12">
        <v>0</v>
      </c>
      <c r="AE36" s="12">
        <v>0</v>
      </c>
      <c r="AF36" s="12" t="s">
        <v>66</v>
      </c>
      <c r="AK36" s="12" t="s">
        <v>69</v>
      </c>
      <c r="AL36" s="12"/>
      <c r="AM36" s="12" t="s">
        <v>71</v>
      </c>
      <c r="AN36" s="12"/>
      <c r="AO36" s="12" t="s">
        <v>73</v>
      </c>
      <c r="AP36" s="12"/>
      <c r="AQ36" s="12" t="s">
        <v>75</v>
      </c>
      <c r="AR36" s="12"/>
      <c r="AS36" s="12" t="s">
        <v>77</v>
      </c>
      <c r="AT36" s="12">
        <v>4.25</v>
      </c>
      <c r="AU36" s="12" t="s">
        <v>77</v>
      </c>
      <c r="AV36" s="12">
        <v>4.72</v>
      </c>
      <c r="AW36" s="12" t="s">
        <v>77</v>
      </c>
      <c r="AX36" s="12">
        <v>4.91</v>
      </c>
      <c r="AY36" s="12" t="s">
        <v>77</v>
      </c>
      <c r="AZ36" s="14">
        <f>E36</f>
        <v>4.9476320016605362</v>
      </c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</row>
    <row r="37" spans="3:73" ht="12.75" x14ac:dyDescent="0.2">
      <c r="C37" s="12" t="str">
        <f t="shared" si="2"/>
        <v>llegada_empleado(9)</v>
      </c>
      <c r="D37" s="12" t="s">
        <v>81</v>
      </c>
      <c r="E37" s="14">
        <f t="shared" si="3"/>
        <v>5.3939191042889556</v>
      </c>
      <c r="F37" s="12">
        <v>7.0000000000000007E-2</v>
      </c>
      <c r="G37" s="14">
        <f t="shared" si="0"/>
        <v>0.145141385669671</v>
      </c>
      <c r="H37" s="15">
        <f t="shared" si="1"/>
        <v>5.5390604899586267</v>
      </c>
      <c r="I37" s="12"/>
      <c r="J37" s="12"/>
      <c r="K37" s="14">
        <v>57.3</v>
      </c>
      <c r="L37" s="12"/>
      <c r="M37" s="12"/>
      <c r="N37" s="12">
        <v>7.91</v>
      </c>
      <c r="O37" s="12">
        <v>6.73</v>
      </c>
      <c r="P37" s="12">
        <v>6.03</v>
      </c>
      <c r="Q37" s="12">
        <v>7.78</v>
      </c>
      <c r="R37" s="12"/>
      <c r="S37" s="12"/>
      <c r="T37" s="12"/>
      <c r="U37" s="12"/>
      <c r="V37" s="12"/>
      <c r="W37" s="12"/>
      <c r="X37" s="12" t="s">
        <v>68</v>
      </c>
      <c r="Y37" s="12" t="s">
        <v>68</v>
      </c>
      <c r="Z37" s="12" t="s">
        <v>68</v>
      </c>
      <c r="AA37" s="12" t="s">
        <v>68</v>
      </c>
      <c r="AB37" s="12">
        <v>5</v>
      </c>
      <c r="AC37" s="12">
        <v>0</v>
      </c>
      <c r="AD37" s="12">
        <v>0</v>
      </c>
      <c r="AE37" s="12">
        <v>0</v>
      </c>
      <c r="AF37" s="12" t="s">
        <v>66</v>
      </c>
      <c r="AK37" s="12" t="s">
        <v>69</v>
      </c>
      <c r="AL37" s="12"/>
      <c r="AM37" s="12" t="s">
        <v>71</v>
      </c>
      <c r="AN37" s="12"/>
      <c r="AO37" s="12" t="s">
        <v>73</v>
      </c>
      <c r="AP37" s="12"/>
      <c r="AQ37" s="12" t="s">
        <v>75</v>
      </c>
      <c r="AR37" s="12"/>
      <c r="AS37" s="12" t="s">
        <v>77</v>
      </c>
      <c r="AT37" s="12">
        <v>4.25</v>
      </c>
      <c r="AU37" s="12" t="s">
        <v>77</v>
      </c>
      <c r="AV37" s="12">
        <v>4.72</v>
      </c>
      <c r="AW37" s="12" t="s">
        <v>77</v>
      </c>
      <c r="AX37" s="12">
        <v>4.91</v>
      </c>
      <c r="AY37" s="12" t="s">
        <v>77</v>
      </c>
      <c r="AZ37" s="12">
        <v>4.95</v>
      </c>
      <c r="BA37" s="12" t="s">
        <v>77</v>
      </c>
      <c r="BB37" s="14">
        <f>E37</f>
        <v>5.3939191042889556</v>
      </c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</row>
    <row r="38" spans="3:73" ht="12.75" x14ac:dyDescent="0.2">
      <c r="C38" s="12" t="str">
        <f t="shared" si="2"/>
        <v>llegada_empleado(10)</v>
      </c>
      <c r="D38" s="12" t="s">
        <v>82</v>
      </c>
      <c r="E38" s="14">
        <f t="shared" si="3"/>
        <v>5.5390604899586267</v>
      </c>
      <c r="F38" s="12">
        <v>0.09</v>
      </c>
      <c r="G38" s="14">
        <f t="shared" si="0"/>
        <v>0.18862135894248258</v>
      </c>
      <c r="H38" s="15">
        <f t="shared" si="1"/>
        <v>5.727681848901109</v>
      </c>
      <c r="I38" s="12"/>
      <c r="J38" s="12"/>
      <c r="K38" s="14">
        <v>57.3</v>
      </c>
      <c r="L38" s="12"/>
      <c r="M38" s="12"/>
      <c r="N38" s="12">
        <v>7.91</v>
      </c>
      <c r="O38" s="12">
        <v>6.73</v>
      </c>
      <c r="P38" s="12">
        <v>6.03</v>
      </c>
      <c r="Q38" s="12">
        <v>7.78</v>
      </c>
      <c r="R38" s="12"/>
      <c r="S38" s="12"/>
      <c r="T38" s="12"/>
      <c r="U38" s="12"/>
      <c r="V38" s="12"/>
      <c r="W38" s="12"/>
      <c r="X38" s="12" t="s">
        <v>68</v>
      </c>
      <c r="Y38" s="12" t="s">
        <v>68</v>
      </c>
      <c r="Z38" s="12" t="s">
        <v>68</v>
      </c>
      <c r="AA38" s="12" t="s">
        <v>68</v>
      </c>
      <c r="AB38" s="12">
        <v>6</v>
      </c>
      <c r="AC38" s="12">
        <v>0</v>
      </c>
      <c r="AD38" s="12">
        <v>0</v>
      </c>
      <c r="AE38" s="12">
        <v>0</v>
      </c>
      <c r="AF38" s="12" t="s">
        <v>66</v>
      </c>
      <c r="AK38" s="12" t="s">
        <v>69</v>
      </c>
      <c r="AL38" s="12"/>
      <c r="AM38" s="12" t="s">
        <v>71</v>
      </c>
      <c r="AN38" s="12"/>
      <c r="AO38" s="12" t="s">
        <v>73</v>
      </c>
      <c r="AP38" s="12"/>
      <c r="AQ38" s="12" t="s">
        <v>75</v>
      </c>
      <c r="AR38" s="12"/>
      <c r="AS38" s="12" t="s">
        <v>77</v>
      </c>
      <c r="AT38" s="12">
        <v>4.25</v>
      </c>
      <c r="AU38" s="12" t="s">
        <v>77</v>
      </c>
      <c r="AV38" s="12">
        <v>4.72</v>
      </c>
      <c r="AW38" s="12" t="s">
        <v>77</v>
      </c>
      <c r="AX38" s="12">
        <v>4.91</v>
      </c>
      <c r="AY38" s="12" t="s">
        <v>77</v>
      </c>
      <c r="AZ38" s="12">
        <v>4.95</v>
      </c>
      <c r="BA38" s="12" t="s">
        <v>77</v>
      </c>
      <c r="BB38" s="12">
        <v>5.39</v>
      </c>
      <c r="BC38" s="12" t="s">
        <v>77</v>
      </c>
      <c r="BD38" s="14">
        <f>E38</f>
        <v>5.5390604899586267</v>
      </c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</row>
    <row r="39" spans="3:73" ht="12.75" x14ac:dyDescent="0.2">
      <c r="C39" s="12" t="str">
        <f t="shared" si="2"/>
        <v>llegada_empleado(11)</v>
      </c>
      <c r="D39" s="12" t="s">
        <v>117</v>
      </c>
      <c r="E39" s="14">
        <f t="shared" si="3"/>
        <v>5.727681848901109</v>
      </c>
      <c r="F39" s="12"/>
      <c r="G39" s="14"/>
      <c r="H39" s="14">
        <f>E39+30</f>
        <v>35.727681848901106</v>
      </c>
      <c r="I39" s="12"/>
      <c r="J39" s="12"/>
      <c r="K39" s="14">
        <v>57.3</v>
      </c>
      <c r="L39" s="12"/>
      <c r="M39" s="12"/>
      <c r="N39" s="12">
        <v>7.91</v>
      </c>
      <c r="O39" s="12">
        <v>6.73</v>
      </c>
      <c r="P39" s="16">
        <v>6.03</v>
      </c>
      <c r="Q39" s="12">
        <v>7.78</v>
      </c>
      <c r="R39" s="12"/>
      <c r="S39" s="12"/>
      <c r="T39" s="12"/>
      <c r="U39" s="12"/>
      <c r="V39" s="12"/>
      <c r="W39" s="12"/>
      <c r="X39" s="12" t="s">
        <v>68</v>
      </c>
      <c r="Y39" s="12" t="s">
        <v>68</v>
      </c>
      <c r="Z39" s="12" t="s">
        <v>68</v>
      </c>
      <c r="AA39" s="12" t="s">
        <v>68</v>
      </c>
      <c r="AB39" s="12">
        <v>6</v>
      </c>
      <c r="AC39" s="12">
        <v>0</v>
      </c>
      <c r="AD39" s="12">
        <v>1</v>
      </c>
      <c r="AE39" s="12">
        <v>0</v>
      </c>
      <c r="AF39" s="12" t="s">
        <v>66</v>
      </c>
      <c r="AK39" s="12" t="s">
        <v>69</v>
      </c>
      <c r="AL39" s="12"/>
      <c r="AM39" s="12" t="s">
        <v>71</v>
      </c>
      <c r="AN39" s="12"/>
      <c r="AO39" s="12" t="s">
        <v>73</v>
      </c>
      <c r="AP39" s="12"/>
      <c r="AQ39" s="12" t="s">
        <v>75</v>
      </c>
      <c r="AR39" s="12"/>
      <c r="AS39" s="12" t="s">
        <v>77</v>
      </c>
      <c r="AT39" s="12">
        <v>4.25</v>
      </c>
      <c r="AU39" s="12" t="s">
        <v>77</v>
      </c>
      <c r="AV39" s="12">
        <v>4.72</v>
      </c>
      <c r="AW39" s="12" t="s">
        <v>77</v>
      </c>
      <c r="AX39" s="12">
        <v>4.91</v>
      </c>
      <c r="AY39" s="12" t="s">
        <v>77</v>
      </c>
      <c r="AZ39" s="12">
        <v>4.95</v>
      </c>
      <c r="BA39" s="12" t="s">
        <v>77</v>
      </c>
      <c r="BB39" s="12">
        <v>5.39</v>
      </c>
      <c r="BC39" s="12" t="s">
        <v>77</v>
      </c>
      <c r="BD39" s="12">
        <v>5.54</v>
      </c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</row>
    <row r="40" spans="3:73" ht="12.75" x14ac:dyDescent="0.2">
      <c r="C40" s="12" t="str">
        <f t="shared" si="2"/>
        <v>fin_registro_huella(3)</v>
      </c>
      <c r="D40" s="12" t="s">
        <v>118</v>
      </c>
      <c r="E40" s="12">
        <f>P38</f>
        <v>6.03</v>
      </c>
      <c r="F40" s="12"/>
      <c r="G40" s="14"/>
      <c r="H40" s="12">
        <v>35.729999999999997</v>
      </c>
      <c r="I40" s="12"/>
      <c r="J40" s="12"/>
      <c r="K40" s="14">
        <v>57.3</v>
      </c>
      <c r="L40" s="12">
        <v>0.21</v>
      </c>
      <c r="M40" s="12">
        <f t="shared" ref="M40:M45" si="5">$F$5+L40*($G$5-$F$5)</f>
        <v>5.63</v>
      </c>
      <c r="N40" s="12">
        <v>7.91</v>
      </c>
      <c r="O40" s="16">
        <v>6.73</v>
      </c>
      <c r="P40" s="12">
        <f>M40+E40</f>
        <v>11.66</v>
      </c>
      <c r="Q40" s="12">
        <v>7.78</v>
      </c>
      <c r="R40" s="12"/>
      <c r="S40" s="12"/>
      <c r="T40" s="12"/>
      <c r="U40" s="12"/>
      <c r="V40" s="12"/>
      <c r="W40" s="12"/>
      <c r="X40" s="12" t="s">
        <v>68</v>
      </c>
      <c r="Y40" s="12" t="s">
        <v>68</v>
      </c>
      <c r="Z40" s="12" t="s">
        <v>68</v>
      </c>
      <c r="AA40" s="12" t="s">
        <v>68</v>
      </c>
      <c r="AB40" s="12">
        <v>5</v>
      </c>
      <c r="AC40" s="12">
        <f>AC39+E40-AT39</f>
        <v>1.7800000000000002</v>
      </c>
      <c r="AD40" s="12">
        <v>1</v>
      </c>
      <c r="AE40" s="12">
        <v>1</v>
      </c>
      <c r="AF40" s="12" t="s">
        <v>66</v>
      </c>
      <c r="AK40" s="12" t="s">
        <v>73</v>
      </c>
      <c r="AL40" s="12"/>
      <c r="AM40" s="12" t="s">
        <v>71</v>
      </c>
      <c r="AN40" s="12"/>
      <c r="AO40" s="17"/>
      <c r="AP40" s="17"/>
      <c r="AQ40" s="12" t="s">
        <v>75</v>
      </c>
      <c r="AR40" s="12"/>
      <c r="AS40" s="12" t="s">
        <v>73</v>
      </c>
      <c r="AT40" s="12"/>
      <c r="AU40" s="12" t="s">
        <v>77</v>
      </c>
      <c r="AV40" s="12">
        <v>4.72</v>
      </c>
      <c r="AW40" s="12" t="s">
        <v>77</v>
      </c>
      <c r="AX40" s="12">
        <v>4.91</v>
      </c>
      <c r="AY40" s="12" t="s">
        <v>77</v>
      </c>
      <c r="AZ40" s="12">
        <v>4.95</v>
      </c>
      <c r="BA40" s="12" t="s">
        <v>77</v>
      </c>
      <c r="BB40" s="12">
        <v>5.39</v>
      </c>
      <c r="BC40" s="12" t="s">
        <v>77</v>
      </c>
      <c r="BD40" s="12">
        <v>5.54</v>
      </c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</row>
    <row r="41" spans="3:73" ht="12.75" x14ac:dyDescent="0.2">
      <c r="C41" s="12" t="str">
        <f t="shared" si="2"/>
        <v>fin_registro_huella(2)</v>
      </c>
      <c r="D41" s="12" t="s">
        <v>119</v>
      </c>
      <c r="E41" s="12">
        <f>O40</f>
        <v>6.73</v>
      </c>
      <c r="F41" s="12"/>
      <c r="G41" s="14"/>
      <c r="H41" s="12">
        <v>35.729999999999997</v>
      </c>
      <c r="I41" s="12"/>
      <c r="J41" s="12"/>
      <c r="K41" s="14">
        <v>57.3</v>
      </c>
      <c r="L41" s="12">
        <v>0.51</v>
      </c>
      <c r="M41" s="12">
        <f t="shared" si="5"/>
        <v>6.53</v>
      </c>
      <c r="N41" s="12">
        <v>7.91</v>
      </c>
      <c r="O41" s="12">
        <f>M41+E41</f>
        <v>13.260000000000002</v>
      </c>
      <c r="P41" s="12">
        <v>11.66</v>
      </c>
      <c r="Q41" s="16">
        <v>7.78</v>
      </c>
      <c r="R41" s="12"/>
      <c r="S41" s="12"/>
      <c r="T41" s="12"/>
      <c r="U41" s="12"/>
      <c r="V41" s="12"/>
      <c r="W41" s="12"/>
      <c r="X41" s="12" t="s">
        <v>68</v>
      </c>
      <c r="Y41" s="12" t="s">
        <v>68</v>
      </c>
      <c r="Z41" s="12" t="s">
        <v>68</v>
      </c>
      <c r="AA41" s="12" t="s">
        <v>68</v>
      </c>
      <c r="AB41" s="12">
        <v>4</v>
      </c>
      <c r="AC41" s="12">
        <f>AC40+E41-AV40</f>
        <v>3.7900000000000018</v>
      </c>
      <c r="AD41" s="12">
        <v>1</v>
      </c>
      <c r="AE41" s="12">
        <v>2</v>
      </c>
      <c r="AF41" s="12" t="s">
        <v>66</v>
      </c>
      <c r="AK41" s="12" t="s">
        <v>73</v>
      </c>
      <c r="AL41" s="12"/>
      <c r="AM41" s="17"/>
      <c r="AN41" s="17"/>
      <c r="AO41" s="12"/>
      <c r="AP41" s="12"/>
      <c r="AQ41" s="12" t="s">
        <v>75</v>
      </c>
      <c r="AR41" s="12"/>
      <c r="AS41" s="12" t="s">
        <v>73</v>
      </c>
      <c r="AT41" s="12"/>
      <c r="AU41" s="12" t="s">
        <v>105</v>
      </c>
      <c r="AV41" s="12"/>
      <c r="AW41" s="12" t="s">
        <v>77</v>
      </c>
      <c r="AX41" s="12">
        <v>4.91</v>
      </c>
      <c r="AY41" s="12" t="s">
        <v>77</v>
      </c>
      <c r="AZ41" s="12">
        <v>4.95</v>
      </c>
      <c r="BA41" s="12" t="s">
        <v>77</v>
      </c>
      <c r="BB41" s="12">
        <v>5.39</v>
      </c>
      <c r="BC41" s="12" t="s">
        <v>77</v>
      </c>
      <c r="BD41" s="12">
        <v>5.54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</row>
    <row r="42" spans="3:73" ht="12.75" x14ac:dyDescent="0.2">
      <c r="C42" s="12" t="str">
        <f t="shared" si="2"/>
        <v>fin_registro_huella(4)</v>
      </c>
      <c r="D42" s="12" t="s">
        <v>120</v>
      </c>
      <c r="E42" s="12">
        <f>Q41</f>
        <v>7.78</v>
      </c>
      <c r="F42" s="12"/>
      <c r="G42" s="14"/>
      <c r="H42" s="12">
        <v>35.729999999999997</v>
      </c>
      <c r="I42" s="12"/>
      <c r="J42" s="12"/>
      <c r="K42" s="14">
        <v>57.3</v>
      </c>
      <c r="L42" s="12">
        <v>0.81</v>
      </c>
      <c r="M42" s="12">
        <f t="shared" si="5"/>
        <v>7.43</v>
      </c>
      <c r="N42" s="16">
        <v>7.91</v>
      </c>
      <c r="O42" s="12">
        <v>13.26</v>
      </c>
      <c r="P42" s="12">
        <v>11.66</v>
      </c>
      <c r="Q42" s="12">
        <f>M42+E42</f>
        <v>15.21</v>
      </c>
      <c r="R42" s="12"/>
      <c r="S42" s="12"/>
      <c r="T42" s="12"/>
      <c r="U42" s="12"/>
      <c r="V42" s="12"/>
      <c r="W42" s="12"/>
      <c r="X42" s="12" t="s">
        <v>68</v>
      </c>
      <c r="Y42" s="12" t="s">
        <v>68</v>
      </c>
      <c r="Z42" s="12" t="s">
        <v>68</v>
      </c>
      <c r="AA42" s="12" t="s">
        <v>68</v>
      </c>
      <c r="AB42" s="12">
        <v>3</v>
      </c>
      <c r="AC42" s="12">
        <f>AC41+E42-AX41</f>
        <v>6.6600000000000019</v>
      </c>
      <c r="AD42" s="12">
        <v>1</v>
      </c>
      <c r="AE42" s="12">
        <v>3</v>
      </c>
      <c r="AF42" s="12" t="s">
        <v>66</v>
      </c>
      <c r="AK42" s="12" t="s">
        <v>73</v>
      </c>
      <c r="AL42" s="12"/>
      <c r="AM42" s="12"/>
      <c r="AN42" s="12"/>
      <c r="AO42" s="12"/>
      <c r="AP42" s="12"/>
      <c r="AQ42" s="17"/>
      <c r="AR42" s="17"/>
      <c r="AS42" s="12" t="s">
        <v>73</v>
      </c>
      <c r="AT42" s="12"/>
      <c r="AU42" s="12" t="s">
        <v>105</v>
      </c>
      <c r="AV42" s="12"/>
      <c r="AW42" s="12" t="s">
        <v>75</v>
      </c>
      <c r="AX42" s="12"/>
      <c r="AY42" s="12" t="s">
        <v>77</v>
      </c>
      <c r="AZ42" s="12">
        <v>4.95</v>
      </c>
      <c r="BA42" s="12" t="s">
        <v>77</v>
      </c>
      <c r="BB42" s="12">
        <v>5.39</v>
      </c>
      <c r="BC42" s="12" t="s">
        <v>77</v>
      </c>
      <c r="BD42" s="12">
        <v>5.54</v>
      </c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</row>
    <row r="43" spans="3:73" ht="12.75" x14ac:dyDescent="0.2">
      <c r="C43" s="12" t="str">
        <f t="shared" si="2"/>
        <v>fin_registro_huella(1)</v>
      </c>
      <c r="D43" s="12" t="s">
        <v>117</v>
      </c>
      <c r="E43" s="12">
        <f>N42</f>
        <v>7.91</v>
      </c>
      <c r="F43" s="12"/>
      <c r="G43" s="14"/>
      <c r="H43" s="12">
        <v>35.729999999999997</v>
      </c>
      <c r="I43" s="12"/>
      <c r="J43" s="12"/>
      <c r="K43" s="14">
        <v>57.3</v>
      </c>
      <c r="L43" s="12">
        <v>0.51</v>
      </c>
      <c r="M43" s="12">
        <f t="shared" si="5"/>
        <v>6.53</v>
      </c>
      <c r="N43" s="12">
        <f>M43+E43</f>
        <v>14.440000000000001</v>
      </c>
      <c r="O43" s="12">
        <v>13.26</v>
      </c>
      <c r="P43" s="16">
        <v>11.66</v>
      </c>
      <c r="Q43" s="12">
        <v>15.21</v>
      </c>
      <c r="R43" s="12"/>
      <c r="S43" s="12"/>
      <c r="T43" s="12"/>
      <c r="U43" s="12"/>
      <c r="V43" s="12"/>
      <c r="W43" s="12"/>
      <c r="X43" s="12" t="s">
        <v>68</v>
      </c>
      <c r="Y43" s="12" t="s">
        <v>68</v>
      </c>
      <c r="Z43" s="12" t="s">
        <v>68</v>
      </c>
      <c r="AA43" s="12" t="s">
        <v>68</v>
      </c>
      <c r="AB43" s="12">
        <v>2</v>
      </c>
      <c r="AC43" s="12">
        <f>AC42+E43-AZ42</f>
        <v>9.620000000000001</v>
      </c>
      <c r="AD43" s="12">
        <v>1</v>
      </c>
      <c r="AE43" s="12">
        <v>4</v>
      </c>
      <c r="AF43" s="12" t="s">
        <v>66</v>
      </c>
      <c r="AK43" s="17"/>
      <c r="AL43" s="17"/>
      <c r="AM43" s="12"/>
      <c r="AN43" s="12"/>
      <c r="AO43" s="12"/>
      <c r="AP43" s="12"/>
      <c r="AQ43" s="12"/>
      <c r="AR43" s="12"/>
      <c r="AS43" s="12" t="s">
        <v>73</v>
      </c>
      <c r="AT43" s="12"/>
      <c r="AU43" s="12" t="s">
        <v>105</v>
      </c>
      <c r="AV43" s="12"/>
      <c r="AW43" s="12" t="s">
        <v>75</v>
      </c>
      <c r="AX43" s="12"/>
      <c r="AY43" s="12" t="s">
        <v>69</v>
      </c>
      <c r="AZ43" s="12"/>
      <c r="BA43" s="12" t="s">
        <v>77</v>
      </c>
      <c r="BB43" s="12">
        <v>5.39</v>
      </c>
      <c r="BC43" s="12" t="s">
        <v>77</v>
      </c>
      <c r="BD43" s="12">
        <v>5.54</v>
      </c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</row>
    <row r="44" spans="3:73" ht="12.75" x14ac:dyDescent="0.2">
      <c r="C44" s="12" t="str">
        <f t="shared" si="2"/>
        <v>fin_registro_huella(3)</v>
      </c>
      <c r="D44" s="12" t="s">
        <v>118</v>
      </c>
      <c r="E44" s="12">
        <f>P43</f>
        <v>11.66</v>
      </c>
      <c r="F44" s="12"/>
      <c r="G44" s="14"/>
      <c r="H44" s="12">
        <v>35.729999999999997</v>
      </c>
      <c r="I44" s="12"/>
      <c r="J44" s="12"/>
      <c r="K44" s="14">
        <v>57.3</v>
      </c>
      <c r="L44" s="12">
        <v>0.11</v>
      </c>
      <c r="M44" s="12">
        <f t="shared" si="5"/>
        <v>5.33</v>
      </c>
      <c r="N44" s="12">
        <v>14.44</v>
      </c>
      <c r="O44" s="16">
        <v>13.26</v>
      </c>
      <c r="P44" s="12">
        <f>M44+E44</f>
        <v>16.990000000000002</v>
      </c>
      <c r="Q44" s="12">
        <v>15.21</v>
      </c>
      <c r="R44" s="12"/>
      <c r="S44" s="12"/>
      <c r="T44" s="12"/>
      <c r="U44" s="12"/>
      <c r="V44" s="12"/>
      <c r="W44" s="12"/>
      <c r="X44" s="12" t="s">
        <v>68</v>
      </c>
      <c r="Y44" s="12" t="s">
        <v>68</v>
      </c>
      <c r="Z44" s="12" t="s">
        <v>68</v>
      </c>
      <c r="AA44" s="12" t="s">
        <v>68</v>
      </c>
      <c r="AB44" s="12">
        <v>1</v>
      </c>
      <c r="AC44" s="12">
        <f>AC43+E44-BB43</f>
        <v>15.89</v>
      </c>
      <c r="AD44" s="12">
        <v>1</v>
      </c>
      <c r="AE44" s="12">
        <v>5</v>
      </c>
      <c r="AF44" s="12" t="s">
        <v>66</v>
      </c>
      <c r="AK44" s="12"/>
      <c r="AL44" s="12"/>
      <c r="AM44" s="12"/>
      <c r="AN44" s="12"/>
      <c r="AO44" s="12"/>
      <c r="AP44" s="12"/>
      <c r="AQ44" s="12"/>
      <c r="AR44" s="12"/>
      <c r="AS44" s="17"/>
      <c r="AT44" s="17"/>
      <c r="AU44" s="12" t="s">
        <v>105</v>
      </c>
      <c r="AV44" s="12"/>
      <c r="AW44" s="12" t="s">
        <v>75</v>
      </c>
      <c r="AX44" s="12"/>
      <c r="AY44" s="12" t="s">
        <v>69</v>
      </c>
      <c r="AZ44" s="12"/>
      <c r="BA44" s="12" t="s">
        <v>73</v>
      </c>
      <c r="BB44" s="12"/>
      <c r="BC44" s="12" t="s">
        <v>77</v>
      </c>
      <c r="BD44" s="12">
        <v>5.54</v>
      </c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</row>
    <row r="45" spans="3:73" ht="12.75" x14ac:dyDescent="0.2">
      <c r="C45" s="12" t="str">
        <f t="shared" si="2"/>
        <v>fin_registro_huella(2)</v>
      </c>
      <c r="D45" s="12" t="s">
        <v>120</v>
      </c>
      <c r="E45" s="12">
        <f>O44</f>
        <v>13.26</v>
      </c>
      <c r="F45" s="12"/>
      <c r="G45" s="14"/>
      <c r="H45" s="12">
        <v>35.729999999999997</v>
      </c>
      <c r="I45" s="12"/>
      <c r="J45" s="12"/>
      <c r="K45" s="14">
        <v>57.3</v>
      </c>
      <c r="L45" s="12">
        <v>0.41</v>
      </c>
      <c r="M45" s="12">
        <f t="shared" si="5"/>
        <v>6.23</v>
      </c>
      <c r="N45" s="16">
        <v>14.44</v>
      </c>
      <c r="O45" s="12">
        <f>M45+E45</f>
        <v>19.490000000000002</v>
      </c>
      <c r="P45" s="12">
        <v>16.989999999999998</v>
      </c>
      <c r="Q45" s="12">
        <v>15.21</v>
      </c>
      <c r="R45" s="12"/>
      <c r="S45" s="12"/>
      <c r="T45" s="12"/>
      <c r="U45" s="12"/>
      <c r="V45" s="12"/>
      <c r="W45" s="12"/>
      <c r="X45" s="12" t="s">
        <v>68</v>
      </c>
      <c r="Y45" s="12" t="s">
        <v>68</v>
      </c>
      <c r="Z45" s="12" t="s">
        <v>68</v>
      </c>
      <c r="AA45" s="12" t="s">
        <v>68</v>
      </c>
      <c r="AB45" s="12">
        <v>0</v>
      </c>
      <c r="AC45" s="12">
        <f>AC44+E45-BD44</f>
        <v>23.61</v>
      </c>
      <c r="AD45" s="12">
        <v>1</v>
      </c>
      <c r="AE45" s="12">
        <v>6</v>
      </c>
      <c r="AF45" s="12" t="s">
        <v>66</v>
      </c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7"/>
      <c r="AV45" s="17"/>
      <c r="AW45" s="12" t="s">
        <v>75</v>
      </c>
      <c r="AX45" s="12"/>
      <c r="AY45" s="12" t="s">
        <v>69</v>
      </c>
      <c r="AZ45" s="12"/>
      <c r="BA45" s="12" t="s">
        <v>73</v>
      </c>
      <c r="BB45" s="12"/>
      <c r="BC45" s="12" t="s">
        <v>71</v>
      </c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</row>
    <row r="46" spans="3:73" ht="12.75" x14ac:dyDescent="0.2">
      <c r="C46" s="12" t="str">
        <f t="shared" si="2"/>
        <v>fin_registro_huella(1)</v>
      </c>
      <c r="D46" s="12" t="s">
        <v>119</v>
      </c>
      <c r="E46" s="12">
        <f>N45</f>
        <v>14.44</v>
      </c>
      <c r="F46" s="12"/>
      <c r="G46" s="14"/>
      <c r="H46" s="12">
        <v>35.729999999999997</v>
      </c>
      <c r="I46" s="12"/>
      <c r="J46" s="12"/>
      <c r="K46" s="14">
        <v>57.3</v>
      </c>
      <c r="L46" s="12"/>
      <c r="M46" s="12"/>
      <c r="N46" s="12"/>
      <c r="O46" s="12">
        <v>19.489999999999998</v>
      </c>
      <c r="P46" s="12">
        <v>16.989999999999998</v>
      </c>
      <c r="Q46" s="16">
        <v>15.21</v>
      </c>
      <c r="R46" s="12"/>
      <c r="S46" s="12"/>
      <c r="T46" s="12"/>
      <c r="U46" s="12"/>
      <c r="V46" s="12"/>
      <c r="W46" s="12"/>
      <c r="X46" s="12" t="s">
        <v>66</v>
      </c>
      <c r="Y46" s="12" t="s">
        <v>68</v>
      </c>
      <c r="Z46" s="12" t="s">
        <v>68</v>
      </c>
      <c r="AA46" s="12" t="s">
        <v>68</v>
      </c>
      <c r="AB46" s="12">
        <v>0</v>
      </c>
      <c r="AC46" s="12">
        <v>23.61</v>
      </c>
      <c r="AD46" s="12">
        <v>1</v>
      </c>
      <c r="AE46" s="12">
        <v>7</v>
      </c>
      <c r="AF46" s="12" t="s">
        <v>66</v>
      </c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 t="s">
        <v>75</v>
      </c>
      <c r="AX46" s="12"/>
      <c r="AY46" s="17"/>
      <c r="AZ46" s="17"/>
      <c r="BA46" s="12" t="s">
        <v>73</v>
      </c>
      <c r="BB46" s="12"/>
      <c r="BC46" s="12" t="s">
        <v>71</v>
      </c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</row>
    <row r="47" spans="3:73" ht="12.75" x14ac:dyDescent="0.2">
      <c r="C47" s="12" t="str">
        <f t="shared" si="2"/>
        <v>fin_registro_huella(4)</v>
      </c>
      <c r="D47" s="12" t="s">
        <v>117</v>
      </c>
      <c r="E47" s="12">
        <f>Q46</f>
        <v>15.21</v>
      </c>
      <c r="F47" s="12"/>
      <c r="G47" s="14"/>
      <c r="H47" s="12">
        <v>35.729999999999997</v>
      </c>
      <c r="I47" s="12"/>
      <c r="J47" s="12"/>
      <c r="K47" s="14">
        <v>57.3</v>
      </c>
      <c r="L47" s="12"/>
      <c r="M47" s="12"/>
      <c r="N47" s="12"/>
      <c r="O47" s="12">
        <v>19.489999999999998</v>
      </c>
      <c r="P47" s="16">
        <v>16.989999999999998</v>
      </c>
      <c r="Q47" s="12"/>
      <c r="R47" s="12"/>
      <c r="S47" s="12"/>
      <c r="T47" s="12"/>
      <c r="U47" s="12"/>
      <c r="V47" s="12"/>
      <c r="W47" s="12"/>
      <c r="X47" s="12" t="s">
        <v>66</v>
      </c>
      <c r="Y47" s="12" t="s">
        <v>68</v>
      </c>
      <c r="Z47" s="12" t="s">
        <v>68</v>
      </c>
      <c r="AA47" s="12" t="s">
        <v>66</v>
      </c>
      <c r="AB47" s="12">
        <v>0</v>
      </c>
      <c r="AC47" s="12">
        <v>23.61</v>
      </c>
      <c r="AD47" s="12">
        <v>1</v>
      </c>
      <c r="AE47" s="12">
        <v>8</v>
      </c>
      <c r="AF47" s="12" t="s">
        <v>66</v>
      </c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7"/>
      <c r="AX47" s="17"/>
      <c r="AY47" s="12"/>
      <c r="AZ47" s="12"/>
      <c r="BA47" s="12" t="s">
        <v>73</v>
      </c>
      <c r="BB47" s="12"/>
      <c r="BC47" s="12" t="s">
        <v>71</v>
      </c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</row>
    <row r="48" spans="3:73" ht="12.75" x14ac:dyDescent="0.2">
      <c r="C48" s="12" t="str">
        <f t="shared" si="2"/>
        <v>fin_registro_huella(3)</v>
      </c>
      <c r="D48" s="12" t="s">
        <v>118</v>
      </c>
      <c r="E48" s="12">
        <f>P47</f>
        <v>16.989999999999998</v>
      </c>
      <c r="F48" s="12"/>
      <c r="G48" s="14"/>
      <c r="H48" s="12">
        <v>35.729999999999997</v>
      </c>
      <c r="I48" s="12"/>
      <c r="J48" s="12"/>
      <c r="K48" s="14">
        <v>57.3</v>
      </c>
      <c r="L48" s="12"/>
      <c r="M48" s="12"/>
      <c r="N48" s="12"/>
      <c r="O48" s="16">
        <v>19.489999999999998</v>
      </c>
      <c r="P48" s="12"/>
      <c r="Q48" s="12"/>
      <c r="R48" s="12"/>
      <c r="S48" s="12"/>
      <c r="T48" s="12"/>
      <c r="U48" s="12"/>
      <c r="V48" s="12"/>
      <c r="W48" s="12"/>
      <c r="X48" s="12" t="s">
        <v>66</v>
      </c>
      <c r="Y48" s="12" t="s">
        <v>68</v>
      </c>
      <c r="Z48" s="12" t="s">
        <v>66</v>
      </c>
      <c r="AA48" s="12" t="s">
        <v>66</v>
      </c>
      <c r="AB48" s="12">
        <v>0</v>
      </c>
      <c r="AC48" s="12">
        <v>23.61</v>
      </c>
      <c r="AD48" s="12">
        <v>1</v>
      </c>
      <c r="AE48" s="12">
        <v>9</v>
      </c>
      <c r="AF48" s="12" t="s">
        <v>66</v>
      </c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7"/>
      <c r="BB48" s="17"/>
      <c r="BC48" s="12" t="s">
        <v>71</v>
      </c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</row>
    <row r="49" spans="3:77" ht="12.75" x14ac:dyDescent="0.2">
      <c r="C49" s="12" t="str">
        <f t="shared" si="2"/>
        <v>fin_registro_huella(2)</v>
      </c>
      <c r="D49" s="12" t="s">
        <v>82</v>
      </c>
      <c r="E49" s="12">
        <v>16.989999999999998</v>
      </c>
      <c r="F49" s="12"/>
      <c r="G49" s="14"/>
      <c r="H49" s="16">
        <v>35.729999999999997</v>
      </c>
      <c r="I49" s="12"/>
      <c r="J49" s="12"/>
      <c r="K49" s="14">
        <v>57.3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 t="s">
        <v>66</v>
      </c>
      <c r="Y49" s="12" t="s">
        <v>66</v>
      </c>
      <c r="Z49" s="12" t="s">
        <v>66</v>
      </c>
      <c r="AA49" s="12" t="s">
        <v>66</v>
      </c>
      <c r="AB49" s="12">
        <v>0</v>
      </c>
      <c r="AC49" s="12">
        <v>23.61</v>
      </c>
      <c r="AD49" s="12">
        <v>1</v>
      </c>
      <c r="AE49" s="12">
        <v>10</v>
      </c>
      <c r="AF49" s="12" t="s">
        <v>66</v>
      </c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7"/>
      <c r="BD49" s="17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</row>
    <row r="50" spans="3:77" ht="12.75" x14ac:dyDescent="0.2">
      <c r="C50" s="12" t="str">
        <f t="shared" si="2"/>
        <v>llegada_empleado(11)</v>
      </c>
      <c r="D50" s="12" t="s">
        <v>83</v>
      </c>
      <c r="E50" s="12">
        <f t="shared" ref="E50:E51" si="6">H49</f>
        <v>35.729999999999997</v>
      </c>
      <c r="F50" s="12">
        <v>0.91</v>
      </c>
      <c r="G50" s="14">
        <f t="shared" ref="G50:G51" si="7">-$F$14*LN(1-F50)</f>
        <v>4.8158912173037445</v>
      </c>
      <c r="H50" s="15">
        <f t="shared" ref="H50:H51" si="8">G50+E50</f>
        <v>40.54589121730374</v>
      </c>
      <c r="I50" s="12"/>
      <c r="J50" s="12"/>
      <c r="K50" s="14">
        <v>57.3</v>
      </c>
      <c r="L50" s="12">
        <v>0.24</v>
      </c>
      <c r="M50" s="12">
        <f t="shared" ref="M50:M51" si="9">$F$5+L50*($G$5-$F$5)</f>
        <v>5.72</v>
      </c>
      <c r="N50" s="14">
        <f>M50+H50</f>
        <v>46.265891217303739</v>
      </c>
      <c r="O50" s="12"/>
      <c r="P50" s="12"/>
      <c r="Q50" s="12"/>
      <c r="R50" s="12"/>
      <c r="S50" s="12"/>
      <c r="T50" s="12"/>
      <c r="U50" s="12"/>
      <c r="V50" s="12"/>
      <c r="W50" s="12"/>
      <c r="X50" s="12" t="s">
        <v>68</v>
      </c>
      <c r="Y50" s="12" t="s">
        <v>66</v>
      </c>
      <c r="Z50" s="12" t="s">
        <v>66</v>
      </c>
      <c r="AA50" s="12" t="s">
        <v>66</v>
      </c>
      <c r="AB50" s="12">
        <v>0</v>
      </c>
      <c r="AC50" s="12">
        <v>23.61</v>
      </c>
      <c r="AD50" s="12">
        <v>1</v>
      </c>
      <c r="AE50" s="12">
        <v>10</v>
      </c>
      <c r="AF50" s="12" t="s">
        <v>66</v>
      </c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 t="s">
        <v>69</v>
      </c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</row>
    <row r="51" spans="3:77" ht="12.75" x14ac:dyDescent="0.2">
      <c r="C51" s="12" t="str">
        <f t="shared" si="2"/>
        <v>llegada_empleado(12)</v>
      </c>
      <c r="D51" s="12" t="s">
        <v>120</v>
      </c>
      <c r="E51" s="14">
        <f t="shared" si="6"/>
        <v>40.54589121730374</v>
      </c>
      <c r="F51" s="12">
        <v>0.98</v>
      </c>
      <c r="G51" s="14">
        <f t="shared" si="7"/>
        <v>7.8240460108562901</v>
      </c>
      <c r="H51" s="14">
        <f t="shared" si="8"/>
        <v>48.369937228160033</v>
      </c>
      <c r="I51" s="12"/>
      <c r="J51" s="12"/>
      <c r="K51" s="14">
        <v>57.3</v>
      </c>
      <c r="L51" s="12">
        <v>0.55000000000000004</v>
      </c>
      <c r="M51" s="12">
        <f t="shared" si="9"/>
        <v>6.65</v>
      </c>
      <c r="N51" s="16">
        <v>46.27</v>
      </c>
      <c r="O51" s="14">
        <f>M51+E51</f>
        <v>47.195891217303739</v>
      </c>
      <c r="P51" s="12"/>
      <c r="Q51" s="12"/>
      <c r="R51" s="12"/>
      <c r="S51" s="12"/>
      <c r="T51" s="12"/>
      <c r="U51" s="12"/>
      <c r="V51" s="12"/>
      <c r="W51" s="12"/>
      <c r="X51" s="12" t="s">
        <v>68</v>
      </c>
      <c r="Y51" s="12" t="s">
        <v>68</v>
      </c>
      <c r="Z51" s="12" t="s">
        <v>66</v>
      </c>
      <c r="AA51" s="12" t="s">
        <v>66</v>
      </c>
      <c r="AB51" s="12">
        <v>0</v>
      </c>
      <c r="AC51" s="12">
        <v>23.61</v>
      </c>
      <c r="AD51" s="12">
        <v>1</v>
      </c>
      <c r="AE51" s="12">
        <v>10</v>
      </c>
      <c r="AF51" s="12" t="s">
        <v>66</v>
      </c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 t="s">
        <v>69</v>
      </c>
      <c r="BF51" s="12"/>
      <c r="BG51" s="12" t="s">
        <v>71</v>
      </c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</row>
    <row r="52" spans="3:77" ht="12.75" x14ac:dyDescent="0.2">
      <c r="C52" s="12" t="str">
        <f t="shared" si="2"/>
        <v>fin_registro_huella(1)</v>
      </c>
      <c r="D52" s="12" t="s">
        <v>118</v>
      </c>
      <c r="E52" s="12">
        <f>N51</f>
        <v>46.27</v>
      </c>
      <c r="F52" s="12"/>
      <c r="G52" s="14"/>
      <c r="H52" s="12">
        <v>48.37</v>
      </c>
      <c r="I52" s="12"/>
      <c r="J52" s="12"/>
      <c r="K52" s="14">
        <v>57.3</v>
      </c>
      <c r="L52" s="12"/>
      <c r="M52" s="12"/>
      <c r="N52" s="12"/>
      <c r="O52" s="15">
        <v>47.2</v>
      </c>
      <c r="P52" s="12"/>
      <c r="Q52" s="12"/>
      <c r="R52" s="12"/>
      <c r="S52" s="12"/>
      <c r="T52" s="12"/>
      <c r="U52" s="12"/>
      <c r="V52" s="12"/>
      <c r="W52" s="12"/>
      <c r="X52" s="12" t="s">
        <v>66</v>
      </c>
      <c r="Y52" s="12" t="s">
        <v>68</v>
      </c>
      <c r="Z52" s="12" t="s">
        <v>66</v>
      </c>
      <c r="AA52" s="12" t="s">
        <v>66</v>
      </c>
      <c r="AB52" s="12">
        <v>0</v>
      </c>
      <c r="AC52" s="12">
        <v>23.61</v>
      </c>
      <c r="AD52" s="12">
        <v>1</v>
      </c>
      <c r="AE52" s="12">
        <v>11</v>
      </c>
      <c r="AF52" s="12" t="s">
        <v>66</v>
      </c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7"/>
      <c r="BF52" s="17"/>
      <c r="BG52" s="12" t="s">
        <v>71</v>
      </c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</row>
    <row r="53" spans="3:77" ht="12.75" x14ac:dyDescent="0.2">
      <c r="C53" s="12" t="str">
        <f t="shared" si="2"/>
        <v>fin_registro_huella(2)</v>
      </c>
      <c r="D53" s="12" t="s">
        <v>93</v>
      </c>
      <c r="E53" s="14">
        <f>O52</f>
        <v>47.2</v>
      </c>
      <c r="F53" s="12"/>
      <c r="G53" s="14"/>
      <c r="H53" s="12">
        <v>48.37</v>
      </c>
      <c r="I53" s="12"/>
      <c r="J53" s="12"/>
      <c r="K53" s="14">
        <v>57.3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 t="s">
        <v>66</v>
      </c>
      <c r="Y53" s="12" t="s">
        <v>66</v>
      </c>
      <c r="Z53" s="12" t="s">
        <v>66</v>
      </c>
      <c r="AA53" s="12" t="s">
        <v>66</v>
      </c>
      <c r="AB53" s="12">
        <v>0</v>
      </c>
      <c r="AC53" s="12">
        <v>23.61</v>
      </c>
      <c r="AD53" s="12">
        <v>1</v>
      </c>
      <c r="AE53" s="12">
        <v>12</v>
      </c>
      <c r="AF53" s="12" t="s">
        <v>66</v>
      </c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7"/>
      <c r="BH53" s="17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</row>
    <row r="54" spans="3:77" ht="12.75" x14ac:dyDescent="0.2">
      <c r="C54" s="12" t="str">
        <f t="shared" si="2"/>
        <v>llegada_empleado(13)</v>
      </c>
      <c r="D54" s="12" t="s">
        <v>106</v>
      </c>
      <c r="E54" s="12">
        <f t="shared" ref="E54:E58" si="10">H53</f>
        <v>48.37</v>
      </c>
      <c r="F54" s="12">
        <v>0.15</v>
      </c>
      <c r="G54" s="14">
        <f t="shared" ref="G54:G73" si="11">-$F$14*LN(1-F54)</f>
        <v>0.32503785899554988</v>
      </c>
      <c r="H54" s="15">
        <f t="shared" ref="H54:H58" si="12">G54+E54</f>
        <v>48.695037858995548</v>
      </c>
      <c r="I54" s="12"/>
      <c r="J54" s="12"/>
      <c r="K54" s="14">
        <v>57.3</v>
      </c>
      <c r="L54" s="12">
        <v>0.87</v>
      </c>
      <c r="M54" s="12">
        <f t="shared" ref="M54:M57" si="13">$F$5+L54*($G$5-$F$5)</f>
        <v>7.6099999999999994</v>
      </c>
      <c r="N54" s="12">
        <f>M54+E54</f>
        <v>55.98</v>
      </c>
      <c r="O54" s="12"/>
      <c r="P54" s="12"/>
      <c r="Q54" s="12"/>
      <c r="R54" s="12"/>
      <c r="S54" s="12"/>
      <c r="T54" s="12"/>
      <c r="U54" s="12"/>
      <c r="V54" s="12"/>
      <c r="W54" s="12"/>
      <c r="X54" s="12" t="s">
        <v>68</v>
      </c>
      <c r="Y54" s="12" t="s">
        <v>66</v>
      </c>
      <c r="Z54" s="12" t="s">
        <v>66</v>
      </c>
      <c r="AA54" s="12" t="s">
        <v>66</v>
      </c>
      <c r="AB54" s="12">
        <v>0</v>
      </c>
      <c r="AC54" s="12">
        <v>23.61</v>
      </c>
      <c r="AD54" s="12">
        <v>1</v>
      </c>
      <c r="AE54" s="12">
        <v>12</v>
      </c>
      <c r="AF54" s="12" t="s">
        <v>66</v>
      </c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 t="s">
        <v>69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</row>
    <row r="55" spans="3:77" ht="12.75" x14ac:dyDescent="0.2">
      <c r="C55" s="12" t="str">
        <f t="shared" si="2"/>
        <v>llegada_empleado(14)</v>
      </c>
      <c r="D55" s="12" t="s">
        <v>107</v>
      </c>
      <c r="E55" s="14">
        <f t="shared" si="10"/>
        <v>48.695037858995548</v>
      </c>
      <c r="F55" s="12">
        <v>0.8</v>
      </c>
      <c r="G55" s="14">
        <f t="shared" si="11"/>
        <v>3.218875824868201</v>
      </c>
      <c r="H55" s="15">
        <f t="shared" si="12"/>
        <v>51.913913683863747</v>
      </c>
      <c r="I55" s="12"/>
      <c r="J55" s="12"/>
      <c r="K55" s="14">
        <v>57.3</v>
      </c>
      <c r="L55" s="12">
        <v>0.51</v>
      </c>
      <c r="M55" s="12">
        <f t="shared" si="13"/>
        <v>6.53</v>
      </c>
      <c r="N55" s="12">
        <v>55.98</v>
      </c>
      <c r="O55" s="14">
        <f>M55+E55</f>
        <v>55.225037858995549</v>
      </c>
      <c r="P55" s="12"/>
      <c r="Q55" s="12"/>
      <c r="R55" s="12"/>
      <c r="S55" s="12"/>
      <c r="T55" s="12"/>
      <c r="U55" s="12"/>
      <c r="V55" s="12"/>
      <c r="W55" s="12"/>
      <c r="X55" s="12" t="s">
        <v>68</v>
      </c>
      <c r="Y55" s="12" t="s">
        <v>68</v>
      </c>
      <c r="Z55" s="12" t="s">
        <v>66</v>
      </c>
      <c r="AA55" s="12" t="s">
        <v>66</v>
      </c>
      <c r="AB55" s="12">
        <v>0</v>
      </c>
      <c r="AC55" s="12">
        <v>23.61</v>
      </c>
      <c r="AD55" s="12">
        <v>1</v>
      </c>
      <c r="AE55" s="12">
        <v>12</v>
      </c>
      <c r="AF55" s="12" t="s">
        <v>66</v>
      </c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 t="s">
        <v>69</v>
      </c>
      <c r="BJ55" s="12"/>
      <c r="BK55" s="12" t="s">
        <v>71</v>
      </c>
      <c r="BL55" s="12"/>
      <c r="BM55" s="12"/>
      <c r="BN55" s="12"/>
      <c r="BO55" s="12"/>
      <c r="BP55" s="12"/>
      <c r="BQ55" s="12"/>
      <c r="BR55" s="12"/>
      <c r="BS55" s="12"/>
      <c r="BT55" s="12"/>
    </row>
    <row r="56" spans="3:77" ht="12.75" x14ac:dyDescent="0.2">
      <c r="C56" s="12" t="str">
        <f t="shared" si="2"/>
        <v>llegada_empleado(15)</v>
      </c>
      <c r="D56" s="12" t="s">
        <v>108</v>
      </c>
      <c r="E56" s="14">
        <f t="shared" si="10"/>
        <v>51.913913683863747</v>
      </c>
      <c r="F56" s="12">
        <v>0.51</v>
      </c>
      <c r="G56" s="14">
        <f t="shared" si="11"/>
        <v>1.4266997757549296</v>
      </c>
      <c r="H56" s="15">
        <f t="shared" si="12"/>
        <v>53.340613459618673</v>
      </c>
      <c r="I56" s="12"/>
      <c r="J56" s="12"/>
      <c r="K56" s="14">
        <v>57.3</v>
      </c>
      <c r="L56" s="12">
        <v>0.77</v>
      </c>
      <c r="M56" s="12">
        <f t="shared" si="13"/>
        <v>7.3100000000000005</v>
      </c>
      <c r="N56" s="12">
        <v>55.98</v>
      </c>
      <c r="O56" s="12">
        <v>55.23</v>
      </c>
      <c r="P56" s="14">
        <f>M56+E56</f>
        <v>59.223913683863749</v>
      </c>
      <c r="Q56" s="12"/>
      <c r="R56" s="12"/>
      <c r="S56" s="12"/>
      <c r="T56" s="12"/>
      <c r="U56" s="12"/>
      <c r="V56" s="12"/>
      <c r="W56" s="12"/>
      <c r="X56" s="12" t="s">
        <v>68</v>
      </c>
      <c r="Y56" s="12" t="s">
        <v>68</v>
      </c>
      <c r="Z56" s="12" t="s">
        <v>68</v>
      </c>
      <c r="AA56" s="12" t="s">
        <v>66</v>
      </c>
      <c r="AB56" s="12">
        <v>0</v>
      </c>
      <c r="AC56" s="12">
        <v>23.61</v>
      </c>
      <c r="AD56" s="12">
        <v>1</v>
      </c>
      <c r="AE56" s="12">
        <v>12</v>
      </c>
      <c r="AF56" s="12" t="s">
        <v>66</v>
      </c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 t="s">
        <v>69</v>
      </c>
      <c r="BJ56" s="12"/>
      <c r="BK56" s="12" t="s">
        <v>71</v>
      </c>
      <c r="BL56" s="12"/>
      <c r="BM56" s="12" t="s">
        <v>73</v>
      </c>
      <c r="BN56" s="12"/>
      <c r="BO56" s="12"/>
      <c r="BP56" s="12"/>
      <c r="BQ56" s="12"/>
      <c r="BR56" s="12"/>
      <c r="BS56" s="12"/>
      <c r="BT56" s="12"/>
    </row>
    <row r="57" spans="3:77" ht="12.75" x14ac:dyDescent="0.2">
      <c r="C57" s="12" t="str">
        <f t="shared" si="2"/>
        <v>llegada_empleado(16)</v>
      </c>
      <c r="D57" s="12" t="s">
        <v>109</v>
      </c>
      <c r="E57" s="14">
        <f t="shared" si="10"/>
        <v>53.340613459618673</v>
      </c>
      <c r="F57" s="12">
        <v>0.44</v>
      </c>
      <c r="G57" s="14">
        <f t="shared" si="11"/>
        <v>1.1596369905058841</v>
      </c>
      <c r="H57" s="15">
        <f t="shared" si="12"/>
        <v>54.500250450124554</v>
      </c>
      <c r="I57" s="12"/>
      <c r="J57" s="12"/>
      <c r="K57" s="14">
        <v>57.3</v>
      </c>
      <c r="L57" s="12">
        <v>0.49</v>
      </c>
      <c r="M57" s="12">
        <f t="shared" si="13"/>
        <v>6.47</v>
      </c>
      <c r="N57" s="12">
        <v>55.98</v>
      </c>
      <c r="O57" s="12">
        <v>55.23</v>
      </c>
      <c r="P57" s="12">
        <v>59.22</v>
      </c>
      <c r="Q57" s="14">
        <f>M57+E57</f>
        <v>59.810613459618672</v>
      </c>
      <c r="R57" s="12"/>
      <c r="S57" s="12"/>
      <c r="T57" s="12"/>
      <c r="U57" s="12"/>
      <c r="V57" s="12"/>
      <c r="W57" s="12"/>
      <c r="X57" s="12" t="s">
        <v>68</v>
      </c>
      <c r="Y57" s="12" t="s">
        <v>68</v>
      </c>
      <c r="Z57" s="12" t="s">
        <v>68</v>
      </c>
      <c r="AA57" s="12" t="s">
        <v>68</v>
      </c>
      <c r="AB57" s="12">
        <v>0</v>
      </c>
      <c r="AC57" s="12">
        <v>23.61</v>
      </c>
      <c r="AD57" s="12">
        <v>1</v>
      </c>
      <c r="AE57" s="12">
        <v>12</v>
      </c>
      <c r="AF57" s="12" t="s">
        <v>66</v>
      </c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 t="s">
        <v>69</v>
      </c>
      <c r="BJ57" s="12"/>
      <c r="BK57" s="12" t="s">
        <v>71</v>
      </c>
      <c r="BL57" s="12"/>
      <c r="BM57" s="12" t="s">
        <v>73</v>
      </c>
      <c r="BO57" s="12" t="s">
        <v>75</v>
      </c>
      <c r="BP57" s="12"/>
      <c r="BQ57" s="12"/>
      <c r="BR57" s="12"/>
      <c r="BS57" s="12"/>
      <c r="BT57" s="12"/>
    </row>
    <row r="58" spans="3:77" ht="12.75" x14ac:dyDescent="0.2">
      <c r="C58" s="12" t="str">
        <f t="shared" si="2"/>
        <v>llegada_empleado(17)</v>
      </c>
      <c r="D58" s="12" t="s">
        <v>118</v>
      </c>
      <c r="E58" s="14">
        <f t="shared" si="10"/>
        <v>54.500250450124554</v>
      </c>
      <c r="F58" s="12">
        <v>0.5</v>
      </c>
      <c r="G58" s="14">
        <f t="shared" si="11"/>
        <v>1.3862943611198906</v>
      </c>
      <c r="H58" s="18">
        <f t="shared" si="12"/>
        <v>55.886544811244441</v>
      </c>
      <c r="I58" s="12"/>
      <c r="J58" s="12"/>
      <c r="K58" s="14">
        <v>57.3</v>
      </c>
      <c r="L58" s="12"/>
      <c r="M58" s="12"/>
      <c r="N58" s="12">
        <v>55.98</v>
      </c>
      <c r="O58" s="16">
        <v>55.23</v>
      </c>
      <c r="P58" s="19">
        <v>59.22</v>
      </c>
      <c r="Q58" s="12">
        <v>59.81</v>
      </c>
      <c r="R58" s="12"/>
      <c r="S58" s="12"/>
      <c r="T58" s="12"/>
      <c r="U58" s="12"/>
      <c r="V58" s="12"/>
      <c r="W58" s="12"/>
      <c r="X58" s="12" t="s">
        <v>68</v>
      </c>
      <c r="Y58" s="12" t="s">
        <v>68</v>
      </c>
      <c r="Z58" s="12" t="s">
        <v>68</v>
      </c>
      <c r="AA58" s="12" t="s">
        <v>68</v>
      </c>
      <c r="AB58" s="12">
        <v>1</v>
      </c>
      <c r="AC58" s="12">
        <v>23.61</v>
      </c>
      <c r="AD58" s="12">
        <v>1</v>
      </c>
      <c r="AE58" s="12">
        <v>12</v>
      </c>
      <c r="AF58" s="12" t="s">
        <v>66</v>
      </c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 t="s">
        <v>69</v>
      </c>
      <c r="BJ58" s="12"/>
      <c r="BK58" s="12" t="s">
        <v>71</v>
      </c>
      <c r="BL58" s="12"/>
      <c r="BM58" s="12" t="s">
        <v>73</v>
      </c>
      <c r="BN58" s="12"/>
      <c r="BO58" s="12" t="s">
        <v>75</v>
      </c>
      <c r="BQ58" s="12" t="s">
        <v>77</v>
      </c>
      <c r="BR58" s="14">
        <f>E58</f>
        <v>54.500250450124554</v>
      </c>
      <c r="BS58" s="12"/>
      <c r="BT58" s="12"/>
    </row>
    <row r="59" spans="3:77" ht="12.75" x14ac:dyDescent="0.2">
      <c r="C59" s="12" t="str">
        <f t="shared" si="2"/>
        <v>fin_registro_huella(2)</v>
      </c>
      <c r="D59" s="12" t="s">
        <v>110</v>
      </c>
      <c r="E59" s="12">
        <f>O58</f>
        <v>55.23</v>
      </c>
      <c r="F59" s="12"/>
      <c r="G59" s="14"/>
      <c r="H59" s="16">
        <v>55.89</v>
      </c>
      <c r="I59" s="12"/>
      <c r="J59" s="12"/>
      <c r="K59" s="14">
        <v>57.3</v>
      </c>
      <c r="L59" s="12">
        <v>0.98</v>
      </c>
      <c r="M59" s="12">
        <f>$F$5+L59*($G$5-$F$5)</f>
        <v>7.9399999999999995</v>
      </c>
      <c r="N59" s="12">
        <v>55.98</v>
      </c>
      <c r="O59" s="12">
        <f>M59+E59</f>
        <v>63.169999999999995</v>
      </c>
      <c r="P59" s="12">
        <v>59.22</v>
      </c>
      <c r="Q59" s="12">
        <v>59.81</v>
      </c>
      <c r="R59" s="12"/>
      <c r="S59" s="12"/>
      <c r="T59" s="12"/>
      <c r="U59" s="12"/>
      <c r="V59" s="12"/>
      <c r="W59" s="12"/>
      <c r="X59" s="12" t="s">
        <v>68</v>
      </c>
      <c r="Y59" s="12" t="s">
        <v>68</v>
      </c>
      <c r="Z59" s="12" t="s">
        <v>68</v>
      </c>
      <c r="AA59" s="12" t="s">
        <v>68</v>
      </c>
      <c r="AB59" s="12">
        <v>0</v>
      </c>
      <c r="AC59" s="14">
        <f>AC58+E59-BR58</f>
        <v>24.339749549875449</v>
      </c>
      <c r="AD59" s="12">
        <v>1</v>
      </c>
      <c r="AE59" s="12">
        <v>13</v>
      </c>
      <c r="AF59" s="12" t="s">
        <v>66</v>
      </c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 t="s">
        <v>69</v>
      </c>
      <c r="BJ59" s="12"/>
      <c r="BK59" s="17"/>
      <c r="BL59" s="17"/>
      <c r="BM59" s="12" t="s">
        <v>73</v>
      </c>
      <c r="BN59" s="12"/>
      <c r="BO59" s="12" t="s">
        <v>75</v>
      </c>
      <c r="BQ59" s="12" t="s">
        <v>71</v>
      </c>
      <c r="BR59" s="12"/>
      <c r="BS59" s="12"/>
      <c r="BT59" s="12"/>
    </row>
    <row r="60" spans="3:77" ht="12.75" x14ac:dyDescent="0.2">
      <c r="C60" s="12" t="str">
        <f t="shared" si="2"/>
        <v>llegada_empleado(18)</v>
      </c>
      <c r="D60" s="12" t="s">
        <v>120</v>
      </c>
      <c r="E60" s="12">
        <f>H59</f>
        <v>55.89</v>
      </c>
      <c r="F60" s="12">
        <v>0.91</v>
      </c>
      <c r="G60" s="14">
        <f t="shared" si="11"/>
        <v>4.8158912173037445</v>
      </c>
      <c r="H60" s="14">
        <f>G60+E60</f>
        <v>60.705891217303744</v>
      </c>
      <c r="I60" s="12"/>
      <c r="J60" s="12"/>
      <c r="K60" s="14">
        <v>57.3</v>
      </c>
      <c r="L60" s="12"/>
      <c r="M60" s="12"/>
      <c r="N60" s="16">
        <v>55.98</v>
      </c>
      <c r="O60" s="12">
        <v>63.17</v>
      </c>
      <c r="P60" s="12">
        <v>59.22</v>
      </c>
      <c r="Q60" s="12">
        <v>59.81</v>
      </c>
      <c r="R60" s="12"/>
      <c r="S60" s="12"/>
      <c r="T60" s="12"/>
      <c r="U60" s="12"/>
      <c r="V60" s="12"/>
      <c r="W60" s="12"/>
      <c r="X60" s="12" t="s">
        <v>68</v>
      </c>
      <c r="Y60" s="12" t="s">
        <v>68</v>
      </c>
      <c r="Z60" s="12" t="s">
        <v>68</v>
      </c>
      <c r="AA60" s="12" t="s">
        <v>68</v>
      </c>
      <c r="AB60" s="12">
        <v>1</v>
      </c>
      <c r="AC60" s="12">
        <v>24.34</v>
      </c>
      <c r="AD60" s="12">
        <v>1</v>
      </c>
      <c r="AE60" s="12">
        <v>13</v>
      </c>
      <c r="AF60" s="12" t="s">
        <v>66</v>
      </c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 t="s">
        <v>69</v>
      </c>
      <c r="BJ60" s="12"/>
      <c r="BK60" s="12"/>
      <c r="BL60" s="12"/>
      <c r="BM60" s="12" t="s">
        <v>73</v>
      </c>
      <c r="BN60" s="12"/>
      <c r="BO60" s="12" t="s">
        <v>75</v>
      </c>
      <c r="BQ60" s="12" t="s">
        <v>71</v>
      </c>
      <c r="BR60" s="12"/>
      <c r="BS60" s="12" t="s">
        <v>77</v>
      </c>
      <c r="BT60" s="12">
        <f>E60</f>
        <v>55.89</v>
      </c>
    </row>
    <row r="61" spans="3:77" ht="12.75" x14ac:dyDescent="0.2">
      <c r="C61" s="12" t="str">
        <f t="shared" si="2"/>
        <v>fin_registro_huella(1)</v>
      </c>
      <c r="D61" s="12" t="s">
        <v>10</v>
      </c>
      <c r="E61" s="12">
        <f>N60</f>
        <v>55.98</v>
      </c>
      <c r="F61" s="12"/>
      <c r="G61" s="14"/>
      <c r="H61" s="12">
        <v>60.71</v>
      </c>
      <c r="I61" s="12"/>
      <c r="J61" s="12"/>
      <c r="K61" s="24">
        <v>57.3</v>
      </c>
      <c r="L61" s="12">
        <v>0.44</v>
      </c>
      <c r="M61" s="12">
        <f>$F$5+L61*($G$5-$F$5)</f>
        <v>6.32</v>
      </c>
      <c r="N61" s="12">
        <f>M61+E61</f>
        <v>62.3</v>
      </c>
      <c r="O61" s="12">
        <v>63.17</v>
      </c>
      <c r="P61" s="23">
        <v>59.22</v>
      </c>
      <c r="Q61" s="12">
        <v>59.81</v>
      </c>
      <c r="R61" s="12"/>
      <c r="S61" s="12"/>
      <c r="T61" s="12"/>
      <c r="U61" s="12"/>
      <c r="V61" s="12"/>
      <c r="W61" s="12"/>
      <c r="X61" s="12" t="s">
        <v>68</v>
      </c>
      <c r="Y61" s="12" t="s">
        <v>68</v>
      </c>
      <c r="Z61" s="12" t="s">
        <v>68</v>
      </c>
      <c r="AA61" s="12" t="s">
        <v>68</v>
      </c>
      <c r="AB61" s="12">
        <v>0</v>
      </c>
      <c r="AC61" s="12">
        <f>AC60+E61-BT60</f>
        <v>24.429999999999993</v>
      </c>
      <c r="AD61" s="12">
        <v>1</v>
      </c>
      <c r="AE61" s="12">
        <v>14</v>
      </c>
      <c r="AF61" s="12" t="s">
        <v>66</v>
      </c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7"/>
      <c r="BJ61" s="17"/>
      <c r="BK61" s="12"/>
      <c r="BL61" s="12"/>
      <c r="BM61" s="12" t="s">
        <v>73</v>
      </c>
      <c r="BN61" s="12"/>
      <c r="BO61" s="12" t="s">
        <v>75</v>
      </c>
      <c r="BQ61" s="12" t="s">
        <v>71</v>
      </c>
      <c r="BR61" s="12"/>
      <c r="BS61" s="12" t="s">
        <v>69</v>
      </c>
      <c r="BT61" s="12"/>
    </row>
    <row r="62" spans="3:77" s="21" customFormat="1" ht="12.75" x14ac:dyDescent="0.2">
      <c r="C62" s="22" t="str">
        <f t="shared" ref="C62:C74" si="14">D61</f>
        <v>llegada_tecnico</v>
      </c>
      <c r="D62" s="22" t="s">
        <v>117</v>
      </c>
      <c r="E62" s="25">
        <f>K61</f>
        <v>57.3</v>
      </c>
      <c r="G62" s="14"/>
      <c r="H62" s="21">
        <v>60.71</v>
      </c>
      <c r="M62" s="12"/>
      <c r="N62" s="21">
        <v>62.3</v>
      </c>
      <c r="O62" s="21">
        <v>63.17</v>
      </c>
      <c r="P62" s="20">
        <v>59.22</v>
      </c>
      <c r="Q62" s="21">
        <v>59.81</v>
      </c>
      <c r="X62" s="22" t="s">
        <v>68</v>
      </c>
      <c r="Y62" s="22" t="s">
        <v>68</v>
      </c>
      <c r="Z62" s="22" t="s">
        <v>68</v>
      </c>
      <c r="AA62" s="22" t="s">
        <v>68</v>
      </c>
      <c r="AB62" s="21">
        <v>0</v>
      </c>
      <c r="AF62" s="22" t="s">
        <v>122</v>
      </c>
      <c r="AG62" s="22" t="s">
        <v>111</v>
      </c>
      <c r="AH62" s="22" t="s">
        <v>111</v>
      </c>
      <c r="AI62" s="22" t="s">
        <v>111</v>
      </c>
      <c r="AJ62" s="22" t="s">
        <v>111</v>
      </c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 t="s">
        <v>73</v>
      </c>
      <c r="BN62" s="12"/>
      <c r="BO62" s="12" t="s">
        <v>75</v>
      </c>
      <c r="BQ62" s="12" t="s">
        <v>71</v>
      </c>
      <c r="BR62" s="12"/>
      <c r="BS62" s="12" t="s">
        <v>69</v>
      </c>
      <c r="BT62" s="12"/>
      <c r="BU62" s="12"/>
      <c r="BV62" s="12"/>
      <c r="BW62" s="12"/>
      <c r="BX62" s="12"/>
      <c r="BY62" s="12"/>
    </row>
    <row r="63" spans="3:77" ht="12.75" x14ac:dyDescent="0.2">
      <c r="C63" s="21" t="str">
        <f t="shared" si="14"/>
        <v>fin_registro_huella(3)</v>
      </c>
      <c r="D63" s="22" t="s">
        <v>119</v>
      </c>
      <c r="E63" s="21">
        <f>P62</f>
        <v>59.22</v>
      </c>
      <c r="F63" s="21"/>
      <c r="G63" s="14"/>
      <c r="H63" s="21">
        <v>60.71</v>
      </c>
      <c r="I63" s="21"/>
      <c r="J63" s="21"/>
      <c r="K63" s="21"/>
      <c r="L63" s="21"/>
      <c r="M63" s="12"/>
      <c r="N63" s="21">
        <v>62.3</v>
      </c>
      <c r="O63" s="21">
        <v>63.17</v>
      </c>
      <c r="P63" s="21"/>
      <c r="Q63" s="20">
        <v>59.81</v>
      </c>
      <c r="R63" s="21">
        <v>0.43</v>
      </c>
      <c r="S63" s="21">
        <f>3*R63*5</f>
        <v>6.45</v>
      </c>
      <c r="T63" s="21"/>
      <c r="U63" s="21"/>
      <c r="V63" s="21">
        <f>S63+E63</f>
        <v>65.67</v>
      </c>
      <c r="W63" s="21"/>
      <c r="X63" s="22" t="s">
        <v>68</v>
      </c>
      <c r="Y63" s="22" t="s">
        <v>68</v>
      </c>
      <c r="Z63" s="22" t="s">
        <v>84</v>
      </c>
      <c r="AA63" s="22" t="s">
        <v>68</v>
      </c>
      <c r="AB63" s="21">
        <v>0</v>
      </c>
      <c r="AC63" s="21"/>
      <c r="AD63" s="21"/>
      <c r="AE63" s="21"/>
      <c r="AF63" s="22" t="s">
        <v>115</v>
      </c>
      <c r="AG63" s="22" t="s">
        <v>111</v>
      </c>
      <c r="AH63" s="22" t="s">
        <v>111</v>
      </c>
      <c r="AI63" s="22" t="s">
        <v>111</v>
      </c>
      <c r="AJ63" s="22" t="s">
        <v>111</v>
      </c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7"/>
      <c r="BN63" s="17"/>
      <c r="BO63" s="12" t="s">
        <v>75</v>
      </c>
      <c r="BQ63" s="12" t="s">
        <v>71</v>
      </c>
      <c r="BR63" s="12"/>
      <c r="BS63" s="12" t="s">
        <v>69</v>
      </c>
      <c r="BT63" s="12"/>
      <c r="BU63" s="12"/>
      <c r="BV63" s="12"/>
      <c r="BW63" s="12"/>
      <c r="BX63" s="12"/>
      <c r="BY63" s="12"/>
    </row>
    <row r="64" spans="3:77" ht="12.75" x14ac:dyDescent="0.2">
      <c r="C64" s="21" t="str">
        <f t="shared" si="14"/>
        <v>fin_registro_huella(4)</v>
      </c>
      <c r="D64" s="22" t="s">
        <v>112</v>
      </c>
      <c r="E64" s="21">
        <f>Q63</f>
        <v>59.81</v>
      </c>
      <c r="F64" s="21"/>
      <c r="G64" s="14"/>
      <c r="H64" s="20">
        <v>60.71</v>
      </c>
      <c r="I64" s="21"/>
      <c r="J64" s="21"/>
      <c r="K64" s="21"/>
      <c r="L64" s="21"/>
      <c r="M64" s="12"/>
      <c r="N64" s="21">
        <v>62.3</v>
      </c>
      <c r="O64" s="21">
        <v>63.17</v>
      </c>
      <c r="P64" s="21"/>
      <c r="Q64" s="21"/>
      <c r="R64" s="21"/>
      <c r="S64" s="21">
        <f t="shared" ref="S64:S74" si="15">3*R64*5</f>
        <v>0</v>
      </c>
      <c r="T64" s="21"/>
      <c r="U64" s="21"/>
      <c r="V64" s="21">
        <v>65.67</v>
      </c>
      <c r="W64" s="21"/>
      <c r="X64" s="22" t="s">
        <v>68</v>
      </c>
      <c r="Y64" s="22" t="s">
        <v>68</v>
      </c>
      <c r="Z64" s="22" t="s">
        <v>84</v>
      </c>
      <c r="AA64" s="22" t="s">
        <v>66</v>
      </c>
      <c r="AB64" s="21">
        <v>0</v>
      </c>
      <c r="AC64" s="21"/>
      <c r="AD64" s="21"/>
      <c r="AE64" s="21"/>
      <c r="AF64" s="22" t="s">
        <v>115</v>
      </c>
      <c r="AG64" s="22" t="s">
        <v>111</v>
      </c>
      <c r="AH64" s="22" t="s">
        <v>111</v>
      </c>
      <c r="AI64" s="22" t="s">
        <v>111</v>
      </c>
      <c r="AJ64" s="22" t="s">
        <v>111</v>
      </c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7"/>
      <c r="BP64" s="17"/>
      <c r="BQ64" s="12" t="s">
        <v>71</v>
      </c>
      <c r="BR64" s="12"/>
      <c r="BS64" s="12" t="s">
        <v>69</v>
      </c>
      <c r="BT64" s="12"/>
      <c r="BU64" s="12"/>
      <c r="BV64" s="12"/>
      <c r="BW64" s="12"/>
      <c r="BX64" s="12"/>
      <c r="BY64" s="12"/>
    </row>
    <row r="65" spans="3:79" ht="12.75" x14ac:dyDescent="0.2">
      <c r="C65" s="21" t="str">
        <f t="shared" si="14"/>
        <v>llegada_empleado(19)</v>
      </c>
      <c r="D65" s="22" t="s">
        <v>123</v>
      </c>
      <c r="E65" s="21">
        <f>H64</f>
        <v>60.71</v>
      </c>
      <c r="F65" s="21">
        <v>0.1</v>
      </c>
      <c r="G65" s="14">
        <f t="shared" si="11"/>
        <v>0.21072103131565256</v>
      </c>
      <c r="H65" s="24">
        <f>G65+E65</f>
        <v>60.920721031315651</v>
      </c>
      <c r="I65" s="21"/>
      <c r="J65" s="21"/>
      <c r="K65" s="21"/>
      <c r="L65" s="21">
        <v>0.98</v>
      </c>
      <c r="M65" s="12">
        <f t="shared" ref="M65:M72" si="16">$F$5+L65*($G$5-$F$5)</f>
        <v>7.9399999999999995</v>
      </c>
      <c r="N65" s="21">
        <v>62.3</v>
      </c>
      <c r="O65" s="21">
        <v>63.17</v>
      </c>
      <c r="P65" s="21"/>
      <c r="Q65" s="21">
        <f>M65+E65</f>
        <v>68.650000000000006</v>
      </c>
      <c r="R65" s="21"/>
      <c r="S65" s="21"/>
      <c r="T65" s="21"/>
      <c r="U65" s="21"/>
      <c r="V65" s="21">
        <v>65.67</v>
      </c>
      <c r="W65" s="21"/>
      <c r="X65" s="22" t="s">
        <v>68</v>
      </c>
      <c r="Y65" s="22" t="s">
        <v>68</v>
      </c>
      <c r="Z65" s="22" t="s">
        <v>84</v>
      </c>
      <c r="AA65" s="22" t="s">
        <v>68</v>
      </c>
      <c r="AB65" s="21">
        <v>0</v>
      </c>
      <c r="AC65" s="21"/>
      <c r="AD65" s="21"/>
      <c r="AE65" s="21"/>
      <c r="AF65" s="22" t="s">
        <v>115</v>
      </c>
      <c r="AG65" s="22" t="s">
        <v>111</v>
      </c>
      <c r="AH65" s="22" t="s">
        <v>111</v>
      </c>
      <c r="AI65" s="22" t="s">
        <v>111</v>
      </c>
      <c r="AJ65" s="22" t="s">
        <v>111</v>
      </c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 t="s">
        <v>71</v>
      </c>
      <c r="BR65" s="12"/>
      <c r="BS65" s="12" t="s">
        <v>69</v>
      </c>
      <c r="BT65" s="12"/>
      <c r="BU65" s="12" t="s">
        <v>73</v>
      </c>
      <c r="BV65" s="12"/>
      <c r="BW65" s="12"/>
      <c r="BX65" s="12"/>
      <c r="BY65" s="12"/>
    </row>
    <row r="66" spans="3:79" ht="12.75" x14ac:dyDescent="0.2">
      <c r="C66" s="21" t="str">
        <f t="shared" si="14"/>
        <v>llegada_empleado(20)</v>
      </c>
      <c r="D66" s="22" t="s">
        <v>116</v>
      </c>
      <c r="E66" s="25">
        <f>H65</f>
        <v>60.920721031315651</v>
      </c>
      <c r="F66" s="21">
        <v>0.1</v>
      </c>
      <c r="G66" s="14">
        <f t="shared" si="11"/>
        <v>0.21072103131565256</v>
      </c>
      <c r="H66" s="25">
        <f>G66+E66</f>
        <v>61.131442062631301</v>
      </c>
      <c r="I66" s="21"/>
      <c r="J66" s="21"/>
      <c r="K66" s="21"/>
      <c r="L66" s="21"/>
      <c r="M66" s="12"/>
      <c r="N66" s="21">
        <v>62.3</v>
      </c>
      <c r="O66" s="21">
        <v>63.17</v>
      </c>
      <c r="P66" s="21"/>
      <c r="Q66" s="21">
        <v>68.650000000000006</v>
      </c>
      <c r="R66" s="21"/>
      <c r="S66" s="21"/>
      <c r="T66" s="21"/>
      <c r="U66" s="21"/>
      <c r="V66" s="21">
        <v>65.67</v>
      </c>
      <c r="W66" s="21"/>
      <c r="X66" s="22" t="s">
        <v>68</v>
      </c>
      <c r="Y66" s="22" t="s">
        <v>68</v>
      </c>
      <c r="Z66" s="22" t="s">
        <v>84</v>
      </c>
      <c r="AA66" s="22" t="s">
        <v>68</v>
      </c>
      <c r="AB66" s="21">
        <v>1</v>
      </c>
      <c r="AC66" s="21"/>
      <c r="AD66" s="21"/>
      <c r="AE66" s="21"/>
      <c r="AF66" s="22" t="s">
        <v>115</v>
      </c>
      <c r="AG66" s="22" t="s">
        <v>111</v>
      </c>
      <c r="AH66" s="22" t="s">
        <v>111</v>
      </c>
      <c r="AI66" s="22" t="s">
        <v>111</v>
      </c>
      <c r="AJ66" s="22" t="s">
        <v>111</v>
      </c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 t="s">
        <v>71</v>
      </c>
      <c r="BR66" s="12"/>
      <c r="BS66" s="17"/>
      <c r="BT66" s="17"/>
      <c r="BU66" s="12" t="s">
        <v>73</v>
      </c>
      <c r="BV66" s="12"/>
      <c r="BW66" s="12"/>
      <c r="BX66" s="12"/>
      <c r="BY66" s="12"/>
    </row>
    <row r="67" spans="3:79" ht="12.75" x14ac:dyDescent="0.2">
      <c r="C67" s="21" t="str">
        <f t="shared" si="14"/>
        <v>llegada_empleado(21)</v>
      </c>
      <c r="D67" s="22" t="s">
        <v>124</v>
      </c>
      <c r="E67" s="25">
        <f>H66</f>
        <v>61.131442062631301</v>
      </c>
      <c r="F67" s="21">
        <v>0.4</v>
      </c>
      <c r="G67" s="14">
        <f t="shared" si="11"/>
        <v>1.0216512475319814</v>
      </c>
      <c r="H67" s="25">
        <f>G67+E67</f>
        <v>62.153093310163285</v>
      </c>
      <c r="I67" s="21"/>
      <c r="J67" s="21"/>
      <c r="K67" s="21"/>
      <c r="L67" s="21"/>
      <c r="M67" s="12"/>
      <c r="N67" s="21">
        <v>62.3</v>
      </c>
      <c r="O67" s="21">
        <v>63.17</v>
      </c>
      <c r="P67" s="21"/>
      <c r="Q67" s="21">
        <v>68.650000000000006</v>
      </c>
      <c r="R67" s="21"/>
      <c r="S67" s="21"/>
      <c r="T67" s="21"/>
      <c r="U67" s="21"/>
      <c r="V67" s="21">
        <v>65.67</v>
      </c>
      <c r="W67" s="21"/>
      <c r="X67" s="22" t="s">
        <v>68</v>
      </c>
      <c r="Y67" s="22" t="s">
        <v>68</v>
      </c>
      <c r="Z67" s="22" t="s">
        <v>84</v>
      </c>
      <c r="AA67" s="22" t="s">
        <v>68</v>
      </c>
      <c r="AB67" s="21">
        <v>2</v>
      </c>
      <c r="AC67" s="21"/>
      <c r="AD67" s="21"/>
      <c r="AE67" s="21"/>
      <c r="AF67" s="22" t="s">
        <v>115</v>
      </c>
      <c r="AG67" s="22" t="s">
        <v>111</v>
      </c>
      <c r="AH67" s="22" t="s">
        <v>111</v>
      </c>
      <c r="AI67" s="22" t="s">
        <v>111</v>
      </c>
      <c r="AJ67" s="22" t="s">
        <v>111</v>
      </c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 t="s">
        <v>71</v>
      </c>
      <c r="BR67" s="12"/>
      <c r="BS67" s="12"/>
      <c r="BT67" s="12"/>
      <c r="BU67" s="12" t="s">
        <v>73</v>
      </c>
      <c r="BV67" s="12"/>
      <c r="BW67" s="12"/>
      <c r="BX67" s="12"/>
      <c r="BY67" s="12"/>
    </row>
    <row r="68" spans="3:79" ht="12.75" x14ac:dyDescent="0.2">
      <c r="C68" s="21" t="str">
        <f t="shared" si="14"/>
        <v>llegada_empleado(22)</v>
      </c>
      <c r="D68" s="22" t="s">
        <v>120</v>
      </c>
      <c r="E68" s="25">
        <f>H67</f>
        <v>62.153093310163285</v>
      </c>
      <c r="F68" s="21">
        <v>0.2</v>
      </c>
      <c r="G68" s="14">
        <f t="shared" si="11"/>
        <v>0.44628710262841942</v>
      </c>
      <c r="H68" s="25">
        <f>G68+E68</f>
        <v>62.599380412791703</v>
      </c>
      <c r="I68" s="21"/>
      <c r="J68" s="21"/>
      <c r="K68" s="21"/>
      <c r="L68" s="21"/>
      <c r="M68" s="12"/>
      <c r="N68" s="20">
        <v>62.3</v>
      </c>
      <c r="O68" s="21">
        <v>63.17</v>
      </c>
      <c r="P68" s="21"/>
      <c r="Q68" s="21">
        <v>68.650000000000006</v>
      </c>
      <c r="R68" s="21"/>
      <c r="S68" s="21"/>
      <c r="T68" s="21"/>
      <c r="U68" s="21"/>
      <c r="V68" s="21">
        <v>65.67</v>
      </c>
      <c r="W68" s="21"/>
      <c r="X68" s="22" t="s">
        <v>68</v>
      </c>
      <c r="Y68" s="22" t="s">
        <v>68</v>
      </c>
      <c r="Z68" s="22" t="s">
        <v>84</v>
      </c>
      <c r="AA68" s="22" t="s">
        <v>68</v>
      </c>
      <c r="AB68" s="21">
        <v>3</v>
      </c>
      <c r="AC68" s="21"/>
      <c r="AD68" s="21"/>
      <c r="AE68" s="21"/>
      <c r="AF68" s="22" t="s">
        <v>115</v>
      </c>
      <c r="AG68" s="22" t="s">
        <v>111</v>
      </c>
      <c r="AH68" s="22" t="s">
        <v>111</v>
      </c>
      <c r="AI68" s="22" t="s">
        <v>111</v>
      </c>
      <c r="AJ68" s="22" t="s">
        <v>111</v>
      </c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7"/>
      <c r="BR68" s="17"/>
      <c r="BS68" s="12"/>
      <c r="BT68" s="12"/>
      <c r="BU68" s="12" t="s">
        <v>73</v>
      </c>
      <c r="BV68" s="12"/>
      <c r="BW68" s="12"/>
      <c r="BX68" s="12"/>
      <c r="BY68" s="12"/>
    </row>
    <row r="69" spans="3:79" ht="12.75" x14ac:dyDescent="0.2">
      <c r="C69" s="21" t="str">
        <f t="shared" si="14"/>
        <v>fin_registro_huella(1)</v>
      </c>
      <c r="D69" s="22" t="s">
        <v>125</v>
      </c>
      <c r="E69" s="21">
        <f>N68</f>
        <v>62.3</v>
      </c>
      <c r="F69" s="21"/>
      <c r="G69" s="14"/>
      <c r="H69" s="20">
        <v>62.6</v>
      </c>
      <c r="I69" s="21"/>
      <c r="J69" s="21"/>
      <c r="K69" s="21"/>
      <c r="L69" s="21">
        <v>0.99</v>
      </c>
      <c r="M69" s="12">
        <f t="shared" si="16"/>
        <v>7.97</v>
      </c>
      <c r="N69" s="21">
        <f>M69+E69</f>
        <v>70.27</v>
      </c>
      <c r="O69" s="21">
        <v>63.17</v>
      </c>
      <c r="P69" s="21"/>
      <c r="Q69" s="21">
        <v>68.650000000000006</v>
      </c>
      <c r="R69" s="21"/>
      <c r="S69" s="21"/>
      <c r="T69" s="21"/>
      <c r="U69" s="21"/>
      <c r="V69" s="21">
        <v>65.67</v>
      </c>
      <c r="W69" s="21"/>
      <c r="X69" s="22" t="s">
        <v>68</v>
      </c>
      <c r="Y69" s="22" t="s">
        <v>68</v>
      </c>
      <c r="Z69" s="22" t="s">
        <v>84</v>
      </c>
      <c r="AA69" s="22" t="s">
        <v>68</v>
      </c>
      <c r="AB69" s="21">
        <v>2</v>
      </c>
      <c r="AC69" s="21"/>
      <c r="AD69" s="21"/>
      <c r="AE69" s="21"/>
      <c r="AF69" s="22" t="s">
        <v>115</v>
      </c>
      <c r="AG69" s="22" t="s">
        <v>111</v>
      </c>
      <c r="AH69" s="22" t="s">
        <v>111</v>
      </c>
      <c r="AI69" s="22" t="s">
        <v>111</v>
      </c>
      <c r="AJ69" s="22" t="s">
        <v>111</v>
      </c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 t="s">
        <v>73</v>
      </c>
      <c r="BV69" s="12"/>
      <c r="BW69" s="12" t="s">
        <v>69</v>
      </c>
      <c r="BX69" s="12"/>
      <c r="BY69" s="12"/>
    </row>
    <row r="70" spans="3:79" ht="12.75" x14ac:dyDescent="0.2">
      <c r="C70" s="21" t="str">
        <f t="shared" si="14"/>
        <v>llegada_empleado(23)</v>
      </c>
      <c r="D70" s="22" t="s">
        <v>118</v>
      </c>
      <c r="E70" s="21">
        <f>H69</f>
        <v>62.6</v>
      </c>
      <c r="F70" s="21">
        <v>0.9</v>
      </c>
      <c r="G70" s="14">
        <f t="shared" si="11"/>
        <v>4.6051701859880918</v>
      </c>
      <c r="H70" s="25">
        <f>G70+E70</f>
        <v>67.205170185988095</v>
      </c>
      <c r="I70" s="21"/>
      <c r="J70" s="21"/>
      <c r="K70" s="21"/>
      <c r="L70" s="21"/>
      <c r="M70" s="12"/>
      <c r="N70" s="21">
        <v>70.27</v>
      </c>
      <c r="O70" s="20">
        <v>63.17</v>
      </c>
      <c r="P70" s="21"/>
      <c r="Q70" s="21">
        <v>68.650000000000006</v>
      </c>
      <c r="R70" s="21"/>
      <c r="S70" s="21"/>
      <c r="T70" s="21"/>
      <c r="U70" s="21"/>
      <c r="V70" s="21">
        <v>65.67</v>
      </c>
      <c r="W70" s="21"/>
      <c r="X70" s="22" t="s">
        <v>68</v>
      </c>
      <c r="Y70" s="22" t="s">
        <v>68</v>
      </c>
      <c r="Z70" s="22" t="s">
        <v>84</v>
      </c>
      <c r="AA70" s="22" t="s">
        <v>68</v>
      </c>
      <c r="AB70" s="21">
        <v>3</v>
      </c>
      <c r="AC70" s="21"/>
      <c r="AD70" s="21"/>
      <c r="AE70" s="21"/>
      <c r="AF70" s="22" t="s">
        <v>115</v>
      </c>
      <c r="AG70" s="22" t="s">
        <v>111</v>
      </c>
      <c r="AH70" s="22" t="s">
        <v>111</v>
      </c>
      <c r="AI70" s="22" t="s">
        <v>111</v>
      </c>
      <c r="AJ70" s="22" t="s">
        <v>111</v>
      </c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 t="s">
        <v>73</v>
      </c>
      <c r="BV70" s="12"/>
      <c r="BW70" s="12" t="s">
        <v>69</v>
      </c>
      <c r="BX70" s="12"/>
      <c r="BY70" s="12"/>
    </row>
    <row r="71" spans="3:79" ht="12.75" x14ac:dyDescent="0.2">
      <c r="C71" s="21" t="str">
        <f t="shared" si="14"/>
        <v>fin_registro_huella(2)</v>
      </c>
      <c r="D71" s="22" t="s">
        <v>94</v>
      </c>
      <c r="E71" s="21">
        <f>O70</f>
        <v>63.17</v>
      </c>
      <c r="F71" s="21"/>
      <c r="G71" s="14"/>
      <c r="H71" s="21">
        <v>67.209999999999994</v>
      </c>
      <c r="I71" s="21"/>
      <c r="J71" s="21"/>
      <c r="K71" s="21"/>
      <c r="L71" s="21">
        <v>0.8</v>
      </c>
      <c r="M71" s="12">
        <f t="shared" si="16"/>
        <v>7.4</v>
      </c>
      <c r="N71" s="21">
        <v>70.27</v>
      </c>
      <c r="O71" s="21">
        <f>M71+E71</f>
        <v>70.570000000000007</v>
      </c>
      <c r="P71" s="21"/>
      <c r="Q71" s="21">
        <v>68.650000000000006</v>
      </c>
      <c r="R71" s="21"/>
      <c r="S71" s="21"/>
      <c r="T71" s="21"/>
      <c r="U71" s="21"/>
      <c r="V71" s="20">
        <v>65.67</v>
      </c>
      <c r="W71" s="21"/>
      <c r="X71" s="22" t="s">
        <v>68</v>
      </c>
      <c r="Y71" s="22" t="s">
        <v>68</v>
      </c>
      <c r="Z71" s="22" t="s">
        <v>84</v>
      </c>
      <c r="AA71" s="22" t="s">
        <v>68</v>
      </c>
      <c r="AB71" s="21">
        <v>2</v>
      </c>
      <c r="AC71" s="21"/>
      <c r="AD71" s="21"/>
      <c r="AE71" s="21"/>
      <c r="AF71" s="22" t="s">
        <v>115</v>
      </c>
      <c r="AG71" s="22" t="s">
        <v>111</v>
      </c>
      <c r="AH71" s="22" t="s">
        <v>111</v>
      </c>
      <c r="AI71" s="22" t="s">
        <v>111</v>
      </c>
      <c r="AJ71" s="22" t="s">
        <v>111</v>
      </c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7"/>
      <c r="BV71" s="17"/>
      <c r="BW71" s="12" t="s">
        <v>69</v>
      </c>
      <c r="BX71" s="12"/>
      <c r="BY71" s="12"/>
    </row>
    <row r="72" spans="3:79" ht="12.75" x14ac:dyDescent="0.2">
      <c r="C72" s="21" t="str">
        <f t="shared" si="14"/>
        <v>fin_mantenimiento_terminal(3)</v>
      </c>
      <c r="D72" s="22" t="s">
        <v>126</v>
      </c>
      <c r="E72" s="21">
        <f>V71</f>
        <v>65.67</v>
      </c>
      <c r="F72" s="21"/>
      <c r="G72" s="14"/>
      <c r="H72" s="20">
        <v>67.209999999999994</v>
      </c>
      <c r="I72" s="21"/>
      <c r="J72" s="21"/>
      <c r="K72" s="21"/>
      <c r="L72" s="21">
        <v>0.7</v>
      </c>
      <c r="M72" s="12">
        <f t="shared" si="16"/>
        <v>7.1</v>
      </c>
      <c r="N72" s="21">
        <v>70.27</v>
      </c>
      <c r="O72" s="21">
        <v>70.569999999999993</v>
      </c>
      <c r="P72" s="21">
        <f>M72+E72</f>
        <v>72.77</v>
      </c>
      <c r="Q72" s="21">
        <v>68.650000000000006</v>
      </c>
      <c r="R72" s="21"/>
      <c r="S72" s="21"/>
      <c r="T72" s="21"/>
      <c r="U72" s="21"/>
      <c r="V72" s="21"/>
      <c r="W72" s="21"/>
      <c r="X72" s="22" t="s">
        <v>68</v>
      </c>
      <c r="Y72" s="22" t="s">
        <v>68</v>
      </c>
      <c r="Z72" s="22" t="s">
        <v>68</v>
      </c>
      <c r="AA72" s="22" t="s">
        <v>68</v>
      </c>
      <c r="AB72" s="21">
        <v>1</v>
      </c>
      <c r="AC72" s="21"/>
      <c r="AD72" s="21"/>
      <c r="AE72" s="21"/>
      <c r="AF72" s="22" t="s">
        <v>122</v>
      </c>
      <c r="AG72" s="22" t="s">
        <v>111</v>
      </c>
      <c r="AH72" s="22" t="s">
        <v>111</v>
      </c>
      <c r="AI72" s="22" t="s">
        <v>114</v>
      </c>
      <c r="AJ72" s="22" t="s">
        <v>111</v>
      </c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 t="s">
        <v>69</v>
      </c>
      <c r="BX72" s="12"/>
      <c r="BY72" s="12"/>
    </row>
    <row r="73" spans="3:79" ht="12.75" x14ac:dyDescent="0.2">
      <c r="C73" s="21" t="str">
        <f t="shared" si="14"/>
        <v>llegada_empleado(24)</v>
      </c>
      <c r="D73" s="22" t="s">
        <v>119</v>
      </c>
      <c r="E73" s="21">
        <f>H72</f>
        <v>67.209999999999994</v>
      </c>
      <c r="F73" s="21">
        <v>0.8</v>
      </c>
      <c r="G73" s="14">
        <f t="shared" si="11"/>
        <v>3.218875824868201</v>
      </c>
      <c r="H73" s="25">
        <f>G73+E73</f>
        <v>70.4288758248682</v>
      </c>
      <c r="I73" s="21"/>
      <c r="J73" s="21"/>
      <c r="K73" s="21"/>
      <c r="L73" s="21"/>
      <c r="M73" s="21"/>
      <c r="N73" s="21">
        <v>70.27</v>
      </c>
      <c r="O73" s="21">
        <v>70.569999999999993</v>
      </c>
      <c r="P73" s="21">
        <v>72.77</v>
      </c>
      <c r="Q73" s="20">
        <v>68.650000000000006</v>
      </c>
      <c r="R73" s="21"/>
      <c r="S73" s="21"/>
      <c r="T73" s="21"/>
      <c r="U73" s="21"/>
      <c r="V73" s="21"/>
      <c r="W73" s="21"/>
      <c r="X73" s="22" t="s">
        <v>68</v>
      </c>
      <c r="Y73" s="22" t="s">
        <v>68</v>
      </c>
      <c r="Z73" s="22" t="s">
        <v>68</v>
      </c>
      <c r="AA73" s="22" t="s">
        <v>68</v>
      </c>
      <c r="AB73" s="21">
        <v>2</v>
      </c>
      <c r="AC73" s="21"/>
      <c r="AD73" s="21"/>
      <c r="AE73" s="21"/>
      <c r="AF73" s="22" t="s">
        <v>122</v>
      </c>
      <c r="AG73" s="22" t="s">
        <v>111</v>
      </c>
      <c r="AH73" s="22" t="s">
        <v>111</v>
      </c>
      <c r="AI73" s="22" t="s">
        <v>114</v>
      </c>
      <c r="AJ73" s="22" t="s">
        <v>111</v>
      </c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7"/>
      <c r="BX73" s="17"/>
      <c r="BY73" s="12"/>
    </row>
    <row r="74" spans="3:79" ht="12.75" x14ac:dyDescent="0.2">
      <c r="C74" s="21" t="str">
        <f t="shared" si="14"/>
        <v>fin_registro_huella(4)</v>
      </c>
      <c r="D74" s="22" t="s">
        <v>127</v>
      </c>
      <c r="E74" s="21">
        <f>Q73</f>
        <v>68.650000000000006</v>
      </c>
      <c r="F74" s="21"/>
      <c r="G74" s="21"/>
      <c r="H74" s="21">
        <v>70.430000000000007</v>
      </c>
      <c r="I74" s="21"/>
      <c r="J74" s="21"/>
      <c r="K74" s="21"/>
      <c r="L74" s="21"/>
      <c r="M74" s="21"/>
      <c r="N74" s="21">
        <v>70.27</v>
      </c>
      <c r="O74" s="21">
        <v>70.569999999999993</v>
      </c>
      <c r="P74" s="21">
        <v>72.77</v>
      </c>
      <c r="Q74" s="21"/>
      <c r="R74" s="21">
        <v>0.1</v>
      </c>
      <c r="S74" s="21">
        <f t="shared" si="15"/>
        <v>1.5000000000000002</v>
      </c>
      <c r="T74" s="21"/>
      <c r="U74" s="21"/>
      <c r="V74" s="21"/>
      <c r="W74" s="21">
        <f>S74+E74</f>
        <v>70.150000000000006</v>
      </c>
      <c r="X74" s="22" t="s">
        <v>68</v>
      </c>
      <c r="Y74" s="22" t="s">
        <v>68</v>
      </c>
      <c r="Z74" s="22" t="s">
        <v>68</v>
      </c>
      <c r="AA74" s="22" t="s">
        <v>84</v>
      </c>
      <c r="AB74" s="21">
        <v>2</v>
      </c>
      <c r="AC74" s="21"/>
      <c r="AD74" s="21"/>
      <c r="AE74" s="21"/>
      <c r="AF74" s="22" t="s">
        <v>113</v>
      </c>
      <c r="AG74" s="22" t="s">
        <v>111</v>
      </c>
      <c r="AH74" s="22" t="s">
        <v>111</v>
      </c>
      <c r="AI74" s="22" t="s">
        <v>114</v>
      </c>
      <c r="AJ74" s="22" t="s">
        <v>111</v>
      </c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</row>
    <row r="75" spans="3:79" ht="12.75" x14ac:dyDescent="0.2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3:79" ht="12.75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3:79" ht="12.75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3:79" ht="12.75" x14ac:dyDescent="0.2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3:79" ht="12.75" x14ac:dyDescent="0.2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3:79" ht="12.75" x14ac:dyDescent="0.2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3:79" ht="12.75" x14ac:dyDescent="0.2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3:79" ht="12.75" x14ac:dyDescent="0.2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3:79" ht="12.75" x14ac:dyDescent="0.2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3:79" ht="12.75" x14ac:dyDescent="0.2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</row>
    <row r="85" spans="3:79" ht="12.75" x14ac:dyDescent="0.2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</row>
    <row r="86" spans="3:79" ht="12.75" x14ac:dyDescent="0.2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</row>
    <row r="87" spans="3:79" ht="12.75" x14ac:dyDescent="0.2"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</row>
    <row r="88" spans="3:79" ht="12.75" x14ac:dyDescent="0.2"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</row>
    <row r="89" spans="3:79" ht="12.75" x14ac:dyDescent="0.2"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</row>
    <row r="90" spans="3:79" ht="12.75" x14ac:dyDescent="0.2"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</row>
    <row r="91" spans="3:79" ht="12.75" x14ac:dyDescent="0.2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</row>
    <row r="92" spans="3:79" ht="12.75" x14ac:dyDescent="0.2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</row>
    <row r="93" spans="3:79" ht="12.75" x14ac:dyDescent="0.2"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</row>
    <row r="94" spans="3:79" ht="12.75" x14ac:dyDescent="0.2"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</row>
    <row r="95" spans="3:79" ht="12.75" x14ac:dyDescent="0.2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</row>
    <row r="96" spans="3:79" ht="12.75" x14ac:dyDescent="0.2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</row>
    <row r="97" spans="3:68" ht="12.75" x14ac:dyDescent="0.2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</row>
    <row r="98" spans="3:68" ht="12.75" x14ac:dyDescent="0.2"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</row>
    <row r="99" spans="3:68" ht="12.75" x14ac:dyDescent="0.2"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</row>
  </sheetData>
  <mergeCells count="74">
    <mergeCell ref="AG23:AJ24"/>
    <mergeCell ref="R25:W25"/>
    <mergeCell ref="X25:AB25"/>
    <mergeCell ref="R26:R27"/>
    <mergeCell ref="S26:S27"/>
    <mergeCell ref="AB26:AB27"/>
    <mergeCell ref="AF26:AF27"/>
    <mergeCell ref="AC22:AC24"/>
    <mergeCell ref="N9:Q9"/>
    <mergeCell ref="N8:S8"/>
    <mergeCell ref="AW26:AX26"/>
    <mergeCell ref="AQ26:AR26"/>
    <mergeCell ref="C4:D4"/>
    <mergeCell ref="N4:O4"/>
    <mergeCell ref="N5:R5"/>
    <mergeCell ref="N6:S6"/>
    <mergeCell ref="C7:D7"/>
    <mergeCell ref="C10:D10"/>
    <mergeCell ref="C13:D13"/>
    <mergeCell ref="B18:E18"/>
    <mergeCell ref="B23:D23"/>
    <mergeCell ref="D26:D27"/>
    <mergeCell ref="E26:E27"/>
    <mergeCell ref="N11:T11"/>
    <mergeCell ref="N15:T15"/>
    <mergeCell ref="N13:T13"/>
    <mergeCell ref="AO26:AP26"/>
    <mergeCell ref="AM26:AN26"/>
    <mergeCell ref="AH26:AH27"/>
    <mergeCell ref="AI26:AI27"/>
    <mergeCell ref="L25:Q25"/>
    <mergeCell ref="AK25:BX25"/>
    <mergeCell ref="AK26:AL26"/>
    <mergeCell ref="AF25:AJ25"/>
    <mergeCell ref="AG26:AG27"/>
    <mergeCell ref="AJ26:AJ27"/>
    <mergeCell ref="AD22:AD24"/>
    <mergeCell ref="AE22:AE24"/>
    <mergeCell ref="AC25:AC27"/>
    <mergeCell ref="AD25:AD27"/>
    <mergeCell ref="BW26:BX26"/>
    <mergeCell ref="BU26:BV26"/>
    <mergeCell ref="BM26:BN26"/>
    <mergeCell ref="BK26:BL26"/>
    <mergeCell ref="BS26:BT26"/>
    <mergeCell ref="BQ26:BR26"/>
    <mergeCell ref="BO26:BP26"/>
    <mergeCell ref="BI26:BJ26"/>
    <mergeCell ref="BG26:BH26"/>
    <mergeCell ref="BA26:BB26"/>
    <mergeCell ref="AY26:AZ26"/>
    <mergeCell ref="AU26:AV26"/>
    <mergeCell ref="AS26:AT26"/>
    <mergeCell ref="BE26:BF26"/>
    <mergeCell ref="BC26:BD26"/>
    <mergeCell ref="M26:M27"/>
    <mergeCell ref="L26:L27"/>
    <mergeCell ref="O26:O27"/>
    <mergeCell ref="P26:P27"/>
    <mergeCell ref="Q26:Q27"/>
    <mergeCell ref="V26:V27"/>
    <mergeCell ref="W26:W27"/>
    <mergeCell ref="AE25:AE27"/>
    <mergeCell ref="F25:H25"/>
    <mergeCell ref="I25:K25"/>
    <mergeCell ref="F26:F27"/>
    <mergeCell ref="G26:G27"/>
    <mergeCell ref="U26:U27"/>
    <mergeCell ref="T26:T27"/>
    <mergeCell ref="N26:N27"/>
    <mergeCell ref="H26:H27"/>
    <mergeCell ref="I26:I27"/>
    <mergeCell ref="K26:K27"/>
    <mergeCell ref="J26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TP4 - Grupo 9 - Vector Estado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Tommasi</cp:lastModifiedBy>
  <dcterms:created xsi:type="dcterms:W3CDTF">2024-05-23T19:52:41Z</dcterms:created>
  <dcterms:modified xsi:type="dcterms:W3CDTF">2024-06-18T17:35:56Z</dcterms:modified>
</cp:coreProperties>
</file>