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D:\Proyectos Python\sim-grupo9\TP4\"/>
    </mc:Choice>
  </mc:AlternateContent>
  <xr:revisionPtr revIDLastSave="0" documentId="8_{EE533E00-E0B9-4437-B489-4C0DDEDFABF8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TP4 - Grupo 9 - Vector Estado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4" i="4" l="1"/>
  <c r="K74" i="4" s="1"/>
  <c r="E74" i="4"/>
  <c r="C74" i="4"/>
  <c r="E73" i="4"/>
  <c r="C73" i="4"/>
  <c r="S72" i="4"/>
  <c r="V72" i="4" s="1"/>
  <c r="E72" i="4"/>
  <c r="C72" i="4"/>
  <c r="E71" i="4"/>
  <c r="C71" i="4"/>
  <c r="S70" i="4"/>
  <c r="E70" i="4"/>
  <c r="U70" i="4" s="1"/>
  <c r="C70" i="4"/>
  <c r="M69" i="4"/>
  <c r="N69" i="4" s="1"/>
  <c r="G69" i="4"/>
  <c r="H69" i="4" s="1"/>
  <c r="E69" i="4"/>
  <c r="C69" i="4"/>
  <c r="E68" i="4"/>
  <c r="C68" i="4"/>
  <c r="S67" i="4"/>
  <c r="W67" i="4" s="1"/>
  <c r="E67" i="4"/>
  <c r="C67" i="4"/>
  <c r="E66" i="4"/>
  <c r="C66" i="4"/>
  <c r="M65" i="4"/>
  <c r="P65" i="4" s="1"/>
  <c r="G65" i="4"/>
  <c r="H65" i="4" s="1"/>
  <c r="E65" i="4"/>
  <c r="C65" i="4"/>
  <c r="E64" i="4"/>
  <c r="C64" i="4"/>
  <c r="E63" i="4"/>
  <c r="C63" i="4"/>
  <c r="S62" i="4"/>
  <c r="T62" i="4" s="1"/>
  <c r="E62" i="4"/>
  <c r="C62" i="4"/>
  <c r="N61" i="4"/>
  <c r="M61" i="4"/>
  <c r="E61" i="4"/>
  <c r="AC61" i="4" s="1"/>
  <c r="C61" i="4"/>
  <c r="BT60" i="4"/>
  <c r="G60" i="4"/>
  <c r="H60" i="4" s="1"/>
  <c r="E60" i="4"/>
  <c r="C60" i="4"/>
  <c r="O59" i="4"/>
  <c r="M59" i="4"/>
  <c r="G59" i="4"/>
  <c r="E59" i="4"/>
  <c r="C59" i="4"/>
  <c r="G58" i="4"/>
  <c r="C58" i="4"/>
  <c r="M57" i="4"/>
  <c r="G57" i="4"/>
  <c r="C57" i="4"/>
  <c r="M56" i="4"/>
  <c r="G56" i="4"/>
  <c r="C56" i="4"/>
  <c r="M55" i="4"/>
  <c r="G55" i="4"/>
  <c r="C55" i="4"/>
  <c r="M54" i="4"/>
  <c r="G54" i="4"/>
  <c r="H54" i="4" s="1"/>
  <c r="E55" i="4" s="1"/>
  <c r="O55" i="4" s="1"/>
  <c r="E54" i="4"/>
  <c r="N54" i="4" s="1"/>
  <c r="C54" i="4"/>
  <c r="E53" i="4"/>
  <c r="C53" i="4"/>
  <c r="E52" i="4"/>
  <c r="C52" i="4"/>
  <c r="M51" i="4"/>
  <c r="G51" i="4"/>
  <c r="C51" i="4"/>
  <c r="M50" i="4"/>
  <c r="G50" i="4"/>
  <c r="H50" i="4" s="1"/>
  <c r="E50" i="4"/>
  <c r="C50" i="4"/>
  <c r="C49" i="4"/>
  <c r="E48" i="4"/>
  <c r="C48" i="4"/>
  <c r="E47" i="4"/>
  <c r="C47" i="4"/>
  <c r="E46" i="4"/>
  <c r="C46" i="4"/>
  <c r="M45" i="4"/>
  <c r="O45" i="4" s="1"/>
  <c r="E45" i="4"/>
  <c r="C45" i="4"/>
  <c r="M44" i="4"/>
  <c r="P44" i="4" s="1"/>
  <c r="E44" i="4"/>
  <c r="C44" i="4"/>
  <c r="N43" i="4"/>
  <c r="M43" i="4"/>
  <c r="E43" i="4"/>
  <c r="C43" i="4"/>
  <c r="Q42" i="4"/>
  <c r="M42" i="4"/>
  <c r="E42" i="4"/>
  <c r="C42" i="4"/>
  <c r="M41" i="4"/>
  <c r="O41" i="4" s="1"/>
  <c r="E41" i="4"/>
  <c r="C41" i="4"/>
  <c r="AC40" i="4"/>
  <c r="AC41" i="4" s="1"/>
  <c r="AC42" i="4" s="1"/>
  <c r="AC43" i="4" s="1"/>
  <c r="AC44" i="4" s="1"/>
  <c r="AC45" i="4" s="1"/>
  <c r="M40" i="4"/>
  <c r="P40" i="4" s="1"/>
  <c r="E40" i="4"/>
  <c r="C40" i="4"/>
  <c r="C39" i="4"/>
  <c r="G38" i="4"/>
  <c r="C38" i="4"/>
  <c r="G37" i="4"/>
  <c r="C37" i="4"/>
  <c r="G36" i="4"/>
  <c r="C36" i="4"/>
  <c r="G35" i="4"/>
  <c r="C35" i="4"/>
  <c r="G34" i="4"/>
  <c r="C34" i="4"/>
  <c r="G33" i="4"/>
  <c r="C33" i="4"/>
  <c r="M32" i="4"/>
  <c r="G32" i="4"/>
  <c r="C32" i="4"/>
  <c r="M31" i="4"/>
  <c r="P31" i="4" s="1"/>
  <c r="G31" i="4"/>
  <c r="C31" i="4"/>
  <c r="M30" i="4"/>
  <c r="O30" i="4" s="1"/>
  <c r="G30" i="4"/>
  <c r="C30" i="4"/>
  <c r="M29" i="4"/>
  <c r="N29" i="4" s="1"/>
  <c r="G29" i="4"/>
  <c r="C29" i="4"/>
  <c r="K28" i="4"/>
  <c r="J28" i="4"/>
  <c r="H28" i="4"/>
  <c r="E29" i="4" s="1"/>
  <c r="H29" i="4" s="1"/>
  <c r="E30" i="4" s="1"/>
  <c r="H30" i="4" s="1"/>
  <c r="E31" i="4" s="1"/>
  <c r="H31" i="4" s="1"/>
  <c r="E32" i="4" s="1"/>
  <c r="G28" i="4"/>
  <c r="H55" i="4" l="1"/>
  <c r="E56" i="4" s="1"/>
  <c r="E51" i="4"/>
  <c r="O51" i="4" s="1"/>
  <c r="N50" i="4"/>
  <c r="H32" i="4"/>
  <c r="E33" i="4" s="1"/>
  <c r="AT33" i="4" s="1"/>
  <c r="H51" i="4"/>
  <c r="Q32" i="4"/>
  <c r="H33" i="4"/>
  <c r="E34" i="4" s="1"/>
  <c r="AV34" i="4" s="1"/>
  <c r="H34" i="4"/>
  <c r="E35" i="4" s="1"/>
  <c r="AX35" i="4" s="1"/>
  <c r="H35" i="4" l="1"/>
  <c r="E36" i="4" s="1"/>
  <c r="H56" i="4"/>
  <c r="E57" i="4" s="1"/>
  <c r="P56" i="4"/>
  <c r="Q57" i="4" l="1"/>
  <c r="H57" i="4"/>
  <c r="E58" i="4" s="1"/>
  <c r="AZ36" i="4"/>
  <c r="H36" i="4"/>
  <c r="E37" i="4" s="1"/>
  <c r="BB37" i="4" l="1"/>
  <c r="H37" i="4"/>
  <c r="E38" i="4" s="1"/>
  <c r="BR58" i="4"/>
  <c r="AC59" i="4" s="1"/>
  <c r="H58" i="4"/>
  <c r="BD38" i="4" l="1"/>
  <c r="H38" i="4"/>
  <c r="E39" i="4" s="1"/>
  <c r="H39" i="4" s="1"/>
</calcChain>
</file>

<file path=xl/sharedStrings.xml><?xml version="1.0" encoding="utf-8"?>
<sst xmlns="http://schemas.openxmlformats.org/spreadsheetml/2006/main" count="639" uniqueCount="146">
  <si>
    <t>RND</t>
  </si>
  <si>
    <t>Tiempo entre llegadas</t>
  </si>
  <si>
    <t>Estado</t>
  </si>
  <si>
    <t>Eventos</t>
  </si>
  <si>
    <t>fin_registro_huella[i][n]</t>
  </si>
  <si>
    <t>Distr. Uniforme con A=5 y B=8</t>
  </si>
  <si>
    <t>A</t>
  </si>
  <si>
    <t>B</t>
  </si>
  <si>
    <t>con i=1,2,3,4 ; j=1,2…,n</t>
  </si>
  <si>
    <t>X = A + RND (B-A)</t>
  </si>
  <si>
    <t>llegada_tecnico</t>
  </si>
  <si>
    <t>Distr. Uniforme con A=57 y B=63</t>
  </si>
  <si>
    <t>Horas</t>
  </si>
  <si>
    <t>fin_mantenimiento_terminal[i]</t>
  </si>
  <si>
    <t>Distr. Uniforme con A=3 y B=8</t>
  </si>
  <si>
    <t>con i=1,2,3,4</t>
  </si>
  <si>
    <t>X = 3 + RND (8-3)</t>
  </si>
  <si>
    <t>llegada_empleado[i]</t>
  </si>
  <si>
    <t>Distr. Exp. Neg. con Media = 2</t>
  </si>
  <si>
    <t>Media</t>
  </si>
  <si>
    <t>con i=1,2,…,n</t>
  </si>
  <si>
    <t>X = -2 * LN (1-RND)</t>
  </si>
  <si>
    <t>Objetos</t>
  </si>
  <si>
    <t>Terminal[n] (permanentes) { Libre (L) | Ocupada en registro (OR) | Ocupada en registro y mantenimiento (ORM) | En mantenimiento (OM) }</t>
  </si>
  <si>
    <t>con n=1,2,3,4</t>
  </si>
  <si>
    <t>Tecnico (temporal) { Realizando Mantenimiento (RM) | Libre (L) }</t>
  </si>
  <si>
    <t>con n=1,2,…,n</t>
  </si>
  <si>
    <t>llegada_empleado</t>
  </si>
  <si>
    <t>fin_registro_huella</t>
  </si>
  <si>
    <t>fin_mantenimiento_terminal</t>
  </si>
  <si>
    <t>TERMINAL</t>
  </si>
  <si>
    <t>AC Tiempo Espera</t>
  </si>
  <si>
    <t>TÉCNICO</t>
  </si>
  <si>
    <t>EMPLEADO</t>
  </si>
  <si>
    <t>Proximo Evento</t>
  </si>
  <si>
    <t>Reloj (minutos)</t>
  </si>
  <si>
    <t>Proxima llegada</t>
  </si>
  <si>
    <t>Tiempo Registro</t>
  </si>
  <si>
    <t>Fin Registro Huella Terminal 1</t>
  </si>
  <si>
    <t>Fin Registro Huella Terminal 2</t>
  </si>
  <si>
    <t>Fin Registro Huella Terminal 3</t>
  </si>
  <si>
    <t>Fin Registro Huella Terminal 4</t>
  </si>
  <si>
    <t>Tiempo Mantenimiento</t>
  </si>
  <si>
    <t>Fin Mantenimiento Terminal 1</t>
  </si>
  <si>
    <t>Fin Mantenimiento Terminal 2</t>
  </si>
  <si>
    <t>Fin Mantenimiento Terminal 3</t>
  </si>
  <si>
    <t>Fin Mantenimiento Terminal 4</t>
  </si>
  <si>
    <t>n=1</t>
  </si>
  <si>
    <t>n=2</t>
  </si>
  <si>
    <t>n=3</t>
  </si>
  <si>
    <t>n=4</t>
  </si>
  <si>
    <t>COLA</t>
  </si>
  <si>
    <t>i=1</t>
  </si>
  <si>
    <t>i=2</t>
  </si>
  <si>
    <t>i=3</t>
  </si>
  <si>
    <t>i=4</t>
  </si>
  <si>
    <t>i=5</t>
  </si>
  <si>
    <t>i=6</t>
  </si>
  <si>
    <t>i=7</t>
  </si>
  <si>
    <t>i=8</t>
  </si>
  <si>
    <t>i=9</t>
  </si>
  <si>
    <t>i=10</t>
  </si>
  <si>
    <t>i=11</t>
  </si>
  <si>
    <t>i=12</t>
  </si>
  <si>
    <t>Evento</t>
  </si>
  <si>
    <t>Minuto en que entra en cola</t>
  </si>
  <si>
    <t>Inicialización</t>
  </si>
  <si>
    <t>llegada_empleado(1)</t>
  </si>
  <si>
    <t>L</t>
  </si>
  <si>
    <t>llegada_empleado(2)</t>
  </si>
  <si>
    <t>OR</t>
  </si>
  <si>
    <t>HR (1)</t>
  </si>
  <si>
    <t>llegada_empleado(3)</t>
  </si>
  <si>
    <t>HR (2)</t>
  </si>
  <si>
    <t>llegada_empleado(4)</t>
  </si>
  <si>
    <t>HR (3)</t>
  </si>
  <si>
    <t>llegada_empleado(5)</t>
  </si>
  <si>
    <t>HR (4)</t>
  </si>
  <si>
    <t>llegada_empleado(6)</t>
  </si>
  <si>
    <t>EC</t>
  </si>
  <si>
    <t>llegada_empleado(7)</t>
  </si>
  <si>
    <t>llegada_empleado(8)</t>
  </si>
  <si>
    <t>llegada_empleado(9)</t>
  </si>
  <si>
    <t>llegada_empleado(10)</t>
  </si>
  <si>
    <t>llegada_empleado(11)</t>
  </si>
  <si>
    <t>llegada_empleado(12)</t>
  </si>
  <si>
    <t>fin_mantenimiento_terminal(4)</t>
  </si>
  <si>
    <t>OM</t>
  </si>
  <si>
    <t>ORM</t>
  </si>
  <si>
    <t>fin_mantenimiento_terminal(1)</t>
  </si>
  <si>
    <t>fin_mantenimiento_terminal(2)</t>
  </si>
  <si>
    <t>i=13</t>
  </si>
  <si>
    <t>i=14</t>
  </si>
  <si>
    <t>i=15</t>
  </si>
  <si>
    <t>i=16</t>
  </si>
  <si>
    <t>i=17</t>
  </si>
  <si>
    <t>i=18</t>
  </si>
  <si>
    <t>i=19</t>
  </si>
  <si>
    <t>i=20</t>
  </si>
  <si>
    <t>llegada_empleado(13)</t>
  </si>
  <si>
    <t>fin_mantenimiento_terminal(3)</t>
  </si>
  <si>
    <t>...</t>
  </si>
  <si>
    <t>(acumular solo en transicion de EC a HR)</t>
  </si>
  <si>
    <t>(sumar 1 solo cuando llegan y no entran en cola)</t>
  </si>
  <si>
    <t>(sumar 1 solo cuando el objeto empleado se destruya)</t>
  </si>
  <si>
    <t>Empleado (temporal) { Esperando en Cola (EC) | Haciendo Registro (HR) }</t>
  </si>
  <si>
    <t>AC Empleados que salen temporalmente</t>
  </si>
  <si>
    <t>AC Empleados que pasaron por el sistema</t>
  </si>
  <si>
    <t>Mantenimiento realizado en T1</t>
  </si>
  <si>
    <t>Mantenimiento realizado en T2</t>
  </si>
  <si>
    <t>Mantenimiento realizado en T3</t>
  </si>
  <si>
    <t>Mantenimiento realizado en T4</t>
  </si>
  <si>
    <t>fin_registro_huella(T:3,E:3)</t>
  </si>
  <si>
    <t>fin_registro_huella(T:2;E:2)</t>
  </si>
  <si>
    <t>fin_registro_huella(T:4;E:4)</t>
  </si>
  <si>
    <t>HR(2)</t>
  </si>
  <si>
    <t>fin_registro_huella(T:1;E:1)</t>
  </si>
  <si>
    <t>fin_registro_huella(T:3;E:5)</t>
  </si>
  <si>
    <t>fin_registro_huella(T:2;E:6)</t>
  </si>
  <si>
    <t>fin_registro_huella(T:1;E:8)</t>
  </si>
  <si>
    <t>fin_registro_huella(T:4;E:7)</t>
  </si>
  <si>
    <t>fin_registro_huella(T:3;E:9)</t>
  </si>
  <si>
    <t>fin_registro_huella(T:2:E10)</t>
  </si>
  <si>
    <t>fin_registro_huella(T:1;E:11)</t>
  </si>
  <si>
    <t>fin_registro_huella(T:2;E:12)</t>
  </si>
  <si>
    <t>llegada_empleado(14)</t>
  </si>
  <si>
    <t>llegada_empleado(15)</t>
  </si>
  <si>
    <t>llegada_empleado(16)</t>
  </si>
  <si>
    <t>llegada_empleado(17)</t>
  </si>
  <si>
    <t>fin_registro_huella(T:2;E:14)</t>
  </si>
  <si>
    <t>llegada_empleado(18)</t>
  </si>
  <si>
    <t>fin_registro_huella(T:1;E:13)</t>
  </si>
  <si>
    <t>fin_registro_huella(T:3;E:15)</t>
  </si>
  <si>
    <t>RM (1)</t>
  </si>
  <si>
    <t>NO</t>
  </si>
  <si>
    <t>fin_registro_huella(T:4;E:16)</t>
  </si>
  <si>
    <t>llegada_empleado(19)</t>
  </si>
  <si>
    <t>fin_registro_huella(T:1;E:18)</t>
  </si>
  <si>
    <t>fin_registro_huella(T:2;E:17)</t>
  </si>
  <si>
    <t>RM (4)</t>
  </si>
  <si>
    <t>SI</t>
  </si>
  <si>
    <t>fin_registro_huella(T:3;E:19)</t>
  </si>
  <si>
    <t>RM (2)</t>
  </si>
  <si>
    <t>fin_registro_huella(T:1;E:20)</t>
  </si>
  <si>
    <t>RM (3)</t>
  </si>
  <si>
    <t>llegada_empleado(21)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</si>
</sst>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1"/>
      <color rgb="FF00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0"/>
      <color theme="1"/>
      <name val="Arial"/>
      <scheme val="minor"/>
    </font>
    <font>
      <b/>
      <sz val="10"/>
      <color rgb="FFFF0000"/>
      <name val="Arial"/>
      <scheme val="minor"/>
    </font>
    <font>
      <sz val="10"/>
      <color rgb="FF000000"/>
      <name val="Arial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8CBAD"/>
        <bgColor rgb="FFF8CBAD"/>
      </patternFill>
    </fill>
    <fill>
      <patternFill patternType="solid">
        <fgColor rgb="FFDDEBF7"/>
        <bgColor rgb="FFDDEBF7"/>
      </patternFill>
    </fill>
    <fill>
      <patternFill patternType="solid">
        <fgColor rgb="FFC6E0B4"/>
        <bgColor rgb="FFC6E0B4"/>
      </patternFill>
    </fill>
    <fill>
      <patternFill patternType="solid">
        <fgColor rgb="FFD6DCE4"/>
        <bgColor rgb="FFD6DCE4"/>
      </patternFill>
    </fill>
    <fill>
      <patternFill patternType="solid">
        <fgColor rgb="FFA9D08E"/>
        <bgColor rgb="FFA9D08E"/>
      </patternFill>
    </fill>
    <fill>
      <patternFill patternType="solid">
        <fgColor rgb="FFC9C9C9"/>
        <bgColor rgb="FFC9C9C9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  <fill>
      <patternFill patternType="solid">
        <fgColor rgb="FF00FFFF"/>
        <bgColor rgb="FF00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2" fontId="2" fillId="0" borderId="0" xfId="0" applyNumberFormat="1" applyFont="1"/>
    <xf numFmtId="0" fontId="2" fillId="0" borderId="0" xfId="0" applyFont="1" applyAlignment="1">
      <alignment wrapText="1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 wrapText="1"/>
    </xf>
    <xf numFmtId="2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 wrapText="1"/>
    </xf>
    <xf numFmtId="0" fontId="4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3" fillId="10" borderId="0" xfId="0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1" fillId="9" borderId="0" xfId="0" applyFont="1" applyFill="1" applyAlignment="1">
      <alignment horizontal="center"/>
    </xf>
    <xf numFmtId="2" fontId="7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/>
    <xf numFmtId="0" fontId="3" fillId="5" borderId="0" xfId="0" applyFont="1" applyFill="1" applyAlignment="1">
      <alignment horizontal="center"/>
    </xf>
    <xf numFmtId="0" fontId="3" fillId="6" borderId="0" xfId="0" applyFont="1" applyFill="1" applyAlignment="1">
      <alignment horizontal="center"/>
    </xf>
    <xf numFmtId="0" fontId="2" fillId="0" borderId="0" xfId="0" applyFont="1"/>
    <xf numFmtId="0" fontId="3" fillId="2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0" borderId="0" xfId="0" applyFont="1" applyAlignment="1">
      <alignment horizontal="center" wrapText="1"/>
    </xf>
    <xf numFmtId="0" fontId="3" fillId="8" borderId="0" xfId="0" applyFont="1" applyFill="1" applyAlignment="1">
      <alignment horizontal="center" wrapText="1"/>
    </xf>
    <xf numFmtId="2" fontId="3" fillId="0" borderId="0" xfId="0" applyNumberFormat="1" applyFont="1" applyAlignment="1">
      <alignment horizont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7" borderId="0" xfId="0" applyFont="1" applyFill="1" applyAlignment="1">
      <alignment horizontal="center" wrapText="1"/>
    </xf>
    <xf numFmtId="0" fontId="5" fillId="0" borderId="0" xfId="0" applyFont="1" applyAlignment="1">
      <alignment horizontal="center" wrapText="1"/>
    </xf>
    <xf numFmtId="0" fontId="1" fillId="0" borderId="0" xfId="0" applyFont="1" applyAlignment="1">
      <alignment horizontal="center" wrapText="1"/>
    </xf>
    <xf numFmtId="0" fontId="5" fillId="11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2:CA99"/>
  <sheetViews>
    <sheetView tabSelected="1" topLeftCell="V28" zoomScale="85" zoomScaleNormal="85" workbookViewId="0">
      <selection activeCell="P14" sqref="P14"/>
    </sheetView>
  </sheetViews>
  <sheetFormatPr baseColWidth="10" defaultColWidth="12.5703125" defaultRowHeight="15.75" customHeight="1" x14ac:dyDescent="0.2"/>
  <cols>
    <col min="2" max="2" width="104.5703125" customWidth="1"/>
    <col min="3" max="3" width="24.28515625" customWidth="1"/>
    <col min="4" max="4" width="23.42578125" customWidth="1"/>
    <col min="19" max="19" width="14" customWidth="1"/>
    <col min="30" max="30" width="14" customWidth="1"/>
    <col min="31" max="31" width="13.28515625" customWidth="1"/>
  </cols>
  <sheetData>
    <row r="2" spans="2:20" ht="15.75" customHeight="1" x14ac:dyDescent="0.25">
      <c r="B2" s="1" t="s">
        <v>3</v>
      </c>
      <c r="C2" s="1"/>
      <c r="D2" s="1"/>
      <c r="E2" s="1"/>
      <c r="F2" s="4"/>
      <c r="G2" s="1"/>
      <c r="H2" s="5"/>
      <c r="I2" s="6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2:20" ht="15.75" customHeight="1" x14ac:dyDescent="0.25">
      <c r="B3" s="1"/>
      <c r="C3" s="1"/>
      <c r="D3" s="1"/>
      <c r="E3" s="1"/>
      <c r="F3" s="4"/>
      <c r="G3" s="1"/>
      <c r="H3" s="5"/>
      <c r="I3" s="6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2:20" ht="15.75" customHeight="1" x14ac:dyDescent="0.25">
      <c r="B4" s="2" t="s">
        <v>4</v>
      </c>
      <c r="C4" s="23" t="s">
        <v>5</v>
      </c>
      <c r="D4" s="20"/>
      <c r="E4" s="1"/>
      <c r="F4" s="3" t="s">
        <v>6</v>
      </c>
      <c r="G4" s="3" t="s">
        <v>7</v>
      </c>
      <c r="H4" s="7"/>
      <c r="I4" s="8"/>
      <c r="J4" s="4"/>
      <c r="K4" s="4"/>
      <c r="L4" s="4"/>
      <c r="M4" s="1"/>
      <c r="N4" s="23"/>
      <c r="O4" s="20"/>
      <c r="P4" s="1"/>
      <c r="Q4" s="1"/>
      <c r="R4" s="1"/>
      <c r="S4" s="1"/>
      <c r="T4" s="1"/>
    </row>
    <row r="5" spans="2:20" ht="15.75" customHeight="1" x14ac:dyDescent="0.25">
      <c r="B5" s="1" t="s">
        <v>8</v>
      </c>
      <c r="C5" s="1" t="s">
        <v>9</v>
      </c>
      <c r="D5" s="1"/>
      <c r="E5" s="1"/>
      <c r="F5" s="4">
        <v>5</v>
      </c>
      <c r="G5" s="4">
        <v>8</v>
      </c>
      <c r="H5" s="7"/>
      <c r="I5" s="8"/>
      <c r="J5" s="4"/>
      <c r="K5" s="4"/>
      <c r="L5" s="4"/>
      <c r="M5" s="1"/>
      <c r="N5" s="23"/>
      <c r="O5" s="20"/>
      <c r="P5" s="20"/>
      <c r="Q5" s="20"/>
      <c r="R5" s="20"/>
      <c r="S5" s="1"/>
      <c r="T5" s="1"/>
    </row>
    <row r="6" spans="2:20" ht="15.75" customHeight="1" x14ac:dyDescent="0.25">
      <c r="B6" s="1"/>
      <c r="C6" s="1"/>
      <c r="D6" s="1"/>
      <c r="E6" s="1"/>
      <c r="F6" s="4"/>
      <c r="G6" s="4"/>
      <c r="H6" s="7"/>
      <c r="I6" s="8"/>
      <c r="J6" s="4"/>
      <c r="K6" s="4"/>
      <c r="L6" s="4"/>
      <c r="M6" s="1"/>
      <c r="N6" s="23"/>
      <c r="O6" s="20"/>
      <c r="P6" s="20"/>
      <c r="Q6" s="20"/>
      <c r="R6" s="20"/>
      <c r="S6" s="20"/>
      <c r="T6" s="1"/>
    </row>
    <row r="7" spans="2:20" ht="15.75" customHeight="1" x14ac:dyDescent="0.25">
      <c r="B7" s="2" t="s">
        <v>10</v>
      </c>
      <c r="C7" s="23" t="s">
        <v>11</v>
      </c>
      <c r="D7" s="20"/>
      <c r="E7" s="1"/>
      <c r="F7" s="3" t="s">
        <v>12</v>
      </c>
      <c r="G7" s="4"/>
      <c r="H7" s="9" t="s">
        <v>6</v>
      </c>
      <c r="I7" s="10" t="s">
        <v>7</v>
      </c>
      <c r="J7" s="3"/>
      <c r="K7" s="3"/>
      <c r="L7" s="3"/>
      <c r="M7" s="1"/>
      <c r="N7" s="1"/>
      <c r="O7" s="1"/>
      <c r="P7" s="1"/>
      <c r="Q7" s="1"/>
      <c r="R7" s="1"/>
      <c r="S7" s="1"/>
      <c r="T7" s="1"/>
    </row>
    <row r="8" spans="2:20" ht="15.75" customHeight="1" x14ac:dyDescent="0.25">
      <c r="B8" s="1"/>
      <c r="C8" s="1" t="s">
        <v>9</v>
      </c>
      <c r="D8" s="1"/>
      <c r="E8" s="1"/>
      <c r="F8" s="4">
        <v>1</v>
      </c>
      <c r="G8" s="4"/>
      <c r="H8" s="7">
        <v>57</v>
      </c>
      <c r="I8" s="8">
        <v>63</v>
      </c>
      <c r="J8" s="4"/>
      <c r="K8" s="4"/>
      <c r="L8" s="4"/>
      <c r="M8" s="1"/>
      <c r="N8" s="23"/>
      <c r="O8" s="20"/>
      <c r="P8" s="20"/>
      <c r="Q8" s="20"/>
      <c r="R8" s="20"/>
      <c r="S8" s="20"/>
      <c r="T8" s="1"/>
    </row>
    <row r="9" spans="2:20" ht="15.75" customHeight="1" x14ac:dyDescent="0.25">
      <c r="B9" s="1"/>
      <c r="C9" s="1"/>
      <c r="D9" s="1"/>
      <c r="E9" s="1"/>
      <c r="F9" s="4"/>
      <c r="G9" s="4"/>
      <c r="H9" s="7"/>
      <c r="I9" s="8"/>
      <c r="J9" s="4"/>
      <c r="K9" s="4"/>
      <c r="L9" s="4"/>
      <c r="M9" s="1"/>
      <c r="N9" s="23"/>
      <c r="O9" s="20"/>
      <c r="P9" s="20"/>
      <c r="Q9" s="20"/>
      <c r="R9" s="1"/>
      <c r="S9" s="1"/>
      <c r="T9" s="1"/>
    </row>
    <row r="10" spans="2:20" ht="15.75" customHeight="1" x14ac:dyDescent="0.25">
      <c r="B10" s="2" t="s">
        <v>13</v>
      </c>
      <c r="C10" s="23" t="s">
        <v>14</v>
      </c>
      <c r="D10" s="20"/>
      <c r="E10" s="1"/>
      <c r="F10" s="3" t="s">
        <v>6</v>
      </c>
      <c r="G10" s="3" t="s">
        <v>7</v>
      </c>
      <c r="H10" s="7"/>
      <c r="I10" s="8"/>
      <c r="J10" s="4"/>
      <c r="K10" s="4"/>
      <c r="L10" s="4"/>
      <c r="M10" s="1"/>
      <c r="N10" s="1"/>
      <c r="O10" s="1"/>
      <c r="P10" s="1"/>
      <c r="Q10" s="1"/>
      <c r="R10" s="1"/>
      <c r="S10" s="1"/>
      <c r="T10" s="1"/>
    </row>
    <row r="11" spans="2:20" ht="15.75" customHeight="1" x14ac:dyDescent="0.25">
      <c r="B11" s="1" t="s">
        <v>15</v>
      </c>
      <c r="C11" s="1" t="s">
        <v>16</v>
      </c>
      <c r="D11" s="1"/>
      <c r="E11" s="1"/>
      <c r="F11" s="4">
        <v>3</v>
      </c>
      <c r="G11" s="4">
        <v>8</v>
      </c>
      <c r="H11" s="7"/>
      <c r="I11" s="8"/>
      <c r="J11" s="4"/>
      <c r="K11" s="4"/>
      <c r="L11" s="4"/>
      <c r="M11" s="1"/>
      <c r="N11" s="23"/>
      <c r="O11" s="20"/>
      <c r="P11" s="20"/>
      <c r="Q11" s="20"/>
      <c r="R11" s="20"/>
      <c r="S11" s="20"/>
      <c r="T11" s="20"/>
    </row>
    <row r="12" spans="2:20" ht="15.75" customHeight="1" x14ac:dyDescent="0.25">
      <c r="B12" s="1"/>
      <c r="C12" s="1"/>
      <c r="D12" s="1"/>
      <c r="E12" s="1"/>
      <c r="F12" s="4"/>
      <c r="G12" s="4"/>
      <c r="H12" s="7"/>
      <c r="I12" s="8"/>
      <c r="J12" s="4"/>
      <c r="K12" s="4"/>
      <c r="L12" s="4"/>
      <c r="M12" s="1"/>
      <c r="N12" s="1"/>
      <c r="O12" s="1"/>
      <c r="P12" s="1"/>
      <c r="Q12" s="1"/>
      <c r="R12" s="1"/>
      <c r="S12" s="1"/>
      <c r="T12" s="1"/>
    </row>
    <row r="13" spans="2:20" ht="15.75" customHeight="1" x14ac:dyDescent="0.25">
      <c r="B13" s="2" t="s">
        <v>17</v>
      </c>
      <c r="C13" s="23" t="s">
        <v>18</v>
      </c>
      <c r="D13" s="20"/>
      <c r="E13" s="1"/>
      <c r="F13" s="3" t="s">
        <v>19</v>
      </c>
      <c r="G13" s="4"/>
      <c r="H13" s="7"/>
      <c r="I13" s="8"/>
      <c r="J13" s="4"/>
      <c r="K13" s="4"/>
      <c r="L13" s="4"/>
      <c r="M13" s="1"/>
      <c r="N13" s="23"/>
      <c r="O13" s="20"/>
      <c r="P13" s="20"/>
      <c r="Q13" s="20"/>
      <c r="R13" s="20"/>
      <c r="S13" s="20"/>
      <c r="T13" s="20"/>
    </row>
    <row r="14" spans="2:20" ht="15.75" customHeight="1" x14ac:dyDescent="0.25">
      <c r="B14" s="1" t="s">
        <v>20</v>
      </c>
      <c r="C14" s="1" t="s">
        <v>21</v>
      </c>
      <c r="D14" s="1"/>
      <c r="E14" s="1"/>
      <c r="F14" s="4">
        <v>2</v>
      </c>
      <c r="G14" s="4"/>
      <c r="H14" s="7"/>
      <c r="I14" s="8"/>
      <c r="J14" s="4"/>
      <c r="K14" s="4"/>
      <c r="L14" s="4"/>
      <c r="M14" s="1"/>
      <c r="N14" s="1"/>
      <c r="O14" s="1"/>
      <c r="P14" s="1"/>
      <c r="Q14" s="1"/>
      <c r="R14" s="1"/>
      <c r="S14" s="1"/>
      <c r="T14" s="1"/>
    </row>
    <row r="15" spans="2:20" ht="15.75" customHeight="1" x14ac:dyDescent="0.25">
      <c r="B15" s="1"/>
      <c r="C15" s="1"/>
      <c r="D15" s="1"/>
      <c r="E15" s="1"/>
      <c r="F15" s="4"/>
      <c r="G15" s="1"/>
      <c r="H15" s="5"/>
      <c r="I15" s="6"/>
      <c r="J15" s="1"/>
      <c r="K15" s="1"/>
      <c r="L15" s="1"/>
      <c r="M15" s="1"/>
      <c r="N15" s="23"/>
      <c r="O15" s="20"/>
      <c r="P15" s="20"/>
      <c r="Q15" s="20"/>
      <c r="R15" s="20"/>
      <c r="S15" s="20"/>
      <c r="T15" s="20"/>
    </row>
    <row r="16" spans="2:20" ht="15.75" customHeight="1" x14ac:dyDescent="0.25">
      <c r="B16" s="1" t="s">
        <v>22</v>
      </c>
      <c r="C16" s="1"/>
      <c r="D16" s="1"/>
      <c r="E16" s="1"/>
      <c r="F16" s="4"/>
      <c r="G16" s="1"/>
      <c r="H16" s="5"/>
      <c r="I16" s="6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</row>
    <row r="17" spans="1:77" ht="15.75" customHeight="1" x14ac:dyDescent="0.25">
      <c r="B17" s="1"/>
      <c r="C17" s="1"/>
      <c r="D17" s="1"/>
      <c r="E17" s="1"/>
      <c r="F17" s="4"/>
      <c r="G17" s="1"/>
      <c r="H17" s="5"/>
      <c r="I17" s="6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</row>
    <row r="18" spans="1:77" ht="15.75" customHeight="1" x14ac:dyDescent="0.25">
      <c r="B18" s="23" t="s">
        <v>23</v>
      </c>
      <c r="C18" s="20"/>
      <c r="D18" s="20"/>
      <c r="E18" s="20"/>
      <c r="F18" s="4"/>
      <c r="G18" s="1"/>
      <c r="H18" s="5"/>
      <c r="I18" s="6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</row>
    <row r="19" spans="1:77" ht="15.75" customHeight="1" x14ac:dyDescent="0.25">
      <c r="B19" s="1" t="s">
        <v>24</v>
      </c>
      <c r="C19" s="1"/>
      <c r="D19" s="1"/>
      <c r="E19" s="1"/>
      <c r="F19" s="4"/>
      <c r="G19" s="1"/>
      <c r="H19" s="5"/>
      <c r="I19" s="6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</row>
    <row r="20" spans="1:77" ht="15.75" customHeight="1" x14ac:dyDescent="0.25">
      <c r="B20" s="1"/>
      <c r="C20" s="1"/>
      <c r="D20" s="1"/>
      <c r="E20" s="1"/>
      <c r="F20" s="4"/>
      <c r="G20" s="1"/>
      <c r="H20" s="5"/>
      <c r="I20" s="6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</row>
    <row r="21" spans="1:77" ht="15.75" customHeight="1" x14ac:dyDescent="0.25">
      <c r="B21" s="1" t="s">
        <v>25</v>
      </c>
      <c r="C21" s="1"/>
      <c r="D21" s="1"/>
      <c r="E21" s="1"/>
      <c r="F21" s="4"/>
      <c r="G21" s="1"/>
      <c r="H21" s="5"/>
      <c r="I21" s="6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</row>
    <row r="22" spans="1:77" ht="15.75" customHeight="1" x14ac:dyDescent="0.25">
      <c r="B22" s="1"/>
      <c r="C22" s="1"/>
      <c r="D22" s="1"/>
      <c r="E22" s="1"/>
      <c r="F22" s="4"/>
      <c r="G22" s="1"/>
      <c r="H22" s="5"/>
      <c r="I22" s="6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AC22" s="34" t="s">
        <v>102</v>
      </c>
      <c r="AD22" s="30" t="s">
        <v>103</v>
      </c>
      <c r="AE22" s="34" t="s">
        <v>104</v>
      </c>
    </row>
    <row r="23" spans="1:77" ht="15.75" customHeight="1" x14ac:dyDescent="0.25">
      <c r="B23" s="23" t="s">
        <v>105</v>
      </c>
      <c r="C23" s="20"/>
      <c r="D23" s="20"/>
      <c r="E23" s="1"/>
      <c r="F23" s="4"/>
      <c r="G23" s="1"/>
      <c r="H23" s="5"/>
      <c r="I23" s="6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AC23" s="20"/>
      <c r="AD23" s="20"/>
      <c r="AE23" s="20"/>
    </row>
    <row r="24" spans="1:77" ht="15.75" customHeight="1" x14ac:dyDescent="0.25">
      <c r="B24" s="1" t="s">
        <v>26</v>
      </c>
      <c r="C24" s="4"/>
      <c r="D24" s="4"/>
      <c r="E24" s="4"/>
      <c r="F24" s="4"/>
      <c r="G24" s="4"/>
      <c r="H24" s="7"/>
      <c r="I24" s="8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12"/>
      <c r="V24" s="12"/>
      <c r="W24" s="12"/>
      <c r="X24" s="12"/>
      <c r="Y24" s="12"/>
      <c r="Z24" s="12"/>
      <c r="AA24" s="12"/>
      <c r="AB24" s="12"/>
      <c r="AC24" s="20"/>
      <c r="AD24" s="20"/>
      <c r="AE24" s="20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</row>
    <row r="25" spans="1:77" ht="15.75" customHeight="1" x14ac:dyDescent="0.25">
      <c r="A25" s="12"/>
      <c r="B25" s="12"/>
      <c r="C25" s="4"/>
      <c r="D25" s="4"/>
      <c r="E25" s="4"/>
      <c r="F25" s="24" t="s">
        <v>27</v>
      </c>
      <c r="G25" s="20"/>
      <c r="H25" s="20"/>
      <c r="I25" s="25" t="s">
        <v>10</v>
      </c>
      <c r="J25" s="20"/>
      <c r="K25" s="20"/>
      <c r="L25" s="26" t="s">
        <v>28</v>
      </c>
      <c r="M25" s="20"/>
      <c r="N25" s="20"/>
      <c r="O25" s="20"/>
      <c r="P25" s="20"/>
      <c r="Q25" s="20"/>
      <c r="R25" s="21" t="s">
        <v>29</v>
      </c>
      <c r="S25" s="20"/>
      <c r="T25" s="20"/>
      <c r="U25" s="20"/>
      <c r="V25" s="20"/>
      <c r="W25" s="20"/>
      <c r="X25" s="22" t="s">
        <v>30</v>
      </c>
      <c r="Y25" s="20"/>
      <c r="Z25" s="20"/>
      <c r="AA25" s="20"/>
      <c r="AB25" s="20"/>
      <c r="AC25" s="27" t="s">
        <v>31</v>
      </c>
      <c r="AD25" s="27" t="s">
        <v>106</v>
      </c>
      <c r="AE25" s="33" t="s">
        <v>107</v>
      </c>
      <c r="AF25" s="32" t="s">
        <v>32</v>
      </c>
      <c r="AG25" s="20"/>
      <c r="AH25" s="20"/>
      <c r="AI25" s="20"/>
      <c r="AJ25" s="20"/>
      <c r="AK25" s="35" t="s">
        <v>33</v>
      </c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  <c r="BA25" s="20"/>
      <c r="BB25" s="20"/>
      <c r="BC25" s="20"/>
      <c r="BD25" s="20"/>
      <c r="BE25" s="20"/>
      <c r="BF25" s="20"/>
      <c r="BG25" s="20"/>
      <c r="BH25" s="20"/>
      <c r="BI25" s="20"/>
      <c r="BJ25" s="20"/>
      <c r="BK25" s="20"/>
      <c r="BL25" s="20"/>
      <c r="BM25" s="20"/>
      <c r="BN25" s="20"/>
      <c r="BO25" s="20"/>
      <c r="BP25" s="20"/>
      <c r="BQ25" s="20"/>
      <c r="BR25" s="20"/>
      <c r="BS25" s="20"/>
      <c r="BT25" s="20"/>
      <c r="BU25" s="20"/>
      <c r="BV25" s="20"/>
      <c r="BW25" s="20"/>
      <c r="BX25" s="20"/>
      <c r="BY25" s="13"/>
    </row>
    <row r="26" spans="1:77" ht="15.75" customHeight="1" x14ac:dyDescent="0.25">
      <c r="A26" s="12"/>
      <c r="B26" s="12"/>
      <c r="C26" s="8"/>
      <c r="D26" s="27" t="s">
        <v>34</v>
      </c>
      <c r="E26" s="27" t="s">
        <v>35</v>
      </c>
      <c r="F26" s="27" t="s">
        <v>0</v>
      </c>
      <c r="G26" s="29" t="s">
        <v>1</v>
      </c>
      <c r="H26" s="28" t="s">
        <v>36</v>
      </c>
      <c r="I26" s="27" t="s">
        <v>0</v>
      </c>
      <c r="J26" s="27" t="s">
        <v>1</v>
      </c>
      <c r="K26" s="28" t="s">
        <v>36</v>
      </c>
      <c r="L26" s="27" t="s">
        <v>0</v>
      </c>
      <c r="M26" s="27" t="s">
        <v>37</v>
      </c>
      <c r="N26" s="28" t="s">
        <v>38</v>
      </c>
      <c r="O26" s="28" t="s">
        <v>39</v>
      </c>
      <c r="P26" s="28" t="s">
        <v>40</v>
      </c>
      <c r="Q26" s="28" t="s">
        <v>41</v>
      </c>
      <c r="R26" s="27" t="s">
        <v>0</v>
      </c>
      <c r="S26" s="27" t="s">
        <v>42</v>
      </c>
      <c r="T26" s="28" t="s">
        <v>43</v>
      </c>
      <c r="U26" s="28" t="s">
        <v>44</v>
      </c>
      <c r="V26" s="28" t="s">
        <v>45</v>
      </c>
      <c r="W26" s="28" t="s">
        <v>46</v>
      </c>
      <c r="X26" s="10" t="s">
        <v>47</v>
      </c>
      <c r="Y26" s="10" t="s">
        <v>48</v>
      </c>
      <c r="Z26" s="10" t="s">
        <v>49</v>
      </c>
      <c r="AA26" s="10" t="s">
        <v>50</v>
      </c>
      <c r="AB26" s="27" t="s">
        <v>51</v>
      </c>
      <c r="AC26" s="20"/>
      <c r="AD26" s="20"/>
      <c r="AE26" s="20"/>
      <c r="AF26" s="31" t="s">
        <v>2</v>
      </c>
      <c r="AG26" s="30" t="s">
        <v>108</v>
      </c>
      <c r="AH26" s="30" t="s">
        <v>109</v>
      </c>
      <c r="AI26" s="30" t="s">
        <v>110</v>
      </c>
      <c r="AJ26" s="30" t="s">
        <v>111</v>
      </c>
      <c r="AK26" s="27" t="s">
        <v>52</v>
      </c>
      <c r="AL26" s="20"/>
      <c r="AM26" s="27" t="s">
        <v>53</v>
      </c>
      <c r="AN26" s="20"/>
      <c r="AO26" s="27" t="s">
        <v>54</v>
      </c>
      <c r="AP26" s="20"/>
      <c r="AQ26" s="27" t="s">
        <v>55</v>
      </c>
      <c r="AR26" s="20"/>
      <c r="AS26" s="27" t="s">
        <v>56</v>
      </c>
      <c r="AT26" s="20"/>
      <c r="AU26" s="27" t="s">
        <v>57</v>
      </c>
      <c r="AV26" s="20"/>
      <c r="AW26" s="27" t="s">
        <v>58</v>
      </c>
      <c r="AX26" s="20"/>
      <c r="AY26" s="27" t="s">
        <v>59</v>
      </c>
      <c r="AZ26" s="20"/>
      <c r="BA26" s="27" t="s">
        <v>60</v>
      </c>
      <c r="BB26" s="20"/>
      <c r="BC26" s="27" t="s">
        <v>61</v>
      </c>
      <c r="BD26" s="20"/>
      <c r="BE26" s="27" t="s">
        <v>62</v>
      </c>
      <c r="BF26" s="20"/>
      <c r="BG26" s="27" t="s">
        <v>63</v>
      </c>
      <c r="BH26" s="20"/>
      <c r="BI26" s="27" t="s">
        <v>91</v>
      </c>
      <c r="BJ26" s="20"/>
      <c r="BK26" s="27" t="s">
        <v>92</v>
      </c>
      <c r="BL26" s="20"/>
      <c r="BM26" s="27" t="s">
        <v>93</v>
      </c>
      <c r="BN26" s="20"/>
      <c r="BO26" s="27" t="s">
        <v>94</v>
      </c>
      <c r="BP26" s="20"/>
      <c r="BQ26" s="27" t="s">
        <v>95</v>
      </c>
      <c r="BR26" s="20"/>
      <c r="BS26" s="27" t="s">
        <v>96</v>
      </c>
      <c r="BT26" s="20"/>
      <c r="BU26" s="27" t="s">
        <v>97</v>
      </c>
      <c r="BV26" s="20"/>
      <c r="BW26" s="27" t="s">
        <v>98</v>
      </c>
      <c r="BX26" s="20"/>
      <c r="BY26" s="10"/>
    </row>
    <row r="27" spans="1:77" ht="15.75" customHeight="1" x14ac:dyDescent="0.25">
      <c r="A27" s="12"/>
      <c r="B27" s="12"/>
      <c r="C27" s="10" t="s">
        <v>64</v>
      </c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10" t="s">
        <v>2</v>
      </c>
      <c r="Y27" s="10" t="s">
        <v>2</v>
      </c>
      <c r="Z27" s="10" t="s">
        <v>2</v>
      </c>
      <c r="AA27" s="10" t="s">
        <v>2</v>
      </c>
      <c r="AB27" s="20"/>
      <c r="AC27" s="20"/>
      <c r="AD27" s="20"/>
      <c r="AE27" s="20"/>
      <c r="AF27" s="20"/>
      <c r="AG27" s="20"/>
      <c r="AH27" s="20"/>
      <c r="AI27" s="20"/>
      <c r="AJ27" s="20"/>
      <c r="AK27" s="11" t="s">
        <v>2</v>
      </c>
      <c r="AL27" s="11" t="s">
        <v>65</v>
      </c>
      <c r="AM27" s="11" t="s">
        <v>2</v>
      </c>
      <c r="AN27" s="11" t="s">
        <v>65</v>
      </c>
      <c r="AO27" s="11" t="s">
        <v>2</v>
      </c>
      <c r="AP27" s="11" t="s">
        <v>65</v>
      </c>
      <c r="AQ27" s="11" t="s">
        <v>2</v>
      </c>
      <c r="AR27" s="11" t="s">
        <v>65</v>
      </c>
      <c r="AS27" s="11" t="s">
        <v>2</v>
      </c>
      <c r="AT27" s="11" t="s">
        <v>65</v>
      </c>
      <c r="AU27" s="11" t="s">
        <v>2</v>
      </c>
      <c r="AV27" s="11" t="s">
        <v>65</v>
      </c>
      <c r="AW27" s="11" t="s">
        <v>2</v>
      </c>
      <c r="AX27" s="11" t="s">
        <v>65</v>
      </c>
      <c r="AY27" s="11" t="s">
        <v>2</v>
      </c>
      <c r="AZ27" s="11" t="s">
        <v>65</v>
      </c>
      <c r="BA27" s="11" t="s">
        <v>2</v>
      </c>
      <c r="BB27" s="11" t="s">
        <v>65</v>
      </c>
      <c r="BC27" s="11" t="s">
        <v>2</v>
      </c>
      <c r="BD27" s="11" t="s">
        <v>65</v>
      </c>
      <c r="BE27" s="11" t="s">
        <v>2</v>
      </c>
      <c r="BF27" s="11" t="s">
        <v>65</v>
      </c>
      <c r="BG27" s="11" t="s">
        <v>2</v>
      </c>
      <c r="BH27" s="11" t="s">
        <v>65</v>
      </c>
      <c r="BI27" s="11" t="s">
        <v>2</v>
      </c>
      <c r="BJ27" s="11" t="s">
        <v>65</v>
      </c>
      <c r="BK27" s="11" t="s">
        <v>2</v>
      </c>
      <c r="BL27" s="11" t="s">
        <v>65</v>
      </c>
      <c r="BM27" s="11" t="s">
        <v>2</v>
      </c>
      <c r="BN27" s="11" t="s">
        <v>65</v>
      </c>
      <c r="BO27" s="11" t="s">
        <v>2</v>
      </c>
      <c r="BP27" s="11" t="s">
        <v>65</v>
      </c>
      <c r="BQ27" s="11" t="s">
        <v>2</v>
      </c>
      <c r="BR27" s="11" t="s">
        <v>65</v>
      </c>
      <c r="BS27" s="11" t="s">
        <v>2</v>
      </c>
      <c r="BT27" s="11" t="s">
        <v>65</v>
      </c>
      <c r="BU27" s="11" t="s">
        <v>2</v>
      </c>
      <c r="BV27" s="11" t="s">
        <v>65</v>
      </c>
      <c r="BW27" s="11" t="s">
        <v>2</v>
      </c>
      <c r="BX27" s="11" t="s">
        <v>65</v>
      </c>
      <c r="BY27" s="11"/>
    </row>
    <row r="28" spans="1:77" x14ac:dyDescent="0.2">
      <c r="C28" s="12" t="s">
        <v>66</v>
      </c>
      <c r="D28" s="12" t="s">
        <v>67</v>
      </c>
      <c r="E28" s="12">
        <v>0</v>
      </c>
      <c r="F28" s="12">
        <v>0.15</v>
      </c>
      <c r="G28" s="14">
        <f t="shared" ref="G28:G38" si="0">-$F$14*LN(1-F28)</f>
        <v>0.32503785899554988</v>
      </c>
      <c r="H28" s="15">
        <f t="shared" ref="H28:H38" si="1">G28+E28</f>
        <v>0.32503785899554988</v>
      </c>
      <c r="I28" s="12">
        <v>0.05</v>
      </c>
      <c r="J28" s="14">
        <f>$H$8+I28*($I$8-$H$8)</f>
        <v>57.3</v>
      </c>
      <c r="K28" s="14">
        <f>J28+E28</f>
        <v>57.3</v>
      </c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 t="s">
        <v>68</v>
      </c>
      <c r="Y28" s="12" t="s">
        <v>68</v>
      </c>
      <c r="Z28" s="12" t="s">
        <v>68</v>
      </c>
      <c r="AA28" s="12" t="s">
        <v>68</v>
      </c>
      <c r="AB28" s="12">
        <v>0</v>
      </c>
      <c r="AC28" s="12">
        <v>0</v>
      </c>
      <c r="AD28" s="12">
        <v>0</v>
      </c>
      <c r="AE28" s="12">
        <v>0</v>
      </c>
      <c r="AF28" s="12" t="s">
        <v>68</v>
      </c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</row>
    <row r="29" spans="1:77" x14ac:dyDescent="0.2">
      <c r="C29" s="12" t="str">
        <f t="shared" ref="C29:C74" si="2">D28</f>
        <v>llegada_empleado(1)</v>
      </c>
      <c r="D29" s="12" t="s">
        <v>69</v>
      </c>
      <c r="E29" s="14">
        <f t="shared" ref="E29:E39" si="3">H28</f>
        <v>0.32503785899554988</v>
      </c>
      <c r="F29" s="12">
        <v>7.0000000000000007E-2</v>
      </c>
      <c r="G29" s="14">
        <f t="shared" si="0"/>
        <v>0.145141385669671</v>
      </c>
      <c r="H29" s="15">
        <f t="shared" si="1"/>
        <v>0.47017924466522087</v>
      </c>
      <c r="I29" s="12"/>
      <c r="J29" s="12"/>
      <c r="K29" s="14">
        <v>57.3</v>
      </c>
      <c r="L29" s="12">
        <v>0.86</v>
      </c>
      <c r="M29" s="12">
        <f t="shared" ref="M29:M32" si="4">$F$5+L29*($G$5-$F$5)</f>
        <v>7.58</v>
      </c>
      <c r="N29" s="14">
        <f>M29+E29</f>
        <v>7.9050378589955503</v>
      </c>
      <c r="P29" s="12"/>
      <c r="Q29" s="12"/>
      <c r="R29" s="12"/>
      <c r="S29" s="12"/>
      <c r="T29" s="12"/>
      <c r="U29" s="12"/>
      <c r="V29" s="12"/>
      <c r="W29" s="12"/>
      <c r="X29" s="12" t="s">
        <v>70</v>
      </c>
      <c r="Y29" s="12" t="s">
        <v>68</v>
      </c>
      <c r="Z29" s="12" t="s">
        <v>68</v>
      </c>
      <c r="AA29" s="12" t="s">
        <v>68</v>
      </c>
      <c r="AB29" s="12">
        <v>0</v>
      </c>
      <c r="AC29" s="12">
        <v>0</v>
      </c>
      <c r="AD29" s="12">
        <v>0</v>
      </c>
      <c r="AE29" s="12">
        <v>0</v>
      </c>
      <c r="AF29" s="12" t="s">
        <v>68</v>
      </c>
      <c r="AK29" s="12" t="s">
        <v>71</v>
      </c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</row>
    <row r="30" spans="1:77" x14ac:dyDescent="0.2">
      <c r="C30" s="12" t="str">
        <f t="shared" si="2"/>
        <v>llegada_empleado(2)</v>
      </c>
      <c r="D30" s="12" t="s">
        <v>72</v>
      </c>
      <c r="E30" s="14">
        <f t="shared" si="3"/>
        <v>0.47017924466522087</v>
      </c>
      <c r="F30" s="12">
        <v>0.11</v>
      </c>
      <c r="G30" s="14">
        <f t="shared" si="0"/>
        <v>0.23306763251190302</v>
      </c>
      <c r="H30" s="15">
        <f t="shared" si="1"/>
        <v>0.70324687717712386</v>
      </c>
      <c r="I30" s="12"/>
      <c r="J30" s="12"/>
      <c r="K30" s="14">
        <v>57.3</v>
      </c>
      <c r="L30" s="12">
        <v>0.42</v>
      </c>
      <c r="M30" s="12">
        <f t="shared" si="4"/>
        <v>6.26</v>
      </c>
      <c r="N30" s="12">
        <v>7.91</v>
      </c>
      <c r="O30" s="14">
        <f>M30+E30</f>
        <v>6.7301792446652211</v>
      </c>
      <c r="P30" s="12"/>
      <c r="Q30" s="12"/>
      <c r="R30" s="12"/>
      <c r="S30" s="12"/>
      <c r="T30" s="12"/>
      <c r="U30" s="12"/>
      <c r="V30" s="12"/>
      <c r="W30" s="12"/>
      <c r="X30" s="12" t="s">
        <v>70</v>
      </c>
      <c r="Y30" s="12" t="s">
        <v>70</v>
      </c>
      <c r="Z30" s="12" t="s">
        <v>68</v>
      </c>
      <c r="AA30" s="12" t="s">
        <v>68</v>
      </c>
      <c r="AB30" s="12">
        <v>0</v>
      </c>
      <c r="AC30" s="12">
        <v>0</v>
      </c>
      <c r="AD30" s="12">
        <v>0</v>
      </c>
      <c r="AE30" s="12">
        <v>0</v>
      </c>
      <c r="AF30" s="12" t="s">
        <v>68</v>
      </c>
      <c r="AK30" s="12" t="s">
        <v>71</v>
      </c>
      <c r="AL30" s="12"/>
      <c r="AM30" s="12" t="s">
        <v>73</v>
      </c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</row>
    <row r="31" spans="1:77" x14ac:dyDescent="0.2">
      <c r="C31" s="12" t="str">
        <f t="shared" si="2"/>
        <v>llegada_empleado(3)</v>
      </c>
      <c r="D31" s="12" t="s">
        <v>74</v>
      </c>
      <c r="E31" s="14">
        <f t="shared" si="3"/>
        <v>0.70324687717712386</v>
      </c>
      <c r="F31" s="12">
        <v>0.5</v>
      </c>
      <c r="G31" s="14">
        <f t="shared" si="0"/>
        <v>1.3862943611198906</v>
      </c>
      <c r="H31" s="15">
        <f t="shared" si="1"/>
        <v>2.0895412382970147</v>
      </c>
      <c r="I31" s="12"/>
      <c r="J31" s="12"/>
      <c r="K31" s="14">
        <v>57.3</v>
      </c>
      <c r="L31" s="12">
        <v>0.11</v>
      </c>
      <c r="M31" s="12">
        <f t="shared" si="4"/>
        <v>5.33</v>
      </c>
      <c r="N31" s="12">
        <v>7.91</v>
      </c>
      <c r="O31" s="12">
        <v>6.73</v>
      </c>
      <c r="P31" s="14">
        <f>M31+E31</f>
        <v>6.0332468771771239</v>
      </c>
      <c r="Q31" s="12"/>
      <c r="R31" s="12"/>
      <c r="S31" s="12"/>
      <c r="T31" s="12"/>
      <c r="U31" s="12"/>
      <c r="V31" s="12"/>
      <c r="W31" s="12"/>
      <c r="X31" s="12" t="s">
        <v>70</v>
      </c>
      <c r="Y31" s="12" t="s">
        <v>70</v>
      </c>
      <c r="Z31" s="12" t="s">
        <v>70</v>
      </c>
      <c r="AA31" s="12" t="s">
        <v>68</v>
      </c>
      <c r="AB31" s="12">
        <v>0</v>
      </c>
      <c r="AC31" s="12">
        <v>0</v>
      </c>
      <c r="AD31" s="12">
        <v>0</v>
      </c>
      <c r="AE31" s="12">
        <v>0</v>
      </c>
      <c r="AF31" s="12" t="s">
        <v>68</v>
      </c>
      <c r="AK31" s="12" t="s">
        <v>71</v>
      </c>
      <c r="AL31" s="12"/>
      <c r="AM31" s="12" t="s">
        <v>73</v>
      </c>
      <c r="AN31" s="12"/>
      <c r="AO31" s="12" t="s">
        <v>75</v>
      </c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</row>
    <row r="32" spans="1:77" x14ac:dyDescent="0.2">
      <c r="C32" s="12" t="str">
        <f t="shared" si="2"/>
        <v>llegada_empleado(4)</v>
      </c>
      <c r="D32" s="12" t="s">
        <v>76</v>
      </c>
      <c r="E32" s="14">
        <f t="shared" si="3"/>
        <v>2.0895412382970147</v>
      </c>
      <c r="F32" s="12">
        <v>0.66</v>
      </c>
      <c r="G32" s="14">
        <f t="shared" si="0"/>
        <v>2.15761932274386</v>
      </c>
      <c r="H32" s="15">
        <f t="shared" si="1"/>
        <v>4.2471605610408751</v>
      </c>
      <c r="I32" s="12"/>
      <c r="J32" s="12"/>
      <c r="K32" s="14">
        <v>57.3</v>
      </c>
      <c r="L32" s="12">
        <v>0.23</v>
      </c>
      <c r="M32" s="12">
        <f t="shared" si="4"/>
        <v>5.69</v>
      </c>
      <c r="N32" s="12">
        <v>7.91</v>
      </c>
      <c r="O32" s="12">
        <v>6.73</v>
      </c>
      <c r="P32" s="12">
        <v>6.03</v>
      </c>
      <c r="Q32" s="14">
        <f>M32+E32</f>
        <v>7.779541238297015</v>
      </c>
      <c r="R32" s="12"/>
      <c r="S32" s="12"/>
      <c r="T32" s="12"/>
      <c r="U32" s="12"/>
      <c r="V32" s="12"/>
      <c r="W32" s="12"/>
      <c r="X32" s="12" t="s">
        <v>70</v>
      </c>
      <c r="Y32" s="12" t="s">
        <v>70</v>
      </c>
      <c r="Z32" s="12" t="s">
        <v>70</v>
      </c>
      <c r="AA32" s="12" t="s">
        <v>70</v>
      </c>
      <c r="AB32" s="12">
        <v>0</v>
      </c>
      <c r="AC32" s="12">
        <v>0</v>
      </c>
      <c r="AD32" s="12">
        <v>0</v>
      </c>
      <c r="AE32" s="12">
        <v>0</v>
      </c>
      <c r="AF32" s="12" t="s">
        <v>68</v>
      </c>
      <c r="AK32" s="12" t="s">
        <v>71</v>
      </c>
      <c r="AL32" s="12"/>
      <c r="AM32" s="12" t="s">
        <v>73</v>
      </c>
      <c r="AN32" s="12"/>
      <c r="AO32" s="12" t="s">
        <v>75</v>
      </c>
      <c r="AP32" s="12"/>
      <c r="AQ32" s="12" t="s">
        <v>77</v>
      </c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</row>
    <row r="33" spans="3:73" x14ac:dyDescent="0.2">
      <c r="C33" s="12" t="str">
        <f t="shared" si="2"/>
        <v>llegada_empleado(5)</v>
      </c>
      <c r="D33" s="12" t="s">
        <v>78</v>
      </c>
      <c r="E33" s="14">
        <f t="shared" si="3"/>
        <v>4.2471605610408751</v>
      </c>
      <c r="F33" s="12">
        <v>0.21</v>
      </c>
      <c r="G33" s="14">
        <f t="shared" si="0"/>
        <v>0.47144466704213966</v>
      </c>
      <c r="H33" s="15">
        <f t="shared" si="1"/>
        <v>4.7186052280830149</v>
      </c>
      <c r="I33" s="12"/>
      <c r="J33" s="12"/>
      <c r="K33" s="14">
        <v>57.3</v>
      </c>
      <c r="L33" s="12"/>
      <c r="M33" s="12"/>
      <c r="N33" s="12">
        <v>7.91</v>
      </c>
      <c r="O33" s="12">
        <v>6.73</v>
      </c>
      <c r="P33" s="12">
        <v>6.03</v>
      </c>
      <c r="Q33" s="12">
        <v>7.78</v>
      </c>
      <c r="R33" s="12"/>
      <c r="S33" s="12"/>
      <c r="T33" s="12"/>
      <c r="U33" s="12"/>
      <c r="V33" s="12"/>
      <c r="W33" s="12"/>
      <c r="X33" s="12" t="s">
        <v>70</v>
      </c>
      <c r="Y33" s="12" t="s">
        <v>70</v>
      </c>
      <c r="Z33" s="12" t="s">
        <v>70</v>
      </c>
      <c r="AA33" s="12" t="s">
        <v>70</v>
      </c>
      <c r="AB33" s="12">
        <v>1</v>
      </c>
      <c r="AC33" s="12">
        <v>0</v>
      </c>
      <c r="AD33" s="12">
        <v>0</v>
      </c>
      <c r="AE33" s="12">
        <v>0</v>
      </c>
      <c r="AF33" s="12" t="s">
        <v>68</v>
      </c>
      <c r="AK33" s="12" t="s">
        <v>71</v>
      </c>
      <c r="AL33" s="12"/>
      <c r="AM33" s="12" t="s">
        <v>73</v>
      </c>
      <c r="AN33" s="12"/>
      <c r="AO33" s="12" t="s">
        <v>75</v>
      </c>
      <c r="AP33" s="12"/>
      <c r="AQ33" s="12" t="s">
        <v>77</v>
      </c>
      <c r="AR33" s="12"/>
      <c r="AS33" s="12" t="s">
        <v>79</v>
      </c>
      <c r="AT33" s="14">
        <f>E33</f>
        <v>4.2471605610408751</v>
      </c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</row>
    <row r="34" spans="3:73" x14ac:dyDescent="0.2">
      <c r="C34" s="12" t="str">
        <f t="shared" si="2"/>
        <v>llegada_empleado(6)</v>
      </c>
      <c r="D34" s="12" t="s">
        <v>80</v>
      </c>
      <c r="E34" s="14">
        <f t="shared" si="3"/>
        <v>4.7186052280830149</v>
      </c>
      <c r="F34" s="12">
        <v>0.09</v>
      </c>
      <c r="G34" s="14">
        <f t="shared" si="0"/>
        <v>0.18862135894248258</v>
      </c>
      <c r="H34" s="15">
        <f t="shared" si="1"/>
        <v>4.9072265870254972</v>
      </c>
      <c r="I34" s="12"/>
      <c r="J34" s="12"/>
      <c r="K34" s="14">
        <v>57.3</v>
      </c>
      <c r="L34" s="12"/>
      <c r="M34" s="12"/>
      <c r="N34" s="12">
        <v>7.91</v>
      </c>
      <c r="O34" s="12">
        <v>6.73</v>
      </c>
      <c r="P34" s="12">
        <v>6.03</v>
      </c>
      <c r="Q34" s="12">
        <v>7.78</v>
      </c>
      <c r="R34" s="12"/>
      <c r="S34" s="12"/>
      <c r="T34" s="12"/>
      <c r="U34" s="12"/>
      <c r="V34" s="12"/>
      <c r="W34" s="12"/>
      <c r="X34" s="12" t="s">
        <v>70</v>
      </c>
      <c r="Y34" s="12" t="s">
        <v>70</v>
      </c>
      <c r="Z34" s="12" t="s">
        <v>70</v>
      </c>
      <c r="AA34" s="12" t="s">
        <v>70</v>
      </c>
      <c r="AB34" s="12">
        <v>2</v>
      </c>
      <c r="AC34" s="12">
        <v>0</v>
      </c>
      <c r="AD34" s="12">
        <v>0</v>
      </c>
      <c r="AE34" s="12">
        <v>0</v>
      </c>
      <c r="AF34" s="12" t="s">
        <v>68</v>
      </c>
      <c r="AK34" s="12" t="s">
        <v>71</v>
      </c>
      <c r="AL34" s="12"/>
      <c r="AM34" s="12" t="s">
        <v>73</v>
      </c>
      <c r="AN34" s="12"/>
      <c r="AO34" s="12" t="s">
        <v>75</v>
      </c>
      <c r="AP34" s="12"/>
      <c r="AQ34" s="12" t="s">
        <v>77</v>
      </c>
      <c r="AR34" s="12"/>
      <c r="AS34" s="12" t="s">
        <v>79</v>
      </c>
      <c r="AT34" s="12">
        <v>4.25</v>
      </c>
      <c r="AU34" s="12" t="s">
        <v>79</v>
      </c>
      <c r="AV34" s="14">
        <f>E34</f>
        <v>4.7186052280830149</v>
      </c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</row>
    <row r="35" spans="3:73" x14ac:dyDescent="0.2">
      <c r="C35" s="12" t="str">
        <f t="shared" si="2"/>
        <v>llegada_empleado(7)</v>
      </c>
      <c r="D35" s="12" t="s">
        <v>81</v>
      </c>
      <c r="E35" s="14">
        <f t="shared" si="3"/>
        <v>4.9072265870254972</v>
      </c>
      <c r="F35" s="12">
        <v>0.02</v>
      </c>
      <c r="G35" s="14">
        <f t="shared" si="0"/>
        <v>4.0405414635038932E-2</v>
      </c>
      <c r="H35" s="15">
        <f t="shared" si="1"/>
        <v>4.9476320016605362</v>
      </c>
      <c r="I35" s="12"/>
      <c r="J35" s="12"/>
      <c r="K35" s="14">
        <v>57.3</v>
      </c>
      <c r="L35" s="12"/>
      <c r="M35" s="12"/>
      <c r="N35" s="12">
        <v>7.91</v>
      </c>
      <c r="O35" s="12">
        <v>6.73</v>
      </c>
      <c r="P35" s="12">
        <v>6.03</v>
      </c>
      <c r="Q35" s="12">
        <v>7.78</v>
      </c>
      <c r="R35" s="12"/>
      <c r="S35" s="12"/>
      <c r="T35" s="12"/>
      <c r="U35" s="12"/>
      <c r="V35" s="12"/>
      <c r="W35" s="12"/>
      <c r="X35" s="12" t="s">
        <v>70</v>
      </c>
      <c r="Y35" s="12" t="s">
        <v>70</v>
      </c>
      <c r="Z35" s="12" t="s">
        <v>70</v>
      </c>
      <c r="AA35" s="12" t="s">
        <v>70</v>
      </c>
      <c r="AB35" s="12">
        <v>3</v>
      </c>
      <c r="AC35" s="12">
        <v>0</v>
      </c>
      <c r="AD35" s="12">
        <v>0</v>
      </c>
      <c r="AE35" s="12">
        <v>0</v>
      </c>
      <c r="AF35" s="12" t="s">
        <v>68</v>
      </c>
      <c r="AK35" s="12" t="s">
        <v>71</v>
      </c>
      <c r="AL35" s="12"/>
      <c r="AM35" s="12" t="s">
        <v>73</v>
      </c>
      <c r="AN35" s="12"/>
      <c r="AO35" s="12" t="s">
        <v>75</v>
      </c>
      <c r="AP35" s="12"/>
      <c r="AQ35" s="12" t="s">
        <v>77</v>
      </c>
      <c r="AR35" s="12"/>
      <c r="AS35" s="12" t="s">
        <v>79</v>
      </c>
      <c r="AT35" s="12">
        <v>4.25</v>
      </c>
      <c r="AU35" s="12" t="s">
        <v>79</v>
      </c>
      <c r="AV35" s="12">
        <v>4.72</v>
      </c>
      <c r="AW35" s="12" t="s">
        <v>79</v>
      </c>
      <c r="AX35" s="14">
        <f>E35</f>
        <v>4.9072265870254972</v>
      </c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</row>
    <row r="36" spans="3:73" ht="12.75" x14ac:dyDescent="0.2">
      <c r="C36" s="12" t="str">
        <f t="shared" si="2"/>
        <v>llegada_empleado(8)</v>
      </c>
      <c r="D36" s="12" t="s">
        <v>82</v>
      </c>
      <c r="E36" s="14">
        <f t="shared" si="3"/>
        <v>4.9476320016605362</v>
      </c>
      <c r="F36" s="12">
        <v>0.2</v>
      </c>
      <c r="G36" s="14">
        <f t="shared" si="0"/>
        <v>0.44628710262841942</v>
      </c>
      <c r="H36" s="15">
        <f t="shared" si="1"/>
        <v>5.3939191042889556</v>
      </c>
      <c r="I36" s="12"/>
      <c r="J36" s="12"/>
      <c r="K36" s="14">
        <v>57.3</v>
      </c>
      <c r="L36" s="12"/>
      <c r="M36" s="12"/>
      <c r="N36" s="12">
        <v>7.91</v>
      </c>
      <c r="O36" s="12">
        <v>6.73</v>
      </c>
      <c r="P36" s="12">
        <v>6.03</v>
      </c>
      <c r="Q36" s="12">
        <v>7.78</v>
      </c>
      <c r="R36" s="12"/>
      <c r="S36" s="12"/>
      <c r="T36" s="12"/>
      <c r="U36" s="12"/>
      <c r="V36" s="12"/>
      <c r="W36" s="12"/>
      <c r="X36" s="12" t="s">
        <v>70</v>
      </c>
      <c r="Y36" s="12" t="s">
        <v>70</v>
      </c>
      <c r="Z36" s="12" t="s">
        <v>70</v>
      </c>
      <c r="AA36" s="12" t="s">
        <v>70</v>
      </c>
      <c r="AB36" s="12">
        <v>4</v>
      </c>
      <c r="AC36" s="12">
        <v>0</v>
      </c>
      <c r="AD36" s="12">
        <v>0</v>
      </c>
      <c r="AE36" s="12">
        <v>0</v>
      </c>
      <c r="AF36" s="12" t="s">
        <v>68</v>
      </c>
      <c r="AK36" s="12" t="s">
        <v>71</v>
      </c>
      <c r="AL36" s="12"/>
      <c r="AM36" s="12" t="s">
        <v>73</v>
      </c>
      <c r="AN36" s="12"/>
      <c r="AO36" s="12" t="s">
        <v>75</v>
      </c>
      <c r="AP36" s="12"/>
      <c r="AQ36" s="12" t="s">
        <v>77</v>
      </c>
      <c r="AR36" s="12"/>
      <c r="AS36" s="12" t="s">
        <v>79</v>
      </c>
      <c r="AT36" s="12">
        <v>4.25</v>
      </c>
      <c r="AU36" s="12" t="s">
        <v>79</v>
      </c>
      <c r="AV36" s="12">
        <v>4.72</v>
      </c>
      <c r="AW36" s="12" t="s">
        <v>79</v>
      </c>
      <c r="AX36" s="12">
        <v>4.91</v>
      </c>
      <c r="AY36" s="12" t="s">
        <v>79</v>
      </c>
      <c r="AZ36" s="14">
        <f>E36</f>
        <v>4.9476320016605362</v>
      </c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</row>
    <row r="37" spans="3:73" ht="12.75" x14ac:dyDescent="0.2">
      <c r="C37" s="12" t="str">
        <f t="shared" si="2"/>
        <v>llegada_empleado(9)</v>
      </c>
      <c r="D37" s="12" t="s">
        <v>83</v>
      </c>
      <c r="E37" s="14">
        <f t="shared" si="3"/>
        <v>5.3939191042889556</v>
      </c>
      <c r="F37" s="12">
        <v>7.0000000000000007E-2</v>
      </c>
      <c r="G37" s="14">
        <f t="shared" si="0"/>
        <v>0.145141385669671</v>
      </c>
      <c r="H37" s="15">
        <f t="shared" si="1"/>
        <v>5.5390604899586267</v>
      </c>
      <c r="I37" s="12"/>
      <c r="J37" s="12"/>
      <c r="K37" s="14">
        <v>57.3</v>
      </c>
      <c r="L37" s="12"/>
      <c r="M37" s="12"/>
      <c r="N37" s="12">
        <v>7.91</v>
      </c>
      <c r="O37" s="12">
        <v>6.73</v>
      </c>
      <c r="P37" s="12">
        <v>6.03</v>
      </c>
      <c r="Q37" s="12">
        <v>7.78</v>
      </c>
      <c r="R37" s="12"/>
      <c r="S37" s="12"/>
      <c r="T37" s="12"/>
      <c r="U37" s="12"/>
      <c r="V37" s="12"/>
      <c r="W37" s="12"/>
      <c r="X37" s="12" t="s">
        <v>70</v>
      </c>
      <c r="Y37" s="12" t="s">
        <v>70</v>
      </c>
      <c r="Z37" s="12" t="s">
        <v>70</v>
      </c>
      <c r="AA37" s="12" t="s">
        <v>70</v>
      </c>
      <c r="AB37" s="12">
        <v>5</v>
      </c>
      <c r="AC37" s="12">
        <v>0</v>
      </c>
      <c r="AD37" s="12">
        <v>0</v>
      </c>
      <c r="AE37" s="12">
        <v>0</v>
      </c>
      <c r="AF37" s="12" t="s">
        <v>68</v>
      </c>
      <c r="AK37" s="12" t="s">
        <v>71</v>
      </c>
      <c r="AL37" s="12"/>
      <c r="AM37" s="12" t="s">
        <v>73</v>
      </c>
      <c r="AN37" s="12"/>
      <c r="AO37" s="12" t="s">
        <v>75</v>
      </c>
      <c r="AP37" s="12"/>
      <c r="AQ37" s="12" t="s">
        <v>77</v>
      </c>
      <c r="AR37" s="12"/>
      <c r="AS37" s="12" t="s">
        <v>79</v>
      </c>
      <c r="AT37" s="12">
        <v>4.25</v>
      </c>
      <c r="AU37" s="12" t="s">
        <v>79</v>
      </c>
      <c r="AV37" s="12">
        <v>4.72</v>
      </c>
      <c r="AW37" s="12" t="s">
        <v>79</v>
      </c>
      <c r="AX37" s="12">
        <v>4.91</v>
      </c>
      <c r="AY37" s="12" t="s">
        <v>79</v>
      </c>
      <c r="AZ37" s="12">
        <v>4.95</v>
      </c>
      <c r="BA37" s="12" t="s">
        <v>79</v>
      </c>
      <c r="BB37" s="14">
        <f>E37</f>
        <v>5.3939191042889556</v>
      </c>
      <c r="BC37" s="12"/>
      <c r="BD37" s="12"/>
      <c r="BE37" s="12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</row>
    <row r="38" spans="3:73" ht="12.75" x14ac:dyDescent="0.2">
      <c r="C38" s="12" t="str">
        <f t="shared" si="2"/>
        <v>llegada_empleado(10)</v>
      </c>
      <c r="D38" s="12" t="s">
        <v>84</v>
      </c>
      <c r="E38" s="14">
        <f t="shared" si="3"/>
        <v>5.5390604899586267</v>
      </c>
      <c r="F38" s="12">
        <v>0.09</v>
      </c>
      <c r="G38" s="14">
        <f t="shared" si="0"/>
        <v>0.18862135894248258</v>
      </c>
      <c r="H38" s="15">
        <f t="shared" si="1"/>
        <v>5.727681848901109</v>
      </c>
      <c r="I38" s="12"/>
      <c r="J38" s="12"/>
      <c r="K38" s="14">
        <v>57.3</v>
      </c>
      <c r="L38" s="12"/>
      <c r="M38" s="12"/>
      <c r="N38" s="12">
        <v>7.91</v>
      </c>
      <c r="O38" s="12">
        <v>6.73</v>
      </c>
      <c r="P38" s="12">
        <v>6.03</v>
      </c>
      <c r="Q38" s="12">
        <v>7.78</v>
      </c>
      <c r="R38" s="12"/>
      <c r="S38" s="12"/>
      <c r="T38" s="12"/>
      <c r="U38" s="12"/>
      <c r="V38" s="12"/>
      <c r="W38" s="12"/>
      <c r="X38" s="12" t="s">
        <v>70</v>
      </c>
      <c r="Y38" s="12" t="s">
        <v>70</v>
      </c>
      <c r="Z38" s="12" t="s">
        <v>70</v>
      </c>
      <c r="AA38" s="12" t="s">
        <v>70</v>
      </c>
      <c r="AB38" s="12">
        <v>6</v>
      </c>
      <c r="AC38" s="12">
        <v>0</v>
      </c>
      <c r="AD38" s="12">
        <v>0</v>
      </c>
      <c r="AE38" s="12">
        <v>0</v>
      </c>
      <c r="AF38" s="12" t="s">
        <v>68</v>
      </c>
      <c r="AK38" s="12" t="s">
        <v>71</v>
      </c>
      <c r="AL38" s="12"/>
      <c r="AM38" s="12" t="s">
        <v>73</v>
      </c>
      <c r="AN38" s="12"/>
      <c r="AO38" s="12" t="s">
        <v>75</v>
      </c>
      <c r="AP38" s="12"/>
      <c r="AQ38" s="12" t="s">
        <v>77</v>
      </c>
      <c r="AR38" s="12"/>
      <c r="AS38" s="12" t="s">
        <v>79</v>
      </c>
      <c r="AT38" s="12">
        <v>4.25</v>
      </c>
      <c r="AU38" s="12" t="s">
        <v>79</v>
      </c>
      <c r="AV38" s="12">
        <v>4.72</v>
      </c>
      <c r="AW38" s="12" t="s">
        <v>79</v>
      </c>
      <c r="AX38" s="12">
        <v>4.91</v>
      </c>
      <c r="AY38" s="12" t="s">
        <v>79</v>
      </c>
      <c r="AZ38" s="12">
        <v>4.95</v>
      </c>
      <c r="BA38" s="12" t="s">
        <v>79</v>
      </c>
      <c r="BB38" s="12">
        <v>5.39</v>
      </c>
      <c r="BC38" s="12" t="s">
        <v>79</v>
      </c>
      <c r="BD38" s="14">
        <f>E38</f>
        <v>5.5390604899586267</v>
      </c>
      <c r="BE38" s="12"/>
      <c r="BF38" s="12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</row>
    <row r="39" spans="3:73" ht="12.75" x14ac:dyDescent="0.2">
      <c r="C39" s="12" t="str">
        <f t="shared" si="2"/>
        <v>llegada_empleado(11)</v>
      </c>
      <c r="D39" s="12" t="s">
        <v>112</v>
      </c>
      <c r="E39" s="14">
        <f t="shared" si="3"/>
        <v>5.727681848901109</v>
      </c>
      <c r="F39" s="12"/>
      <c r="G39" s="14"/>
      <c r="H39" s="14">
        <f>E39+30</f>
        <v>35.727681848901106</v>
      </c>
      <c r="I39" s="12"/>
      <c r="J39" s="12"/>
      <c r="K39" s="14">
        <v>57.3</v>
      </c>
      <c r="L39" s="12"/>
      <c r="M39" s="12"/>
      <c r="N39" s="12">
        <v>7.91</v>
      </c>
      <c r="O39" s="12">
        <v>6.73</v>
      </c>
      <c r="P39" s="16">
        <v>6.03</v>
      </c>
      <c r="Q39" s="12">
        <v>7.78</v>
      </c>
      <c r="R39" s="12"/>
      <c r="S39" s="12"/>
      <c r="T39" s="12"/>
      <c r="U39" s="12"/>
      <c r="V39" s="12"/>
      <c r="W39" s="12"/>
      <c r="X39" s="12" t="s">
        <v>70</v>
      </c>
      <c r="Y39" s="12" t="s">
        <v>70</v>
      </c>
      <c r="Z39" s="12" t="s">
        <v>70</v>
      </c>
      <c r="AA39" s="12" t="s">
        <v>70</v>
      </c>
      <c r="AB39" s="12">
        <v>6</v>
      </c>
      <c r="AC39" s="12">
        <v>0</v>
      </c>
      <c r="AD39" s="12">
        <v>1</v>
      </c>
      <c r="AE39" s="12">
        <v>0</v>
      </c>
      <c r="AF39" s="12" t="s">
        <v>68</v>
      </c>
      <c r="AK39" s="12" t="s">
        <v>71</v>
      </c>
      <c r="AL39" s="12"/>
      <c r="AM39" s="12" t="s">
        <v>73</v>
      </c>
      <c r="AN39" s="12"/>
      <c r="AO39" s="12" t="s">
        <v>75</v>
      </c>
      <c r="AP39" s="12"/>
      <c r="AQ39" s="12" t="s">
        <v>77</v>
      </c>
      <c r="AR39" s="12"/>
      <c r="AS39" s="12" t="s">
        <v>79</v>
      </c>
      <c r="AT39" s="12">
        <v>4.25</v>
      </c>
      <c r="AU39" s="12" t="s">
        <v>79</v>
      </c>
      <c r="AV39" s="12">
        <v>4.72</v>
      </c>
      <c r="AW39" s="12" t="s">
        <v>79</v>
      </c>
      <c r="AX39" s="12">
        <v>4.91</v>
      </c>
      <c r="AY39" s="12" t="s">
        <v>79</v>
      </c>
      <c r="AZ39" s="12">
        <v>4.95</v>
      </c>
      <c r="BA39" s="12" t="s">
        <v>79</v>
      </c>
      <c r="BB39" s="12">
        <v>5.39</v>
      </c>
      <c r="BC39" s="12" t="s">
        <v>79</v>
      </c>
      <c r="BD39" s="12">
        <v>5.54</v>
      </c>
      <c r="BE39" s="12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</row>
    <row r="40" spans="3:73" ht="12.75" x14ac:dyDescent="0.2">
      <c r="C40" s="12" t="str">
        <f t="shared" si="2"/>
        <v>fin_registro_huella(T:3,E:3)</v>
      </c>
      <c r="D40" s="12" t="s">
        <v>113</v>
      </c>
      <c r="E40" s="12">
        <f>P38</f>
        <v>6.03</v>
      </c>
      <c r="F40" s="12"/>
      <c r="G40" s="14"/>
      <c r="H40" s="12">
        <v>35.729999999999997</v>
      </c>
      <c r="I40" s="12"/>
      <c r="J40" s="12"/>
      <c r="K40" s="14">
        <v>57.3</v>
      </c>
      <c r="L40" s="12">
        <v>0.21</v>
      </c>
      <c r="M40" s="12">
        <f t="shared" ref="M40:M45" si="5">$F$5+L40*($G$5-$F$5)</f>
        <v>5.63</v>
      </c>
      <c r="N40" s="12">
        <v>7.91</v>
      </c>
      <c r="O40" s="16">
        <v>6.73</v>
      </c>
      <c r="P40" s="12">
        <f>M40+E40</f>
        <v>11.66</v>
      </c>
      <c r="Q40" s="12">
        <v>7.78</v>
      </c>
      <c r="R40" s="12"/>
      <c r="S40" s="12"/>
      <c r="T40" s="12"/>
      <c r="U40" s="12"/>
      <c r="V40" s="12"/>
      <c r="W40" s="12"/>
      <c r="X40" s="12" t="s">
        <v>70</v>
      </c>
      <c r="Y40" s="12" t="s">
        <v>70</v>
      </c>
      <c r="Z40" s="12" t="s">
        <v>70</v>
      </c>
      <c r="AA40" s="12" t="s">
        <v>70</v>
      </c>
      <c r="AB40" s="12">
        <v>5</v>
      </c>
      <c r="AC40" s="12">
        <f>AC39+E40-AT39</f>
        <v>1.7800000000000002</v>
      </c>
      <c r="AD40" s="12">
        <v>1</v>
      </c>
      <c r="AE40" s="12">
        <v>1</v>
      </c>
      <c r="AF40" s="12" t="s">
        <v>68</v>
      </c>
      <c r="AK40" s="12" t="s">
        <v>75</v>
      </c>
      <c r="AL40" s="12"/>
      <c r="AM40" s="12" t="s">
        <v>73</v>
      </c>
      <c r="AN40" s="12"/>
      <c r="AO40" s="17"/>
      <c r="AP40" s="17"/>
      <c r="AQ40" s="12" t="s">
        <v>77</v>
      </c>
      <c r="AR40" s="12"/>
      <c r="AS40" s="12" t="s">
        <v>75</v>
      </c>
      <c r="AT40" s="12"/>
      <c r="AU40" s="12" t="s">
        <v>79</v>
      </c>
      <c r="AV40" s="12">
        <v>4.72</v>
      </c>
      <c r="AW40" s="12" t="s">
        <v>79</v>
      </c>
      <c r="AX40" s="12">
        <v>4.91</v>
      </c>
      <c r="AY40" s="12" t="s">
        <v>79</v>
      </c>
      <c r="AZ40" s="12">
        <v>4.95</v>
      </c>
      <c r="BA40" s="12" t="s">
        <v>79</v>
      </c>
      <c r="BB40" s="12">
        <v>5.39</v>
      </c>
      <c r="BC40" s="12" t="s">
        <v>79</v>
      </c>
      <c r="BD40" s="12">
        <v>5.54</v>
      </c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</row>
    <row r="41" spans="3:73" ht="12.75" x14ac:dyDescent="0.2">
      <c r="C41" s="12" t="str">
        <f t="shared" si="2"/>
        <v>fin_registro_huella(T:2;E:2)</v>
      </c>
      <c r="D41" s="12" t="s">
        <v>114</v>
      </c>
      <c r="E41" s="12">
        <f>O40</f>
        <v>6.73</v>
      </c>
      <c r="F41" s="12"/>
      <c r="G41" s="14"/>
      <c r="H41" s="12">
        <v>35.729999999999997</v>
      </c>
      <c r="I41" s="12"/>
      <c r="J41" s="12"/>
      <c r="K41" s="14">
        <v>57.3</v>
      </c>
      <c r="L41" s="12">
        <v>0.51</v>
      </c>
      <c r="M41" s="12">
        <f t="shared" si="5"/>
        <v>6.53</v>
      </c>
      <c r="N41" s="12">
        <v>7.91</v>
      </c>
      <c r="O41" s="12">
        <f>M41+E41</f>
        <v>13.260000000000002</v>
      </c>
      <c r="P41" s="12">
        <v>11.66</v>
      </c>
      <c r="Q41" s="16">
        <v>7.78</v>
      </c>
      <c r="R41" s="12"/>
      <c r="S41" s="12"/>
      <c r="T41" s="12"/>
      <c r="U41" s="12"/>
      <c r="V41" s="12"/>
      <c r="W41" s="12"/>
      <c r="X41" s="12" t="s">
        <v>70</v>
      </c>
      <c r="Y41" s="12" t="s">
        <v>70</v>
      </c>
      <c r="Z41" s="12" t="s">
        <v>70</v>
      </c>
      <c r="AA41" s="12" t="s">
        <v>70</v>
      </c>
      <c r="AB41" s="12">
        <v>4</v>
      </c>
      <c r="AC41" s="12">
        <f>AC40+E41-AV40</f>
        <v>3.7900000000000018</v>
      </c>
      <c r="AD41" s="12">
        <v>1</v>
      </c>
      <c r="AE41" s="12">
        <v>2</v>
      </c>
      <c r="AF41" s="12" t="s">
        <v>68</v>
      </c>
      <c r="AK41" s="12" t="s">
        <v>75</v>
      </c>
      <c r="AL41" s="12"/>
      <c r="AM41" s="17"/>
      <c r="AN41" s="17"/>
      <c r="AO41" s="12"/>
      <c r="AP41" s="12"/>
      <c r="AQ41" s="12" t="s">
        <v>77</v>
      </c>
      <c r="AR41" s="12"/>
      <c r="AS41" s="12" t="s">
        <v>75</v>
      </c>
      <c r="AT41" s="12"/>
      <c r="AU41" s="12" t="s">
        <v>115</v>
      </c>
      <c r="AV41" s="12"/>
      <c r="AW41" s="12" t="s">
        <v>79</v>
      </c>
      <c r="AX41" s="12">
        <v>4.91</v>
      </c>
      <c r="AY41" s="12" t="s">
        <v>79</v>
      </c>
      <c r="AZ41" s="12">
        <v>4.95</v>
      </c>
      <c r="BA41" s="12" t="s">
        <v>79</v>
      </c>
      <c r="BB41" s="12">
        <v>5.39</v>
      </c>
      <c r="BC41" s="12" t="s">
        <v>79</v>
      </c>
      <c r="BD41" s="12">
        <v>5.54</v>
      </c>
      <c r="BE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</row>
    <row r="42" spans="3:73" ht="12.75" x14ac:dyDescent="0.2">
      <c r="C42" s="12" t="str">
        <f t="shared" si="2"/>
        <v>fin_registro_huella(T:4;E:4)</v>
      </c>
      <c r="D42" s="12" t="s">
        <v>116</v>
      </c>
      <c r="E42" s="12">
        <f>Q41</f>
        <v>7.78</v>
      </c>
      <c r="F42" s="12"/>
      <c r="G42" s="14"/>
      <c r="H42" s="12">
        <v>35.729999999999997</v>
      </c>
      <c r="I42" s="12"/>
      <c r="J42" s="12"/>
      <c r="K42" s="14">
        <v>57.3</v>
      </c>
      <c r="L42" s="12">
        <v>0.81</v>
      </c>
      <c r="M42" s="12">
        <f t="shared" si="5"/>
        <v>7.43</v>
      </c>
      <c r="N42" s="16">
        <v>7.91</v>
      </c>
      <c r="O42" s="12">
        <v>13.26</v>
      </c>
      <c r="P42" s="12">
        <v>11.66</v>
      </c>
      <c r="Q42" s="12">
        <f>M42+E42</f>
        <v>15.21</v>
      </c>
      <c r="R42" s="12"/>
      <c r="S42" s="12"/>
      <c r="T42" s="12"/>
      <c r="U42" s="12"/>
      <c r="V42" s="12"/>
      <c r="W42" s="12"/>
      <c r="X42" s="12" t="s">
        <v>70</v>
      </c>
      <c r="Y42" s="12" t="s">
        <v>70</v>
      </c>
      <c r="Z42" s="12" t="s">
        <v>70</v>
      </c>
      <c r="AA42" s="12" t="s">
        <v>70</v>
      </c>
      <c r="AB42" s="12">
        <v>3</v>
      </c>
      <c r="AC42" s="12">
        <f>AC41+E42-AX41</f>
        <v>6.6600000000000019</v>
      </c>
      <c r="AD42" s="12">
        <v>1</v>
      </c>
      <c r="AE42" s="12">
        <v>3</v>
      </c>
      <c r="AF42" s="12" t="s">
        <v>68</v>
      </c>
      <c r="AK42" s="12" t="s">
        <v>75</v>
      </c>
      <c r="AL42" s="12"/>
      <c r="AM42" s="12"/>
      <c r="AN42" s="12"/>
      <c r="AO42" s="12"/>
      <c r="AP42" s="12"/>
      <c r="AQ42" s="17"/>
      <c r="AR42" s="17"/>
      <c r="AS42" s="12" t="s">
        <v>75</v>
      </c>
      <c r="AT42" s="12"/>
      <c r="AU42" s="12" t="s">
        <v>115</v>
      </c>
      <c r="AV42" s="12"/>
      <c r="AW42" s="12" t="s">
        <v>77</v>
      </c>
      <c r="AX42" s="12"/>
      <c r="AY42" s="12" t="s">
        <v>79</v>
      </c>
      <c r="AZ42" s="12">
        <v>4.95</v>
      </c>
      <c r="BA42" s="12" t="s">
        <v>79</v>
      </c>
      <c r="BB42" s="12">
        <v>5.39</v>
      </c>
      <c r="BC42" s="12" t="s">
        <v>79</v>
      </c>
      <c r="BD42" s="12">
        <v>5.54</v>
      </c>
      <c r="BE42" s="12"/>
      <c r="BF42" s="12"/>
      <c r="BG42" s="12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</row>
    <row r="43" spans="3:73" ht="12.75" x14ac:dyDescent="0.2">
      <c r="C43" s="12" t="str">
        <f t="shared" si="2"/>
        <v>fin_registro_huella(T:1;E:1)</v>
      </c>
      <c r="D43" s="12" t="s">
        <v>117</v>
      </c>
      <c r="E43" s="12">
        <f>N42</f>
        <v>7.91</v>
      </c>
      <c r="F43" s="12"/>
      <c r="G43" s="14"/>
      <c r="H43" s="12">
        <v>35.729999999999997</v>
      </c>
      <c r="I43" s="12"/>
      <c r="J43" s="12"/>
      <c r="K43" s="14">
        <v>57.3</v>
      </c>
      <c r="L43" s="12">
        <v>0.51</v>
      </c>
      <c r="M43" s="12">
        <f t="shared" si="5"/>
        <v>6.53</v>
      </c>
      <c r="N43" s="12">
        <f>M43+E43</f>
        <v>14.440000000000001</v>
      </c>
      <c r="O43" s="12">
        <v>13.26</v>
      </c>
      <c r="P43" s="16">
        <v>11.66</v>
      </c>
      <c r="Q43" s="12">
        <v>15.21</v>
      </c>
      <c r="R43" s="12"/>
      <c r="S43" s="12"/>
      <c r="T43" s="12"/>
      <c r="U43" s="12"/>
      <c r="V43" s="12"/>
      <c r="W43" s="12"/>
      <c r="X43" s="12" t="s">
        <v>70</v>
      </c>
      <c r="Y43" s="12" t="s">
        <v>70</v>
      </c>
      <c r="Z43" s="12" t="s">
        <v>70</v>
      </c>
      <c r="AA43" s="12" t="s">
        <v>70</v>
      </c>
      <c r="AB43" s="12">
        <v>2</v>
      </c>
      <c r="AC43" s="12">
        <f>AC42+E43-AZ42</f>
        <v>9.620000000000001</v>
      </c>
      <c r="AD43" s="12">
        <v>1</v>
      </c>
      <c r="AE43" s="12">
        <v>4</v>
      </c>
      <c r="AF43" s="12" t="s">
        <v>68</v>
      </c>
      <c r="AK43" s="17"/>
      <c r="AL43" s="17"/>
      <c r="AM43" s="12"/>
      <c r="AN43" s="12"/>
      <c r="AO43" s="12"/>
      <c r="AP43" s="12"/>
      <c r="AQ43" s="12"/>
      <c r="AR43" s="12"/>
      <c r="AS43" s="12" t="s">
        <v>75</v>
      </c>
      <c r="AT43" s="12"/>
      <c r="AU43" s="12" t="s">
        <v>115</v>
      </c>
      <c r="AV43" s="12"/>
      <c r="AW43" s="12" t="s">
        <v>77</v>
      </c>
      <c r="AX43" s="12"/>
      <c r="AY43" s="12" t="s">
        <v>71</v>
      </c>
      <c r="AZ43" s="12"/>
      <c r="BA43" s="12" t="s">
        <v>79</v>
      </c>
      <c r="BB43" s="12">
        <v>5.39</v>
      </c>
      <c r="BC43" s="12" t="s">
        <v>79</v>
      </c>
      <c r="BD43" s="12">
        <v>5.54</v>
      </c>
      <c r="BE43" s="12"/>
      <c r="BF43" s="12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</row>
    <row r="44" spans="3:73" ht="12.75" x14ac:dyDescent="0.2">
      <c r="C44" s="12" t="str">
        <f t="shared" si="2"/>
        <v>fin_registro_huella(T:3;E:5)</v>
      </c>
      <c r="D44" s="12" t="s">
        <v>118</v>
      </c>
      <c r="E44" s="12">
        <f>P43</f>
        <v>11.66</v>
      </c>
      <c r="F44" s="12"/>
      <c r="G44" s="14"/>
      <c r="H44" s="12">
        <v>35.729999999999997</v>
      </c>
      <c r="I44" s="12"/>
      <c r="J44" s="12"/>
      <c r="K44" s="14">
        <v>57.3</v>
      </c>
      <c r="L44" s="12">
        <v>0.11</v>
      </c>
      <c r="M44" s="12">
        <f t="shared" si="5"/>
        <v>5.33</v>
      </c>
      <c r="N44" s="12">
        <v>14.44</v>
      </c>
      <c r="O44" s="16">
        <v>13.26</v>
      </c>
      <c r="P44" s="12">
        <f>M44+E44</f>
        <v>16.990000000000002</v>
      </c>
      <c r="Q44" s="12">
        <v>15.21</v>
      </c>
      <c r="R44" s="12"/>
      <c r="S44" s="12"/>
      <c r="T44" s="12"/>
      <c r="U44" s="12"/>
      <c r="V44" s="12"/>
      <c r="W44" s="12"/>
      <c r="X44" s="12" t="s">
        <v>70</v>
      </c>
      <c r="Y44" s="12" t="s">
        <v>70</v>
      </c>
      <c r="Z44" s="12" t="s">
        <v>70</v>
      </c>
      <c r="AA44" s="12" t="s">
        <v>70</v>
      </c>
      <c r="AB44" s="12">
        <v>1</v>
      </c>
      <c r="AC44" s="12">
        <f>AC43+E44-BB43</f>
        <v>15.89</v>
      </c>
      <c r="AD44" s="12">
        <v>1</v>
      </c>
      <c r="AE44" s="12">
        <v>5</v>
      </c>
      <c r="AF44" s="12" t="s">
        <v>68</v>
      </c>
      <c r="AK44" s="12"/>
      <c r="AL44" s="12"/>
      <c r="AM44" s="12"/>
      <c r="AN44" s="12"/>
      <c r="AO44" s="12"/>
      <c r="AP44" s="12"/>
      <c r="AQ44" s="12"/>
      <c r="AR44" s="12"/>
      <c r="AS44" s="17"/>
      <c r="AT44" s="17"/>
      <c r="AU44" s="12" t="s">
        <v>115</v>
      </c>
      <c r="AV44" s="12"/>
      <c r="AW44" s="12" t="s">
        <v>77</v>
      </c>
      <c r="AX44" s="12"/>
      <c r="AY44" s="12" t="s">
        <v>71</v>
      </c>
      <c r="AZ44" s="12"/>
      <c r="BA44" s="12" t="s">
        <v>75</v>
      </c>
      <c r="BB44" s="12"/>
      <c r="BC44" s="12" t="s">
        <v>79</v>
      </c>
      <c r="BD44" s="12">
        <v>5.54</v>
      </c>
      <c r="BE44" s="12"/>
      <c r="BF44" s="12"/>
      <c r="BG44" s="12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</row>
    <row r="45" spans="3:73" ht="12.75" x14ac:dyDescent="0.2">
      <c r="C45" s="12" t="str">
        <f t="shared" si="2"/>
        <v>fin_registro_huella(T:2;E:6)</v>
      </c>
      <c r="D45" s="12" t="s">
        <v>119</v>
      </c>
      <c r="E45" s="12">
        <f>O44</f>
        <v>13.26</v>
      </c>
      <c r="F45" s="12"/>
      <c r="G45" s="14"/>
      <c r="H45" s="12">
        <v>35.729999999999997</v>
      </c>
      <c r="I45" s="12"/>
      <c r="J45" s="12"/>
      <c r="K45" s="14">
        <v>57.3</v>
      </c>
      <c r="L45" s="12">
        <v>0.41</v>
      </c>
      <c r="M45" s="12">
        <f t="shared" si="5"/>
        <v>6.23</v>
      </c>
      <c r="N45" s="16">
        <v>14.44</v>
      </c>
      <c r="O45" s="12">
        <f>M45+E45</f>
        <v>19.490000000000002</v>
      </c>
      <c r="P45" s="12">
        <v>16.989999999999998</v>
      </c>
      <c r="Q45" s="12">
        <v>15.21</v>
      </c>
      <c r="R45" s="12"/>
      <c r="S45" s="12"/>
      <c r="T45" s="12"/>
      <c r="U45" s="12"/>
      <c r="V45" s="12"/>
      <c r="W45" s="12"/>
      <c r="X45" s="12" t="s">
        <v>70</v>
      </c>
      <c r="Y45" s="12" t="s">
        <v>70</v>
      </c>
      <c r="Z45" s="12" t="s">
        <v>70</v>
      </c>
      <c r="AA45" s="12" t="s">
        <v>70</v>
      </c>
      <c r="AB45" s="12">
        <v>0</v>
      </c>
      <c r="AC45" s="12">
        <f>AC44+E45-BD44</f>
        <v>23.61</v>
      </c>
      <c r="AD45" s="12">
        <v>1</v>
      </c>
      <c r="AE45" s="12">
        <v>6</v>
      </c>
      <c r="AF45" s="12" t="s">
        <v>68</v>
      </c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7"/>
      <c r="AV45" s="17"/>
      <c r="AW45" s="12" t="s">
        <v>77</v>
      </c>
      <c r="AX45" s="12"/>
      <c r="AY45" s="12" t="s">
        <v>71</v>
      </c>
      <c r="AZ45" s="12"/>
      <c r="BA45" s="12" t="s">
        <v>75</v>
      </c>
      <c r="BB45" s="12"/>
      <c r="BC45" s="12" t="s">
        <v>73</v>
      </c>
      <c r="BD45" s="12"/>
      <c r="BE45" s="12"/>
      <c r="BF45" s="12"/>
      <c r="BG45" s="12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</row>
    <row r="46" spans="3:73" ht="12.75" x14ac:dyDescent="0.2">
      <c r="C46" s="12" t="str">
        <f t="shared" si="2"/>
        <v>fin_registro_huella(T:1;E:8)</v>
      </c>
      <c r="D46" s="12" t="s">
        <v>120</v>
      </c>
      <c r="E46" s="12">
        <f>N45</f>
        <v>14.44</v>
      </c>
      <c r="F46" s="12"/>
      <c r="G46" s="14"/>
      <c r="H46" s="12">
        <v>35.729999999999997</v>
      </c>
      <c r="I46" s="12"/>
      <c r="J46" s="12"/>
      <c r="K46" s="14">
        <v>57.3</v>
      </c>
      <c r="L46" s="12"/>
      <c r="M46" s="12"/>
      <c r="N46" s="12"/>
      <c r="O46" s="12">
        <v>19.489999999999998</v>
      </c>
      <c r="P46" s="12">
        <v>16.989999999999998</v>
      </c>
      <c r="Q46" s="16">
        <v>15.21</v>
      </c>
      <c r="R46" s="12"/>
      <c r="S46" s="12"/>
      <c r="T46" s="12"/>
      <c r="U46" s="12"/>
      <c r="V46" s="12"/>
      <c r="W46" s="12"/>
      <c r="X46" s="12" t="s">
        <v>68</v>
      </c>
      <c r="Y46" s="12" t="s">
        <v>70</v>
      </c>
      <c r="Z46" s="12" t="s">
        <v>70</v>
      </c>
      <c r="AA46" s="12" t="s">
        <v>70</v>
      </c>
      <c r="AB46" s="12">
        <v>0</v>
      </c>
      <c r="AC46" s="12">
        <v>23.61</v>
      </c>
      <c r="AD46" s="12">
        <v>1</v>
      </c>
      <c r="AE46" s="12">
        <v>7</v>
      </c>
      <c r="AF46" s="12" t="s">
        <v>68</v>
      </c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 t="s">
        <v>77</v>
      </c>
      <c r="AX46" s="12"/>
      <c r="AY46" s="17"/>
      <c r="AZ46" s="17"/>
      <c r="BA46" s="12" t="s">
        <v>75</v>
      </c>
      <c r="BB46" s="12"/>
      <c r="BC46" s="12" t="s">
        <v>73</v>
      </c>
      <c r="BD46" s="12"/>
      <c r="BE46" s="12"/>
      <c r="BF46" s="12"/>
      <c r="BG46" s="12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</row>
    <row r="47" spans="3:73" ht="12.75" x14ac:dyDescent="0.2">
      <c r="C47" s="12" t="str">
        <f t="shared" si="2"/>
        <v>fin_registro_huella(T:4;E:7)</v>
      </c>
      <c r="D47" s="12" t="s">
        <v>121</v>
      </c>
      <c r="E47" s="12">
        <f>Q46</f>
        <v>15.21</v>
      </c>
      <c r="F47" s="12"/>
      <c r="G47" s="14"/>
      <c r="H47" s="12">
        <v>35.729999999999997</v>
      </c>
      <c r="I47" s="12"/>
      <c r="J47" s="12"/>
      <c r="K47" s="14">
        <v>57.3</v>
      </c>
      <c r="L47" s="12"/>
      <c r="M47" s="12"/>
      <c r="N47" s="12"/>
      <c r="O47" s="12">
        <v>19.489999999999998</v>
      </c>
      <c r="P47" s="16">
        <v>16.989999999999998</v>
      </c>
      <c r="Q47" s="12"/>
      <c r="R47" s="12"/>
      <c r="S47" s="12"/>
      <c r="T47" s="12"/>
      <c r="U47" s="12"/>
      <c r="V47" s="12"/>
      <c r="W47" s="12"/>
      <c r="X47" s="12" t="s">
        <v>68</v>
      </c>
      <c r="Y47" s="12" t="s">
        <v>70</v>
      </c>
      <c r="Z47" s="12" t="s">
        <v>70</v>
      </c>
      <c r="AA47" s="12" t="s">
        <v>68</v>
      </c>
      <c r="AB47" s="12">
        <v>0</v>
      </c>
      <c r="AC47" s="12">
        <v>23.61</v>
      </c>
      <c r="AD47" s="12">
        <v>1</v>
      </c>
      <c r="AE47" s="12">
        <v>8</v>
      </c>
      <c r="AF47" s="12" t="s">
        <v>68</v>
      </c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7"/>
      <c r="AX47" s="17"/>
      <c r="AY47" s="12"/>
      <c r="AZ47" s="12"/>
      <c r="BA47" s="12" t="s">
        <v>75</v>
      </c>
      <c r="BB47" s="12"/>
      <c r="BC47" s="12" t="s">
        <v>73</v>
      </c>
      <c r="BD47" s="12"/>
      <c r="BE47" s="12"/>
      <c r="BF47" s="12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</row>
    <row r="48" spans="3:73" ht="12.75" x14ac:dyDescent="0.2">
      <c r="C48" s="12" t="str">
        <f t="shared" si="2"/>
        <v>fin_registro_huella(T:3;E:9)</v>
      </c>
      <c r="D48" s="12" t="s">
        <v>122</v>
      </c>
      <c r="E48" s="12">
        <f>P47</f>
        <v>16.989999999999998</v>
      </c>
      <c r="F48" s="12"/>
      <c r="G48" s="14"/>
      <c r="H48" s="12">
        <v>35.729999999999997</v>
      </c>
      <c r="I48" s="12"/>
      <c r="J48" s="12"/>
      <c r="K48" s="14">
        <v>57.3</v>
      </c>
      <c r="L48" s="12"/>
      <c r="M48" s="12"/>
      <c r="N48" s="12"/>
      <c r="O48" s="16">
        <v>19.489999999999998</v>
      </c>
      <c r="P48" s="12"/>
      <c r="Q48" s="12"/>
      <c r="R48" s="12"/>
      <c r="S48" s="12"/>
      <c r="T48" s="12"/>
      <c r="U48" s="12"/>
      <c r="V48" s="12"/>
      <c r="W48" s="12"/>
      <c r="X48" s="12" t="s">
        <v>68</v>
      </c>
      <c r="Y48" s="12" t="s">
        <v>70</v>
      </c>
      <c r="Z48" s="12" t="s">
        <v>68</v>
      </c>
      <c r="AA48" s="12" t="s">
        <v>68</v>
      </c>
      <c r="AB48" s="12">
        <v>0</v>
      </c>
      <c r="AC48" s="12">
        <v>23.61</v>
      </c>
      <c r="AD48" s="12">
        <v>1</v>
      </c>
      <c r="AE48" s="12">
        <v>9</v>
      </c>
      <c r="AF48" s="12" t="s">
        <v>68</v>
      </c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2"/>
      <c r="BA48" s="17"/>
      <c r="BB48" s="17"/>
      <c r="BC48" s="12" t="s">
        <v>73</v>
      </c>
      <c r="BD48" s="12"/>
      <c r="BE48" s="12"/>
      <c r="BF48" s="12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</row>
    <row r="49" spans="3:77" ht="12.75" x14ac:dyDescent="0.2">
      <c r="C49" s="12" t="str">
        <f t="shared" si="2"/>
        <v>fin_registro_huella(T:2:E10)</v>
      </c>
      <c r="D49" s="12" t="s">
        <v>84</v>
      </c>
      <c r="E49" s="12">
        <v>16.989999999999998</v>
      </c>
      <c r="F49" s="12"/>
      <c r="G49" s="14"/>
      <c r="H49" s="16">
        <v>35.729999999999997</v>
      </c>
      <c r="I49" s="12"/>
      <c r="J49" s="12"/>
      <c r="K49" s="14">
        <v>57.3</v>
      </c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 t="s">
        <v>68</v>
      </c>
      <c r="Y49" s="12" t="s">
        <v>68</v>
      </c>
      <c r="Z49" s="12" t="s">
        <v>68</v>
      </c>
      <c r="AA49" s="12" t="s">
        <v>68</v>
      </c>
      <c r="AB49" s="12">
        <v>0</v>
      </c>
      <c r="AC49" s="12">
        <v>23.61</v>
      </c>
      <c r="AD49" s="12">
        <v>1</v>
      </c>
      <c r="AE49" s="12">
        <v>10</v>
      </c>
      <c r="AF49" s="12" t="s">
        <v>68</v>
      </c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7"/>
      <c r="BD49" s="17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</row>
    <row r="50" spans="3:77" ht="12.75" x14ac:dyDescent="0.2">
      <c r="C50" s="12" t="str">
        <f t="shared" si="2"/>
        <v>llegada_empleado(11)</v>
      </c>
      <c r="D50" s="12" t="s">
        <v>85</v>
      </c>
      <c r="E50" s="12">
        <f t="shared" ref="E50:E51" si="6">H49</f>
        <v>35.729999999999997</v>
      </c>
      <c r="F50" s="12">
        <v>0.91</v>
      </c>
      <c r="G50" s="14">
        <f t="shared" ref="G50:G51" si="7">-$F$14*LN(1-F50)</f>
        <v>4.8158912173037445</v>
      </c>
      <c r="H50" s="15">
        <f t="shared" ref="H50:H51" si="8">G50+E50</f>
        <v>40.54589121730374</v>
      </c>
      <c r="I50" s="12"/>
      <c r="J50" s="12"/>
      <c r="K50" s="14">
        <v>57.3</v>
      </c>
      <c r="L50" s="12">
        <v>0.24</v>
      </c>
      <c r="M50" s="12">
        <f t="shared" ref="M50:M51" si="9">$F$5+L50*($G$5-$F$5)</f>
        <v>5.72</v>
      </c>
      <c r="N50" s="14">
        <f>M50+H50</f>
        <v>46.265891217303739</v>
      </c>
      <c r="O50" s="12"/>
      <c r="P50" s="12"/>
      <c r="Q50" s="12"/>
      <c r="R50" s="12"/>
      <c r="S50" s="12"/>
      <c r="T50" s="12"/>
      <c r="U50" s="12"/>
      <c r="V50" s="12"/>
      <c r="W50" s="12"/>
      <c r="X50" s="12" t="s">
        <v>70</v>
      </c>
      <c r="Y50" s="12" t="s">
        <v>68</v>
      </c>
      <c r="Z50" s="12" t="s">
        <v>68</v>
      </c>
      <c r="AA50" s="12" t="s">
        <v>68</v>
      </c>
      <c r="AB50" s="12">
        <v>0</v>
      </c>
      <c r="AC50" s="12">
        <v>23.61</v>
      </c>
      <c r="AD50" s="12">
        <v>1</v>
      </c>
      <c r="AE50" s="12">
        <v>10</v>
      </c>
      <c r="AF50" s="12" t="s">
        <v>68</v>
      </c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  <c r="BC50" s="12"/>
      <c r="BD50" s="12"/>
      <c r="BE50" s="12" t="s">
        <v>71</v>
      </c>
      <c r="BF50" s="12"/>
      <c r="BG50" s="12"/>
      <c r="BH50" s="12"/>
      <c r="BI50" s="12"/>
      <c r="BJ50" s="12"/>
      <c r="BK50" s="12"/>
      <c r="BL50" s="12"/>
      <c r="BM50" s="12"/>
      <c r="BN50" s="12"/>
      <c r="BO50" s="12"/>
      <c r="BP50" s="12"/>
      <c r="BQ50" s="12"/>
      <c r="BR50" s="12"/>
      <c r="BS50" s="12"/>
      <c r="BT50" s="12"/>
    </row>
    <row r="51" spans="3:77" ht="12.75" x14ac:dyDescent="0.2">
      <c r="C51" s="12" t="str">
        <f t="shared" si="2"/>
        <v>llegada_empleado(12)</v>
      </c>
      <c r="D51" s="12" t="s">
        <v>123</v>
      </c>
      <c r="E51" s="14">
        <f t="shared" si="6"/>
        <v>40.54589121730374</v>
      </c>
      <c r="F51" s="12">
        <v>0.98</v>
      </c>
      <c r="G51" s="14">
        <f t="shared" si="7"/>
        <v>7.8240460108562901</v>
      </c>
      <c r="H51" s="14">
        <f t="shared" si="8"/>
        <v>48.369937228160033</v>
      </c>
      <c r="I51" s="12"/>
      <c r="J51" s="12"/>
      <c r="K51" s="14">
        <v>57.3</v>
      </c>
      <c r="L51" s="12">
        <v>0.55000000000000004</v>
      </c>
      <c r="M51" s="12">
        <f t="shared" si="9"/>
        <v>6.65</v>
      </c>
      <c r="N51" s="16">
        <v>46.27</v>
      </c>
      <c r="O51" s="14">
        <f>M51+E51</f>
        <v>47.195891217303739</v>
      </c>
      <c r="P51" s="12"/>
      <c r="Q51" s="12"/>
      <c r="R51" s="12"/>
      <c r="S51" s="12"/>
      <c r="T51" s="12"/>
      <c r="U51" s="12"/>
      <c r="V51" s="12"/>
      <c r="W51" s="12"/>
      <c r="X51" s="12" t="s">
        <v>70</v>
      </c>
      <c r="Y51" s="12" t="s">
        <v>70</v>
      </c>
      <c r="Z51" s="12" t="s">
        <v>68</v>
      </c>
      <c r="AA51" s="12" t="s">
        <v>68</v>
      </c>
      <c r="AB51" s="12">
        <v>0</v>
      </c>
      <c r="AC51" s="12">
        <v>23.61</v>
      </c>
      <c r="AD51" s="12">
        <v>1</v>
      </c>
      <c r="AE51" s="12">
        <v>10</v>
      </c>
      <c r="AF51" s="12" t="s">
        <v>68</v>
      </c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12" t="s">
        <v>71</v>
      </c>
      <c r="BF51" s="12"/>
      <c r="BG51" s="12" t="s">
        <v>73</v>
      </c>
      <c r="BH51" s="12"/>
      <c r="BI51" s="12"/>
      <c r="BJ51" s="12"/>
      <c r="BK51" s="12"/>
      <c r="BL51" s="12"/>
      <c r="BM51" s="12"/>
      <c r="BN51" s="12"/>
      <c r="BO51" s="12"/>
      <c r="BP51" s="12"/>
      <c r="BQ51" s="12"/>
      <c r="BR51" s="12"/>
      <c r="BS51" s="12"/>
      <c r="BT51" s="12"/>
    </row>
    <row r="52" spans="3:77" ht="12.75" x14ac:dyDescent="0.2">
      <c r="C52" s="12" t="str">
        <f t="shared" si="2"/>
        <v>fin_registro_huella(T:1;E:11)</v>
      </c>
      <c r="D52" s="12" t="s">
        <v>124</v>
      </c>
      <c r="E52" s="12">
        <f>N51</f>
        <v>46.27</v>
      </c>
      <c r="F52" s="12"/>
      <c r="G52" s="14"/>
      <c r="H52" s="12">
        <v>48.37</v>
      </c>
      <c r="I52" s="12"/>
      <c r="J52" s="12"/>
      <c r="K52" s="14">
        <v>57.3</v>
      </c>
      <c r="L52" s="12"/>
      <c r="M52" s="12"/>
      <c r="N52" s="12"/>
      <c r="O52" s="15">
        <v>47.2</v>
      </c>
      <c r="P52" s="12"/>
      <c r="Q52" s="12"/>
      <c r="R52" s="12"/>
      <c r="S52" s="12"/>
      <c r="T52" s="12"/>
      <c r="U52" s="12"/>
      <c r="V52" s="12"/>
      <c r="W52" s="12"/>
      <c r="X52" s="12" t="s">
        <v>68</v>
      </c>
      <c r="Y52" s="12" t="s">
        <v>70</v>
      </c>
      <c r="Z52" s="12" t="s">
        <v>68</v>
      </c>
      <c r="AA52" s="12" t="s">
        <v>68</v>
      </c>
      <c r="AB52" s="12">
        <v>0</v>
      </c>
      <c r="AC52" s="12">
        <v>23.61</v>
      </c>
      <c r="AD52" s="12">
        <v>1</v>
      </c>
      <c r="AE52" s="12">
        <v>11</v>
      </c>
      <c r="AF52" s="12" t="s">
        <v>68</v>
      </c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  <c r="BC52" s="12"/>
      <c r="BD52" s="12"/>
      <c r="BE52" s="17"/>
      <c r="BF52" s="17"/>
      <c r="BG52" s="12" t="s">
        <v>73</v>
      </c>
      <c r="BH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T52" s="12"/>
    </row>
    <row r="53" spans="3:77" ht="12.75" x14ac:dyDescent="0.2">
      <c r="C53" s="12" t="str">
        <f t="shared" si="2"/>
        <v>fin_registro_huella(T:2;E:12)</v>
      </c>
      <c r="D53" s="12" t="s">
        <v>99</v>
      </c>
      <c r="E53" s="14">
        <f>O52</f>
        <v>47.2</v>
      </c>
      <c r="F53" s="12"/>
      <c r="G53" s="14"/>
      <c r="H53" s="12">
        <v>48.37</v>
      </c>
      <c r="I53" s="12"/>
      <c r="J53" s="12"/>
      <c r="K53" s="14">
        <v>57.3</v>
      </c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 t="s">
        <v>68</v>
      </c>
      <c r="Y53" s="12" t="s">
        <v>68</v>
      </c>
      <c r="Z53" s="12" t="s">
        <v>68</v>
      </c>
      <c r="AA53" s="12" t="s">
        <v>68</v>
      </c>
      <c r="AB53" s="12">
        <v>0</v>
      </c>
      <c r="AC53" s="12">
        <v>23.61</v>
      </c>
      <c r="AD53" s="12">
        <v>1</v>
      </c>
      <c r="AE53" s="12">
        <v>12</v>
      </c>
      <c r="AF53" s="12" t="s">
        <v>68</v>
      </c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2"/>
      <c r="BD53" s="12"/>
      <c r="BE53" s="12"/>
      <c r="BF53" s="12"/>
      <c r="BG53" s="17"/>
      <c r="BH53" s="17"/>
      <c r="BI53" s="12"/>
      <c r="BJ53" s="12"/>
      <c r="BK53" s="12"/>
      <c r="BL53" s="12"/>
      <c r="BM53" s="12"/>
      <c r="BN53" s="12"/>
      <c r="BO53" s="12"/>
      <c r="BP53" s="12"/>
      <c r="BQ53" s="12"/>
      <c r="BR53" s="12"/>
      <c r="BS53" s="12"/>
      <c r="BT53" s="12"/>
    </row>
    <row r="54" spans="3:77" ht="12.75" x14ac:dyDescent="0.2">
      <c r="C54" s="12" t="str">
        <f t="shared" si="2"/>
        <v>llegada_empleado(13)</v>
      </c>
      <c r="D54" s="12" t="s">
        <v>125</v>
      </c>
      <c r="E54" s="12">
        <f t="shared" ref="E54:E58" si="10">H53</f>
        <v>48.37</v>
      </c>
      <c r="F54" s="12">
        <v>0.15</v>
      </c>
      <c r="G54" s="14">
        <f t="shared" ref="G54:G60" si="11">-$F$14*LN(1-F54)</f>
        <v>0.32503785899554988</v>
      </c>
      <c r="H54" s="15">
        <f t="shared" ref="H54:H58" si="12">G54+E54</f>
        <v>48.695037858995548</v>
      </c>
      <c r="I54" s="12"/>
      <c r="J54" s="12"/>
      <c r="K54" s="14">
        <v>57.3</v>
      </c>
      <c r="L54" s="12">
        <v>0.87</v>
      </c>
      <c r="M54" s="12">
        <f t="shared" ref="M54:M57" si="13">$F$5+L54*($G$5-$F$5)</f>
        <v>7.6099999999999994</v>
      </c>
      <c r="N54" s="12">
        <f>M54+E54</f>
        <v>55.98</v>
      </c>
      <c r="O54" s="12"/>
      <c r="P54" s="12"/>
      <c r="Q54" s="12"/>
      <c r="R54" s="12"/>
      <c r="S54" s="12"/>
      <c r="T54" s="12"/>
      <c r="U54" s="12"/>
      <c r="V54" s="12"/>
      <c r="W54" s="12"/>
      <c r="X54" s="12" t="s">
        <v>70</v>
      </c>
      <c r="Y54" s="12" t="s">
        <v>68</v>
      </c>
      <c r="Z54" s="12" t="s">
        <v>68</v>
      </c>
      <c r="AA54" s="12" t="s">
        <v>68</v>
      </c>
      <c r="AB54" s="12">
        <v>0</v>
      </c>
      <c r="AC54" s="12">
        <v>23.61</v>
      </c>
      <c r="AD54" s="12">
        <v>1</v>
      </c>
      <c r="AE54" s="12">
        <v>12</v>
      </c>
      <c r="AF54" s="12" t="s">
        <v>68</v>
      </c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  <c r="BC54" s="12"/>
      <c r="BD54" s="12"/>
      <c r="BE54" s="12"/>
      <c r="BF54" s="12"/>
      <c r="BG54" s="12"/>
      <c r="BH54" s="12"/>
      <c r="BI54" s="12" t="s">
        <v>71</v>
      </c>
      <c r="BJ54" s="12"/>
      <c r="BK54" s="12"/>
      <c r="BL54" s="12"/>
      <c r="BM54" s="12"/>
      <c r="BN54" s="12"/>
      <c r="BO54" s="12"/>
      <c r="BP54" s="12"/>
      <c r="BQ54" s="12"/>
      <c r="BR54" s="12"/>
      <c r="BS54" s="12"/>
      <c r="BT54" s="12"/>
    </row>
    <row r="55" spans="3:77" ht="12.75" x14ac:dyDescent="0.2">
      <c r="C55" s="12" t="str">
        <f t="shared" si="2"/>
        <v>llegada_empleado(14)</v>
      </c>
      <c r="D55" s="12" t="s">
        <v>126</v>
      </c>
      <c r="E55" s="14">
        <f t="shared" si="10"/>
        <v>48.695037858995548</v>
      </c>
      <c r="F55" s="12">
        <v>0.8</v>
      </c>
      <c r="G55" s="14">
        <f t="shared" si="11"/>
        <v>3.218875824868201</v>
      </c>
      <c r="H55" s="15">
        <f t="shared" si="12"/>
        <v>51.913913683863747</v>
      </c>
      <c r="I55" s="12"/>
      <c r="J55" s="12"/>
      <c r="K55" s="14">
        <v>57.3</v>
      </c>
      <c r="L55" s="12">
        <v>0.51</v>
      </c>
      <c r="M55" s="12">
        <f t="shared" si="13"/>
        <v>6.53</v>
      </c>
      <c r="N55" s="12">
        <v>55.98</v>
      </c>
      <c r="O55" s="14">
        <f>M55+E55</f>
        <v>55.225037858995549</v>
      </c>
      <c r="P55" s="12"/>
      <c r="Q55" s="12"/>
      <c r="R55" s="12"/>
      <c r="S55" s="12"/>
      <c r="T55" s="12"/>
      <c r="U55" s="12"/>
      <c r="V55" s="12"/>
      <c r="W55" s="12"/>
      <c r="X55" s="12" t="s">
        <v>70</v>
      </c>
      <c r="Y55" s="12" t="s">
        <v>70</v>
      </c>
      <c r="Z55" s="12" t="s">
        <v>68</v>
      </c>
      <c r="AA55" s="12" t="s">
        <v>68</v>
      </c>
      <c r="AB55" s="12">
        <v>0</v>
      </c>
      <c r="AC55" s="12">
        <v>23.61</v>
      </c>
      <c r="AD55" s="12">
        <v>1</v>
      </c>
      <c r="AE55" s="12">
        <v>12</v>
      </c>
      <c r="AF55" s="12" t="s">
        <v>68</v>
      </c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  <c r="AZ55" s="12"/>
      <c r="BA55" s="12"/>
      <c r="BB55" s="12"/>
      <c r="BC55" s="12"/>
      <c r="BD55" s="12"/>
      <c r="BE55" s="12"/>
      <c r="BF55" s="12"/>
      <c r="BG55" s="12"/>
      <c r="BH55" s="12"/>
      <c r="BI55" s="12" t="s">
        <v>71</v>
      </c>
      <c r="BJ55" s="12"/>
      <c r="BK55" s="12" t="s">
        <v>73</v>
      </c>
      <c r="BL55" s="12"/>
      <c r="BM55" s="12"/>
      <c r="BN55" s="12"/>
      <c r="BO55" s="12"/>
      <c r="BP55" s="12"/>
      <c r="BQ55" s="12"/>
      <c r="BR55" s="12"/>
      <c r="BS55" s="12"/>
      <c r="BT55" s="12"/>
    </row>
    <row r="56" spans="3:77" ht="12.75" x14ac:dyDescent="0.2">
      <c r="C56" s="12" t="str">
        <f t="shared" si="2"/>
        <v>llegada_empleado(15)</v>
      </c>
      <c r="D56" s="12" t="s">
        <v>127</v>
      </c>
      <c r="E56" s="14">
        <f t="shared" si="10"/>
        <v>51.913913683863747</v>
      </c>
      <c r="F56" s="12">
        <v>0.51</v>
      </c>
      <c r="G56" s="14">
        <f t="shared" si="11"/>
        <v>1.4266997757549296</v>
      </c>
      <c r="H56" s="15">
        <f t="shared" si="12"/>
        <v>53.340613459618673</v>
      </c>
      <c r="I56" s="12"/>
      <c r="J56" s="12"/>
      <c r="K56" s="14">
        <v>57.3</v>
      </c>
      <c r="L56" s="12">
        <v>0.77</v>
      </c>
      <c r="M56" s="12">
        <f t="shared" si="13"/>
        <v>7.3100000000000005</v>
      </c>
      <c r="N56" s="12">
        <v>55.98</v>
      </c>
      <c r="O56" s="12">
        <v>55.23</v>
      </c>
      <c r="P56" s="14">
        <f>M56+E56</f>
        <v>59.223913683863749</v>
      </c>
      <c r="Q56" s="12"/>
      <c r="R56" s="12"/>
      <c r="S56" s="12"/>
      <c r="T56" s="12"/>
      <c r="U56" s="12"/>
      <c r="V56" s="12"/>
      <c r="W56" s="12"/>
      <c r="X56" s="12" t="s">
        <v>70</v>
      </c>
      <c r="Y56" s="12" t="s">
        <v>70</v>
      </c>
      <c r="Z56" s="12" t="s">
        <v>70</v>
      </c>
      <c r="AA56" s="12" t="s">
        <v>68</v>
      </c>
      <c r="AB56" s="12">
        <v>0</v>
      </c>
      <c r="AC56" s="12">
        <v>23.61</v>
      </c>
      <c r="AD56" s="12">
        <v>1</v>
      </c>
      <c r="AE56" s="12">
        <v>12</v>
      </c>
      <c r="AF56" s="12" t="s">
        <v>68</v>
      </c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  <c r="BC56" s="12"/>
      <c r="BD56" s="12"/>
      <c r="BE56" s="12"/>
      <c r="BF56" s="12"/>
      <c r="BG56" s="12"/>
      <c r="BH56" s="12"/>
      <c r="BI56" s="12" t="s">
        <v>71</v>
      </c>
      <c r="BJ56" s="12"/>
      <c r="BK56" s="12" t="s">
        <v>73</v>
      </c>
      <c r="BL56" s="12"/>
      <c r="BM56" s="12" t="s">
        <v>75</v>
      </c>
      <c r="BN56" s="12"/>
      <c r="BO56" s="12"/>
      <c r="BP56" s="12"/>
      <c r="BQ56" s="12"/>
      <c r="BR56" s="12"/>
      <c r="BS56" s="12"/>
      <c r="BT56" s="12"/>
    </row>
    <row r="57" spans="3:77" ht="12.75" x14ac:dyDescent="0.2">
      <c r="C57" s="12" t="str">
        <f t="shared" si="2"/>
        <v>llegada_empleado(16)</v>
      </c>
      <c r="D57" s="12" t="s">
        <v>128</v>
      </c>
      <c r="E57" s="14">
        <f t="shared" si="10"/>
        <v>53.340613459618673</v>
      </c>
      <c r="F57" s="12">
        <v>0.44</v>
      </c>
      <c r="G57" s="14">
        <f t="shared" si="11"/>
        <v>1.1596369905058841</v>
      </c>
      <c r="H57" s="15">
        <f t="shared" si="12"/>
        <v>54.500250450124554</v>
      </c>
      <c r="I57" s="12"/>
      <c r="J57" s="12"/>
      <c r="K57" s="14">
        <v>57.3</v>
      </c>
      <c r="L57" s="12">
        <v>0.49</v>
      </c>
      <c r="M57" s="12">
        <f t="shared" si="13"/>
        <v>6.47</v>
      </c>
      <c r="N57" s="12">
        <v>55.98</v>
      </c>
      <c r="O57" s="12">
        <v>55.23</v>
      </c>
      <c r="P57" s="12">
        <v>59.22</v>
      </c>
      <c r="Q57" s="14">
        <f>M57+E57</f>
        <v>59.810613459618672</v>
      </c>
      <c r="R57" s="12"/>
      <c r="S57" s="12"/>
      <c r="T57" s="12"/>
      <c r="U57" s="12"/>
      <c r="V57" s="12"/>
      <c r="W57" s="12"/>
      <c r="X57" s="12" t="s">
        <v>70</v>
      </c>
      <c r="Y57" s="12" t="s">
        <v>70</v>
      </c>
      <c r="Z57" s="12" t="s">
        <v>70</v>
      </c>
      <c r="AA57" s="12" t="s">
        <v>70</v>
      </c>
      <c r="AB57" s="12">
        <v>0</v>
      </c>
      <c r="AC57" s="12">
        <v>23.61</v>
      </c>
      <c r="AD57" s="12">
        <v>1</v>
      </c>
      <c r="AE57" s="12">
        <v>12</v>
      </c>
      <c r="AF57" s="12" t="s">
        <v>68</v>
      </c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  <c r="BC57" s="12"/>
      <c r="BD57" s="12"/>
      <c r="BE57" s="12"/>
      <c r="BF57" s="12"/>
      <c r="BG57" s="12"/>
      <c r="BH57" s="12"/>
      <c r="BI57" s="12" t="s">
        <v>71</v>
      </c>
      <c r="BJ57" s="12"/>
      <c r="BK57" s="12" t="s">
        <v>73</v>
      </c>
      <c r="BL57" s="12"/>
      <c r="BM57" s="12" t="s">
        <v>75</v>
      </c>
      <c r="BO57" s="12" t="s">
        <v>77</v>
      </c>
      <c r="BP57" s="12"/>
      <c r="BQ57" s="12"/>
      <c r="BR57" s="12"/>
      <c r="BS57" s="12"/>
      <c r="BT57" s="12"/>
    </row>
    <row r="58" spans="3:77" ht="12.75" x14ac:dyDescent="0.2">
      <c r="C58" s="12" t="str">
        <f t="shared" si="2"/>
        <v>llegada_empleado(17)</v>
      </c>
      <c r="D58" s="12" t="s">
        <v>129</v>
      </c>
      <c r="E58" s="14">
        <f t="shared" si="10"/>
        <v>54.500250450124554</v>
      </c>
      <c r="F58" s="12">
        <v>0.5</v>
      </c>
      <c r="G58" s="14">
        <f t="shared" si="11"/>
        <v>1.3862943611198906</v>
      </c>
      <c r="H58" s="18">
        <f t="shared" si="12"/>
        <v>55.886544811244441</v>
      </c>
      <c r="I58" s="12"/>
      <c r="J58" s="12"/>
      <c r="K58" s="14">
        <v>57.3</v>
      </c>
      <c r="L58" s="12"/>
      <c r="M58" s="12"/>
      <c r="N58" s="12">
        <v>55.98</v>
      </c>
      <c r="O58" s="16">
        <v>55.23</v>
      </c>
      <c r="P58" s="19">
        <v>59.22</v>
      </c>
      <c r="Q58" s="12">
        <v>59.81</v>
      </c>
      <c r="R58" s="12"/>
      <c r="S58" s="12"/>
      <c r="T58" s="12"/>
      <c r="U58" s="12"/>
      <c r="V58" s="12"/>
      <c r="W58" s="12"/>
      <c r="X58" s="12" t="s">
        <v>70</v>
      </c>
      <c r="Y58" s="12" t="s">
        <v>70</v>
      </c>
      <c r="Z58" s="12" t="s">
        <v>70</v>
      </c>
      <c r="AA58" s="12" t="s">
        <v>70</v>
      </c>
      <c r="AB58" s="12">
        <v>1</v>
      </c>
      <c r="AC58" s="12">
        <v>23.61</v>
      </c>
      <c r="AD58" s="12">
        <v>1</v>
      </c>
      <c r="AE58" s="12">
        <v>12</v>
      </c>
      <c r="AF58" s="12" t="s">
        <v>68</v>
      </c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2"/>
      <c r="AZ58" s="12"/>
      <c r="BA58" s="12"/>
      <c r="BB58" s="12"/>
      <c r="BC58" s="12"/>
      <c r="BD58" s="12"/>
      <c r="BE58" s="12"/>
      <c r="BF58" s="12"/>
      <c r="BG58" s="12"/>
      <c r="BH58" s="12"/>
      <c r="BI58" s="12" t="s">
        <v>71</v>
      </c>
      <c r="BJ58" s="12"/>
      <c r="BK58" s="12" t="s">
        <v>73</v>
      </c>
      <c r="BL58" s="12"/>
      <c r="BM58" s="12" t="s">
        <v>75</v>
      </c>
      <c r="BN58" s="12"/>
      <c r="BO58" s="12" t="s">
        <v>77</v>
      </c>
      <c r="BQ58" s="12" t="s">
        <v>79</v>
      </c>
      <c r="BR58" s="14">
        <f>E58</f>
        <v>54.500250450124554</v>
      </c>
      <c r="BS58" s="12"/>
      <c r="BT58" s="12"/>
    </row>
    <row r="59" spans="3:77" ht="12.75" x14ac:dyDescent="0.2">
      <c r="C59" s="12" t="str">
        <f t="shared" si="2"/>
        <v>fin_registro_huella(T:2;E:14)</v>
      </c>
      <c r="D59" s="12" t="s">
        <v>130</v>
      </c>
      <c r="E59" s="12">
        <f>O58</f>
        <v>55.23</v>
      </c>
      <c r="F59" s="12"/>
      <c r="G59" s="14">
        <f t="shared" si="11"/>
        <v>0</v>
      </c>
      <c r="H59" s="16">
        <v>55.89</v>
      </c>
      <c r="I59" s="12"/>
      <c r="J59" s="12"/>
      <c r="K59" s="14">
        <v>57.3</v>
      </c>
      <c r="L59" s="12">
        <v>0.98</v>
      </c>
      <c r="M59" s="12">
        <f>$F$5+L59*($G$5-$F$5)</f>
        <v>7.9399999999999995</v>
      </c>
      <c r="N59" s="12">
        <v>55.98</v>
      </c>
      <c r="O59" s="12">
        <f>M59+E59</f>
        <v>63.169999999999995</v>
      </c>
      <c r="P59" s="12">
        <v>59.22</v>
      </c>
      <c r="Q59" s="12">
        <v>59.81</v>
      </c>
      <c r="R59" s="12"/>
      <c r="S59" s="12"/>
      <c r="T59" s="12"/>
      <c r="U59" s="12"/>
      <c r="V59" s="12"/>
      <c r="W59" s="12"/>
      <c r="X59" s="12" t="s">
        <v>70</v>
      </c>
      <c r="Y59" s="12" t="s">
        <v>70</v>
      </c>
      <c r="Z59" s="12" t="s">
        <v>70</v>
      </c>
      <c r="AA59" s="12" t="s">
        <v>70</v>
      </c>
      <c r="AB59" s="12">
        <v>0</v>
      </c>
      <c r="AC59" s="14">
        <f>AC58+E59-BR58</f>
        <v>24.339749549875449</v>
      </c>
      <c r="AD59" s="12">
        <v>1</v>
      </c>
      <c r="AE59" s="12">
        <v>13</v>
      </c>
      <c r="AF59" s="12" t="s">
        <v>68</v>
      </c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2"/>
      <c r="AZ59" s="12"/>
      <c r="BA59" s="12"/>
      <c r="BB59" s="12"/>
      <c r="BC59" s="12"/>
      <c r="BD59" s="12"/>
      <c r="BE59" s="12"/>
      <c r="BF59" s="12"/>
      <c r="BG59" s="12"/>
      <c r="BH59" s="12"/>
      <c r="BI59" s="12" t="s">
        <v>71</v>
      </c>
      <c r="BJ59" s="12"/>
      <c r="BK59" s="17"/>
      <c r="BL59" s="17"/>
      <c r="BM59" s="12" t="s">
        <v>75</v>
      </c>
      <c r="BN59" s="12"/>
      <c r="BO59" s="12" t="s">
        <v>77</v>
      </c>
      <c r="BQ59" s="12" t="s">
        <v>73</v>
      </c>
      <c r="BR59" s="12"/>
      <c r="BS59" s="12"/>
      <c r="BT59" s="12"/>
    </row>
    <row r="60" spans="3:77" ht="12.75" x14ac:dyDescent="0.2">
      <c r="C60" s="12" t="str">
        <f t="shared" si="2"/>
        <v>llegada_empleado(18)</v>
      </c>
      <c r="D60" s="12" t="s">
        <v>131</v>
      </c>
      <c r="E60" s="12">
        <f>H59</f>
        <v>55.89</v>
      </c>
      <c r="F60" s="12">
        <v>0.91</v>
      </c>
      <c r="G60" s="14">
        <f t="shared" si="11"/>
        <v>4.8158912173037445</v>
      </c>
      <c r="H60" s="14">
        <f>G60+E60</f>
        <v>60.705891217303744</v>
      </c>
      <c r="I60" s="12"/>
      <c r="J60" s="12"/>
      <c r="K60" s="14">
        <v>57.3</v>
      </c>
      <c r="L60" s="12"/>
      <c r="M60" s="12"/>
      <c r="N60" s="16">
        <v>55.98</v>
      </c>
      <c r="O60" s="12">
        <v>63.17</v>
      </c>
      <c r="P60" s="12">
        <v>59.22</v>
      </c>
      <c r="Q60" s="12">
        <v>59.81</v>
      </c>
      <c r="R60" s="12"/>
      <c r="S60" s="12"/>
      <c r="T60" s="12"/>
      <c r="U60" s="12"/>
      <c r="V60" s="12"/>
      <c r="W60" s="12"/>
      <c r="X60" s="12" t="s">
        <v>70</v>
      </c>
      <c r="Y60" s="12" t="s">
        <v>70</v>
      </c>
      <c r="Z60" s="12" t="s">
        <v>70</v>
      </c>
      <c r="AA60" s="12" t="s">
        <v>70</v>
      </c>
      <c r="AB60" s="12">
        <v>1</v>
      </c>
      <c r="AC60" s="12">
        <v>24.34</v>
      </c>
      <c r="AD60" s="12">
        <v>1</v>
      </c>
      <c r="AE60" s="12">
        <v>13</v>
      </c>
      <c r="AF60" s="12" t="s">
        <v>68</v>
      </c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  <c r="AZ60" s="12"/>
      <c r="BA60" s="12"/>
      <c r="BB60" s="12"/>
      <c r="BC60" s="12"/>
      <c r="BD60" s="12"/>
      <c r="BE60" s="12"/>
      <c r="BF60" s="12"/>
      <c r="BG60" s="12"/>
      <c r="BH60" s="12"/>
      <c r="BI60" s="12" t="s">
        <v>71</v>
      </c>
      <c r="BJ60" s="12"/>
      <c r="BK60" s="12"/>
      <c r="BL60" s="12"/>
      <c r="BM60" s="12" t="s">
        <v>75</v>
      </c>
      <c r="BN60" s="12"/>
      <c r="BO60" s="12" t="s">
        <v>77</v>
      </c>
      <c r="BQ60" s="12" t="s">
        <v>73</v>
      </c>
      <c r="BR60" s="12"/>
      <c r="BS60" s="12" t="s">
        <v>79</v>
      </c>
      <c r="BT60" s="12">
        <f>E60</f>
        <v>55.89</v>
      </c>
    </row>
    <row r="61" spans="3:77" ht="12.75" x14ac:dyDescent="0.2">
      <c r="C61" s="12" t="str">
        <f t="shared" si="2"/>
        <v>fin_registro_huella(T:1;E:13)</v>
      </c>
      <c r="D61" s="12" t="s">
        <v>10</v>
      </c>
      <c r="E61" s="12">
        <f>N60</f>
        <v>55.98</v>
      </c>
      <c r="F61" s="12"/>
      <c r="G61" s="14"/>
      <c r="H61" s="12">
        <v>60.71</v>
      </c>
      <c r="I61" s="12"/>
      <c r="J61" s="12"/>
      <c r="K61" s="14">
        <v>57.3</v>
      </c>
      <c r="L61" s="12">
        <v>0.44</v>
      </c>
      <c r="M61" s="12">
        <f>$F$5+L61*($G$5-$F$5)</f>
        <v>6.32</v>
      </c>
      <c r="N61" s="12">
        <f>M61+E61</f>
        <v>62.3</v>
      </c>
      <c r="O61" s="12">
        <v>63.17</v>
      </c>
      <c r="P61" s="12">
        <v>59.22</v>
      </c>
      <c r="Q61" s="12">
        <v>59.81</v>
      </c>
      <c r="R61" s="12"/>
      <c r="S61" s="12"/>
      <c r="T61" s="12"/>
      <c r="U61" s="12"/>
      <c r="V61" s="12"/>
      <c r="W61" s="12"/>
      <c r="X61" s="12" t="s">
        <v>70</v>
      </c>
      <c r="Y61" s="12" t="s">
        <v>70</v>
      </c>
      <c r="Z61" s="12" t="s">
        <v>70</v>
      </c>
      <c r="AA61" s="12" t="s">
        <v>70</v>
      </c>
      <c r="AB61" s="12">
        <v>0</v>
      </c>
      <c r="AC61" s="12">
        <f>AC60+E61-BT60</f>
        <v>24.429999999999993</v>
      </c>
      <c r="AD61" s="12">
        <v>1</v>
      </c>
      <c r="AE61" s="12">
        <v>14</v>
      </c>
      <c r="AF61" s="12" t="s">
        <v>68</v>
      </c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V61" s="12"/>
      <c r="AW61" s="12"/>
      <c r="AX61" s="12"/>
      <c r="AY61" s="12"/>
      <c r="AZ61" s="12"/>
      <c r="BA61" s="12"/>
      <c r="BB61" s="12"/>
      <c r="BC61" s="12"/>
      <c r="BD61" s="12"/>
      <c r="BE61" s="12"/>
      <c r="BF61" s="12"/>
      <c r="BG61" s="12"/>
      <c r="BH61" s="12"/>
      <c r="BI61" s="17"/>
      <c r="BJ61" s="17"/>
      <c r="BK61" s="12"/>
      <c r="BL61" s="12"/>
      <c r="BM61" s="12" t="s">
        <v>75</v>
      </c>
      <c r="BN61" s="12"/>
      <c r="BO61" s="12" t="s">
        <v>77</v>
      </c>
      <c r="BQ61" s="12" t="s">
        <v>73</v>
      </c>
      <c r="BR61" s="12"/>
      <c r="BS61" s="12" t="s">
        <v>71</v>
      </c>
      <c r="BT61" s="12"/>
    </row>
    <row r="62" spans="3:77" ht="12.75" x14ac:dyDescent="0.2">
      <c r="C62" s="12" t="str">
        <f t="shared" si="2"/>
        <v>llegada_tecnico</v>
      </c>
      <c r="D62" s="12" t="s">
        <v>132</v>
      </c>
      <c r="E62" s="14">
        <f>K61</f>
        <v>57.3</v>
      </c>
      <c r="F62" s="12"/>
      <c r="G62" s="14"/>
      <c r="H62" s="12">
        <v>60.71</v>
      </c>
      <c r="I62" s="12"/>
      <c r="J62" s="12"/>
      <c r="K62" s="14"/>
      <c r="L62" s="12"/>
      <c r="M62" s="12"/>
      <c r="N62" s="12">
        <v>62.3</v>
      </c>
      <c r="O62" s="12">
        <v>63.17</v>
      </c>
      <c r="P62" s="16">
        <v>59.22</v>
      </c>
      <c r="Q62" s="12">
        <v>59.81</v>
      </c>
      <c r="R62" s="12">
        <v>0.45</v>
      </c>
      <c r="S62" s="12">
        <f>3+R62*(8-3)</f>
        <v>5.25</v>
      </c>
      <c r="T62" s="14">
        <f>S62+E62</f>
        <v>62.55</v>
      </c>
      <c r="U62" s="12"/>
      <c r="V62" s="12"/>
      <c r="W62" s="12"/>
      <c r="X62" s="12" t="s">
        <v>88</v>
      </c>
      <c r="Y62" s="12" t="s">
        <v>70</v>
      </c>
      <c r="Z62" s="12" t="s">
        <v>70</v>
      </c>
      <c r="AA62" s="12" t="s">
        <v>70</v>
      </c>
      <c r="AB62" s="12">
        <v>0</v>
      </c>
      <c r="AC62" s="12">
        <v>24.43</v>
      </c>
      <c r="AD62" s="12">
        <v>1</v>
      </c>
      <c r="AE62" s="12">
        <v>14</v>
      </c>
      <c r="AF62" s="12" t="s">
        <v>133</v>
      </c>
      <c r="AG62" s="12" t="s">
        <v>134</v>
      </c>
      <c r="AH62" s="12" t="s">
        <v>134</v>
      </c>
      <c r="AI62" s="12" t="s">
        <v>134</v>
      </c>
      <c r="AJ62" s="12" t="s">
        <v>134</v>
      </c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  <c r="AV62" s="12"/>
      <c r="AW62" s="12"/>
      <c r="AX62" s="12"/>
      <c r="AY62" s="12"/>
      <c r="AZ62" s="12"/>
      <c r="BA62" s="12"/>
      <c r="BB62" s="12"/>
      <c r="BC62" s="12"/>
      <c r="BD62" s="12"/>
      <c r="BE62" s="12"/>
      <c r="BF62" s="12"/>
      <c r="BG62" s="12"/>
      <c r="BH62" s="12"/>
      <c r="BI62" s="12"/>
      <c r="BJ62" s="12"/>
      <c r="BK62" s="12"/>
      <c r="BL62" s="12"/>
      <c r="BM62" s="12" t="s">
        <v>75</v>
      </c>
      <c r="BN62" s="12"/>
      <c r="BO62" s="12" t="s">
        <v>77</v>
      </c>
      <c r="BQ62" s="12" t="s">
        <v>73</v>
      </c>
      <c r="BR62" s="12"/>
      <c r="BS62" s="12" t="s">
        <v>71</v>
      </c>
      <c r="BT62" s="12"/>
      <c r="BU62" s="12"/>
      <c r="BV62" s="12"/>
      <c r="BW62" s="12"/>
      <c r="BX62" s="12"/>
      <c r="BY62" s="12"/>
    </row>
    <row r="63" spans="3:77" ht="12.75" x14ac:dyDescent="0.2">
      <c r="C63" s="12" t="str">
        <f t="shared" si="2"/>
        <v>fin_registro_huella(T:3;E:15)</v>
      </c>
      <c r="D63" s="12" t="s">
        <v>135</v>
      </c>
      <c r="E63" s="12">
        <f>P62</f>
        <v>59.22</v>
      </c>
      <c r="F63" s="12"/>
      <c r="G63" s="14"/>
      <c r="H63" s="12">
        <v>60.71</v>
      </c>
      <c r="I63" s="12"/>
      <c r="J63" s="12"/>
      <c r="K63" s="14"/>
      <c r="L63" s="12"/>
      <c r="M63" s="12"/>
      <c r="N63" s="12">
        <v>62.3</v>
      </c>
      <c r="O63" s="12">
        <v>63.17</v>
      </c>
      <c r="P63" s="12"/>
      <c r="Q63" s="16">
        <v>59.81</v>
      </c>
      <c r="R63" s="12"/>
      <c r="S63" s="12"/>
      <c r="T63" s="12">
        <v>62.55</v>
      </c>
      <c r="U63" s="12"/>
      <c r="V63" s="12"/>
      <c r="W63" s="12"/>
      <c r="X63" s="12" t="s">
        <v>88</v>
      </c>
      <c r="Y63" s="12" t="s">
        <v>70</v>
      </c>
      <c r="Z63" s="12" t="s">
        <v>68</v>
      </c>
      <c r="AA63" s="12" t="s">
        <v>70</v>
      </c>
      <c r="AB63" s="12">
        <v>0</v>
      </c>
      <c r="AC63" s="12">
        <v>24.43</v>
      </c>
      <c r="AD63" s="12">
        <v>1</v>
      </c>
      <c r="AE63" s="12">
        <v>15</v>
      </c>
      <c r="AF63" s="12" t="s">
        <v>133</v>
      </c>
      <c r="AG63" s="12" t="s">
        <v>134</v>
      </c>
      <c r="AH63" s="12" t="s">
        <v>134</v>
      </c>
      <c r="AI63" s="12" t="s">
        <v>134</v>
      </c>
      <c r="AJ63" s="12" t="s">
        <v>134</v>
      </c>
      <c r="AK63" s="12"/>
      <c r="AL63" s="12"/>
      <c r="AM63" s="12"/>
      <c r="AN63" s="12"/>
      <c r="AO63" s="12"/>
      <c r="AP63" s="12"/>
      <c r="AQ63" s="12"/>
      <c r="AR63" s="12"/>
      <c r="AS63" s="12"/>
      <c r="AT63" s="12"/>
      <c r="AU63" s="12"/>
      <c r="AV63" s="12"/>
      <c r="AW63" s="12"/>
      <c r="AX63" s="12"/>
      <c r="AY63" s="12"/>
      <c r="AZ63" s="12"/>
      <c r="BA63" s="12"/>
      <c r="BB63" s="12"/>
      <c r="BC63" s="12"/>
      <c r="BD63" s="12"/>
      <c r="BE63" s="12"/>
      <c r="BF63" s="12"/>
      <c r="BG63" s="12"/>
      <c r="BH63" s="12"/>
      <c r="BI63" s="12"/>
      <c r="BJ63" s="12"/>
      <c r="BK63" s="12"/>
      <c r="BL63" s="12"/>
      <c r="BM63" s="17"/>
      <c r="BN63" s="17"/>
      <c r="BO63" s="12" t="s">
        <v>77</v>
      </c>
      <c r="BQ63" s="12" t="s">
        <v>73</v>
      </c>
      <c r="BR63" s="12"/>
      <c r="BS63" s="12" t="s">
        <v>71</v>
      </c>
      <c r="BT63" s="12"/>
      <c r="BU63" s="12"/>
      <c r="BV63" s="12"/>
      <c r="BW63" s="12"/>
      <c r="BX63" s="12"/>
      <c r="BY63" s="12"/>
    </row>
    <row r="64" spans="3:77" ht="12.75" x14ac:dyDescent="0.2">
      <c r="C64" s="12" t="str">
        <f t="shared" si="2"/>
        <v>fin_registro_huella(T:4;E:16)</v>
      </c>
      <c r="D64" s="12" t="s">
        <v>136</v>
      </c>
      <c r="E64" s="12">
        <f>Q63</f>
        <v>59.81</v>
      </c>
      <c r="F64" s="12"/>
      <c r="G64" s="14"/>
      <c r="H64" s="16">
        <v>60.71</v>
      </c>
      <c r="I64" s="12"/>
      <c r="J64" s="12"/>
      <c r="K64" s="14"/>
      <c r="L64" s="12"/>
      <c r="M64" s="12"/>
      <c r="N64" s="12">
        <v>62.3</v>
      </c>
      <c r="O64" s="12">
        <v>63.17</v>
      </c>
      <c r="P64" s="12"/>
      <c r="Q64" s="12"/>
      <c r="R64" s="12"/>
      <c r="S64" s="12"/>
      <c r="T64" s="12">
        <v>62.55</v>
      </c>
      <c r="U64" s="12"/>
      <c r="V64" s="12"/>
      <c r="W64" s="12"/>
      <c r="X64" s="12" t="s">
        <v>88</v>
      </c>
      <c r="Y64" s="12" t="s">
        <v>70</v>
      </c>
      <c r="Z64" s="12" t="s">
        <v>68</v>
      </c>
      <c r="AA64" s="12" t="s">
        <v>68</v>
      </c>
      <c r="AB64" s="12">
        <v>0</v>
      </c>
      <c r="AC64" s="12">
        <v>24.43</v>
      </c>
      <c r="AD64" s="12">
        <v>1</v>
      </c>
      <c r="AE64" s="12">
        <v>16</v>
      </c>
      <c r="AF64" s="12" t="s">
        <v>133</v>
      </c>
      <c r="AG64" s="12" t="s">
        <v>134</v>
      </c>
      <c r="AH64" s="12" t="s">
        <v>134</v>
      </c>
      <c r="AI64" s="12" t="s">
        <v>134</v>
      </c>
      <c r="AJ64" s="12" t="s">
        <v>134</v>
      </c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AV64" s="12"/>
      <c r="AW64" s="12"/>
      <c r="AX64" s="12"/>
      <c r="AY64" s="12"/>
      <c r="AZ64" s="12"/>
      <c r="BA64" s="12"/>
      <c r="BB64" s="12"/>
      <c r="BC64" s="12"/>
      <c r="BD64" s="12"/>
      <c r="BE64" s="12"/>
      <c r="BF64" s="12"/>
      <c r="BG64" s="12"/>
      <c r="BH64" s="12"/>
      <c r="BI64" s="12"/>
      <c r="BJ64" s="12"/>
      <c r="BK64" s="12"/>
      <c r="BL64" s="12"/>
      <c r="BM64" s="12"/>
      <c r="BN64" s="12"/>
      <c r="BO64" s="17"/>
      <c r="BP64" s="17"/>
      <c r="BQ64" s="12" t="s">
        <v>73</v>
      </c>
      <c r="BR64" s="12"/>
      <c r="BS64" s="12" t="s">
        <v>71</v>
      </c>
      <c r="BT64" s="12"/>
      <c r="BU64" s="12"/>
      <c r="BV64" s="12"/>
      <c r="BW64" s="12"/>
      <c r="BX64" s="12"/>
      <c r="BY64" s="12"/>
    </row>
    <row r="65" spans="3:79" ht="12.75" x14ac:dyDescent="0.2">
      <c r="C65" s="12" t="str">
        <f t="shared" si="2"/>
        <v>llegada_empleado(19)</v>
      </c>
      <c r="D65" s="12" t="s">
        <v>137</v>
      </c>
      <c r="E65" s="12">
        <f>H63</f>
        <v>60.71</v>
      </c>
      <c r="F65" s="12">
        <v>0.88</v>
      </c>
      <c r="G65" s="14">
        <f>-$F$14*LN(1-F65)</f>
        <v>4.240527072400182</v>
      </c>
      <c r="H65" s="14">
        <f>G65+E65</f>
        <v>64.950527072400178</v>
      </c>
      <c r="I65" s="12"/>
      <c r="J65" s="12"/>
      <c r="K65" s="14"/>
      <c r="L65" s="12">
        <v>0.81</v>
      </c>
      <c r="M65" s="12">
        <f>$F$5+L65*($G$5-$F$5)</f>
        <v>7.43</v>
      </c>
      <c r="N65" s="16">
        <v>62.3</v>
      </c>
      <c r="O65" s="12">
        <v>63.17</v>
      </c>
      <c r="P65" s="12">
        <f>M65+E65</f>
        <v>68.14</v>
      </c>
      <c r="Q65" s="12"/>
      <c r="R65" s="12"/>
      <c r="S65" s="12"/>
      <c r="T65" s="12">
        <v>62.55</v>
      </c>
      <c r="U65" s="12"/>
      <c r="V65" s="12"/>
      <c r="W65" s="12"/>
      <c r="X65" s="12" t="s">
        <v>88</v>
      </c>
      <c r="Y65" s="12" t="s">
        <v>70</v>
      </c>
      <c r="Z65" s="12" t="s">
        <v>70</v>
      </c>
      <c r="AA65" s="12" t="s">
        <v>68</v>
      </c>
      <c r="AB65" s="12">
        <v>0</v>
      </c>
      <c r="AC65" s="12">
        <v>24.43</v>
      </c>
      <c r="AD65" s="12">
        <v>1</v>
      </c>
      <c r="AE65" s="12">
        <v>16</v>
      </c>
      <c r="AF65" s="12" t="s">
        <v>133</v>
      </c>
      <c r="AG65" s="12" t="s">
        <v>134</v>
      </c>
      <c r="AH65" s="12" t="s">
        <v>134</v>
      </c>
      <c r="AI65" s="12" t="s">
        <v>134</v>
      </c>
      <c r="AJ65" s="12" t="s">
        <v>134</v>
      </c>
      <c r="AK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 t="s">
        <v>73</v>
      </c>
      <c r="BR65" s="12"/>
      <c r="BS65" s="12" t="s">
        <v>71</v>
      </c>
      <c r="BT65" s="12"/>
      <c r="BU65" s="12" t="s">
        <v>75</v>
      </c>
      <c r="BV65" s="12"/>
      <c r="BW65" s="12"/>
      <c r="BX65" s="12"/>
      <c r="BY65" s="12"/>
    </row>
    <row r="66" spans="3:79" ht="12.75" x14ac:dyDescent="0.2">
      <c r="C66" s="12" t="str">
        <f t="shared" si="2"/>
        <v>fin_registro_huella(T:1;E:18)</v>
      </c>
      <c r="D66" s="12" t="s">
        <v>89</v>
      </c>
      <c r="E66" s="12">
        <f>N65</f>
        <v>62.3</v>
      </c>
      <c r="F66" s="12"/>
      <c r="G66" s="14"/>
      <c r="H66" s="12">
        <v>64.95</v>
      </c>
      <c r="I66" s="12"/>
      <c r="J66" s="12"/>
      <c r="K66" s="14"/>
      <c r="L66" s="12"/>
      <c r="M66" s="12"/>
      <c r="N66" s="12"/>
      <c r="O66" s="12">
        <v>63.17</v>
      </c>
      <c r="P66" s="12">
        <v>68.14</v>
      </c>
      <c r="Q66" s="12"/>
      <c r="R66" s="12"/>
      <c r="S66" s="12"/>
      <c r="T66" s="16">
        <v>62.55</v>
      </c>
      <c r="U66" s="12"/>
      <c r="V66" s="12"/>
      <c r="W66" s="12"/>
      <c r="X66" s="12" t="s">
        <v>87</v>
      </c>
      <c r="Y66" s="12" t="s">
        <v>70</v>
      </c>
      <c r="Z66" s="12" t="s">
        <v>70</v>
      </c>
      <c r="AA66" s="12" t="s">
        <v>68</v>
      </c>
      <c r="AB66" s="12">
        <v>0</v>
      </c>
      <c r="AC66" s="12">
        <v>24.43</v>
      </c>
      <c r="AD66" s="12">
        <v>1</v>
      </c>
      <c r="AE66" s="12">
        <v>17</v>
      </c>
      <c r="AF66" s="12" t="s">
        <v>133</v>
      </c>
      <c r="AG66" s="12" t="s">
        <v>134</v>
      </c>
      <c r="AH66" s="12" t="s">
        <v>134</v>
      </c>
      <c r="AI66" s="12" t="s">
        <v>134</v>
      </c>
      <c r="AJ66" s="12" t="s">
        <v>134</v>
      </c>
      <c r="AK66" s="12"/>
      <c r="AL66" s="12"/>
      <c r="AM66" s="12"/>
      <c r="AN66" s="12"/>
      <c r="AO66" s="12"/>
      <c r="AP66" s="12"/>
      <c r="AQ66" s="12"/>
      <c r="AR66" s="12"/>
      <c r="AS66" s="12"/>
      <c r="AT66" s="12"/>
      <c r="AU66" s="12"/>
      <c r="AV66" s="12"/>
      <c r="AW66" s="12"/>
      <c r="AX66" s="12"/>
      <c r="AY66" s="12"/>
      <c r="AZ66" s="12"/>
      <c r="BA66" s="12"/>
      <c r="BB66" s="12"/>
      <c r="BC66" s="12"/>
      <c r="BD66" s="12"/>
      <c r="BE66" s="12"/>
      <c r="BF66" s="12"/>
      <c r="BG66" s="12"/>
      <c r="BH66" s="12"/>
      <c r="BI66" s="12"/>
      <c r="BJ66" s="12"/>
      <c r="BK66" s="12"/>
      <c r="BL66" s="12"/>
      <c r="BM66" s="12"/>
      <c r="BN66" s="12"/>
      <c r="BO66" s="12"/>
      <c r="BP66" s="12"/>
      <c r="BQ66" s="12" t="s">
        <v>73</v>
      </c>
      <c r="BR66" s="12"/>
      <c r="BS66" s="17"/>
      <c r="BT66" s="17"/>
      <c r="BU66" s="12" t="s">
        <v>75</v>
      </c>
      <c r="BV66" s="12"/>
      <c r="BW66" s="12"/>
      <c r="BX66" s="12"/>
      <c r="BY66" s="12"/>
    </row>
    <row r="67" spans="3:79" ht="12.75" x14ac:dyDescent="0.2">
      <c r="C67" s="12" t="str">
        <f t="shared" si="2"/>
        <v>fin_mantenimiento_terminal(1)</v>
      </c>
      <c r="D67" s="12" t="s">
        <v>138</v>
      </c>
      <c r="E67" s="12">
        <f>T66</f>
        <v>62.55</v>
      </c>
      <c r="F67" s="12"/>
      <c r="G67" s="14"/>
      <c r="H67" s="12">
        <v>64.95</v>
      </c>
      <c r="I67" s="12"/>
      <c r="J67" s="12"/>
      <c r="K67" s="14"/>
      <c r="L67" s="12"/>
      <c r="M67" s="12"/>
      <c r="N67" s="12"/>
      <c r="O67" s="16">
        <v>63.17</v>
      </c>
      <c r="P67" s="12">
        <v>68.14</v>
      </c>
      <c r="Q67" s="12"/>
      <c r="R67" s="12">
        <v>0.06</v>
      </c>
      <c r="S67" s="12">
        <f>3+R67*(8-3)</f>
        <v>3.3</v>
      </c>
      <c r="T67" s="12"/>
      <c r="V67" s="12"/>
      <c r="W67" s="12">
        <f>S67+E67</f>
        <v>65.849999999999994</v>
      </c>
      <c r="X67" s="12" t="s">
        <v>68</v>
      </c>
      <c r="Y67" s="12" t="s">
        <v>68</v>
      </c>
      <c r="Z67" s="12" t="s">
        <v>70</v>
      </c>
      <c r="AA67" s="12" t="s">
        <v>87</v>
      </c>
      <c r="AB67" s="12">
        <v>0</v>
      </c>
      <c r="AC67" s="12">
        <v>24.43</v>
      </c>
      <c r="AD67" s="12">
        <v>1</v>
      </c>
      <c r="AE67" s="12">
        <v>17</v>
      </c>
      <c r="AF67" s="12" t="s">
        <v>139</v>
      </c>
      <c r="AG67" s="12" t="s">
        <v>140</v>
      </c>
      <c r="AH67" s="12" t="s">
        <v>134</v>
      </c>
      <c r="AI67" s="12" t="s">
        <v>134</v>
      </c>
      <c r="AJ67" s="12" t="s">
        <v>134</v>
      </c>
      <c r="AK67" s="12"/>
      <c r="AL67" s="12"/>
      <c r="AM67" s="12"/>
      <c r="AN67" s="12"/>
      <c r="AO67" s="12"/>
      <c r="AP67" s="12"/>
      <c r="AQ67" s="12"/>
      <c r="AR67" s="12"/>
      <c r="AS67" s="12"/>
      <c r="AT67" s="12"/>
      <c r="AU67" s="12"/>
      <c r="AV67" s="12"/>
      <c r="AW67" s="12"/>
      <c r="AX67" s="12"/>
      <c r="AY67" s="12"/>
      <c r="AZ67" s="12"/>
      <c r="BA67" s="12"/>
      <c r="BB67" s="12"/>
      <c r="BC67" s="12"/>
      <c r="BD67" s="12"/>
      <c r="BE67" s="12"/>
      <c r="BF67" s="12"/>
      <c r="BG67" s="12"/>
      <c r="BH67" s="12"/>
      <c r="BI67" s="12"/>
      <c r="BJ67" s="12"/>
      <c r="BK67" s="12"/>
      <c r="BL67" s="12"/>
      <c r="BM67" s="12"/>
      <c r="BN67" s="12"/>
      <c r="BO67" s="12"/>
      <c r="BP67" s="12"/>
      <c r="BQ67" s="12" t="s">
        <v>73</v>
      </c>
      <c r="BR67" s="12"/>
      <c r="BS67" s="12"/>
      <c r="BT67" s="12"/>
      <c r="BU67" s="12" t="s">
        <v>75</v>
      </c>
      <c r="BV67" s="12"/>
      <c r="BW67" s="12"/>
      <c r="BX67" s="12"/>
      <c r="BY67" s="12"/>
    </row>
    <row r="68" spans="3:79" ht="12.75" x14ac:dyDescent="0.2">
      <c r="C68" s="12" t="str">
        <f t="shared" si="2"/>
        <v>fin_registro_huella(T:2;E:17)</v>
      </c>
      <c r="D68" s="12" t="s">
        <v>136</v>
      </c>
      <c r="E68" s="12">
        <f>O67</f>
        <v>63.17</v>
      </c>
      <c r="F68" s="12"/>
      <c r="G68" s="14"/>
      <c r="H68" s="16">
        <v>64.95</v>
      </c>
      <c r="I68" s="12"/>
      <c r="J68" s="12"/>
      <c r="K68" s="14"/>
      <c r="L68" s="12"/>
      <c r="M68" s="12"/>
      <c r="N68" s="12"/>
      <c r="O68" s="12"/>
      <c r="P68" s="12">
        <v>68.14</v>
      </c>
      <c r="Q68" s="12"/>
      <c r="R68" s="12"/>
      <c r="S68" s="12"/>
      <c r="T68" s="12"/>
      <c r="V68" s="12"/>
      <c r="W68" s="12">
        <v>65.849999999999994</v>
      </c>
      <c r="X68" s="12" t="s">
        <v>68</v>
      </c>
      <c r="Y68" s="12" t="s">
        <v>68</v>
      </c>
      <c r="Z68" s="12" t="s">
        <v>70</v>
      </c>
      <c r="AA68" s="12" t="s">
        <v>87</v>
      </c>
      <c r="AB68" s="12">
        <v>0</v>
      </c>
      <c r="AC68" s="12">
        <v>24.43</v>
      </c>
      <c r="AD68" s="12">
        <v>1</v>
      </c>
      <c r="AE68" s="12">
        <v>18</v>
      </c>
      <c r="AF68" s="12" t="s">
        <v>139</v>
      </c>
      <c r="AG68" s="12" t="s">
        <v>140</v>
      </c>
      <c r="AH68" s="12" t="s">
        <v>134</v>
      </c>
      <c r="AI68" s="12" t="s">
        <v>134</v>
      </c>
      <c r="AJ68" s="12" t="s">
        <v>134</v>
      </c>
      <c r="AK68" s="12"/>
      <c r="AL68" s="12"/>
      <c r="AM68" s="12"/>
      <c r="AN68" s="12"/>
      <c r="AO68" s="12"/>
      <c r="AP68" s="12"/>
      <c r="AQ68" s="12"/>
      <c r="AR68" s="12"/>
      <c r="AS68" s="12"/>
      <c r="AT68" s="12"/>
      <c r="AU68" s="12"/>
      <c r="AV68" s="12"/>
      <c r="AW68" s="12"/>
      <c r="AX68" s="12"/>
      <c r="AY68" s="12"/>
      <c r="AZ68" s="12"/>
      <c r="BA68" s="12"/>
      <c r="BB68" s="12"/>
      <c r="BC68" s="12"/>
      <c r="BD68" s="12"/>
      <c r="BE68" s="12"/>
      <c r="BF68" s="12"/>
      <c r="BG68" s="12"/>
      <c r="BH68" s="12"/>
      <c r="BI68" s="12"/>
      <c r="BJ68" s="12"/>
      <c r="BK68" s="12"/>
      <c r="BL68" s="12"/>
      <c r="BM68" s="12"/>
      <c r="BN68" s="12"/>
      <c r="BO68" s="12"/>
      <c r="BP68" s="12"/>
      <c r="BQ68" s="17"/>
      <c r="BR68" s="17"/>
      <c r="BS68" s="12"/>
      <c r="BT68" s="12"/>
      <c r="BU68" s="12" t="s">
        <v>75</v>
      </c>
      <c r="BV68" s="12"/>
      <c r="BW68" s="12"/>
      <c r="BX68" s="12"/>
      <c r="BY68" s="12"/>
    </row>
    <row r="69" spans="3:79" ht="12.75" x14ac:dyDescent="0.2">
      <c r="C69" s="12" t="str">
        <f t="shared" si="2"/>
        <v>llegada_empleado(19)</v>
      </c>
      <c r="D69" s="12" t="s">
        <v>86</v>
      </c>
      <c r="E69" s="12">
        <f>H67</f>
        <v>64.95</v>
      </c>
      <c r="F69" s="12">
        <v>0.99</v>
      </c>
      <c r="G69" s="14">
        <f>-$F$14*LN(1-F69)</f>
        <v>9.2103403719761818</v>
      </c>
      <c r="H69" s="14">
        <f>G69+E69</f>
        <v>74.16034037197619</v>
      </c>
      <c r="I69" s="12"/>
      <c r="J69" s="12"/>
      <c r="K69" s="14"/>
      <c r="L69" s="12">
        <v>0.45</v>
      </c>
      <c r="M69" s="12">
        <f>$F$5+L69*($G$5-$F$5)</f>
        <v>6.35</v>
      </c>
      <c r="N69" s="12">
        <f>M69+E69</f>
        <v>71.3</v>
      </c>
      <c r="O69" s="12"/>
      <c r="P69" s="12">
        <v>68.14</v>
      </c>
      <c r="Q69" s="12"/>
      <c r="R69" s="12"/>
      <c r="S69" s="12"/>
      <c r="T69" s="12"/>
      <c r="V69" s="12"/>
      <c r="W69" s="12">
        <v>65.849999999999994</v>
      </c>
      <c r="X69" s="12" t="s">
        <v>68</v>
      </c>
      <c r="Y69" s="12" t="s">
        <v>68</v>
      </c>
      <c r="Z69" s="12" t="s">
        <v>70</v>
      </c>
      <c r="AA69" s="12" t="s">
        <v>87</v>
      </c>
      <c r="AB69" s="12">
        <v>0</v>
      </c>
      <c r="AC69" s="12">
        <v>24.43</v>
      </c>
      <c r="AD69" s="12">
        <v>1</v>
      </c>
      <c r="AE69" s="12">
        <v>18</v>
      </c>
      <c r="AF69" s="12" t="s">
        <v>139</v>
      </c>
      <c r="AG69" s="12" t="s">
        <v>140</v>
      </c>
      <c r="AH69" s="12" t="s">
        <v>134</v>
      </c>
      <c r="AI69" s="12" t="s">
        <v>134</v>
      </c>
      <c r="AJ69" s="12" t="s">
        <v>134</v>
      </c>
      <c r="AK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 t="s">
        <v>75</v>
      </c>
      <c r="BV69" s="12"/>
      <c r="BW69" s="12" t="s">
        <v>71</v>
      </c>
      <c r="BX69" s="12"/>
      <c r="BY69" s="12"/>
    </row>
    <row r="70" spans="3:79" ht="12.75" x14ac:dyDescent="0.2">
      <c r="C70" s="12" t="str">
        <f t="shared" si="2"/>
        <v>fin_mantenimiento_terminal(4)</v>
      </c>
      <c r="D70" s="12" t="s">
        <v>141</v>
      </c>
      <c r="E70" s="12">
        <f>W69</f>
        <v>65.849999999999994</v>
      </c>
      <c r="F70" s="12"/>
      <c r="G70" s="12"/>
      <c r="H70" s="12">
        <v>74.16</v>
      </c>
      <c r="I70" s="12"/>
      <c r="J70" s="12"/>
      <c r="K70" s="14"/>
      <c r="L70" s="12"/>
      <c r="M70" s="12"/>
      <c r="N70" s="12">
        <v>71.3</v>
      </c>
      <c r="O70" s="12"/>
      <c r="P70" s="16">
        <v>68.14</v>
      </c>
      <c r="Q70" s="12"/>
      <c r="R70" s="12">
        <v>0.02</v>
      </c>
      <c r="S70" s="12">
        <f>3+R70*(8-3)</f>
        <v>3.1</v>
      </c>
      <c r="T70" s="12"/>
      <c r="U70" s="12">
        <f>S70+E70</f>
        <v>68.949999999999989</v>
      </c>
      <c r="V70" s="12"/>
      <c r="W70" s="12"/>
      <c r="X70" s="12" t="s">
        <v>68</v>
      </c>
      <c r="Y70" s="12" t="s">
        <v>87</v>
      </c>
      <c r="Z70" s="12" t="s">
        <v>70</v>
      </c>
      <c r="AA70" s="12" t="s">
        <v>68</v>
      </c>
      <c r="AB70" s="12">
        <v>0</v>
      </c>
      <c r="AC70" s="12">
        <v>24.43</v>
      </c>
      <c r="AD70" s="12">
        <v>1</v>
      </c>
      <c r="AE70" s="12">
        <v>18</v>
      </c>
      <c r="AF70" s="12" t="s">
        <v>142</v>
      </c>
      <c r="AG70" s="12" t="s">
        <v>140</v>
      </c>
      <c r="AH70" s="12" t="s">
        <v>134</v>
      </c>
      <c r="AI70" s="12" t="s">
        <v>134</v>
      </c>
      <c r="AJ70" s="12" t="s">
        <v>140</v>
      </c>
      <c r="AK70" s="12"/>
      <c r="AL70" s="12"/>
      <c r="AM70" s="12"/>
      <c r="AN70" s="12"/>
      <c r="AO70" s="12"/>
      <c r="AP70" s="12"/>
      <c r="AQ70" s="12"/>
      <c r="AR70" s="12"/>
      <c r="AS70" s="12"/>
      <c r="AT70" s="12"/>
      <c r="AU70" s="12"/>
      <c r="AV70" s="12"/>
      <c r="AW70" s="12"/>
      <c r="AX70" s="12"/>
      <c r="AY70" s="12"/>
      <c r="AZ70" s="12"/>
      <c r="BA70" s="12"/>
      <c r="BB70" s="12"/>
      <c r="BC70" s="12"/>
      <c r="BD70" s="12"/>
      <c r="BE70" s="12"/>
      <c r="BF70" s="12"/>
      <c r="BG70" s="12"/>
      <c r="BH70" s="12"/>
      <c r="BI70" s="12"/>
      <c r="BJ70" s="12"/>
      <c r="BK70" s="12"/>
      <c r="BL70" s="12"/>
      <c r="BM70" s="12"/>
      <c r="BN70" s="12"/>
      <c r="BO70" s="12"/>
      <c r="BP70" s="12"/>
      <c r="BQ70" s="12"/>
      <c r="BR70" s="12"/>
      <c r="BS70" s="12"/>
      <c r="BT70" s="12"/>
      <c r="BU70" s="12" t="s">
        <v>75</v>
      </c>
      <c r="BV70" s="12"/>
      <c r="BW70" s="12" t="s">
        <v>71</v>
      </c>
      <c r="BX70" s="12"/>
      <c r="BY70" s="12"/>
    </row>
    <row r="71" spans="3:79" ht="12.75" x14ac:dyDescent="0.2">
      <c r="C71" s="12" t="str">
        <f t="shared" si="2"/>
        <v>fin_registro_huella(T:3;E:19)</v>
      </c>
      <c r="D71" s="12" t="s">
        <v>90</v>
      </c>
      <c r="E71" s="12">
        <f>P70</f>
        <v>68.14</v>
      </c>
      <c r="F71" s="12"/>
      <c r="G71" s="12"/>
      <c r="H71" s="12">
        <v>74.16</v>
      </c>
      <c r="I71" s="12"/>
      <c r="J71" s="12"/>
      <c r="K71" s="14"/>
      <c r="L71" s="12"/>
      <c r="M71" s="12"/>
      <c r="N71" s="12">
        <v>71.3</v>
      </c>
      <c r="O71" s="12"/>
      <c r="P71" s="12"/>
      <c r="Q71" s="12"/>
      <c r="R71" s="12"/>
      <c r="S71" s="12"/>
      <c r="T71" s="12"/>
      <c r="U71" s="16">
        <v>68.95</v>
      </c>
      <c r="V71" s="12"/>
      <c r="W71" s="12"/>
      <c r="X71" s="12" t="s">
        <v>68</v>
      </c>
      <c r="Y71" s="12" t="s">
        <v>87</v>
      </c>
      <c r="Z71" s="12" t="s">
        <v>68</v>
      </c>
      <c r="AA71" s="12" t="s">
        <v>68</v>
      </c>
      <c r="AB71" s="12">
        <v>0</v>
      </c>
      <c r="AC71" s="12">
        <v>24.43</v>
      </c>
      <c r="AD71" s="12">
        <v>1</v>
      </c>
      <c r="AE71" s="12">
        <v>19</v>
      </c>
      <c r="AF71" s="12" t="s">
        <v>142</v>
      </c>
      <c r="AG71" s="12" t="s">
        <v>140</v>
      </c>
      <c r="AH71" s="12" t="s">
        <v>134</v>
      </c>
      <c r="AI71" s="12" t="s">
        <v>134</v>
      </c>
      <c r="AJ71" s="12" t="s">
        <v>140</v>
      </c>
      <c r="AK71" s="12"/>
      <c r="AL71" s="12"/>
      <c r="AM71" s="12"/>
      <c r="AN71" s="12"/>
      <c r="AO71" s="12"/>
      <c r="AP71" s="12"/>
      <c r="AQ71" s="12"/>
      <c r="AR71" s="12"/>
      <c r="AS71" s="12"/>
      <c r="AT71" s="12"/>
      <c r="AU71" s="12"/>
      <c r="AV71" s="12"/>
      <c r="AW71" s="12"/>
      <c r="AX71" s="12"/>
      <c r="AY71" s="12"/>
      <c r="AZ71" s="12"/>
      <c r="BA71" s="12"/>
      <c r="BB71" s="12"/>
      <c r="BC71" s="12"/>
      <c r="BD71" s="12"/>
      <c r="BE71" s="12"/>
      <c r="BF71" s="12"/>
      <c r="BG71" s="12"/>
      <c r="BH71" s="12"/>
      <c r="BI71" s="12"/>
      <c r="BJ71" s="12"/>
      <c r="BK71" s="12"/>
      <c r="BL71" s="12"/>
      <c r="BM71" s="12"/>
      <c r="BN71" s="12"/>
      <c r="BO71" s="12"/>
      <c r="BP71" s="12"/>
      <c r="BQ71" s="12"/>
      <c r="BR71" s="12"/>
      <c r="BS71" s="12"/>
      <c r="BT71" s="12"/>
      <c r="BU71" s="17"/>
      <c r="BV71" s="17"/>
      <c r="BW71" s="12" t="s">
        <v>71</v>
      </c>
      <c r="BX71" s="12"/>
      <c r="BY71" s="12"/>
    </row>
    <row r="72" spans="3:79" ht="12.75" x14ac:dyDescent="0.2">
      <c r="C72" s="12" t="str">
        <f t="shared" si="2"/>
        <v>fin_mantenimiento_terminal(2)</v>
      </c>
      <c r="D72" s="12" t="s">
        <v>143</v>
      </c>
      <c r="E72" s="12">
        <f>U71</f>
        <v>68.95</v>
      </c>
      <c r="F72" s="12"/>
      <c r="G72" s="12"/>
      <c r="H72" s="12">
        <v>74.16</v>
      </c>
      <c r="I72" s="12"/>
      <c r="J72" s="12"/>
      <c r="K72" s="14"/>
      <c r="L72" s="12"/>
      <c r="M72" s="12"/>
      <c r="N72" s="16">
        <v>71.3</v>
      </c>
      <c r="O72" s="12"/>
      <c r="P72" s="12"/>
      <c r="Q72" s="12"/>
      <c r="R72" s="12">
        <v>0.1</v>
      </c>
      <c r="S72" s="12">
        <f>3+R72*(8-3)</f>
        <v>3.5</v>
      </c>
      <c r="T72" s="12"/>
      <c r="U72" s="12"/>
      <c r="V72" s="12">
        <f>S72+E72</f>
        <v>72.45</v>
      </c>
      <c r="W72" s="12"/>
      <c r="X72" s="12" t="s">
        <v>68</v>
      </c>
      <c r="Y72" s="12" t="s">
        <v>68</v>
      </c>
      <c r="Z72" s="12" t="s">
        <v>87</v>
      </c>
      <c r="AA72" s="12" t="s">
        <v>68</v>
      </c>
      <c r="AB72" s="12">
        <v>0</v>
      </c>
      <c r="AC72" s="12">
        <v>24.43</v>
      </c>
      <c r="AD72" s="12">
        <v>1</v>
      </c>
      <c r="AE72" s="12">
        <v>19</v>
      </c>
      <c r="AF72" s="12" t="s">
        <v>144</v>
      </c>
      <c r="AG72" s="12" t="s">
        <v>140</v>
      </c>
      <c r="AH72" s="12" t="s">
        <v>140</v>
      </c>
      <c r="AI72" s="12" t="s">
        <v>134</v>
      </c>
      <c r="AJ72" s="12" t="s">
        <v>140</v>
      </c>
      <c r="AK72" s="12"/>
      <c r="AL72" s="12"/>
      <c r="AM72" s="12"/>
      <c r="AN72" s="12"/>
      <c r="AO72" s="12"/>
      <c r="AP72" s="12"/>
      <c r="AQ72" s="12"/>
      <c r="AR72" s="12"/>
      <c r="AS72" s="12"/>
      <c r="AT72" s="12"/>
      <c r="AU72" s="12"/>
      <c r="AV72" s="12"/>
      <c r="AW72" s="12"/>
      <c r="AX72" s="12"/>
      <c r="AY72" s="12"/>
      <c r="AZ72" s="12"/>
      <c r="BA72" s="12"/>
      <c r="BB72" s="12"/>
      <c r="BC72" s="12"/>
      <c r="BD72" s="12"/>
      <c r="BE72" s="12"/>
      <c r="BF72" s="12"/>
      <c r="BG72" s="12"/>
      <c r="BH72" s="12"/>
      <c r="BI72" s="12"/>
      <c r="BJ72" s="12"/>
      <c r="BK72" s="12"/>
      <c r="BL72" s="12"/>
      <c r="BM72" s="12"/>
      <c r="BN72" s="12"/>
      <c r="BO72" s="12"/>
      <c r="BP72" s="12"/>
      <c r="BQ72" s="12"/>
      <c r="BR72" s="12"/>
      <c r="BS72" s="12"/>
      <c r="BT72" s="12"/>
      <c r="BU72" s="12"/>
      <c r="BV72" s="12"/>
      <c r="BW72" s="12" t="s">
        <v>71</v>
      </c>
      <c r="BX72" s="12"/>
      <c r="BY72" s="12"/>
    </row>
    <row r="73" spans="3:79" ht="12.75" x14ac:dyDescent="0.2">
      <c r="C73" s="12" t="str">
        <f t="shared" si="2"/>
        <v>fin_registro_huella(T:1;E:20)</v>
      </c>
      <c r="D73" s="12" t="s">
        <v>100</v>
      </c>
      <c r="E73" s="12">
        <f>N72</f>
        <v>71.3</v>
      </c>
      <c r="F73" s="12"/>
      <c r="G73" s="12"/>
      <c r="H73" s="12">
        <v>74.16</v>
      </c>
      <c r="I73" s="12"/>
      <c r="J73" s="12"/>
      <c r="K73" s="14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6">
        <v>72.45</v>
      </c>
      <c r="W73" s="12"/>
      <c r="X73" s="12" t="s">
        <v>68</v>
      </c>
      <c r="Y73" s="12" t="s">
        <v>68</v>
      </c>
      <c r="Z73" s="12" t="s">
        <v>87</v>
      </c>
      <c r="AA73" s="12" t="s">
        <v>68</v>
      </c>
      <c r="AB73" s="12">
        <v>0</v>
      </c>
      <c r="AC73" s="12">
        <v>24.43</v>
      </c>
      <c r="AD73" s="12">
        <v>1</v>
      </c>
      <c r="AE73" s="12">
        <v>20</v>
      </c>
      <c r="AF73" s="12" t="s">
        <v>144</v>
      </c>
      <c r="AG73" s="12" t="s">
        <v>140</v>
      </c>
      <c r="AH73" s="12" t="s">
        <v>134</v>
      </c>
      <c r="AI73" s="12" t="s">
        <v>140</v>
      </c>
      <c r="AJ73" s="12" t="s">
        <v>140</v>
      </c>
      <c r="AK73" s="12"/>
      <c r="AL73" s="12"/>
      <c r="AM73" s="12"/>
      <c r="AN73" s="12"/>
      <c r="AO73" s="12"/>
      <c r="AP73" s="12"/>
      <c r="AQ73" s="12"/>
      <c r="AR73" s="12"/>
      <c r="AS73" s="12"/>
      <c r="AT73" s="12"/>
      <c r="AU73" s="12"/>
      <c r="AV73" s="12"/>
      <c r="AW73" s="12"/>
      <c r="AX73" s="12"/>
      <c r="AY73" s="12"/>
      <c r="AZ73" s="12"/>
      <c r="BA73" s="12"/>
      <c r="BB73" s="12"/>
      <c r="BC73" s="12"/>
      <c r="BD73" s="12"/>
      <c r="BE73" s="12"/>
      <c r="BF73" s="12"/>
      <c r="BG73" s="12"/>
      <c r="BH73" s="12"/>
      <c r="BI73" s="12"/>
      <c r="BJ73" s="12"/>
      <c r="BK73" s="12"/>
      <c r="BL73" s="12"/>
      <c r="BM73" s="12"/>
      <c r="BN73" s="12"/>
      <c r="BO73" s="12"/>
      <c r="BP73" s="12"/>
      <c r="BQ73" s="12"/>
      <c r="BR73" s="12"/>
      <c r="BS73" s="12"/>
      <c r="BT73" s="12"/>
      <c r="BU73" s="12"/>
      <c r="BV73" s="12"/>
      <c r="BW73" s="17"/>
      <c r="BX73" s="17"/>
      <c r="BY73" s="12"/>
    </row>
    <row r="74" spans="3:79" ht="12.75" x14ac:dyDescent="0.2">
      <c r="C74" s="12" t="str">
        <f t="shared" si="2"/>
        <v>fin_mantenimiento_terminal(3)</v>
      </c>
      <c r="D74" s="12" t="s">
        <v>145</v>
      </c>
      <c r="E74" s="12">
        <f>V73</f>
        <v>72.45</v>
      </c>
      <c r="F74" s="12"/>
      <c r="G74" s="12"/>
      <c r="H74" s="16">
        <v>74.16</v>
      </c>
      <c r="I74" s="12">
        <v>0.55000000000000004</v>
      </c>
      <c r="J74" s="14">
        <f>$H$8+I74*($I$8-$H$8)</f>
        <v>60.3</v>
      </c>
      <c r="K74" s="14">
        <f>J74+E74</f>
        <v>132.75</v>
      </c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 t="s">
        <v>68</v>
      </c>
      <c r="Y74" s="12" t="s">
        <v>68</v>
      </c>
      <c r="Z74" s="12" t="s">
        <v>68</v>
      </c>
      <c r="AA74" s="12" t="s">
        <v>68</v>
      </c>
      <c r="AB74" s="12">
        <v>0</v>
      </c>
      <c r="AC74" s="12">
        <v>24.43</v>
      </c>
      <c r="AD74" s="12">
        <v>1</v>
      </c>
      <c r="AE74" s="12">
        <v>20</v>
      </c>
      <c r="AF74" s="12" t="s">
        <v>68</v>
      </c>
      <c r="AG74" s="12" t="s">
        <v>140</v>
      </c>
      <c r="AH74" s="12" t="s">
        <v>140</v>
      </c>
      <c r="AI74" s="12" t="s">
        <v>140</v>
      </c>
      <c r="AJ74" s="12" t="s">
        <v>140</v>
      </c>
      <c r="AK74" s="12"/>
      <c r="AL74" s="12"/>
      <c r="AM74" s="12"/>
      <c r="AN74" s="12"/>
      <c r="AO74" s="12"/>
      <c r="AP74" s="12"/>
      <c r="AQ74" s="12"/>
      <c r="AR74" s="12"/>
      <c r="AS74" s="12"/>
      <c r="AT74" s="12"/>
      <c r="AU74" s="12"/>
      <c r="AV74" s="12"/>
      <c r="AW74" s="12"/>
      <c r="AX74" s="12"/>
      <c r="AY74" s="12"/>
      <c r="AZ74" s="12"/>
      <c r="BA74" s="12"/>
      <c r="BB74" s="12"/>
      <c r="BC74" s="12"/>
      <c r="BD74" s="12"/>
      <c r="BE74" s="12"/>
      <c r="BF74" s="12"/>
      <c r="BG74" s="12"/>
      <c r="BH74" s="12"/>
      <c r="BI74" s="12"/>
      <c r="BJ74" s="12"/>
      <c r="BK74" s="12"/>
      <c r="BL74" s="12"/>
      <c r="BM74" s="12"/>
      <c r="BN74" s="12"/>
      <c r="BO74" s="12"/>
      <c r="BP74" s="12"/>
      <c r="BQ74" s="12"/>
      <c r="BR74" s="12"/>
      <c r="BS74" s="12"/>
      <c r="BT74" s="12"/>
      <c r="BU74" s="12"/>
      <c r="BV74" s="12"/>
      <c r="BW74" s="12"/>
      <c r="BX74" s="12"/>
      <c r="BY74" s="12"/>
    </row>
    <row r="75" spans="3:79" ht="12.75" x14ac:dyDescent="0.2">
      <c r="C75" s="12" t="s">
        <v>101</v>
      </c>
      <c r="D75" s="12"/>
      <c r="E75" s="12"/>
      <c r="F75" s="12"/>
      <c r="G75" s="12"/>
      <c r="H75" s="12"/>
      <c r="I75" s="12"/>
      <c r="J75" s="12"/>
      <c r="K75" s="14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2"/>
      <c r="AT75" s="12"/>
      <c r="AU75" s="12"/>
      <c r="AV75" s="12"/>
      <c r="AW75" s="12"/>
      <c r="AX75" s="12"/>
      <c r="AY75" s="12"/>
      <c r="AZ75" s="12"/>
      <c r="BA75" s="12"/>
      <c r="BB75" s="12"/>
      <c r="BC75" s="12"/>
      <c r="BD75" s="12"/>
      <c r="BE75" s="12"/>
      <c r="BF75" s="12"/>
      <c r="BG75" s="12"/>
      <c r="BH75" s="12"/>
      <c r="BI75" s="12"/>
      <c r="BJ75" s="12"/>
      <c r="BK75" s="12"/>
      <c r="BL75" s="12"/>
      <c r="BM75" s="12"/>
      <c r="BN75" s="12"/>
      <c r="BO75" s="12"/>
      <c r="BP75" s="12"/>
      <c r="BQ75" s="12"/>
      <c r="BR75" s="12"/>
      <c r="BS75" s="12"/>
      <c r="BT75" s="12"/>
      <c r="BU75" s="12"/>
      <c r="BV75" s="12"/>
      <c r="BW75" s="12"/>
      <c r="BX75" s="12"/>
      <c r="BY75" s="12"/>
      <c r="BZ75" s="12"/>
      <c r="CA75" s="12"/>
    </row>
    <row r="76" spans="3:79" ht="12.75" x14ac:dyDescent="0.2"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2"/>
      <c r="AT76" s="12"/>
      <c r="AU76" s="12"/>
      <c r="AV76" s="12"/>
      <c r="AW76" s="12"/>
      <c r="AX76" s="12"/>
      <c r="AY76" s="12"/>
      <c r="AZ76" s="12"/>
      <c r="BA76" s="12"/>
      <c r="BB76" s="12"/>
      <c r="BC76" s="12"/>
      <c r="BD76" s="12"/>
      <c r="BE76" s="12"/>
      <c r="BF76" s="12"/>
      <c r="BG76" s="12"/>
      <c r="BH76" s="12"/>
      <c r="BI76" s="12"/>
      <c r="BJ76" s="12"/>
      <c r="BK76" s="12"/>
      <c r="BL76" s="12"/>
      <c r="BM76" s="12"/>
      <c r="BN76" s="12"/>
      <c r="BO76" s="12"/>
      <c r="BP76" s="12"/>
      <c r="BQ76" s="12"/>
      <c r="BR76" s="12"/>
      <c r="BS76" s="12"/>
      <c r="BT76" s="12"/>
      <c r="BU76" s="12"/>
      <c r="BV76" s="12"/>
      <c r="BW76" s="12"/>
      <c r="BX76" s="12"/>
      <c r="BY76" s="12"/>
      <c r="BZ76" s="12"/>
      <c r="CA76" s="12"/>
    </row>
    <row r="77" spans="3:79" ht="12.75" x14ac:dyDescent="0.2"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  <c r="AS77" s="12"/>
      <c r="AT77" s="12"/>
      <c r="AU77" s="12"/>
      <c r="AV77" s="12"/>
      <c r="AW77" s="12"/>
      <c r="AX77" s="12"/>
      <c r="AY77" s="12"/>
      <c r="AZ77" s="12"/>
      <c r="BA77" s="12"/>
      <c r="BB77" s="12"/>
      <c r="BC77" s="12"/>
      <c r="BD77" s="12"/>
      <c r="BE77" s="12"/>
      <c r="BF77" s="12"/>
      <c r="BG77" s="12"/>
      <c r="BH77" s="12"/>
      <c r="BI77" s="12"/>
      <c r="BJ77" s="12"/>
      <c r="BK77" s="12"/>
      <c r="BL77" s="12"/>
      <c r="BM77" s="12"/>
      <c r="BN77" s="12"/>
      <c r="BO77" s="12"/>
      <c r="BP77" s="12"/>
      <c r="BQ77" s="12"/>
      <c r="BR77" s="12"/>
      <c r="BS77" s="12"/>
      <c r="BT77" s="12"/>
      <c r="BU77" s="12"/>
      <c r="BV77" s="12"/>
      <c r="BW77" s="12"/>
      <c r="BX77" s="12"/>
      <c r="BY77" s="12"/>
      <c r="BZ77" s="12"/>
      <c r="CA77" s="12"/>
    </row>
    <row r="78" spans="3:79" ht="12.75" x14ac:dyDescent="0.2">
      <c r="AL78" s="12"/>
      <c r="AM78" s="12"/>
      <c r="AN78" s="12"/>
      <c r="AO78" s="12"/>
      <c r="AP78" s="12"/>
      <c r="AQ78" s="12"/>
      <c r="AR78" s="12"/>
      <c r="AS78" s="12"/>
      <c r="AT78" s="12"/>
      <c r="AU78" s="12"/>
      <c r="AV78" s="12"/>
      <c r="AW78" s="12"/>
      <c r="AX78" s="12"/>
      <c r="AY78" s="12"/>
      <c r="AZ78" s="12"/>
      <c r="BA78" s="12"/>
      <c r="BB78" s="12"/>
      <c r="BC78" s="12"/>
      <c r="BD78" s="12"/>
      <c r="BE78" s="12"/>
      <c r="BF78" s="12"/>
      <c r="BG78" s="12"/>
      <c r="BH78" s="12"/>
      <c r="BI78" s="12"/>
      <c r="BJ78" s="12"/>
      <c r="BK78" s="12"/>
      <c r="BL78" s="12"/>
      <c r="BM78" s="12"/>
      <c r="BN78" s="12"/>
      <c r="BO78" s="12"/>
      <c r="BP78" s="12"/>
      <c r="BQ78" s="12"/>
      <c r="BR78" s="12"/>
      <c r="BS78" s="12"/>
      <c r="BT78" s="12"/>
      <c r="BU78" s="12"/>
      <c r="BV78" s="12"/>
      <c r="BW78" s="12"/>
      <c r="BX78" s="12"/>
      <c r="BY78" s="12"/>
      <c r="BZ78" s="12"/>
      <c r="CA78" s="12"/>
    </row>
    <row r="79" spans="3:79" ht="12.75" x14ac:dyDescent="0.2"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  <c r="AW79" s="12"/>
      <c r="AX79" s="12"/>
      <c r="AY79" s="12"/>
      <c r="AZ79" s="12"/>
      <c r="BA79" s="12"/>
      <c r="BB79" s="12"/>
      <c r="BC79" s="12"/>
      <c r="BD79" s="12"/>
      <c r="BE79" s="12"/>
      <c r="BF79" s="12"/>
      <c r="BG79" s="12"/>
      <c r="BH79" s="12"/>
      <c r="BI79" s="12"/>
      <c r="BJ79" s="12"/>
      <c r="BK79" s="12"/>
      <c r="BL79" s="12"/>
      <c r="BM79" s="12"/>
      <c r="BN79" s="12"/>
      <c r="BO79" s="12"/>
      <c r="BP79" s="12"/>
      <c r="BQ79" s="12"/>
      <c r="BR79" s="12"/>
      <c r="BS79" s="12"/>
      <c r="BT79" s="12"/>
      <c r="BU79" s="12"/>
      <c r="BV79" s="12"/>
      <c r="BW79" s="12"/>
      <c r="BX79" s="12"/>
      <c r="BY79" s="12"/>
      <c r="BZ79" s="12"/>
      <c r="CA79" s="12"/>
    </row>
    <row r="80" spans="3:79" ht="12.75" x14ac:dyDescent="0.2"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  <c r="AW80" s="12"/>
      <c r="AX80" s="12"/>
      <c r="AY80" s="12"/>
      <c r="AZ80" s="12"/>
      <c r="BA80" s="12"/>
      <c r="BB80" s="12"/>
      <c r="BC80" s="12"/>
      <c r="BD80" s="12"/>
      <c r="BE80" s="12"/>
      <c r="BF80" s="12"/>
      <c r="BG80" s="12"/>
      <c r="BH80" s="12"/>
      <c r="BI80" s="12"/>
      <c r="BJ80" s="12"/>
      <c r="BK80" s="12"/>
      <c r="BL80" s="12"/>
      <c r="BM80" s="12"/>
      <c r="BN80" s="12"/>
      <c r="BO80" s="12"/>
      <c r="BP80" s="12"/>
      <c r="BQ80" s="12"/>
      <c r="BR80" s="12"/>
      <c r="BS80" s="12"/>
      <c r="BT80" s="12"/>
      <c r="BU80" s="12"/>
      <c r="BV80" s="12"/>
      <c r="BW80" s="12"/>
      <c r="BX80" s="12"/>
      <c r="BY80" s="12"/>
      <c r="BZ80" s="12"/>
      <c r="CA80" s="12"/>
    </row>
    <row r="81" spans="38:79" ht="12.75" x14ac:dyDescent="0.2"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AV81" s="12"/>
      <c r="AW81" s="12"/>
      <c r="AX81" s="12"/>
      <c r="AY81" s="12"/>
      <c r="AZ81" s="12"/>
      <c r="BA81" s="12"/>
      <c r="BB81" s="12"/>
      <c r="BC81" s="12"/>
      <c r="BD81" s="12"/>
      <c r="BE81" s="12"/>
      <c r="BF81" s="12"/>
      <c r="BG81" s="12"/>
      <c r="BH81" s="12"/>
      <c r="BI81" s="12"/>
      <c r="BJ81" s="12"/>
      <c r="BK81" s="12"/>
      <c r="BL81" s="12"/>
      <c r="BM81" s="12"/>
      <c r="BN81" s="12"/>
      <c r="BO81" s="12"/>
      <c r="BP81" s="12"/>
      <c r="BQ81" s="12"/>
      <c r="BR81" s="12"/>
      <c r="BS81" s="12"/>
      <c r="BT81" s="12"/>
      <c r="BU81" s="12"/>
      <c r="BV81" s="12"/>
      <c r="BW81" s="12"/>
      <c r="BX81" s="12"/>
      <c r="BY81" s="12"/>
      <c r="BZ81" s="12"/>
      <c r="CA81" s="12"/>
    </row>
    <row r="82" spans="38:79" ht="12.75" x14ac:dyDescent="0.2">
      <c r="AL82" s="12"/>
      <c r="AM82" s="12"/>
      <c r="AN82" s="12"/>
      <c r="AO82" s="12"/>
      <c r="AP82" s="12"/>
      <c r="AQ82" s="12"/>
      <c r="AR82" s="12"/>
      <c r="AS82" s="12"/>
      <c r="AT82" s="12"/>
      <c r="AU82" s="12"/>
      <c r="AV82" s="12"/>
      <c r="AW82" s="12"/>
      <c r="AX82" s="12"/>
      <c r="AY82" s="12"/>
      <c r="AZ82" s="12"/>
      <c r="BA82" s="12"/>
      <c r="BB82" s="12"/>
      <c r="BC82" s="12"/>
      <c r="BD82" s="12"/>
      <c r="BE82" s="12"/>
      <c r="BF82" s="12"/>
      <c r="BG82" s="12"/>
      <c r="BH82" s="12"/>
      <c r="BI82" s="12"/>
      <c r="BJ82" s="12"/>
      <c r="BK82" s="12"/>
      <c r="BL82" s="12"/>
      <c r="BM82" s="12"/>
      <c r="BN82" s="12"/>
      <c r="BO82" s="12"/>
      <c r="BP82" s="12"/>
      <c r="BQ82" s="12"/>
      <c r="BR82" s="12"/>
      <c r="BS82" s="12"/>
      <c r="BT82" s="12"/>
      <c r="BU82" s="12"/>
      <c r="BV82" s="12"/>
      <c r="BW82" s="12"/>
      <c r="BX82" s="12"/>
      <c r="BY82" s="12"/>
      <c r="BZ82" s="12"/>
      <c r="CA82" s="12"/>
    </row>
    <row r="83" spans="38:79" ht="12.75" x14ac:dyDescent="0.2">
      <c r="AL83" s="12"/>
      <c r="AM83" s="12"/>
      <c r="AN83" s="12"/>
      <c r="AO83" s="12"/>
      <c r="AP83" s="12"/>
      <c r="AQ83" s="12"/>
      <c r="AR83" s="12"/>
      <c r="AS83" s="12"/>
      <c r="AT83" s="12"/>
      <c r="AU83" s="12"/>
      <c r="AV83" s="12"/>
      <c r="AW83" s="12"/>
      <c r="AX83" s="12"/>
      <c r="AY83" s="12"/>
      <c r="AZ83" s="12"/>
      <c r="BA83" s="12"/>
      <c r="BB83" s="12"/>
      <c r="BC83" s="12"/>
      <c r="BD83" s="12"/>
      <c r="BE83" s="12"/>
      <c r="BF83" s="12"/>
      <c r="BG83" s="12"/>
      <c r="BH83" s="12"/>
      <c r="BI83" s="12"/>
      <c r="BJ83" s="12"/>
      <c r="BK83" s="12"/>
      <c r="BL83" s="12"/>
      <c r="BM83" s="12"/>
      <c r="BN83" s="12"/>
      <c r="BO83" s="12"/>
      <c r="BP83" s="12"/>
      <c r="BQ83" s="12"/>
      <c r="BR83" s="12"/>
      <c r="BS83" s="12"/>
      <c r="BT83" s="12"/>
      <c r="BU83" s="12"/>
      <c r="BV83" s="12"/>
      <c r="BW83" s="12"/>
      <c r="BX83" s="12"/>
      <c r="BY83" s="12"/>
      <c r="BZ83" s="12"/>
      <c r="CA83" s="12"/>
    </row>
    <row r="84" spans="38:79" ht="12.75" x14ac:dyDescent="0.2">
      <c r="AL84" s="12"/>
      <c r="AM84" s="12"/>
      <c r="AN84" s="12"/>
      <c r="AO84" s="12"/>
      <c r="AP84" s="12"/>
      <c r="AQ84" s="12"/>
      <c r="AR84" s="12"/>
      <c r="AS84" s="12"/>
      <c r="AT84" s="12"/>
      <c r="AU84" s="12"/>
      <c r="AV84" s="12"/>
      <c r="AW84" s="12"/>
      <c r="AX84" s="12"/>
      <c r="AY84" s="12"/>
      <c r="AZ84" s="12"/>
      <c r="BA84" s="12"/>
      <c r="BB84" s="12"/>
      <c r="BC84" s="12"/>
      <c r="BD84" s="12"/>
      <c r="BE84" s="12"/>
      <c r="BF84" s="12"/>
      <c r="BG84" s="12"/>
      <c r="BH84" s="12"/>
      <c r="BI84" s="12"/>
      <c r="BJ84" s="12"/>
      <c r="BK84" s="12"/>
      <c r="BL84" s="12"/>
      <c r="BM84" s="12"/>
      <c r="BN84" s="12"/>
      <c r="BO84" s="12"/>
      <c r="BP84" s="12"/>
    </row>
    <row r="85" spans="38:79" ht="12.75" x14ac:dyDescent="0.2">
      <c r="AL85" s="12"/>
      <c r="AM85" s="12"/>
      <c r="AN85" s="12"/>
      <c r="AO85" s="12"/>
      <c r="AP85" s="12"/>
      <c r="AQ85" s="12"/>
      <c r="AR85" s="12"/>
      <c r="AS85" s="12"/>
      <c r="AT85" s="12"/>
      <c r="AU85" s="12"/>
      <c r="AV85" s="12"/>
      <c r="AW85" s="12"/>
      <c r="AX85" s="12"/>
      <c r="AY85" s="12"/>
      <c r="AZ85" s="12"/>
      <c r="BA85" s="12"/>
      <c r="BB85" s="12"/>
      <c r="BC85" s="12"/>
      <c r="BD85" s="12"/>
      <c r="BE85" s="12"/>
      <c r="BF85" s="12"/>
      <c r="BG85" s="12"/>
      <c r="BH85" s="12"/>
      <c r="BI85" s="12"/>
      <c r="BJ85" s="12"/>
      <c r="BK85" s="12"/>
      <c r="BL85" s="12"/>
      <c r="BM85" s="12"/>
      <c r="BN85" s="12"/>
      <c r="BO85" s="12"/>
      <c r="BP85" s="12"/>
    </row>
    <row r="86" spans="38:79" ht="12.75" x14ac:dyDescent="0.2">
      <c r="AL86" s="12"/>
      <c r="AM86" s="12"/>
      <c r="AN86" s="12"/>
      <c r="AO86" s="12"/>
      <c r="AP86" s="12"/>
      <c r="AQ86" s="12"/>
      <c r="AR86" s="12"/>
      <c r="AS86" s="12"/>
      <c r="AT86" s="12"/>
      <c r="AU86" s="12"/>
      <c r="AV86" s="12"/>
      <c r="AW86" s="12"/>
      <c r="AX86" s="12"/>
      <c r="AY86" s="12"/>
      <c r="AZ86" s="12"/>
      <c r="BA86" s="12"/>
      <c r="BB86" s="12"/>
      <c r="BC86" s="12"/>
      <c r="BD86" s="12"/>
      <c r="BE86" s="12"/>
      <c r="BF86" s="12"/>
      <c r="BG86" s="12"/>
      <c r="BH86" s="12"/>
      <c r="BI86" s="12"/>
      <c r="BJ86" s="12"/>
      <c r="BK86" s="12"/>
      <c r="BL86" s="12"/>
      <c r="BM86" s="12"/>
      <c r="BN86" s="12"/>
      <c r="BO86" s="12"/>
      <c r="BP86" s="12"/>
    </row>
    <row r="87" spans="38:79" ht="12.75" x14ac:dyDescent="0.2">
      <c r="AL87" s="12"/>
      <c r="AM87" s="12"/>
      <c r="AN87" s="12"/>
      <c r="AO87" s="12"/>
      <c r="AP87" s="12"/>
      <c r="AQ87" s="12"/>
      <c r="AR87" s="12"/>
      <c r="AS87" s="12"/>
      <c r="AT87" s="12"/>
      <c r="AU87" s="12"/>
      <c r="AV87" s="12"/>
      <c r="AW87" s="12"/>
      <c r="AX87" s="12"/>
      <c r="AY87" s="12"/>
      <c r="AZ87" s="12"/>
      <c r="BA87" s="12"/>
      <c r="BB87" s="12"/>
      <c r="BC87" s="12"/>
      <c r="BD87" s="12"/>
      <c r="BE87" s="12"/>
      <c r="BF87" s="12"/>
      <c r="BG87" s="12"/>
      <c r="BH87" s="12"/>
      <c r="BI87" s="12"/>
      <c r="BJ87" s="12"/>
      <c r="BK87" s="12"/>
      <c r="BL87" s="12"/>
      <c r="BM87" s="12"/>
      <c r="BN87" s="12"/>
      <c r="BO87" s="12"/>
      <c r="BP87" s="12"/>
    </row>
    <row r="88" spans="38:79" ht="12.75" x14ac:dyDescent="0.2">
      <c r="AL88" s="12"/>
      <c r="AM88" s="12"/>
      <c r="AN88" s="12"/>
      <c r="AO88" s="12"/>
      <c r="AP88" s="12"/>
      <c r="AQ88" s="12"/>
      <c r="AR88" s="12"/>
      <c r="AS88" s="12"/>
      <c r="AT88" s="12"/>
      <c r="AU88" s="12"/>
      <c r="AV88" s="12"/>
      <c r="AW88" s="12"/>
      <c r="AX88" s="12"/>
      <c r="AY88" s="12"/>
      <c r="AZ88" s="12"/>
      <c r="BA88" s="12"/>
      <c r="BB88" s="12"/>
      <c r="BC88" s="12"/>
      <c r="BD88" s="12"/>
      <c r="BE88" s="12"/>
      <c r="BF88" s="12"/>
      <c r="BG88" s="12"/>
      <c r="BH88" s="12"/>
      <c r="BI88" s="12"/>
      <c r="BJ88" s="12"/>
      <c r="BK88" s="12"/>
      <c r="BL88" s="12"/>
      <c r="BM88" s="12"/>
      <c r="BN88" s="12"/>
      <c r="BO88" s="12"/>
      <c r="BP88" s="12"/>
    </row>
    <row r="89" spans="38:79" ht="12.75" x14ac:dyDescent="0.2">
      <c r="AL89" s="12"/>
      <c r="AM89" s="12"/>
      <c r="AN89" s="12"/>
      <c r="AO89" s="12"/>
      <c r="AP89" s="12"/>
      <c r="AQ89" s="12"/>
      <c r="AR89" s="12"/>
      <c r="AS89" s="12"/>
      <c r="AT89" s="12"/>
      <c r="AU89" s="12"/>
      <c r="AV89" s="12"/>
      <c r="AW89" s="12"/>
      <c r="AX89" s="12"/>
      <c r="AY89" s="12"/>
      <c r="AZ89" s="12"/>
      <c r="BA89" s="12"/>
      <c r="BB89" s="12"/>
      <c r="BC89" s="12"/>
      <c r="BD89" s="12"/>
      <c r="BE89" s="12"/>
      <c r="BF89" s="12"/>
      <c r="BG89" s="12"/>
      <c r="BH89" s="12"/>
      <c r="BI89" s="12"/>
      <c r="BJ89" s="12"/>
      <c r="BK89" s="12"/>
      <c r="BL89" s="12"/>
      <c r="BM89" s="12"/>
      <c r="BN89" s="12"/>
      <c r="BO89" s="12"/>
      <c r="BP89" s="12"/>
    </row>
    <row r="90" spans="38:79" ht="12.75" x14ac:dyDescent="0.2">
      <c r="AL90" s="12"/>
      <c r="AM90" s="12"/>
      <c r="AN90" s="12"/>
      <c r="AO90" s="12"/>
      <c r="AP90" s="12"/>
      <c r="AQ90" s="12"/>
      <c r="AR90" s="12"/>
      <c r="AS90" s="12"/>
      <c r="AT90" s="12"/>
      <c r="AU90" s="12"/>
      <c r="AV90" s="12"/>
      <c r="AW90" s="12"/>
      <c r="AX90" s="12"/>
      <c r="AY90" s="12"/>
      <c r="AZ90" s="12"/>
      <c r="BA90" s="12"/>
      <c r="BB90" s="12"/>
      <c r="BC90" s="12"/>
      <c r="BD90" s="12"/>
      <c r="BE90" s="12"/>
      <c r="BF90" s="12"/>
      <c r="BG90" s="12"/>
      <c r="BH90" s="12"/>
      <c r="BI90" s="12"/>
      <c r="BJ90" s="12"/>
      <c r="BK90" s="12"/>
      <c r="BL90" s="12"/>
      <c r="BM90" s="12"/>
      <c r="BN90" s="12"/>
      <c r="BO90" s="12"/>
      <c r="BP90" s="12"/>
    </row>
    <row r="91" spans="38:79" ht="12.75" x14ac:dyDescent="0.2">
      <c r="AL91" s="12"/>
      <c r="AM91" s="12"/>
      <c r="AN91" s="12"/>
      <c r="AO91" s="12"/>
      <c r="AP91" s="12"/>
      <c r="AQ91" s="12"/>
      <c r="AR91" s="12"/>
      <c r="AS91" s="12"/>
      <c r="AT91" s="12"/>
      <c r="AU91" s="12"/>
      <c r="AV91" s="12"/>
      <c r="AW91" s="12"/>
      <c r="AX91" s="12"/>
      <c r="AY91" s="12"/>
      <c r="AZ91" s="12"/>
      <c r="BA91" s="12"/>
      <c r="BB91" s="12"/>
      <c r="BC91" s="12"/>
      <c r="BD91" s="12"/>
      <c r="BE91" s="12"/>
      <c r="BF91" s="12"/>
      <c r="BG91" s="12"/>
      <c r="BH91" s="12"/>
      <c r="BI91" s="12"/>
      <c r="BJ91" s="12"/>
      <c r="BK91" s="12"/>
      <c r="BL91" s="12"/>
      <c r="BM91" s="12"/>
      <c r="BN91" s="12"/>
      <c r="BO91" s="12"/>
      <c r="BP91" s="12"/>
    </row>
    <row r="92" spans="38:79" ht="12.75" x14ac:dyDescent="0.2">
      <c r="AL92" s="12"/>
      <c r="AM92" s="12"/>
      <c r="AN92" s="12"/>
      <c r="AO92" s="12"/>
      <c r="AP92" s="12"/>
      <c r="AQ92" s="12"/>
      <c r="AR92" s="12"/>
      <c r="AS92" s="12"/>
      <c r="AT92" s="12"/>
      <c r="AU92" s="12"/>
      <c r="AV92" s="12"/>
      <c r="AW92" s="12"/>
      <c r="AX92" s="12"/>
      <c r="AY92" s="12"/>
      <c r="AZ92" s="12"/>
      <c r="BA92" s="12"/>
      <c r="BB92" s="12"/>
      <c r="BC92" s="12"/>
      <c r="BD92" s="12"/>
      <c r="BE92" s="12"/>
      <c r="BF92" s="12"/>
      <c r="BG92" s="12"/>
      <c r="BH92" s="12"/>
      <c r="BI92" s="12"/>
      <c r="BJ92" s="12"/>
      <c r="BK92" s="12"/>
      <c r="BL92" s="12"/>
      <c r="BM92" s="12"/>
      <c r="BN92" s="12"/>
      <c r="BO92" s="12"/>
      <c r="BP92" s="12"/>
    </row>
    <row r="93" spans="38:79" ht="12.75" x14ac:dyDescent="0.2">
      <c r="AL93" s="12"/>
      <c r="AM93" s="12"/>
      <c r="AN93" s="12"/>
      <c r="AO93" s="12"/>
      <c r="AP93" s="12"/>
      <c r="AQ93" s="12"/>
      <c r="AR93" s="12"/>
      <c r="AS93" s="12"/>
      <c r="AT93" s="12"/>
      <c r="AU93" s="12"/>
      <c r="AV93" s="12"/>
      <c r="AW93" s="12"/>
      <c r="AX93" s="12"/>
      <c r="AY93" s="12"/>
      <c r="AZ93" s="12"/>
      <c r="BA93" s="12"/>
      <c r="BB93" s="12"/>
      <c r="BC93" s="12"/>
      <c r="BD93" s="12"/>
      <c r="BE93" s="12"/>
      <c r="BF93" s="12"/>
      <c r="BG93" s="12"/>
      <c r="BH93" s="12"/>
      <c r="BI93" s="12"/>
      <c r="BJ93" s="12"/>
      <c r="BK93" s="12"/>
      <c r="BL93" s="12"/>
      <c r="BM93" s="12"/>
      <c r="BN93" s="12"/>
      <c r="BO93" s="12"/>
      <c r="BP93" s="12"/>
    </row>
    <row r="94" spans="38:79" ht="12.75" x14ac:dyDescent="0.2">
      <c r="AL94" s="12"/>
      <c r="AM94" s="12"/>
      <c r="AN94" s="12"/>
      <c r="AO94" s="12"/>
      <c r="AP94" s="12"/>
      <c r="AQ94" s="12"/>
      <c r="AR94" s="12"/>
      <c r="AS94" s="12"/>
      <c r="AT94" s="12"/>
      <c r="AU94" s="12"/>
      <c r="AV94" s="12"/>
      <c r="AW94" s="12"/>
      <c r="AX94" s="12"/>
      <c r="AY94" s="12"/>
      <c r="AZ94" s="12"/>
      <c r="BA94" s="12"/>
      <c r="BB94" s="12"/>
      <c r="BC94" s="12"/>
      <c r="BD94" s="12"/>
      <c r="BE94" s="12"/>
      <c r="BF94" s="12"/>
      <c r="BG94" s="12"/>
      <c r="BH94" s="12"/>
      <c r="BI94" s="12"/>
      <c r="BJ94" s="12"/>
      <c r="BK94" s="12"/>
      <c r="BL94" s="12"/>
      <c r="BM94" s="12"/>
      <c r="BN94" s="12"/>
      <c r="BO94" s="12"/>
      <c r="BP94" s="12"/>
    </row>
    <row r="95" spans="38:79" ht="12.75" x14ac:dyDescent="0.2">
      <c r="AL95" s="12"/>
      <c r="AM95" s="12"/>
      <c r="AN95" s="12"/>
      <c r="AO95" s="12"/>
      <c r="AP95" s="12"/>
      <c r="AQ95" s="12"/>
      <c r="AR95" s="12"/>
      <c r="AS95" s="12"/>
      <c r="AT95" s="12"/>
      <c r="AU95" s="12"/>
      <c r="AV95" s="12"/>
      <c r="AW95" s="12"/>
      <c r="AX95" s="12"/>
      <c r="AY95" s="12"/>
      <c r="AZ95" s="12"/>
      <c r="BA95" s="12"/>
      <c r="BB95" s="12"/>
      <c r="BC95" s="12"/>
      <c r="BD95" s="12"/>
      <c r="BE95" s="12"/>
      <c r="BF95" s="12"/>
      <c r="BG95" s="12"/>
      <c r="BH95" s="12"/>
      <c r="BI95" s="12"/>
      <c r="BJ95" s="12"/>
      <c r="BK95" s="12"/>
      <c r="BL95" s="12"/>
      <c r="BM95" s="12"/>
      <c r="BN95" s="12"/>
      <c r="BO95" s="12"/>
      <c r="BP95" s="12"/>
    </row>
    <row r="96" spans="38:79" ht="12.75" x14ac:dyDescent="0.2">
      <c r="AL96" s="12"/>
      <c r="AM96" s="12"/>
      <c r="AN96" s="12"/>
      <c r="AO96" s="12"/>
      <c r="AP96" s="12"/>
      <c r="AQ96" s="12"/>
      <c r="AR96" s="12"/>
      <c r="AS96" s="12"/>
      <c r="AT96" s="12"/>
      <c r="AU96" s="12"/>
      <c r="AV96" s="12"/>
      <c r="AW96" s="12"/>
      <c r="AX96" s="12"/>
      <c r="AY96" s="12"/>
      <c r="AZ96" s="12"/>
      <c r="BA96" s="12"/>
      <c r="BB96" s="12"/>
      <c r="BC96" s="12"/>
      <c r="BD96" s="12"/>
      <c r="BE96" s="12"/>
      <c r="BF96" s="12"/>
      <c r="BG96" s="12"/>
      <c r="BH96" s="12"/>
      <c r="BI96" s="12"/>
      <c r="BJ96" s="12"/>
      <c r="BK96" s="12"/>
      <c r="BL96" s="12"/>
      <c r="BM96" s="12"/>
      <c r="BN96" s="12"/>
      <c r="BO96" s="12"/>
      <c r="BP96" s="12"/>
    </row>
    <row r="97" spans="38:68" ht="12.75" x14ac:dyDescent="0.2">
      <c r="AL97" s="12"/>
      <c r="AM97" s="12"/>
      <c r="AN97" s="12"/>
      <c r="AO97" s="12"/>
      <c r="AP97" s="12"/>
      <c r="AQ97" s="12"/>
      <c r="AR97" s="12"/>
      <c r="AS97" s="12"/>
      <c r="AT97" s="12"/>
      <c r="AU97" s="12"/>
      <c r="AV97" s="12"/>
      <c r="AW97" s="12"/>
      <c r="AX97" s="12"/>
      <c r="AY97" s="12"/>
      <c r="AZ97" s="12"/>
      <c r="BA97" s="12"/>
      <c r="BB97" s="12"/>
      <c r="BC97" s="12"/>
      <c r="BD97" s="12"/>
      <c r="BE97" s="12"/>
      <c r="BF97" s="12"/>
      <c r="BG97" s="12"/>
      <c r="BH97" s="12"/>
      <c r="BI97" s="12"/>
      <c r="BJ97" s="12"/>
      <c r="BK97" s="12"/>
      <c r="BL97" s="12"/>
      <c r="BM97" s="12"/>
      <c r="BN97" s="12"/>
      <c r="BO97" s="12"/>
      <c r="BP97" s="12"/>
    </row>
    <row r="98" spans="38:68" ht="12.75" x14ac:dyDescent="0.2">
      <c r="AL98" s="12"/>
      <c r="AM98" s="12"/>
      <c r="AN98" s="12"/>
      <c r="AO98" s="12"/>
      <c r="AP98" s="12"/>
      <c r="AQ98" s="12"/>
      <c r="AR98" s="12"/>
      <c r="AS98" s="12"/>
      <c r="AT98" s="12"/>
      <c r="AU98" s="12"/>
      <c r="AV98" s="12"/>
      <c r="AW98" s="12"/>
      <c r="AX98" s="12"/>
      <c r="AY98" s="12"/>
      <c r="AZ98" s="12"/>
      <c r="BA98" s="12"/>
      <c r="BB98" s="12"/>
      <c r="BC98" s="12"/>
      <c r="BD98" s="12"/>
      <c r="BE98" s="12"/>
      <c r="BF98" s="12"/>
      <c r="BG98" s="12"/>
      <c r="BH98" s="12"/>
      <c r="BI98" s="12"/>
      <c r="BJ98" s="12"/>
      <c r="BK98" s="12"/>
      <c r="BL98" s="12"/>
      <c r="BM98" s="12"/>
      <c r="BN98" s="12"/>
      <c r="BO98" s="12"/>
      <c r="BP98" s="12"/>
    </row>
    <row r="99" spans="38:68" ht="12.75" x14ac:dyDescent="0.2">
      <c r="AL99" s="12"/>
      <c r="AM99" s="12"/>
      <c r="AN99" s="12"/>
      <c r="AO99" s="12"/>
      <c r="AP99" s="12"/>
      <c r="AQ99" s="12"/>
      <c r="AR99" s="12"/>
      <c r="AS99" s="12"/>
      <c r="AT99" s="12"/>
      <c r="AU99" s="12"/>
      <c r="AV99" s="12"/>
      <c r="AW99" s="12"/>
      <c r="AX99" s="12"/>
      <c r="AY99" s="12"/>
      <c r="AZ99" s="12"/>
      <c r="BA99" s="12"/>
      <c r="BB99" s="12"/>
      <c r="BC99" s="12"/>
      <c r="BD99" s="12"/>
      <c r="BE99" s="12"/>
      <c r="BF99" s="12"/>
      <c r="BG99" s="12"/>
      <c r="BH99" s="12"/>
      <c r="BI99" s="12"/>
      <c r="BJ99" s="12"/>
      <c r="BK99" s="12"/>
      <c r="BL99" s="12"/>
      <c r="BM99" s="12"/>
      <c r="BN99" s="12"/>
      <c r="BO99" s="12"/>
      <c r="BP99" s="12"/>
    </row>
  </sheetData>
  <mergeCells count="73">
    <mergeCell ref="F25:H25"/>
    <mergeCell ref="I25:K25"/>
    <mergeCell ref="BM26:BN26"/>
    <mergeCell ref="BK26:BL26"/>
    <mergeCell ref="BS26:BT26"/>
    <mergeCell ref="BQ26:BR26"/>
    <mergeCell ref="BO26:BP26"/>
    <mergeCell ref="BI26:BJ26"/>
    <mergeCell ref="BG26:BH26"/>
    <mergeCell ref="BW26:BX26"/>
    <mergeCell ref="BU26:BV26"/>
    <mergeCell ref="L25:Q25"/>
    <mergeCell ref="AK25:BX25"/>
    <mergeCell ref="H26:H27"/>
    <mergeCell ref="I26:I27"/>
    <mergeCell ref="AS26:AT26"/>
    <mergeCell ref="BE26:BF26"/>
    <mergeCell ref="BC26:BD26"/>
    <mergeCell ref="M26:M27"/>
    <mergeCell ref="L26:L27"/>
    <mergeCell ref="AC22:AC24"/>
    <mergeCell ref="BA26:BB26"/>
    <mergeCell ref="AY26:AZ26"/>
    <mergeCell ref="AU26:AV26"/>
    <mergeCell ref="AW26:AX26"/>
    <mergeCell ref="C4:D4"/>
    <mergeCell ref="N4:O4"/>
    <mergeCell ref="N5:R5"/>
    <mergeCell ref="N6:S6"/>
    <mergeCell ref="C7:D7"/>
    <mergeCell ref="AQ26:AR26"/>
    <mergeCell ref="C10:D10"/>
    <mergeCell ref="C13:D13"/>
    <mergeCell ref="B18:E18"/>
    <mergeCell ref="B23:D23"/>
    <mergeCell ref="D26:D27"/>
    <mergeCell ref="E26:E27"/>
    <mergeCell ref="N11:T11"/>
    <mergeCell ref="N15:T15"/>
    <mergeCell ref="N13:T13"/>
    <mergeCell ref="AD22:AD24"/>
    <mergeCell ref="AE22:AE24"/>
    <mergeCell ref="F26:F27"/>
    <mergeCell ref="G26:G27"/>
    <mergeCell ref="K26:K27"/>
    <mergeCell ref="J26:J27"/>
    <mergeCell ref="N9:Q9"/>
    <mergeCell ref="N8:S8"/>
    <mergeCell ref="N26:N27"/>
    <mergeCell ref="AF26:AF27"/>
    <mergeCell ref="AK26:AL26"/>
    <mergeCell ref="AF25:AJ25"/>
    <mergeCell ref="AG26:AG27"/>
    <mergeCell ref="AJ26:AJ27"/>
    <mergeCell ref="R25:W25"/>
    <mergeCell ref="X25:AB25"/>
    <mergeCell ref="R26:R27"/>
    <mergeCell ref="S26:S27"/>
    <mergeCell ref="AB26:AB27"/>
    <mergeCell ref="AC25:AC27"/>
    <mergeCell ref="AD25:AD27"/>
    <mergeCell ref="AE25:AE27"/>
    <mergeCell ref="AO26:AP26"/>
    <mergeCell ref="AM26:AN26"/>
    <mergeCell ref="O26:O27"/>
    <mergeCell ref="P26:P27"/>
    <mergeCell ref="Q26:Q27"/>
    <mergeCell ref="U26:U27"/>
    <mergeCell ref="V26:V27"/>
    <mergeCell ref="W26:W27"/>
    <mergeCell ref="T26:T27"/>
    <mergeCell ref="AH26:AH27"/>
    <mergeCell ref="AI26:AI2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TP4 - Grupo 9 - Vector Estado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Stefano</dc:creator>
  <cp:lastModifiedBy>Stefano Tommasi</cp:lastModifiedBy>
  <dcterms:created xsi:type="dcterms:W3CDTF">2024-05-23T19:52:41Z</dcterms:created>
  <dcterms:modified xsi:type="dcterms:W3CDTF">2024-05-23T19:52:41Z</dcterms:modified>
</cp:coreProperties>
</file>