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umen de exportación" sheetId="1" r:id="rId4"/>
    <sheet name="Exportar resum" sheetId="2" r:id="rId5"/>
    <sheet name="Full 1 - Pàdel &amp; Birren · 20_Se" sheetId="3" r:id="rId6"/>
    <sheet name="Full 2 - Pàdel &amp; Birren · 20_Se" sheetId="4" r:id="rId7"/>
    <sheet name="Hoja 1" sheetId="5" r:id="rId8"/>
  </sheets>
</workbook>
</file>

<file path=xl/sharedStrings.xml><?xml version="1.0" encoding="utf-8"?>
<sst xmlns="http://schemas.openxmlformats.org/spreadsheetml/2006/main" uniqueCount="97">
  <si>
    <t>Este documento se ha exportado desde Numbers. Cada tabla se ha convertido en una hoja de cálculo de Excel. Los demás objetos de las hojas de Numbers se han colocado en distintas hojas de cálculo. Recuerda que el cálculo de fórmulas puede ser diferente en Excel.</t>
  </si>
  <si>
    <t>Nombre de hoja de Numbers</t>
  </si>
  <si>
    <t>Nombre de tabla de Numbers</t>
  </si>
  <si>
    <t>Nombre de hoja de cálculo de Excel</t>
  </si>
  <si>
    <t>Exportar resum</t>
  </si>
  <si>
    <t>Tabla 1</t>
  </si>
  <si>
    <t>Aquest document es va exportar des de Numbers.  Cada taula es va convertir a un full de càlcul d’Excel. La resta d’objectes de cada plana de Numbers es va col·locar en fulls de càlcul separats. Tingues en compte que els càlculs de les fórmules poden ser diferents a l’Excel.</t>
  </si>
  <si>
    <t>Nom del full de Numbers</t>
  </si>
  <si>
    <t>Nom de la taula de Numbers</t>
  </si>
  <si>
    <t>Nom del full de càlcul d’Excel</t>
  </si>
  <si>
    <t>Full 1</t>
  </si>
  <si>
    <t>Pàdel &amp; Birren · 20/Setembre/2022 · Pàdel Golf La Roqueta</t>
  </si>
  <si>
    <r>
      <rPr>
        <u val="single"/>
        <sz val="12"/>
        <color indexed="11"/>
        <rFont val="Calibri"/>
      </rPr>
      <t>Full 1 - Pàdel &amp; Birren · 20_Se</t>
    </r>
  </si>
  <si>
    <t>Full 2</t>
  </si>
  <si>
    <r>
      <rPr>
        <u val="single"/>
        <sz val="12"/>
        <color indexed="11"/>
        <rFont val="Calibri"/>
      </rPr>
      <t>Full 2 - Pàdel &amp; Birren · 20_Se</t>
    </r>
  </si>
  <si>
    <t>Full 1 - Pàdel &amp; Birren · 20_Se</t>
  </si>
  <si>
    <t>Jugadors</t>
  </si>
  <si>
    <t>T Carmona</t>
  </si>
  <si>
    <t>Dani G</t>
  </si>
  <si>
    <t>Arnau</t>
  </si>
  <si>
    <t>Marc C</t>
  </si>
  <si>
    <t>Jordi G</t>
  </si>
  <si>
    <t>Ivan M</t>
  </si>
  <si>
    <t>Fran</t>
  </si>
  <si>
    <t>X León</t>
  </si>
  <si>
    <t>Xexu</t>
  </si>
  <si>
    <t>X Oliveras</t>
  </si>
  <si>
    <t>JC Cerdán</t>
  </si>
  <si>
    <t>Dr. Arcs</t>
  </si>
  <si>
    <t>Ronda</t>
  </si>
  <si>
    <t>Pista NEGRA</t>
  </si>
  <si>
    <t>Pista BLAVA</t>
  </si>
  <si>
    <t>Pista VERMELLA</t>
  </si>
  <si>
    <r>
      <rPr>
        <b val="1"/>
        <sz val="20"/>
        <color indexed="8"/>
        <rFont val="Calibri"/>
      </rPr>
      <t>Jordi G</t>
    </r>
  </si>
  <si>
    <r>
      <rPr>
        <b val="1"/>
        <sz val="20"/>
        <color indexed="8"/>
        <rFont val="Calibri"/>
      </rPr>
      <t>Dr. Arcs</t>
    </r>
  </si>
  <si>
    <r>
      <rPr>
        <b val="1"/>
        <sz val="20"/>
        <color indexed="8"/>
        <rFont val="Calibri"/>
      </rPr>
      <t>Ivan M</t>
    </r>
  </si>
  <si>
    <r>
      <rPr>
        <b val="1"/>
        <sz val="20"/>
        <color indexed="8"/>
        <rFont val="Calibri"/>
      </rPr>
      <t>JC Cerdán</t>
    </r>
  </si>
  <si>
    <r>
      <rPr>
        <b val="1"/>
        <sz val="20"/>
        <color indexed="8"/>
        <rFont val="Calibri"/>
      </rPr>
      <t>T Carmona</t>
    </r>
  </si>
  <si>
    <r>
      <rPr>
        <b val="1"/>
        <sz val="20"/>
        <color indexed="8"/>
        <rFont val="Calibri"/>
      </rPr>
      <t>X Oliveras</t>
    </r>
  </si>
  <si>
    <r>
      <rPr>
        <b val="1"/>
        <sz val="20"/>
        <color indexed="8"/>
        <rFont val="Calibri"/>
      </rPr>
      <t>Marc C</t>
    </r>
  </si>
  <si>
    <r>
      <rPr>
        <b val="1"/>
        <sz val="20"/>
        <color indexed="8"/>
        <rFont val="Calibri"/>
      </rPr>
      <t>Fran</t>
    </r>
  </si>
  <si>
    <r>
      <rPr>
        <b val="1"/>
        <sz val="20"/>
        <color indexed="8"/>
        <rFont val="Calibri"/>
      </rPr>
      <t>Dani G</t>
    </r>
  </si>
  <si>
    <r>
      <rPr>
        <b val="1"/>
        <sz val="20"/>
        <color indexed="8"/>
        <rFont val="Calibri"/>
      </rPr>
      <t>Xexu</t>
    </r>
  </si>
  <si>
    <r>
      <rPr>
        <b val="1"/>
        <sz val="20"/>
        <color indexed="8"/>
        <rFont val="Calibri"/>
      </rPr>
      <t>Arnau</t>
    </r>
  </si>
  <si>
    <r>
      <rPr>
        <b val="1"/>
        <sz val="20"/>
        <color indexed="8"/>
        <rFont val="Calibri"/>
      </rPr>
      <t>X León</t>
    </r>
  </si>
  <si>
    <t>Pista 2</t>
  </si>
  <si>
    <t>Pista 3</t>
  </si>
  <si>
    <t>Pista 4</t>
  </si>
  <si>
    <r>
      <rPr>
        <b val="1"/>
        <sz val="16"/>
        <color indexed="8"/>
        <rFont val="Calibri"/>
      </rPr>
      <t>T Carmona</t>
    </r>
  </si>
  <si>
    <r>
      <rPr>
        <b val="1"/>
        <sz val="16"/>
        <color indexed="8"/>
        <rFont val="Calibri"/>
      </rPr>
      <t>Dani G</t>
    </r>
  </si>
  <si>
    <r>
      <rPr>
        <b val="1"/>
        <sz val="16"/>
        <color indexed="8"/>
        <rFont val="Calibri"/>
      </rPr>
      <t>Arnau</t>
    </r>
  </si>
  <si>
    <r>
      <rPr>
        <b val="1"/>
        <sz val="16"/>
        <color indexed="8"/>
        <rFont val="Calibri"/>
      </rPr>
      <t>Marc C</t>
    </r>
  </si>
  <si>
    <r>
      <rPr>
        <b val="1"/>
        <sz val="16"/>
        <color indexed="8"/>
        <rFont val="Calibri"/>
      </rPr>
      <t>Jordi G</t>
    </r>
  </si>
  <si>
    <r>
      <rPr>
        <b val="1"/>
        <sz val="16"/>
        <color indexed="8"/>
        <rFont val="Calibri"/>
      </rPr>
      <t>Ivan M</t>
    </r>
  </si>
  <si>
    <r>
      <rPr>
        <b val="1"/>
        <sz val="16"/>
        <color indexed="8"/>
        <rFont val="Calibri"/>
      </rPr>
      <t>Fran</t>
    </r>
  </si>
  <si>
    <r>
      <rPr>
        <b val="1"/>
        <sz val="16"/>
        <color indexed="8"/>
        <rFont val="Calibri"/>
      </rPr>
      <t>X León</t>
    </r>
  </si>
  <si>
    <r>
      <rPr>
        <b val="1"/>
        <sz val="16"/>
        <color indexed="8"/>
        <rFont val="Calibri"/>
      </rPr>
      <t>Xexu</t>
    </r>
  </si>
  <si>
    <r>
      <rPr>
        <b val="1"/>
        <sz val="16"/>
        <color indexed="8"/>
        <rFont val="Calibri"/>
      </rPr>
      <t>X Oliveras</t>
    </r>
  </si>
  <si>
    <r>
      <rPr>
        <b val="1"/>
        <sz val="16"/>
        <color indexed="8"/>
        <rFont val="Calibri"/>
      </rPr>
      <t>JC Cerdán</t>
    </r>
  </si>
  <si>
    <r>
      <rPr>
        <b val="1"/>
        <sz val="16"/>
        <color indexed="8"/>
        <rFont val="Calibri"/>
      </rPr>
      <t>Dr. Arcs</t>
    </r>
  </si>
  <si>
    <r>
      <rPr>
        <b val="1"/>
        <sz val="16"/>
        <color indexed="8"/>
        <rFont val="Calibri"/>
      </rPr>
      <t>Classificació Rondes</t>
    </r>
  </si>
  <si>
    <t>1er</t>
  </si>
  <si>
    <t>2on</t>
  </si>
  <si>
    <t>3er</t>
  </si>
  <si>
    <t>4rt</t>
  </si>
  <si>
    <t>5è</t>
  </si>
  <si>
    <t>6è</t>
  </si>
  <si>
    <t>7è</t>
  </si>
  <si>
    <t>8è</t>
  </si>
  <si>
    <t>9è</t>
  </si>
  <si>
    <t>10è</t>
  </si>
  <si>
    <t>11è</t>
  </si>
  <si>
    <t>12è</t>
  </si>
  <si>
    <t>Finals per grup</t>
  </si>
  <si>
    <r>
      <rPr>
        <b val="1"/>
        <sz val="20"/>
        <color indexed="13"/>
        <rFont val="Calibri"/>
      </rPr>
      <t>JC Cerdán</t>
    </r>
  </si>
  <si>
    <r>
      <rPr>
        <b val="1"/>
        <sz val="20"/>
        <color indexed="13"/>
        <rFont val="Calibri"/>
      </rPr>
      <t>X León</t>
    </r>
  </si>
  <si>
    <r>
      <rPr>
        <b val="1"/>
        <sz val="20"/>
        <color indexed="13"/>
        <rFont val="Calibri"/>
      </rPr>
      <t>T Carmona</t>
    </r>
  </si>
  <si>
    <r>
      <rPr>
        <b val="1"/>
        <sz val="20"/>
        <color indexed="13"/>
        <rFont val="Calibri"/>
      </rPr>
      <t>Jordi G</t>
    </r>
  </si>
  <si>
    <r>
      <rPr>
        <b val="1"/>
        <sz val="20"/>
        <color indexed="13"/>
        <rFont val="Calibri"/>
      </rPr>
      <t>Dr. Arcs</t>
    </r>
  </si>
  <si>
    <r>
      <rPr>
        <b val="1"/>
        <sz val="20"/>
        <color indexed="13"/>
        <rFont val="Calibri"/>
      </rPr>
      <t>Marc C</t>
    </r>
  </si>
  <si>
    <r>
      <rPr>
        <b val="1"/>
        <sz val="20"/>
        <color indexed="13"/>
        <rFont val="Calibri"/>
      </rPr>
      <t>X Oliveras</t>
    </r>
  </si>
  <si>
    <r>
      <rPr>
        <b val="1"/>
        <sz val="20"/>
        <color indexed="13"/>
        <rFont val="Calibri"/>
      </rPr>
      <t>Arnau</t>
    </r>
  </si>
  <si>
    <t>Full 2 - Pàdel &amp; Birren · 20_Se</t>
  </si>
  <si>
    <r>
      <rPr>
        <b val="1"/>
        <sz val="40"/>
        <color indexed="8"/>
        <rFont val="Calibri"/>
      </rPr>
      <t>Jordi G</t>
    </r>
  </si>
  <si>
    <r>
      <rPr>
        <b val="1"/>
        <sz val="40"/>
        <color indexed="8"/>
        <rFont val="Calibri"/>
      </rPr>
      <t>Ivan M</t>
    </r>
  </si>
  <si>
    <r>
      <rPr>
        <b val="1"/>
        <sz val="40"/>
        <color indexed="8"/>
        <rFont val="Calibri"/>
      </rPr>
      <t>T Carmona</t>
    </r>
  </si>
  <si>
    <r>
      <rPr>
        <b val="1"/>
        <sz val="40"/>
        <color indexed="8"/>
        <rFont val="Calibri"/>
      </rPr>
      <t>Marc C</t>
    </r>
  </si>
  <si>
    <r>
      <rPr>
        <b val="1"/>
        <sz val="40"/>
        <color indexed="8"/>
        <rFont val="Calibri"/>
      </rPr>
      <t>Dani G</t>
    </r>
  </si>
  <si>
    <r>
      <rPr>
        <b val="1"/>
        <sz val="40"/>
        <color indexed="8"/>
        <rFont val="Calibri"/>
      </rPr>
      <t>Arnau</t>
    </r>
  </si>
  <si>
    <r>
      <rPr>
        <b val="1"/>
        <sz val="40"/>
        <color indexed="8"/>
        <rFont val="Calibri"/>
      </rPr>
      <t>Dr. Arcs</t>
    </r>
  </si>
  <si>
    <r>
      <rPr>
        <b val="1"/>
        <sz val="40"/>
        <color indexed="8"/>
        <rFont val="Calibri"/>
      </rPr>
      <t>JC Cerdán</t>
    </r>
  </si>
  <si>
    <r>
      <rPr>
        <b val="1"/>
        <sz val="40"/>
        <color indexed="8"/>
        <rFont val="Calibri"/>
      </rPr>
      <t>X Oliveras</t>
    </r>
  </si>
  <si>
    <r>
      <rPr>
        <b val="1"/>
        <sz val="40"/>
        <color indexed="8"/>
        <rFont val="Calibri"/>
      </rPr>
      <t>Fran</t>
    </r>
  </si>
  <si>
    <r>
      <rPr>
        <b val="1"/>
        <sz val="40"/>
        <color indexed="8"/>
        <rFont val="Calibri"/>
      </rPr>
      <t>Xexu</t>
    </r>
  </si>
  <si>
    <r>
      <rPr>
        <b val="1"/>
        <sz val="40"/>
        <color indexed="8"/>
        <rFont val="Calibri"/>
      </rPr>
      <t>X León</t>
    </r>
  </si>
  <si>
    <t>Hoja 1</t>
  </si>
  <si>
    <t>Esperat</t>
  </si>
</sst>
</file>

<file path=xl/styles.xml><?xml version="1.0" encoding="utf-8"?>
<styleSheet xmlns="http://schemas.openxmlformats.org/spreadsheetml/2006/main">
  <numFmts count="1">
    <numFmt numFmtId="0" formatCode="General"/>
  </numFmts>
  <fonts count="20">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28"/>
      <color indexed="8"/>
      <name val="Calibri"/>
    </font>
    <font>
      <b val="1"/>
      <sz val="16"/>
      <color indexed="15"/>
      <name val="Calibri"/>
    </font>
    <font>
      <b val="1"/>
      <sz val="16"/>
      <color indexed="8"/>
      <name val="Calibri"/>
    </font>
    <font>
      <sz val="16"/>
      <color indexed="13"/>
      <name val="Calibri"/>
    </font>
    <font>
      <b val="1"/>
      <sz val="20"/>
      <color indexed="8"/>
      <name val="Calibri"/>
    </font>
    <font>
      <b val="1"/>
      <sz val="36"/>
      <color indexed="8"/>
      <name val="Calibri"/>
    </font>
    <font>
      <b val="1"/>
      <sz val="24"/>
      <color indexed="20"/>
      <name val="Calibri"/>
    </font>
    <font>
      <sz val="24"/>
      <color indexed="20"/>
      <name val="Calibri"/>
    </font>
    <font>
      <sz val="16"/>
      <color indexed="14"/>
      <name val="Calibri"/>
    </font>
    <font>
      <b val="1"/>
      <sz val="20"/>
      <color indexed="13"/>
      <name val="Calibri"/>
    </font>
    <font>
      <b val="1"/>
      <sz val="24"/>
      <color indexed="22"/>
      <name val="Calibri"/>
    </font>
    <font>
      <sz val="40"/>
      <color indexed="8"/>
      <name val="Calibri"/>
    </font>
    <font>
      <b val="1"/>
      <sz val="40"/>
      <color indexed="8"/>
      <name val="Calibri"/>
    </font>
    <font>
      <b val="1"/>
      <sz val="11"/>
      <color indexed="8"/>
      <name val="Calibri"/>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14"/>
        <bgColor auto="1"/>
      </patternFill>
    </fill>
    <fill>
      <patternFill patternType="solid">
        <fgColor indexed="23"/>
        <bgColor auto="1"/>
      </patternFill>
    </fill>
    <fill>
      <patternFill patternType="solid">
        <fgColor indexed="26"/>
        <bgColor auto="1"/>
      </patternFill>
    </fill>
  </fills>
  <borders count="75">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top/>
      <bottom style="thin">
        <color indexed="14"/>
      </bottom>
      <diagonal/>
    </border>
    <border>
      <left/>
      <right/>
      <top/>
      <bottom style="thin">
        <color indexed="14"/>
      </bottom>
      <diagonal/>
    </border>
    <border>
      <left/>
      <right style="thin">
        <color indexed="12"/>
      </right>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medium">
        <color indexed="8"/>
      </right>
      <top style="thin">
        <color indexed="14"/>
      </top>
      <bottom style="thin">
        <color indexed="14"/>
      </bottom>
      <diagonal/>
    </border>
    <border>
      <left style="medium">
        <color indexed="8"/>
      </left>
      <right style="medium">
        <color indexed="8"/>
      </right>
      <top style="thin">
        <color indexed="14"/>
      </top>
      <bottom style="medium">
        <color indexed="8"/>
      </bottom>
      <diagonal/>
    </border>
    <border>
      <left style="medium">
        <color indexed="8"/>
      </left>
      <right style="thin">
        <color indexed="14"/>
      </right>
      <top style="thin">
        <color indexed="14"/>
      </top>
      <bottom style="thin">
        <color indexed="14"/>
      </bottom>
      <diagonal/>
    </border>
    <border>
      <left style="thin">
        <color indexed="14"/>
      </left>
      <right style="thin">
        <color indexed="14"/>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thin">
        <color indexed="14"/>
      </right>
      <top style="medium">
        <color indexed="8"/>
      </top>
      <bottom style="medium">
        <color indexed="8"/>
      </bottom>
      <diagonal/>
    </border>
    <border>
      <left style="thin">
        <color indexed="14"/>
      </left>
      <right style="medium">
        <color indexed="8"/>
      </right>
      <top style="medium">
        <color indexed="8"/>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bottom style="medium">
        <color indexed="8"/>
      </bottom>
      <diagonal/>
    </border>
    <border>
      <left style="thin">
        <color indexed="14"/>
      </left>
      <right style="thin">
        <color indexed="14"/>
      </right>
      <top style="medium">
        <color indexed="8"/>
      </top>
      <bottom style="thick">
        <color indexed="8"/>
      </bottom>
      <diagonal/>
    </border>
    <border>
      <left style="thin">
        <color indexed="14"/>
      </left>
      <right/>
      <top style="thin">
        <color indexed="14"/>
      </top>
      <bottom style="thin">
        <color indexed="14"/>
      </bottom>
      <diagonal/>
    </border>
    <border>
      <left/>
      <right/>
      <top style="thick">
        <color indexed="8"/>
      </top>
      <bottom style="thick">
        <color indexed="8"/>
      </bottom>
      <diagonal/>
    </border>
    <border>
      <left/>
      <right style="thin">
        <color indexed="14"/>
      </right>
      <top style="thin">
        <color indexed="14"/>
      </top>
      <bottom style="thin">
        <color indexed="14"/>
      </bottom>
      <diagonal/>
    </border>
    <border>
      <left/>
      <right style="medium">
        <color indexed="8"/>
      </right>
      <top style="thick">
        <color indexed="8"/>
      </top>
      <bottom style="thick">
        <color indexed="8"/>
      </bottom>
      <diagonal/>
    </border>
    <border>
      <left style="medium">
        <color indexed="8"/>
      </left>
      <right style="medium">
        <color indexed="8"/>
      </right>
      <top style="thick">
        <color indexed="8"/>
      </top>
      <bottom style="thick">
        <color indexed="8"/>
      </bottom>
      <diagonal/>
    </border>
    <border>
      <left style="thin">
        <color indexed="14"/>
      </left>
      <right style="thin">
        <color indexed="14"/>
      </right>
      <top style="thick">
        <color indexed="8"/>
      </top>
      <bottom style="thick">
        <color indexed="8"/>
      </bottom>
      <diagonal/>
    </border>
    <border>
      <left style="thin">
        <color indexed="14"/>
      </left>
      <right style="medium">
        <color indexed="8"/>
      </right>
      <top style="thick">
        <color indexed="8"/>
      </top>
      <bottom style="thick">
        <color indexed="8"/>
      </bottom>
      <diagonal/>
    </border>
    <border>
      <left style="thin">
        <color indexed="14"/>
      </left>
      <right style="thick">
        <color indexed="8"/>
      </right>
      <top style="thin">
        <color indexed="14"/>
      </top>
      <bottom style="thin">
        <color indexed="14"/>
      </bottom>
      <diagonal/>
    </border>
    <border>
      <left style="thick">
        <color indexed="8"/>
      </left>
      <right style="medium">
        <color indexed="8"/>
      </right>
      <top style="thick">
        <color indexed="8"/>
      </top>
      <bottom/>
      <diagonal/>
    </border>
    <border>
      <left style="thick">
        <color indexed="8"/>
      </left>
      <right style="medium">
        <color indexed="8"/>
      </right>
      <top/>
      <bottom style="medium">
        <color indexed="8"/>
      </bottom>
      <diagonal/>
    </border>
    <border>
      <left style="medium">
        <color indexed="8"/>
      </left>
      <right style="thick">
        <color indexed="8"/>
      </right>
      <top style="medium">
        <color indexed="8"/>
      </top>
      <bottom style="medium">
        <color indexed="8"/>
      </bottom>
      <diagonal/>
    </border>
    <border>
      <left style="thick">
        <color indexed="8"/>
      </left>
      <right style="thin">
        <color indexed="14"/>
      </right>
      <top style="thin">
        <color indexed="14"/>
      </top>
      <bottom style="thin">
        <color indexed="14"/>
      </bottom>
      <diagonal/>
    </border>
    <border>
      <left style="thin">
        <color indexed="14"/>
      </left>
      <right style="thick">
        <color indexed="8"/>
      </right>
      <top style="thin">
        <color indexed="14"/>
      </top>
      <bottom style="thin">
        <color indexed="21"/>
      </bottom>
      <diagonal/>
    </border>
    <border>
      <left style="thick">
        <color indexed="8"/>
      </left>
      <right style="medium">
        <color indexed="8"/>
      </right>
      <top style="medium">
        <color indexed="8"/>
      </top>
      <bottom style="thick">
        <color indexed="8"/>
      </bottom>
      <diagonal/>
    </border>
    <border>
      <left style="medium">
        <color indexed="8"/>
      </left>
      <right style="medium">
        <color indexed="8"/>
      </right>
      <top style="medium">
        <color indexed="8"/>
      </top>
      <bottom style="thick">
        <color indexed="8"/>
      </bottom>
      <diagonal/>
    </border>
    <border>
      <left style="medium">
        <color indexed="8"/>
      </left>
      <right style="thick">
        <color indexed="8"/>
      </right>
      <top style="medium">
        <color indexed="8"/>
      </top>
      <bottom style="thick">
        <color indexed="8"/>
      </bottom>
      <diagonal/>
    </border>
    <border>
      <left style="thick">
        <color indexed="8"/>
      </left>
      <right style="thin">
        <color indexed="14"/>
      </right>
      <top style="thin">
        <color indexed="14"/>
      </top>
      <bottom style="thin">
        <color indexed="21"/>
      </bottom>
      <diagonal/>
    </border>
    <border>
      <left style="thin">
        <color indexed="21"/>
      </left>
      <right style="thin">
        <color indexed="21"/>
      </right>
      <top style="thin">
        <color indexed="21"/>
      </top>
      <bottom style="thin">
        <color indexed="21"/>
      </bottom>
      <diagonal/>
    </border>
    <border>
      <left style="thin">
        <color indexed="21"/>
      </left>
      <right style="thin">
        <color indexed="21"/>
      </right>
      <top style="thick">
        <color indexed="8"/>
      </top>
      <bottom style="medium">
        <color indexed="8"/>
      </bottom>
      <diagonal/>
    </border>
    <border>
      <left style="thin">
        <color indexed="14"/>
      </left>
      <right style="medium">
        <color indexed="8"/>
      </right>
      <top style="thin">
        <color indexed="21"/>
      </top>
      <bottom style="thin">
        <color indexed="14"/>
      </bottom>
      <diagonal/>
    </border>
    <border>
      <left style="medium">
        <color indexed="8"/>
      </left>
      <right style="thin">
        <color indexed="14"/>
      </right>
      <top style="thin">
        <color indexed="21"/>
      </top>
      <bottom style="thin">
        <color indexed="14"/>
      </bottom>
      <diagonal/>
    </border>
    <border>
      <left style="thin">
        <color indexed="14"/>
      </left>
      <right style="medium">
        <color indexed="8"/>
      </right>
      <top style="thin">
        <color indexed="14"/>
      </top>
      <bottom style="thin">
        <color indexed="21"/>
      </bottom>
      <diagonal/>
    </border>
    <border>
      <left style="medium">
        <color indexed="8"/>
      </left>
      <right style="thin">
        <color indexed="14"/>
      </right>
      <top style="thin">
        <color indexed="14"/>
      </top>
      <bottom style="thin">
        <color indexed="21"/>
      </bottom>
      <diagonal/>
    </border>
    <border>
      <left style="thin">
        <color indexed="21"/>
      </left>
      <right style="thin">
        <color indexed="21"/>
      </right>
      <top style="medium">
        <color indexed="8"/>
      </top>
      <bottom style="thin">
        <color indexed="21"/>
      </bottom>
      <diagonal/>
    </border>
    <border>
      <left/>
      <right/>
      <top/>
      <bottom style="thick">
        <color indexed="8"/>
      </bottom>
      <diagonal/>
    </border>
    <border>
      <left style="thin">
        <color indexed="12"/>
      </left>
      <right style="thick">
        <color indexed="8"/>
      </right>
      <top/>
      <bottom/>
      <diagonal/>
    </border>
    <border>
      <left style="thick">
        <color indexed="8"/>
      </left>
      <right style="thick">
        <color indexed="8"/>
      </right>
      <top style="thick">
        <color indexed="8"/>
      </top>
      <bottom style="thick">
        <color indexed="8"/>
      </bottom>
      <diagonal/>
    </border>
    <border>
      <left style="thick">
        <color indexed="8"/>
      </left>
      <right/>
      <top style="thick">
        <color indexed="8"/>
      </top>
      <bottom style="thick">
        <color indexed="8"/>
      </bottom>
      <diagonal/>
    </border>
    <border>
      <left/>
      <right style="thick">
        <color indexed="8"/>
      </right>
      <top style="thick">
        <color indexed="8"/>
      </top>
      <bottom style="thick">
        <color indexed="8"/>
      </bottom>
      <diagonal/>
    </border>
    <border>
      <left style="thick">
        <color indexed="8"/>
      </left>
      <right style="thin">
        <color indexed="12"/>
      </right>
      <top/>
      <bottom/>
      <diagonal/>
    </border>
    <border>
      <left style="thick">
        <color indexed="8"/>
      </left>
      <right style="thick">
        <color indexed="8"/>
      </right>
      <top style="thick">
        <color indexed="8"/>
      </top>
      <bottom/>
      <diagonal/>
    </border>
    <border>
      <left style="thick">
        <color indexed="8"/>
      </left>
      <right/>
      <top style="thick">
        <color indexed="8"/>
      </top>
      <bottom/>
      <diagonal/>
    </border>
    <border>
      <left/>
      <right style="medium">
        <color indexed="8"/>
      </right>
      <top style="thick">
        <color indexed="8"/>
      </top>
      <bottom/>
      <diagonal/>
    </border>
    <border>
      <left style="medium">
        <color indexed="8"/>
      </left>
      <right/>
      <top style="thick">
        <color indexed="8"/>
      </top>
      <bottom/>
      <diagonal/>
    </border>
    <border>
      <left/>
      <right style="thick">
        <color indexed="8"/>
      </right>
      <top style="thick">
        <color indexed="8"/>
      </top>
      <bottom/>
      <diagonal/>
    </border>
    <border>
      <left style="thick">
        <color indexed="8"/>
      </left>
      <right style="thick">
        <color indexed="8"/>
      </right>
      <top/>
      <bottom style="thick">
        <color indexed="8"/>
      </bottom>
      <diagonal/>
    </border>
    <border>
      <left style="thick">
        <color indexed="8"/>
      </left>
      <right/>
      <top/>
      <bottom style="thick">
        <color indexed="8"/>
      </bottom>
      <diagonal/>
    </border>
    <border>
      <left/>
      <right style="medium">
        <color indexed="8"/>
      </right>
      <top/>
      <bottom style="thick">
        <color indexed="8"/>
      </bottom>
      <diagonal/>
    </border>
    <border>
      <left style="medium">
        <color indexed="8"/>
      </left>
      <right/>
      <top/>
      <bottom style="thick">
        <color indexed="8"/>
      </bottom>
      <diagonal/>
    </border>
    <border>
      <left/>
      <right style="thick">
        <color indexed="8"/>
      </right>
      <top/>
      <bottom style="thick">
        <color indexed="8"/>
      </bottom>
      <diagonal/>
    </border>
    <border>
      <left/>
      <right/>
      <top style="thick">
        <color indexed="8"/>
      </top>
      <bottom/>
      <diagonal/>
    </border>
    <border>
      <left style="thin">
        <color indexed="24"/>
      </left>
      <right style="thin">
        <color indexed="24"/>
      </right>
      <top style="thin">
        <color indexed="24"/>
      </top>
      <bottom style="thin">
        <color indexed="25"/>
      </bottom>
      <diagonal/>
    </border>
    <border>
      <left style="thin">
        <color indexed="24"/>
      </left>
      <right style="thin">
        <color indexed="25"/>
      </right>
      <top style="thin">
        <color indexed="25"/>
      </top>
      <bottom style="thin">
        <color indexed="24"/>
      </bottom>
      <diagonal/>
    </border>
    <border>
      <left style="thin">
        <color indexed="25"/>
      </left>
      <right style="thin">
        <color indexed="24"/>
      </right>
      <top style="thin">
        <color indexed="25"/>
      </top>
      <bottom style="thin">
        <color indexed="24"/>
      </bottom>
      <diagonal/>
    </border>
    <border>
      <left style="thin">
        <color indexed="24"/>
      </left>
      <right style="thin">
        <color indexed="24"/>
      </right>
      <top style="thin">
        <color indexed="25"/>
      </top>
      <bottom style="thin">
        <color indexed="24"/>
      </bottom>
      <diagonal/>
    </border>
    <border>
      <left style="thin">
        <color indexed="24"/>
      </left>
      <right style="thin">
        <color indexed="25"/>
      </right>
      <top style="thin">
        <color indexed="24"/>
      </top>
      <bottom style="thin">
        <color indexed="24"/>
      </bottom>
      <diagonal/>
    </border>
    <border>
      <left style="thin">
        <color indexed="25"/>
      </left>
      <right style="thin">
        <color indexed="24"/>
      </right>
      <top style="thin">
        <color indexed="24"/>
      </top>
      <bottom style="thin">
        <color indexed="24"/>
      </bottom>
      <diagonal/>
    </border>
    <border>
      <left style="thin">
        <color indexed="24"/>
      </left>
      <right style="thin">
        <color indexed="24"/>
      </right>
      <top style="thin">
        <color indexed="24"/>
      </top>
      <bottom style="thin">
        <color indexed="24"/>
      </bottom>
      <diagonal/>
    </border>
  </borders>
  <cellStyleXfs count="1">
    <xf numFmtId="0" fontId="0" applyNumberFormat="0" applyFont="1" applyFill="0" applyBorder="0" applyAlignment="1" applyProtection="0">
      <alignment vertical="bottom"/>
    </xf>
  </cellStyleXfs>
  <cellXfs count="17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49" fontId="6" fillId="4" borderId="10" applyNumberFormat="1" applyFont="1" applyFill="1" applyBorder="1" applyAlignment="1" applyProtection="0">
      <alignment horizontal="center" vertical="center"/>
    </xf>
    <xf numFmtId="0" fontId="6" fillId="4" borderId="11" applyNumberFormat="0" applyFont="1" applyFill="1" applyBorder="1" applyAlignment="1" applyProtection="0">
      <alignment horizontal="center" vertical="center"/>
    </xf>
    <xf numFmtId="0" fontId="6" fillId="4" borderId="12" applyNumberFormat="0" applyFont="1" applyFill="1" applyBorder="1" applyAlignment="1" applyProtection="0">
      <alignment horizontal="center" vertical="center"/>
    </xf>
    <xf numFmtId="0" fontId="0" fillId="4" borderId="13" applyNumberFormat="0" applyFont="1" applyFill="1" applyBorder="1" applyAlignment="1" applyProtection="0">
      <alignment vertical="bottom"/>
    </xf>
    <xf numFmtId="0" fontId="7" fillId="4" borderId="13" applyNumberFormat="0" applyFont="1" applyFill="1" applyBorder="1" applyAlignment="1" applyProtection="0">
      <alignment vertical="bottom"/>
    </xf>
    <xf numFmtId="0" fontId="7" fillId="4" borderId="13" applyNumberFormat="0" applyFont="1" applyFill="1" applyBorder="1" applyAlignment="1" applyProtection="0">
      <alignment horizontal="right" vertical="bottom"/>
    </xf>
    <xf numFmtId="0" fontId="0" fillId="4" borderId="13" applyNumberFormat="1" applyFont="1" applyFill="1" applyBorder="1" applyAlignment="1" applyProtection="0">
      <alignment vertical="bottom"/>
    </xf>
    <xf numFmtId="0" fontId="0" fillId="4" borderId="14" applyNumberFormat="0" applyFont="1" applyFill="1" applyBorder="1" applyAlignment="1" applyProtection="0">
      <alignment vertical="bottom"/>
    </xf>
    <xf numFmtId="49" fontId="8" fillId="5" borderId="15" applyNumberFormat="1" applyFont="1" applyFill="1" applyBorder="1" applyAlignment="1" applyProtection="0">
      <alignment vertical="bottom"/>
    </xf>
    <xf numFmtId="49" fontId="8" fillId="4" borderId="15" applyNumberFormat="1" applyFont="1" applyFill="1" applyBorder="1" applyAlignment="1" applyProtection="0">
      <alignment vertical="bottom"/>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49" fontId="8" fillId="5" borderId="18" applyNumberFormat="1" applyFont="1" applyFill="1" applyBorder="1" applyAlignment="1" applyProtection="0">
      <alignment horizontal="center" vertical="bottom"/>
    </xf>
    <xf numFmtId="49" fontId="9" fillId="6" borderId="19" applyNumberFormat="1" applyFont="1" applyFill="1" applyBorder="1" applyAlignment="1" applyProtection="0">
      <alignment horizontal="center" vertical="bottom"/>
    </xf>
    <xf numFmtId="0" fontId="9" fillId="6" borderId="20" applyNumberFormat="0" applyFont="1" applyFill="1" applyBorder="1" applyAlignment="1" applyProtection="0">
      <alignment horizontal="center" vertical="bottom"/>
    </xf>
    <xf numFmtId="0" fontId="9" fillId="6" borderId="21" applyNumberFormat="0" applyFont="1" applyFill="1" applyBorder="1" applyAlignment="1" applyProtection="0">
      <alignment horizontal="center" vertical="bottom"/>
    </xf>
    <xf numFmtId="49" fontId="9" fillId="7" borderId="19" applyNumberFormat="1" applyFont="1" applyFill="1" applyBorder="1" applyAlignment="1" applyProtection="0">
      <alignment horizontal="center" vertical="bottom"/>
    </xf>
    <xf numFmtId="0" fontId="9" fillId="7" borderId="20" applyNumberFormat="0" applyFont="1" applyFill="1" applyBorder="1" applyAlignment="1" applyProtection="0">
      <alignment horizontal="center" vertical="bottom"/>
    </xf>
    <xf numFmtId="0" fontId="9" fillId="7" borderId="21" applyNumberFormat="0" applyFont="1" applyFill="1" applyBorder="1" applyAlignment="1" applyProtection="0">
      <alignment horizontal="center" vertical="bottom"/>
    </xf>
    <xf numFmtId="49" fontId="9" fillId="8" borderId="19" applyNumberFormat="1" applyFont="1" applyFill="1" applyBorder="1" applyAlignment="1" applyProtection="0">
      <alignment horizontal="center" vertical="bottom"/>
    </xf>
    <xf numFmtId="0" fontId="9" fillId="8" borderId="20" applyNumberFormat="0" applyFont="1" applyFill="1" applyBorder="1" applyAlignment="1" applyProtection="0">
      <alignment horizontal="center" vertical="bottom"/>
    </xf>
    <xf numFmtId="0" fontId="9" fillId="8" borderId="21" applyNumberFormat="0" applyFont="1" applyFill="1" applyBorder="1" applyAlignment="1" applyProtection="0">
      <alignment horizontal="center" vertical="bottom"/>
    </xf>
    <xf numFmtId="0" fontId="10" fillId="4" borderId="14" applyNumberFormat="0" applyFont="1" applyFill="1" applyBorder="1" applyAlignment="1" applyProtection="0">
      <alignment horizontal="center" vertical="bottom"/>
    </xf>
    <xf numFmtId="0" fontId="10" fillId="5" borderId="18" applyNumberFormat="0" applyFont="1" applyFill="1" applyBorder="1" applyAlignment="1" applyProtection="0">
      <alignment horizontal="center" vertical="bottom"/>
    </xf>
    <xf numFmtId="0" fontId="10" fillId="4" borderId="22" applyNumberFormat="1" applyFont="1" applyFill="1" applyBorder="1" applyAlignment="1" applyProtection="0">
      <alignment horizontal="center" vertical="bottom"/>
    </xf>
    <xf numFmtId="0" fontId="10" fillId="4" borderId="17" applyNumberFormat="1" applyFont="1" applyFill="1" applyBorder="1" applyAlignment="1" applyProtection="0">
      <alignment horizontal="center" vertical="bottom"/>
    </xf>
    <xf numFmtId="0" fontId="10" fillId="4" borderId="23" applyNumberFormat="1" applyFont="1" applyFill="1" applyBorder="1" applyAlignment="1" applyProtection="0">
      <alignment horizontal="center" vertical="bottom"/>
    </xf>
    <xf numFmtId="0" fontId="10" fillId="4" borderId="16" applyNumberFormat="0" applyFont="1" applyFill="1" applyBorder="1" applyAlignment="1" applyProtection="0">
      <alignment horizontal="center" vertical="bottom"/>
    </xf>
    <xf numFmtId="0" fontId="11" fillId="5" borderId="24" applyNumberFormat="1" applyFont="1" applyFill="1" applyBorder="1" applyAlignment="1" applyProtection="0">
      <alignment horizontal="center" vertical="center"/>
    </xf>
    <xf numFmtId="49" fontId="10" fillId="4" borderId="22" applyNumberFormat="1" applyFont="1" applyFill="1" applyBorder="1" applyAlignment="1" applyProtection="0">
      <alignment horizontal="center" vertical="bottom"/>
    </xf>
    <xf numFmtId="49" fontId="10" fillId="4" borderId="23" applyNumberFormat="1" applyFont="1" applyFill="1" applyBorder="1" applyAlignment="1" applyProtection="0">
      <alignment horizontal="center" vertical="bottom"/>
    </xf>
    <xf numFmtId="0" fontId="0" fillId="4" borderId="25" applyNumberFormat="0" applyFont="1" applyFill="1" applyBorder="1" applyAlignment="1" applyProtection="0">
      <alignment vertical="bottom"/>
    </xf>
    <xf numFmtId="0" fontId="12" fillId="4" borderId="22" applyNumberFormat="1" applyFont="1" applyFill="1" applyBorder="1" applyAlignment="1" applyProtection="0">
      <alignment horizontal="center" vertical="bottom"/>
    </xf>
    <xf numFmtId="0" fontId="13" fillId="4" borderId="17" applyNumberFormat="0" applyFont="1" applyFill="1" applyBorder="1" applyAlignment="1" applyProtection="0">
      <alignment horizontal="center" vertical="bottom"/>
    </xf>
    <xf numFmtId="0" fontId="12" fillId="4" borderId="17" applyNumberFormat="1" applyFont="1" applyFill="1" applyBorder="1" applyAlignment="1" applyProtection="0">
      <alignment horizontal="center" vertical="bottom"/>
    </xf>
    <xf numFmtId="0" fontId="13" fillId="4" borderId="23" applyNumberFormat="0" applyFont="1" applyFill="1" applyBorder="1" applyAlignment="1" applyProtection="0">
      <alignment horizontal="center" vertical="bottom"/>
    </xf>
    <xf numFmtId="0" fontId="11" fillId="5" borderId="18" applyNumberFormat="0" applyFont="1" applyFill="1" applyBorder="1" applyAlignment="1" applyProtection="0">
      <alignment horizontal="center" vertical="center"/>
    </xf>
    <xf numFmtId="0" fontId="14" fillId="4" borderId="22" applyNumberFormat="1" applyFont="1" applyFill="1" applyBorder="1" applyAlignment="1" applyProtection="0">
      <alignment vertical="bottom"/>
    </xf>
    <xf numFmtId="0" fontId="14" fillId="4" borderId="17" applyNumberFormat="1" applyFont="1" applyFill="1" applyBorder="1" applyAlignment="1" applyProtection="0">
      <alignment horizontal="left" vertical="bottom"/>
    </xf>
    <xf numFmtId="0" fontId="14" fillId="4" borderId="17" applyNumberFormat="1" applyFont="1" applyFill="1" applyBorder="1" applyAlignment="1" applyProtection="0">
      <alignment vertical="bottom"/>
    </xf>
    <xf numFmtId="0" fontId="14" fillId="4" borderId="23" applyNumberFormat="1" applyFont="1" applyFill="1" applyBorder="1" applyAlignment="1" applyProtection="0">
      <alignment horizontal="left" vertical="bottom"/>
    </xf>
    <xf numFmtId="0" fontId="0" fillId="4" borderId="26" applyNumberFormat="0" applyFont="1" applyFill="1" applyBorder="1" applyAlignment="1" applyProtection="0">
      <alignment vertical="bottom"/>
    </xf>
    <xf numFmtId="0" fontId="0" fillId="4" borderId="27" applyNumberFormat="0" applyFont="1" applyFill="1" applyBorder="1" applyAlignment="1" applyProtection="0">
      <alignment vertical="bottom"/>
    </xf>
    <xf numFmtId="0" fontId="11" fillId="4" borderId="28" applyNumberFormat="0" applyFont="1" applyFill="1" applyBorder="1" applyAlignment="1" applyProtection="0">
      <alignment horizontal="center" vertical="center"/>
    </xf>
    <xf numFmtId="0" fontId="14" fillId="4" borderId="20" applyNumberFormat="0" applyFont="1" applyFill="1" applyBorder="1" applyAlignment="1" applyProtection="0">
      <alignment vertical="bottom"/>
    </xf>
    <xf numFmtId="0" fontId="14" fillId="4" borderId="20" applyNumberFormat="0" applyFont="1" applyFill="1" applyBorder="1" applyAlignment="1" applyProtection="0">
      <alignment horizontal="left" vertical="bottom"/>
    </xf>
    <xf numFmtId="0" fontId="0" fillId="4" borderId="29" applyNumberFormat="0" applyFont="1" applyFill="1" applyBorder="1" applyAlignment="1" applyProtection="0">
      <alignment vertical="bottom"/>
    </xf>
    <xf numFmtId="0" fontId="0" fillId="4" borderId="30" applyNumberFormat="0" applyFont="1" applyFill="1" applyBorder="1" applyAlignment="1" applyProtection="0">
      <alignment vertical="bottom"/>
    </xf>
    <xf numFmtId="0" fontId="0" fillId="4" borderId="18" applyNumberFormat="1" applyFont="1" applyFill="1" applyBorder="1" applyAlignment="1" applyProtection="0">
      <alignment vertical="bottom"/>
    </xf>
    <xf numFmtId="0" fontId="0" fillId="4" borderId="22" applyNumberFormat="1" applyFont="1" applyFill="1" applyBorder="1" applyAlignment="1" applyProtection="0">
      <alignment vertical="bottom"/>
    </xf>
    <xf numFmtId="0" fontId="0" fillId="4" borderId="31" applyNumberFormat="0" applyFont="1" applyFill="1" applyBorder="1" applyAlignment="1" applyProtection="0">
      <alignment vertical="bottom"/>
    </xf>
    <xf numFmtId="2" fontId="0" fillId="4" borderId="18" applyNumberFormat="1" applyFont="1" applyFill="1" applyBorder="1" applyAlignment="1" applyProtection="0">
      <alignment vertical="bottom"/>
    </xf>
    <xf numFmtId="0" fontId="0" fillId="4" borderId="32" applyNumberFormat="0" applyFont="1" applyFill="1" applyBorder="1" applyAlignment="1" applyProtection="0">
      <alignment vertical="bottom"/>
    </xf>
    <xf numFmtId="0" fontId="0" fillId="4" borderId="17" applyNumberFormat="1" applyFont="1" applyFill="1" applyBorder="1" applyAlignment="1" applyProtection="0">
      <alignment vertical="bottom"/>
    </xf>
    <xf numFmtId="49" fontId="0" fillId="4" borderId="17" applyNumberFormat="1" applyFont="1" applyFill="1" applyBorder="1" applyAlignment="1" applyProtection="0">
      <alignment vertical="bottom"/>
    </xf>
    <xf numFmtId="0" fontId="0" fillId="4" borderId="33" applyNumberFormat="0" applyFont="1" applyFill="1" applyBorder="1" applyAlignment="1" applyProtection="0">
      <alignment vertical="bottom"/>
    </xf>
    <xf numFmtId="1" fontId="0" fillId="4" borderId="18" applyNumberFormat="1" applyFont="1" applyFill="1" applyBorder="1" applyAlignment="1" applyProtection="0">
      <alignment vertical="bottom"/>
    </xf>
    <xf numFmtId="0" fontId="0" fillId="4" borderId="34" applyNumberFormat="0" applyFont="1" applyFill="1" applyBorder="1" applyAlignment="1" applyProtection="0">
      <alignment vertical="bottom"/>
    </xf>
    <xf numFmtId="49" fontId="8" fillId="5" borderId="35" applyNumberFormat="1" applyFont="1" applyFill="1" applyBorder="1" applyAlignment="1" applyProtection="0">
      <alignment horizontal="center" vertical="center" wrapText="1"/>
    </xf>
    <xf numFmtId="49" fontId="9" fillId="6" borderId="18" applyNumberFormat="1" applyFont="1" applyFill="1" applyBorder="1" applyAlignment="1" applyProtection="0">
      <alignment horizontal="center" vertical="bottom"/>
    </xf>
    <xf numFmtId="49" fontId="9" fillId="7" borderId="18" applyNumberFormat="1" applyFont="1" applyFill="1" applyBorder="1" applyAlignment="1" applyProtection="0">
      <alignment horizontal="center" vertical="bottom"/>
    </xf>
    <xf numFmtId="49" fontId="9" fillId="8" borderId="18" applyNumberFormat="1" applyFont="1" applyFill="1" applyBorder="1" applyAlignment="1" applyProtection="0">
      <alignment horizontal="center" vertical="bottom"/>
    </xf>
    <xf numFmtId="0" fontId="0" fillId="4" borderId="36" applyNumberFormat="0" applyFont="1" applyFill="1" applyBorder="1" applyAlignment="1" applyProtection="0">
      <alignment vertical="bottom"/>
    </xf>
    <xf numFmtId="49" fontId="10" fillId="4" borderId="18" applyNumberFormat="1" applyFont="1" applyFill="1" applyBorder="1" applyAlignment="1" applyProtection="0">
      <alignment horizontal="center" vertical="bottom"/>
    </xf>
    <xf numFmtId="49" fontId="10" fillId="4" borderId="37" applyNumberFormat="1" applyFont="1" applyFill="1" applyBorder="1" applyAlignment="1" applyProtection="0">
      <alignment horizontal="center" vertical="bottom"/>
    </xf>
    <xf numFmtId="0" fontId="0" fillId="4" borderId="38" applyNumberFormat="0" applyFont="1" applyFill="1" applyBorder="1" applyAlignment="1" applyProtection="0">
      <alignment vertical="bottom"/>
    </xf>
    <xf numFmtId="0" fontId="0" fillId="4" borderId="39" applyNumberFormat="0" applyFont="1" applyFill="1" applyBorder="1" applyAlignment="1" applyProtection="0">
      <alignment vertical="bottom"/>
    </xf>
    <xf numFmtId="0" fontId="0" fillId="4" borderId="40" applyNumberFormat="0" applyFont="1" applyFill="1" applyBorder="1" applyAlignment="1" applyProtection="0">
      <alignment vertical="bottom"/>
    </xf>
    <xf numFmtId="0" fontId="12" fillId="4" borderId="41" applyNumberFormat="1" applyFont="1" applyFill="1" applyBorder="1" applyAlignment="1" applyProtection="0">
      <alignment horizontal="center" vertical="bottom"/>
    </xf>
    <xf numFmtId="0" fontId="12" fillId="4" borderId="42" applyNumberFormat="1" applyFont="1" applyFill="1" applyBorder="1" applyAlignment="1" applyProtection="0">
      <alignment horizontal="center" vertical="bottom"/>
    </xf>
    <xf numFmtId="0" fontId="0" fillId="4" borderId="43" applyNumberFormat="0" applyFont="1" applyFill="1" applyBorder="1" applyAlignment="1" applyProtection="0">
      <alignment vertical="bottom"/>
    </xf>
    <xf numFmtId="0" fontId="0" fillId="4" borderId="44" applyNumberFormat="0" applyFont="1" applyFill="1" applyBorder="1" applyAlignment="1" applyProtection="0">
      <alignment vertical="bottom"/>
    </xf>
    <xf numFmtId="0" fontId="8" fillId="4" borderId="45" applyNumberFormat="0" applyFont="1" applyFill="1" applyBorder="1" applyAlignment="1" applyProtection="0">
      <alignment horizontal="center" vertical="center" wrapText="1"/>
    </xf>
    <xf numFmtId="0" fontId="12" fillId="4" borderId="45" applyNumberFormat="0" applyFont="1" applyFill="1" applyBorder="1" applyAlignment="1" applyProtection="0">
      <alignment horizontal="center" vertical="bottom"/>
    </xf>
    <xf numFmtId="0" fontId="0" fillId="4" borderId="46" applyNumberFormat="0" applyFont="1" applyFill="1" applyBorder="1" applyAlignment="1" applyProtection="0">
      <alignment vertical="bottom"/>
    </xf>
    <xf numFmtId="49" fontId="8" fillId="5" borderId="24" applyNumberFormat="1" applyFont="1" applyFill="1" applyBorder="1" applyAlignment="1" applyProtection="0">
      <alignment horizontal="center" vertical="center" wrapText="1"/>
    </xf>
    <xf numFmtId="49" fontId="10" fillId="5" borderId="18" applyNumberFormat="1" applyFont="1" applyFill="1" applyBorder="1" applyAlignment="1" applyProtection="0">
      <alignment horizontal="center" vertical="bottom"/>
    </xf>
    <xf numFmtId="49" fontId="15" fillId="7" borderId="18" applyNumberFormat="1" applyFont="1" applyFill="1" applyBorder="1" applyAlignment="1" applyProtection="0">
      <alignment horizontal="center" vertical="bottom"/>
    </xf>
    <xf numFmtId="49" fontId="15" fillId="8" borderId="18" applyNumberFormat="1" applyFont="1" applyFill="1" applyBorder="1" applyAlignment="1" applyProtection="0">
      <alignment horizontal="center" vertical="bottom"/>
    </xf>
    <xf numFmtId="0" fontId="0" fillId="4" borderId="47" applyNumberFormat="0" applyFont="1" applyFill="1" applyBorder="1" applyAlignment="1" applyProtection="0">
      <alignment vertical="bottom"/>
    </xf>
    <xf numFmtId="0" fontId="0" fillId="4" borderId="48" applyNumberFormat="0" applyFont="1" applyFill="1" applyBorder="1" applyAlignment="1" applyProtection="0">
      <alignment vertical="bottom"/>
    </xf>
    <xf numFmtId="0" fontId="8" fillId="5" borderId="25" applyNumberFormat="0" applyFont="1" applyFill="1" applyBorder="1" applyAlignment="1" applyProtection="0">
      <alignment horizontal="left" vertical="center"/>
    </xf>
    <xf numFmtId="0" fontId="16" fillId="4" borderId="18" applyNumberFormat="1" applyFont="1" applyFill="1" applyBorder="1" applyAlignment="1" applyProtection="0">
      <alignment horizontal="center" vertical="bottom"/>
    </xf>
    <xf numFmtId="0" fontId="0" fillId="4" borderId="18" applyNumberFormat="0" applyFont="1" applyFill="1" applyBorder="1" applyAlignment="1" applyProtection="0">
      <alignment vertical="bottom"/>
    </xf>
    <xf numFmtId="0" fontId="0" fillId="4" borderId="49" applyNumberFormat="0" applyFont="1" applyFill="1" applyBorder="1" applyAlignment="1" applyProtection="0">
      <alignment vertical="bottom"/>
    </xf>
    <xf numFmtId="0" fontId="8" fillId="4" borderId="50" applyNumberFormat="0" applyFont="1" applyFill="1" applyBorder="1" applyAlignment="1" applyProtection="0">
      <alignment horizontal="center" vertical="center" wrapText="1"/>
    </xf>
    <xf numFmtId="0" fontId="12" fillId="4" borderId="50" applyNumberFormat="0" applyFont="1" applyFill="1" applyBorder="1" applyAlignment="1" applyProtection="0">
      <alignment horizontal="center" vertical="bottom"/>
    </xf>
    <xf numFmtId="0" fontId="0" applyNumberFormat="1" applyFont="1" applyFill="0" applyBorder="0" applyAlignment="1" applyProtection="0">
      <alignment vertical="bottom"/>
    </xf>
    <xf numFmtId="49" fontId="17" fillId="4" borderId="4" applyNumberFormat="1" applyFont="1" applyFill="1" applyBorder="1" applyAlignment="1" applyProtection="0">
      <alignment horizontal="center" vertical="center"/>
    </xf>
    <xf numFmtId="0" fontId="17" fillId="4" borderId="5" applyNumberFormat="0" applyFont="1" applyFill="1" applyBorder="1" applyAlignment="1" applyProtection="0">
      <alignment horizontal="center" vertical="center"/>
    </xf>
    <xf numFmtId="0" fontId="17" fillId="4" borderId="6" applyNumberFormat="0" applyFont="1" applyFill="1" applyBorder="1" applyAlignment="1" applyProtection="0">
      <alignment horizontal="center" vertical="center"/>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5" applyNumberFormat="1" applyFont="1" applyFill="1" applyBorder="1" applyAlignment="1" applyProtection="0">
      <alignment vertical="bottom"/>
    </xf>
    <xf numFmtId="0" fontId="0" fillId="4" borderId="6" applyNumberFormat="0" applyFont="1" applyFill="1" applyBorder="1" applyAlignment="1" applyProtection="0">
      <alignment vertical="bottom"/>
    </xf>
    <xf numFmtId="49" fontId="8" fillId="5" borderId="5" applyNumberFormat="1" applyFont="1" applyFill="1" applyBorder="1" applyAlignment="1" applyProtection="0">
      <alignment vertical="bottom"/>
    </xf>
    <xf numFmtId="49" fontId="8" fillId="4" borderId="5" applyNumberFormat="1" applyFont="1" applyFill="1" applyBorder="1" applyAlignment="1" applyProtection="0">
      <alignment vertical="bottom"/>
    </xf>
    <xf numFmtId="0" fontId="0" fillId="4" borderId="51" applyNumberFormat="0" applyFont="1" applyFill="1" applyBorder="1" applyAlignment="1" applyProtection="0">
      <alignment vertical="bottom"/>
    </xf>
    <xf numFmtId="0" fontId="0" fillId="4" borderId="52" applyNumberFormat="0" applyFont="1" applyFill="1" applyBorder="1" applyAlignment="1" applyProtection="0">
      <alignment vertical="bottom"/>
    </xf>
    <xf numFmtId="49" fontId="10" fillId="5" borderId="53" applyNumberFormat="1" applyFont="1" applyFill="1" applyBorder="1" applyAlignment="1" applyProtection="0">
      <alignment horizontal="center" vertical="bottom"/>
    </xf>
    <xf numFmtId="49" fontId="11" fillId="9" borderId="54" applyNumberFormat="1" applyFont="1" applyFill="1" applyBorder="1" applyAlignment="1" applyProtection="0">
      <alignment horizontal="center" vertical="center"/>
    </xf>
    <xf numFmtId="0" fontId="9" fillId="6" borderId="28" applyNumberFormat="0" applyFont="1" applyFill="1" applyBorder="1" applyAlignment="1" applyProtection="0">
      <alignment horizontal="center" vertical="bottom"/>
    </xf>
    <xf numFmtId="0" fontId="9" fillId="6" borderId="55" applyNumberFormat="0" applyFont="1" applyFill="1" applyBorder="1" applyAlignment="1" applyProtection="0">
      <alignment horizontal="center" vertical="bottom"/>
    </xf>
    <xf numFmtId="0" fontId="9" fillId="7" borderId="28" applyNumberFormat="0" applyFont="1" applyFill="1" applyBorder="1" applyAlignment="1" applyProtection="0">
      <alignment horizontal="center" vertical="bottom"/>
    </xf>
    <xf numFmtId="0" fontId="9" fillId="7" borderId="55" applyNumberFormat="0" applyFont="1" applyFill="1" applyBorder="1" applyAlignment="1" applyProtection="0">
      <alignment horizontal="center" vertical="bottom"/>
    </xf>
    <xf numFmtId="0" fontId="9" fillId="8" borderId="28" applyNumberFormat="0" applyFont="1" applyFill="1" applyBorder="1" applyAlignment="1" applyProtection="0">
      <alignment horizontal="center" vertical="bottom"/>
    </xf>
    <xf numFmtId="0" fontId="9" fillId="8" borderId="55" applyNumberFormat="0" applyFont="1" applyFill="1" applyBorder="1" applyAlignment="1" applyProtection="0">
      <alignment horizontal="center" vertical="bottom"/>
    </xf>
    <xf numFmtId="0" fontId="0" fillId="4" borderId="56" applyNumberFormat="0" applyFont="1" applyFill="1" applyBorder="1" applyAlignment="1" applyProtection="0">
      <alignment vertical="bottom"/>
    </xf>
    <xf numFmtId="0" fontId="10" fillId="4" borderId="52" applyNumberFormat="0" applyFont="1" applyFill="1" applyBorder="1" applyAlignment="1" applyProtection="0">
      <alignment horizontal="center" vertical="bottom"/>
    </xf>
    <xf numFmtId="0" fontId="10" fillId="5" borderId="53" applyNumberFormat="0" applyFont="1" applyFill="1" applyBorder="1" applyAlignment="1" applyProtection="0">
      <alignment horizontal="center" vertical="bottom"/>
    </xf>
    <xf numFmtId="0" fontId="10" fillId="4" borderId="54" applyNumberFormat="1" applyFont="1" applyFill="1" applyBorder="1" applyAlignment="1" applyProtection="0">
      <alignment horizontal="center" vertical="bottom"/>
    </xf>
    <xf numFmtId="0" fontId="10" fillId="4" borderId="28" applyNumberFormat="1" applyFont="1" applyFill="1" applyBorder="1" applyAlignment="1" applyProtection="0">
      <alignment horizontal="center" vertical="bottom"/>
    </xf>
    <xf numFmtId="0" fontId="10" fillId="4" borderId="55" applyNumberFormat="1" applyFont="1" applyFill="1" applyBorder="1" applyAlignment="1" applyProtection="0">
      <alignment horizontal="center" vertical="bottom"/>
    </xf>
    <xf numFmtId="0" fontId="10" fillId="4" borderId="56" applyNumberFormat="0" applyFont="1" applyFill="1" applyBorder="1" applyAlignment="1" applyProtection="0">
      <alignment horizontal="center" vertical="bottom"/>
    </xf>
    <xf numFmtId="0" fontId="11" fillId="5" borderId="57" applyNumberFormat="1" applyFont="1" applyFill="1" applyBorder="1" applyAlignment="1" applyProtection="0">
      <alignment horizontal="center" vertical="center"/>
    </xf>
    <xf numFmtId="49" fontId="18" fillId="4" borderId="58" applyNumberFormat="1" applyFont="1" applyFill="1" applyBorder="1" applyAlignment="1" applyProtection="0">
      <alignment horizontal="center" vertical="center"/>
    </xf>
    <xf numFmtId="0" fontId="0" fillId="4" borderId="59" applyNumberFormat="0" applyFont="1" applyFill="1" applyBorder="1" applyAlignment="1" applyProtection="0">
      <alignment vertical="bottom"/>
    </xf>
    <xf numFmtId="49" fontId="18" fillId="4" borderId="60" applyNumberFormat="1" applyFont="1" applyFill="1" applyBorder="1" applyAlignment="1" applyProtection="0">
      <alignment horizontal="center" vertical="center"/>
    </xf>
    <xf numFmtId="0" fontId="0" fillId="4" borderId="61" applyNumberFormat="0" applyFont="1" applyFill="1" applyBorder="1" applyAlignment="1" applyProtection="0">
      <alignment vertical="bottom"/>
    </xf>
    <xf numFmtId="0" fontId="0" fillId="4" borderId="62" applyNumberFormat="0" applyFont="1" applyFill="1" applyBorder="1" applyAlignment="1" applyProtection="0">
      <alignment vertical="bottom"/>
    </xf>
    <xf numFmtId="49" fontId="18" fillId="4" borderId="63" applyNumberFormat="1" applyFont="1" applyFill="1" applyBorder="1" applyAlignment="1" applyProtection="0">
      <alignment horizontal="center" vertical="center"/>
    </xf>
    <xf numFmtId="0" fontId="0" fillId="4" borderId="64" applyNumberFormat="0" applyFont="1" applyFill="1" applyBorder="1" applyAlignment="1" applyProtection="0">
      <alignment vertical="bottom"/>
    </xf>
    <xf numFmtId="49" fontId="18" fillId="4" borderId="65" applyNumberFormat="1" applyFont="1" applyFill="1" applyBorder="1" applyAlignment="1" applyProtection="0">
      <alignment horizontal="center" vertical="center"/>
    </xf>
    <xf numFmtId="0" fontId="0" fillId="4" borderId="66" applyNumberFormat="0" applyFont="1" applyFill="1" applyBorder="1" applyAlignment="1" applyProtection="0">
      <alignment vertical="bottom"/>
    </xf>
    <xf numFmtId="0" fontId="0" fillId="4" borderId="53" applyNumberFormat="0" applyFont="1" applyFill="1" applyBorder="1" applyAlignment="1" applyProtection="0">
      <alignment vertical="bottom"/>
    </xf>
    <xf numFmtId="0" fontId="0" fillId="4" borderId="54" applyNumberFormat="0" applyFont="1" applyFill="1" applyBorder="1" applyAlignment="1" applyProtection="0">
      <alignment vertical="bottom"/>
    </xf>
    <xf numFmtId="0" fontId="0" fillId="4" borderId="28" applyNumberFormat="0" applyFont="1" applyFill="1" applyBorder="1" applyAlignment="1" applyProtection="0">
      <alignment vertical="bottom"/>
    </xf>
    <xf numFmtId="0" fontId="0" fillId="4" borderId="55" applyNumberFormat="0" applyFont="1" applyFill="1" applyBorder="1" applyAlignment="1" applyProtection="0">
      <alignment vertical="bottom"/>
    </xf>
    <xf numFmtId="0" fontId="10" fillId="4" borderId="54" applyNumberFormat="0" applyFont="1" applyFill="1" applyBorder="1" applyAlignment="1" applyProtection="0">
      <alignment horizontal="center" vertical="bottom"/>
    </xf>
    <xf numFmtId="0" fontId="10" fillId="4" borderId="28" applyNumberFormat="0" applyFont="1" applyFill="1" applyBorder="1" applyAlignment="1" applyProtection="0">
      <alignment horizontal="center" vertical="bottom"/>
    </xf>
    <xf numFmtId="0" fontId="10" fillId="4" borderId="55" applyNumberFormat="0" applyFont="1" applyFill="1" applyBorder="1" applyAlignment="1" applyProtection="0">
      <alignment horizontal="center" vertical="bottom"/>
    </xf>
    <xf numFmtId="0" fontId="0" fillId="4" borderId="67" applyNumberFormat="0" applyFont="1" applyFill="1" applyBorder="1" applyAlignment="1" applyProtection="0">
      <alignmen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applyNumberFormat="1" applyFont="1" applyFill="0" applyBorder="0" applyAlignment="1" applyProtection="0">
      <alignment vertical="bottom"/>
    </xf>
    <xf numFmtId="0" fontId="5" applyNumberFormat="0" applyFont="1" applyFill="0" applyBorder="0" applyAlignment="1" applyProtection="0">
      <alignment horizontal="center" vertical="center"/>
    </xf>
    <xf numFmtId="0" fontId="19" fillId="10" borderId="68" applyNumberFormat="0" applyFont="1" applyFill="1" applyBorder="1" applyAlignment="1" applyProtection="0">
      <alignment vertical="bottom"/>
    </xf>
    <xf numFmtId="0" fontId="19" fillId="11" borderId="69" applyNumberFormat="0" applyFont="1" applyFill="1" applyBorder="1" applyAlignment="1" applyProtection="0">
      <alignment vertical="bottom"/>
    </xf>
    <xf numFmtId="0" fontId="0" borderId="70" applyNumberFormat="0" applyFont="1" applyFill="0" applyBorder="1" applyAlignment="1" applyProtection="0">
      <alignment vertical="bottom"/>
    </xf>
    <xf numFmtId="0" fontId="0" borderId="71" applyNumberFormat="0" applyFont="1" applyFill="0" applyBorder="1" applyAlignment="1" applyProtection="0">
      <alignment vertical="bottom"/>
    </xf>
    <xf numFmtId="49" fontId="0" borderId="71" applyNumberFormat="1" applyFont="1" applyFill="0" applyBorder="1" applyAlignment="1" applyProtection="0">
      <alignment vertical="bottom"/>
    </xf>
    <xf numFmtId="0" fontId="19" fillId="11" borderId="72" applyNumberFormat="0" applyFont="1" applyFill="1" applyBorder="1" applyAlignment="1" applyProtection="0">
      <alignment vertical="bottom"/>
    </xf>
    <xf numFmtId="0" fontId="0" borderId="73" applyNumberFormat="1" applyFont="1" applyFill="0" applyBorder="1" applyAlignment="1" applyProtection="0">
      <alignment vertical="bottom"/>
    </xf>
    <xf numFmtId="0" fontId="0" borderId="74" applyNumberFormat="1" applyFont="1" applyFill="0" applyBorder="1" applyAlignment="1" applyProtection="0">
      <alignment vertical="bottom"/>
    </xf>
    <xf numFmtId="0" fontId="0" borderId="74" applyNumberFormat="0" applyFont="1" applyFill="0" applyBorder="1" applyAlignment="1" applyProtection="0">
      <alignment vertical="bottom"/>
    </xf>
    <xf numFmtId="0" fontId="19" fillId="11" borderId="72" applyNumberFormat="1" applyFont="1" applyFill="1" applyBorder="1" applyAlignment="1" applyProtection="0">
      <alignment vertical="bottom"/>
    </xf>
    <xf numFmtId="0" fontId="0" borderId="73"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a5a5a5"/>
      <rgbColor rgb="ff525252"/>
      <rgbColor rgb="ffd8d8d8"/>
      <rgbColor rgb="ff7f7f7f"/>
      <rgbColor rgb="ff0070c0"/>
      <rgbColor rgb="ffb15d24"/>
      <rgbColor rgb="ff4472c4"/>
      <rgbColor rgb="ff7c7c7c"/>
      <rgbColor rgb="ff4372c3"/>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Tema de Office">
  <a:themeElements>
    <a:clrScheme name="Tema de 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Tema de Office">
      <a:majorFont>
        <a:latin typeface="Helvetica Neue"/>
        <a:ea typeface="Helvetica Neue"/>
        <a:cs typeface="Helvetica Neue"/>
      </a:majorFont>
      <a:minorFont>
        <a:latin typeface="Helvetica Neue"/>
        <a:ea typeface="Helvetica Neue"/>
        <a:cs typeface="Helvetica Neue"/>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15</v>
      </c>
      <c r="C11" s="3"/>
      <c r="D11" s="3"/>
    </row>
    <row r="12">
      <c r="B12" s="4"/>
      <c r="C12" t="s" s="4">
        <v>5</v>
      </c>
      <c r="D12" t="s" s="5">
        <v>15</v>
      </c>
    </row>
    <row r="13">
      <c r="B13" t="s" s="3">
        <v>82</v>
      </c>
      <c r="C13" s="3"/>
      <c r="D13" s="3"/>
    </row>
    <row r="14">
      <c r="B14" s="4"/>
      <c r="C14" t="s" s="4">
        <v>5</v>
      </c>
      <c r="D14" t="s" s="5">
        <v>82</v>
      </c>
    </row>
    <row r="15">
      <c r="B15" t="s" s="3">
        <v>95</v>
      </c>
      <c r="C15" s="3"/>
      <c r="D15" s="3"/>
    </row>
    <row r="16">
      <c r="B16" s="4"/>
      <c r="C16" t="s" s="4">
        <v>5</v>
      </c>
      <c r="D16" t="s" s="5">
        <v>95</v>
      </c>
    </row>
  </sheetData>
  <mergeCells count="1">
    <mergeCell ref="B3:D3"/>
  </mergeCells>
  <hyperlinks>
    <hyperlink ref="D10" location="'Exportar resum'!R1C1" tooltip="" display="Exportar resum"/>
    <hyperlink ref="D12" location="'Full 1 - Pàdel &amp; Birren · 20_Se'!R1C1" tooltip="" display="Full 1 - Pàdel &amp; Birren · 20_Se"/>
    <hyperlink ref="D14" location="'Full 2 - Pàdel &amp; Birren · 20_Se'!R1C1" tooltip="" display="Full 2 - Pàdel &amp; Birren · 20_Se"/>
    <hyperlink ref="D16" location="'Hoja 1'!R2C1" tooltip="" display="Hoja 1"/>
  </hyperlinks>
</worksheet>
</file>

<file path=xl/worksheets/sheet2.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0" defaultRowHeight="13" customHeight="1" outlineLevelRow="0" outlineLevelCol="0"/>
  <cols>
    <col min="1" max="1" width="2" style="6" customWidth="1"/>
    <col min="2"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50" customHeight="1">
      <c r="A3" s="10"/>
      <c r="B3" t="s" s="13">
        <v>6</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ht="17.9" customHeight="1">
      <c r="A7" s="10"/>
      <c r="B7" t="s" s="14">
        <v>7</v>
      </c>
      <c r="C7" t="s" s="14">
        <v>8</v>
      </c>
      <c r="D7" t="s" s="14">
        <v>9</v>
      </c>
      <c r="E7" s="12"/>
    </row>
    <row r="8" ht="13.55" customHeight="1">
      <c r="A8" s="10"/>
      <c r="B8" s="11"/>
      <c r="C8" s="11"/>
      <c r="D8" s="11"/>
      <c r="E8" s="12"/>
    </row>
    <row r="9" ht="15.35" customHeight="1">
      <c r="A9" s="10"/>
      <c r="B9" t="s" s="15">
        <v>10</v>
      </c>
      <c r="C9" s="16"/>
      <c r="D9" s="16"/>
      <c r="E9" s="12"/>
    </row>
    <row r="10" ht="15.35" customHeight="1">
      <c r="A10" s="10"/>
      <c r="B10" s="17"/>
      <c r="C10" t="s" s="18">
        <v>11</v>
      </c>
      <c r="D10" t="s" s="19">
        <v>12</v>
      </c>
      <c r="E10" s="12"/>
    </row>
    <row r="11" ht="15.35" customHeight="1">
      <c r="A11" s="10"/>
      <c r="B11" t="s" s="15">
        <v>13</v>
      </c>
      <c r="C11" s="16"/>
      <c r="D11" s="16"/>
      <c r="E11" s="12"/>
    </row>
    <row r="12" ht="15.35" customHeight="1">
      <c r="A12" s="20"/>
      <c r="B12" s="21"/>
      <c r="C12" t="s" s="22">
        <v>11</v>
      </c>
      <c r="D12" t="s" s="23">
        <v>14</v>
      </c>
      <c r="E12" s="24"/>
    </row>
  </sheetData>
  <mergeCells count="1">
    <mergeCell ref="B3:D3"/>
  </mergeCells>
  <hyperlinks>
    <hyperlink ref="D10" location="'Full 1 - Pàdel &amp; Birren · 20_Se'!R1C1" tooltip="" display="Full 1 - Pàdel &amp; Birren · 20_Se"/>
    <hyperlink ref="D12" location="'Full 2 - Pàdel &amp; Birren · 20_Se'!R1C1" tooltip="" display="Full 2 - Pàdel &amp; Birren · 20_S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O51"/>
  <sheetViews>
    <sheetView workbookViewId="0" showGridLines="0" defaultGridColor="1"/>
  </sheetViews>
  <sheetFormatPr defaultColWidth="16.3333" defaultRowHeight="14.75" customHeight="1" outlineLevelRow="0" outlineLevelCol="0"/>
  <cols>
    <col min="1" max="1" width="1.85156" style="25" customWidth="1"/>
    <col min="2" max="2" width="17" style="25" customWidth="1"/>
    <col min="3" max="14" width="17.5" style="25" customWidth="1"/>
    <col min="15" max="15" width="2" style="25" customWidth="1"/>
    <col min="16" max="16384" width="16.3516" style="25" customWidth="1"/>
  </cols>
  <sheetData>
    <row r="1" ht="20" customHeight="1">
      <c r="A1" s="26"/>
      <c r="B1" s="27"/>
      <c r="C1" s="27"/>
      <c r="D1" s="27"/>
      <c r="E1" s="27"/>
      <c r="F1" s="27"/>
      <c r="G1" s="27"/>
      <c r="H1" s="27"/>
      <c r="I1" s="27"/>
      <c r="J1" s="27"/>
      <c r="K1" s="27"/>
      <c r="L1" s="27"/>
      <c r="M1" s="27"/>
      <c r="N1" s="27"/>
      <c r="O1" s="28"/>
    </row>
    <row r="2" ht="40" customHeight="1">
      <c r="A2" t="s" s="29">
        <v>11</v>
      </c>
      <c r="B2" s="30"/>
      <c r="C2" s="30"/>
      <c r="D2" s="30"/>
      <c r="E2" s="30"/>
      <c r="F2" s="30"/>
      <c r="G2" s="30"/>
      <c r="H2" s="30"/>
      <c r="I2" s="30"/>
      <c r="J2" s="30"/>
      <c r="K2" s="30"/>
      <c r="L2" s="30"/>
      <c r="M2" s="30"/>
      <c r="N2" s="30"/>
      <c r="O2" s="31"/>
    </row>
    <row r="3" ht="14.75" customHeight="1" hidden="1">
      <c r="A3" s="32"/>
      <c r="B3" s="33"/>
      <c r="C3" s="32"/>
      <c r="D3" s="32"/>
      <c r="E3" s="32"/>
      <c r="F3" s="32"/>
      <c r="G3" s="32"/>
      <c r="H3" s="32"/>
      <c r="I3" s="32"/>
      <c r="J3" s="32"/>
      <c r="K3" s="32"/>
      <c r="L3" s="32"/>
      <c r="M3" s="34"/>
      <c r="N3" s="32"/>
      <c r="O3" s="32"/>
    </row>
    <row r="4" ht="14.75" customHeight="1" hidden="1">
      <c r="A4" s="32"/>
      <c r="B4" s="32"/>
      <c r="C4" s="32"/>
      <c r="D4" s="32"/>
      <c r="E4" s="32"/>
      <c r="F4" s="32"/>
      <c r="G4" s="32"/>
      <c r="H4" s="32"/>
      <c r="I4" s="32"/>
      <c r="J4" s="32"/>
      <c r="K4" s="32"/>
      <c r="L4" s="32"/>
      <c r="M4" s="32"/>
      <c r="N4" s="32"/>
      <c r="O4" s="32"/>
    </row>
    <row r="5" ht="14.75" customHeight="1" hidden="1">
      <c r="A5" s="32"/>
      <c r="B5" s="32"/>
      <c r="C5" s="35">
        <v>1</v>
      </c>
      <c r="D5" s="35">
        <v>2</v>
      </c>
      <c r="E5" s="35">
        <v>3</v>
      </c>
      <c r="F5" s="35">
        <v>4</v>
      </c>
      <c r="G5" s="35">
        <v>5</v>
      </c>
      <c r="H5" s="35">
        <v>6</v>
      </c>
      <c r="I5" s="35">
        <v>7</v>
      </c>
      <c r="J5" s="35">
        <v>8</v>
      </c>
      <c r="K5" s="35">
        <v>9</v>
      </c>
      <c r="L5" s="35">
        <v>10</v>
      </c>
      <c r="M5" s="35">
        <v>11</v>
      </c>
      <c r="N5" s="35">
        <v>12</v>
      </c>
      <c r="O5" s="32"/>
    </row>
    <row r="6" ht="23" customHeight="1">
      <c r="A6" s="36"/>
      <c r="B6" t="s" s="37">
        <v>16</v>
      </c>
      <c r="C6" t="s" s="38">
        <v>17</v>
      </c>
      <c r="D6" t="s" s="38">
        <v>18</v>
      </c>
      <c r="E6" t="s" s="38">
        <v>19</v>
      </c>
      <c r="F6" t="s" s="38">
        <v>20</v>
      </c>
      <c r="G6" t="s" s="38">
        <v>21</v>
      </c>
      <c r="H6" t="s" s="38">
        <v>22</v>
      </c>
      <c r="I6" t="s" s="38">
        <v>23</v>
      </c>
      <c r="J6" t="s" s="38">
        <v>24</v>
      </c>
      <c r="K6" t="s" s="38">
        <v>25</v>
      </c>
      <c r="L6" t="s" s="38">
        <v>26</v>
      </c>
      <c r="M6" t="s" s="38">
        <v>27</v>
      </c>
      <c r="N6" t="s" s="38">
        <v>28</v>
      </c>
      <c r="O6" s="39"/>
    </row>
    <row r="7" ht="16" customHeight="1">
      <c r="A7" s="32"/>
      <c r="B7" s="40"/>
      <c r="C7" s="40"/>
      <c r="D7" s="40"/>
      <c r="E7" s="40"/>
      <c r="F7" s="40"/>
      <c r="G7" s="40"/>
      <c r="H7" s="40"/>
      <c r="I7" s="40"/>
      <c r="J7" s="40"/>
      <c r="K7" s="40"/>
      <c r="L7" s="40"/>
      <c r="M7" s="40"/>
      <c r="N7" s="40"/>
      <c r="O7" s="32"/>
    </row>
    <row r="8" ht="23" customHeight="1">
      <c r="A8" s="36"/>
      <c r="B8" t="s" s="41">
        <v>29</v>
      </c>
      <c r="C8" t="s" s="42">
        <v>30</v>
      </c>
      <c r="D8" s="43"/>
      <c r="E8" s="43"/>
      <c r="F8" s="44"/>
      <c r="G8" t="s" s="45">
        <v>31</v>
      </c>
      <c r="H8" s="46"/>
      <c r="I8" s="46"/>
      <c r="J8" s="47"/>
      <c r="K8" t="s" s="48">
        <v>32</v>
      </c>
      <c r="L8" s="49"/>
      <c r="M8" s="49"/>
      <c r="N8" s="50"/>
      <c r="O8" s="39"/>
    </row>
    <row r="9" ht="14.75" customHeight="1" hidden="1">
      <c r="A9" s="51"/>
      <c r="B9" s="52"/>
      <c r="C9" s="53">
        <v>5</v>
      </c>
      <c r="D9" s="54">
        <v>12</v>
      </c>
      <c r="E9" s="54">
        <v>6</v>
      </c>
      <c r="F9" s="55">
        <v>11</v>
      </c>
      <c r="G9" s="53">
        <v>1</v>
      </c>
      <c r="H9" s="54">
        <v>10</v>
      </c>
      <c r="I9" s="54">
        <v>4</v>
      </c>
      <c r="J9" s="55">
        <v>7</v>
      </c>
      <c r="K9" s="53">
        <v>2</v>
      </c>
      <c r="L9" s="54">
        <v>9</v>
      </c>
      <c r="M9" s="54">
        <v>3</v>
      </c>
      <c r="N9" s="55">
        <v>8</v>
      </c>
      <c r="O9" s="56"/>
    </row>
    <row r="10" ht="27" customHeight="1">
      <c r="A10" s="36"/>
      <c r="B10" s="57">
        <v>1</v>
      </c>
      <c r="C10" t="s" s="58">
        <f>HLOOKUP(C9,$C$5:$N$6,2,FALSE)</f>
        <v>33</v>
      </c>
      <c r="D10" t="s" s="59">
        <f>HLOOKUP(D9,$C$5:$N$6,2,FALSE)</f>
        <v>34</v>
      </c>
      <c r="E10" t="s" s="58">
        <f>HLOOKUP(E9,$C$5:$N$6,2,FALSE)</f>
        <v>35</v>
      </c>
      <c r="F10" t="s" s="59">
        <f>HLOOKUP(F9,$C$5:$N$6,2,FALSE)</f>
        <v>36</v>
      </c>
      <c r="G10" t="s" s="58">
        <f>HLOOKUP(G9,$C$5:$N$6,2,FALSE)</f>
        <v>37</v>
      </c>
      <c r="H10" t="s" s="59">
        <f>HLOOKUP(H9,$C$5:$N$6,2,FALSE)</f>
        <v>38</v>
      </c>
      <c r="I10" t="s" s="58">
        <f>HLOOKUP(I9,$C$5:$N$6,2,FALSE)</f>
        <v>39</v>
      </c>
      <c r="J10" t="s" s="59">
        <f>HLOOKUP(J9,$C$5:$N$6,2,FALSE)</f>
        <v>40</v>
      </c>
      <c r="K10" t="s" s="58">
        <f>HLOOKUP(K9,$C$5:$N$6,2,FALSE)</f>
        <v>41</v>
      </c>
      <c r="L10" t="s" s="59">
        <f>HLOOKUP(L9,$C$5:$N$6,2,FALSE)</f>
        <v>42</v>
      </c>
      <c r="M10" t="s" s="58">
        <f>HLOOKUP(M9,$C$5:$N$6,2,FALSE)</f>
        <v>43</v>
      </c>
      <c r="N10" t="s" s="59">
        <f>HLOOKUP(N9,$C$5:$N$6,2,FALSE)</f>
        <v>44</v>
      </c>
      <c r="O10" s="39"/>
    </row>
    <row r="11" ht="32" customHeight="1">
      <c r="A11" s="36"/>
      <c r="B11" s="60"/>
      <c r="C11" s="61">
        <v>5</v>
      </c>
      <c r="D11" s="62"/>
      <c r="E11" s="63">
        <v>3</v>
      </c>
      <c r="F11" s="64"/>
      <c r="G11" s="61">
        <v>3</v>
      </c>
      <c r="H11" s="62"/>
      <c r="I11" s="63">
        <v>6</v>
      </c>
      <c r="J11" s="64"/>
      <c r="K11" s="61">
        <v>6</v>
      </c>
      <c r="L11" s="62"/>
      <c r="M11" s="63">
        <v>4</v>
      </c>
      <c r="N11" s="64"/>
      <c r="O11" s="39"/>
    </row>
    <row r="12" ht="19.3" customHeight="1" hidden="1">
      <c r="A12" s="36"/>
      <c r="B12" s="65"/>
      <c r="C12" s="66">
        <f>IF(C11&gt;E11,10+C11-E11,C11-E11)</f>
        <v>12</v>
      </c>
      <c r="D12" s="67">
        <f>IF(C11&gt;E11,10+C11-E11,C11-E11)</f>
        <v>12</v>
      </c>
      <c r="E12" s="68">
        <f>IF(E11&gt;C11,10+E11-C11,E11-C11)</f>
        <v>-2</v>
      </c>
      <c r="F12" s="69">
        <f>IF(E11&gt;C11,10+E11-C11,E11-C11)</f>
        <v>-2</v>
      </c>
      <c r="G12" s="66">
        <f>IF(G11&gt;I11,10+G11-I11,G11-I11)</f>
        <v>-3</v>
      </c>
      <c r="H12" s="67">
        <f>IF(G11&gt;I11,10+G11-I11,G11-I11)</f>
        <v>-3</v>
      </c>
      <c r="I12" s="68">
        <f>IF(I11&gt;G11,10+I11-G11,I11-G11)</f>
        <v>13</v>
      </c>
      <c r="J12" s="69">
        <f>IF(I11&gt;G11,10+I11-G11,I11-G11)</f>
        <v>13</v>
      </c>
      <c r="K12" s="66">
        <f>IF(K11&gt;M11,10+K11-M11,K11-M11)</f>
        <v>12</v>
      </c>
      <c r="L12" s="67">
        <f>IF(K11&gt;M11,10+K11-M11,K11-M11)</f>
        <v>12</v>
      </c>
      <c r="M12" s="68">
        <f>IF(M11&gt;K11,10+M11-K11,M11-K11)</f>
        <v>-2</v>
      </c>
      <c r="N12" s="69">
        <f>IF(M11&gt;K11,10+M11-K11,M11-K11)</f>
        <v>-2</v>
      </c>
      <c r="O12" s="39"/>
    </row>
    <row r="13" ht="16" customHeight="1">
      <c r="A13" s="32"/>
      <c r="B13" s="40"/>
      <c r="C13" s="40"/>
      <c r="D13" s="40"/>
      <c r="E13" s="40"/>
      <c r="F13" s="40"/>
      <c r="G13" s="40"/>
      <c r="H13" s="40"/>
      <c r="I13" s="40"/>
      <c r="J13" s="40"/>
      <c r="K13" s="40"/>
      <c r="L13" s="40"/>
      <c r="M13" s="40"/>
      <c r="N13" s="40"/>
      <c r="O13" s="32"/>
    </row>
    <row r="14" ht="14.75" customHeight="1" hidden="1">
      <c r="A14" s="36"/>
      <c r="B14" t="s" s="41">
        <v>29</v>
      </c>
      <c r="C14" t="s" s="42">
        <v>45</v>
      </c>
      <c r="D14" s="43"/>
      <c r="E14" s="43"/>
      <c r="F14" s="44"/>
      <c r="G14" t="s" s="45">
        <v>46</v>
      </c>
      <c r="H14" s="46"/>
      <c r="I14" s="46"/>
      <c r="J14" s="47"/>
      <c r="K14" t="s" s="48">
        <v>47</v>
      </c>
      <c r="L14" s="49"/>
      <c r="M14" s="49"/>
      <c r="N14" s="50"/>
      <c r="O14" s="39"/>
    </row>
    <row r="15" ht="14.75" customHeight="1" hidden="1">
      <c r="A15" s="51"/>
      <c r="B15" s="52"/>
      <c r="C15" s="53">
        <v>1</v>
      </c>
      <c r="D15" s="54">
        <v>4</v>
      </c>
      <c r="E15" s="54">
        <v>2</v>
      </c>
      <c r="F15" s="55">
        <v>3</v>
      </c>
      <c r="G15" s="53">
        <v>5</v>
      </c>
      <c r="H15" s="54">
        <v>11</v>
      </c>
      <c r="I15" s="54">
        <v>7</v>
      </c>
      <c r="J15" s="55">
        <v>9</v>
      </c>
      <c r="K15" s="53">
        <v>6</v>
      </c>
      <c r="L15" s="54">
        <v>12</v>
      </c>
      <c r="M15" s="54">
        <v>8</v>
      </c>
      <c r="N15" s="55">
        <v>10</v>
      </c>
      <c r="O15" s="56"/>
    </row>
    <row r="16" ht="27" customHeight="1">
      <c r="A16" s="36"/>
      <c r="B16" s="57">
        <v>2</v>
      </c>
      <c r="C16" t="s" s="58">
        <f>HLOOKUP(C15,$C$5:$N$6,2,FALSE)</f>
        <v>37</v>
      </c>
      <c r="D16" t="s" s="59">
        <f>HLOOKUP(D15,$C$5:$N$6,2,FALSE)</f>
        <v>39</v>
      </c>
      <c r="E16" t="s" s="58">
        <f>HLOOKUP(E15,$C$5:$N$6,2,FALSE)</f>
        <v>41</v>
      </c>
      <c r="F16" t="s" s="59">
        <f>HLOOKUP(F15,$C$5:$N$6,2,FALSE)</f>
        <v>43</v>
      </c>
      <c r="G16" t="s" s="58">
        <f>HLOOKUP(G15,$C$5:$N$6,2,FALSE)</f>
        <v>33</v>
      </c>
      <c r="H16" t="s" s="59">
        <f>HLOOKUP(H15,$C$5:$N$6,2,FALSE)</f>
        <v>36</v>
      </c>
      <c r="I16" t="s" s="58">
        <f>HLOOKUP(I15,$C$5:$N$6,2,FALSE)</f>
        <v>40</v>
      </c>
      <c r="J16" t="s" s="59">
        <f>HLOOKUP(J15,$C$5:$N$6,2,FALSE)</f>
        <v>42</v>
      </c>
      <c r="K16" t="s" s="58">
        <f>HLOOKUP(K15,$C$5:$N$6,2,FALSE)</f>
        <v>35</v>
      </c>
      <c r="L16" t="s" s="59">
        <f>HLOOKUP(L15,$C$5:$N$6,2,FALSE)</f>
        <v>34</v>
      </c>
      <c r="M16" t="s" s="58">
        <f>HLOOKUP(M15,$C$5:$N$6,2,FALSE)</f>
        <v>44</v>
      </c>
      <c r="N16" t="s" s="59">
        <f>HLOOKUP(N15,$C$5:$N$6,2,FALSE)</f>
        <v>38</v>
      </c>
      <c r="O16" s="39"/>
    </row>
    <row r="17" ht="32" customHeight="1">
      <c r="A17" s="36"/>
      <c r="B17" s="60"/>
      <c r="C17" s="61">
        <v>5</v>
      </c>
      <c r="D17" s="62"/>
      <c r="E17" s="63">
        <v>2</v>
      </c>
      <c r="F17" s="64"/>
      <c r="G17" s="61">
        <v>4</v>
      </c>
      <c r="H17" s="62"/>
      <c r="I17" s="63">
        <v>5</v>
      </c>
      <c r="J17" s="64"/>
      <c r="K17" s="61">
        <v>5</v>
      </c>
      <c r="L17" s="62"/>
      <c r="M17" s="63">
        <v>3</v>
      </c>
      <c r="N17" s="64"/>
      <c r="O17" s="39"/>
    </row>
    <row r="18" ht="19.3" customHeight="1" hidden="1">
      <c r="A18" s="36"/>
      <c r="B18" s="65"/>
      <c r="C18" s="66">
        <f>IF(C17&gt;E17,10+C17-E17,C17-E17)</f>
        <v>13</v>
      </c>
      <c r="D18" s="67">
        <f>IF(C17&gt;E17,10+C17-E17,C17-E17)</f>
        <v>13</v>
      </c>
      <c r="E18" s="68">
        <f>IF(E17&gt;C17,10+E17-C17,E17-C17)</f>
        <v>-3</v>
      </c>
      <c r="F18" s="69">
        <f>IF(E17&gt;C17,10+E17-C17,E17-C17)</f>
        <v>-3</v>
      </c>
      <c r="G18" s="66">
        <f>IF(G17&gt;I17,10+G17-I17,G17-I17)</f>
        <v>-1</v>
      </c>
      <c r="H18" s="67">
        <f>IF(G17&gt;I17,10+G17-I17,G17-I17)</f>
        <v>-1</v>
      </c>
      <c r="I18" s="68">
        <f>IF(I17&gt;G17,10+I17-G17,I17-G17)</f>
        <v>11</v>
      </c>
      <c r="J18" s="69">
        <f>IF(I17&gt;G17,10+I17-G17,I17-G17)</f>
        <v>11</v>
      </c>
      <c r="K18" s="66">
        <f>IF(K17&gt;M17,10+K17-M17,K17-M17)</f>
        <v>12</v>
      </c>
      <c r="L18" s="67">
        <f>IF(K17&gt;M17,10+K17-M17,K17-M17)</f>
        <v>12</v>
      </c>
      <c r="M18" s="68">
        <f>IF(M17&gt;K17,10+M17-K17,M17-K17)</f>
        <v>-2</v>
      </c>
      <c r="N18" s="69">
        <f>IF(M17&gt;K17,10+M17-K17,M17-K17)</f>
        <v>-2</v>
      </c>
      <c r="O18" s="39"/>
    </row>
    <row r="19" ht="16" customHeight="1">
      <c r="A19" s="32"/>
      <c r="B19" s="40"/>
      <c r="C19" s="40"/>
      <c r="D19" s="40"/>
      <c r="E19" s="40"/>
      <c r="F19" s="40"/>
      <c r="G19" s="40"/>
      <c r="H19" s="40"/>
      <c r="I19" s="40"/>
      <c r="J19" s="40"/>
      <c r="K19" s="40"/>
      <c r="L19" s="40"/>
      <c r="M19" s="40"/>
      <c r="N19" s="40"/>
      <c r="O19" s="32"/>
    </row>
    <row r="20" ht="14.75" customHeight="1" hidden="1">
      <c r="A20" s="36"/>
      <c r="B20" t="s" s="41">
        <v>29</v>
      </c>
      <c r="C20" t="s" s="42">
        <v>45</v>
      </c>
      <c r="D20" s="43"/>
      <c r="E20" s="43"/>
      <c r="F20" s="44"/>
      <c r="G20" t="s" s="45">
        <v>46</v>
      </c>
      <c r="H20" s="46"/>
      <c r="I20" s="46"/>
      <c r="J20" s="47"/>
      <c r="K20" t="s" s="48">
        <v>47</v>
      </c>
      <c r="L20" s="49"/>
      <c r="M20" s="49"/>
      <c r="N20" s="50"/>
      <c r="O20" s="39"/>
    </row>
    <row r="21" ht="14.75" customHeight="1" hidden="1">
      <c r="A21" s="51"/>
      <c r="B21" s="52"/>
      <c r="C21" s="53">
        <v>3</v>
      </c>
      <c r="D21" s="54">
        <v>12</v>
      </c>
      <c r="E21" s="54">
        <v>7</v>
      </c>
      <c r="F21" s="55">
        <v>8</v>
      </c>
      <c r="G21" s="53">
        <v>2</v>
      </c>
      <c r="H21" s="54">
        <v>11</v>
      </c>
      <c r="I21" s="54">
        <v>4</v>
      </c>
      <c r="J21" s="55">
        <v>10</v>
      </c>
      <c r="K21" s="53">
        <v>1</v>
      </c>
      <c r="L21" s="54">
        <v>9</v>
      </c>
      <c r="M21" s="54">
        <v>5</v>
      </c>
      <c r="N21" s="55">
        <v>6</v>
      </c>
      <c r="O21" s="56"/>
    </row>
    <row r="22" ht="27" customHeight="1">
      <c r="A22" s="36"/>
      <c r="B22" s="57">
        <v>3</v>
      </c>
      <c r="C22" t="s" s="58">
        <f>HLOOKUP(C21,$C$5:$N$6,2,FALSE)</f>
        <v>43</v>
      </c>
      <c r="D22" t="s" s="59">
        <f>HLOOKUP(D21,$C$5:$N$6,2,FALSE)</f>
        <v>34</v>
      </c>
      <c r="E22" t="s" s="58">
        <f>HLOOKUP(E21,$C$5:$N$6,2,FALSE)</f>
        <v>40</v>
      </c>
      <c r="F22" t="s" s="59">
        <f>HLOOKUP(F21,$C$5:$N$6,2,FALSE)</f>
        <v>44</v>
      </c>
      <c r="G22" t="s" s="58">
        <f>HLOOKUP(G21,$C$5:$N$6,2,FALSE)</f>
        <v>41</v>
      </c>
      <c r="H22" t="s" s="59">
        <f>HLOOKUP(H21,$C$5:$N$6,2,FALSE)</f>
        <v>36</v>
      </c>
      <c r="I22" t="s" s="58">
        <f>HLOOKUP(I21,$C$5:$N$6,2,FALSE)</f>
        <v>39</v>
      </c>
      <c r="J22" t="s" s="59">
        <f>HLOOKUP(J21,$C$5:$N$6,2,FALSE)</f>
        <v>38</v>
      </c>
      <c r="K22" t="s" s="58">
        <f>HLOOKUP(K21,$C$5:$N$6,2,FALSE)</f>
        <v>37</v>
      </c>
      <c r="L22" t="s" s="59">
        <f>HLOOKUP(L21,$C$5:$N$6,2,FALSE)</f>
        <v>42</v>
      </c>
      <c r="M22" t="s" s="58">
        <f>HLOOKUP(M21,$C$5:$N$6,2,FALSE)</f>
        <v>33</v>
      </c>
      <c r="N22" t="s" s="59">
        <f>HLOOKUP(N21,$C$5:$N$6,2,FALSE)</f>
        <v>35</v>
      </c>
      <c r="O22" s="39"/>
    </row>
    <row r="23" ht="32" customHeight="1">
      <c r="A23" s="36"/>
      <c r="B23" s="60"/>
      <c r="C23" s="61">
        <v>3</v>
      </c>
      <c r="D23" s="62"/>
      <c r="E23" s="63">
        <v>6</v>
      </c>
      <c r="F23" s="64"/>
      <c r="G23" s="61">
        <v>5</v>
      </c>
      <c r="H23" s="62"/>
      <c r="I23" s="63">
        <v>4</v>
      </c>
      <c r="J23" s="64"/>
      <c r="K23" s="61">
        <v>3</v>
      </c>
      <c r="L23" s="62"/>
      <c r="M23" s="63">
        <v>6</v>
      </c>
      <c r="N23" s="64"/>
      <c r="O23" s="39"/>
    </row>
    <row r="24" ht="19.3" customHeight="1" hidden="1">
      <c r="A24" s="36"/>
      <c r="B24" s="65"/>
      <c r="C24" s="66">
        <f>IF(C23&gt;E23,10+C23-E23,C23-E23)</f>
        <v>-3</v>
      </c>
      <c r="D24" s="67">
        <f>IF(C23&gt;E23,10+C23-E23,C23-E23)</f>
        <v>-3</v>
      </c>
      <c r="E24" s="68">
        <f>IF(E23&gt;C23,10+E23-C23,E23-C23)</f>
        <v>13</v>
      </c>
      <c r="F24" s="69">
        <f>IF(E23&gt;C23,10+E23-C23,E23-C23)</f>
        <v>13</v>
      </c>
      <c r="G24" s="66">
        <f>IF(G23&gt;I23,10+G23-I23,G23-I23)</f>
        <v>11</v>
      </c>
      <c r="H24" s="67">
        <f>IF(G23&gt;I23,10+G23-I23,G23-I23)</f>
        <v>11</v>
      </c>
      <c r="I24" s="68">
        <f>IF(I23&gt;G23,10+I23-G23,I23-G23)</f>
        <v>-1</v>
      </c>
      <c r="J24" s="69">
        <f>IF(I23&gt;G23,10+I23-G23,I23-G23)</f>
        <v>-1</v>
      </c>
      <c r="K24" s="66">
        <f>IF(K23&gt;M23,10+K23-M23,K23-M23)</f>
        <v>-3</v>
      </c>
      <c r="L24" s="67">
        <f>IF(K23&gt;M23,10+K23-M23,K23-M23)</f>
        <v>-3</v>
      </c>
      <c r="M24" s="68">
        <f>IF(M23&gt;K23,10+M23-K23,M23-K23)</f>
        <v>13</v>
      </c>
      <c r="N24" s="69">
        <f>IF(M23&gt;K23,10+M23-K23,M23-K23)</f>
        <v>13</v>
      </c>
      <c r="O24" s="39"/>
    </row>
    <row r="25" ht="16" customHeight="1">
      <c r="A25" s="32"/>
      <c r="B25" s="40"/>
      <c r="C25" s="40"/>
      <c r="D25" s="40"/>
      <c r="E25" s="40"/>
      <c r="F25" s="40"/>
      <c r="G25" s="40"/>
      <c r="H25" s="40"/>
      <c r="I25" s="40"/>
      <c r="J25" s="40"/>
      <c r="K25" s="40"/>
      <c r="L25" s="40"/>
      <c r="M25" s="40"/>
      <c r="N25" s="40"/>
      <c r="O25" s="32"/>
    </row>
    <row r="26" ht="14.75" customHeight="1" hidden="1">
      <c r="A26" s="36"/>
      <c r="B26" t="s" s="41">
        <v>29</v>
      </c>
      <c r="C26" t="s" s="42">
        <v>45</v>
      </c>
      <c r="D26" s="43"/>
      <c r="E26" s="43"/>
      <c r="F26" s="44"/>
      <c r="G26" t="s" s="45">
        <v>46</v>
      </c>
      <c r="H26" s="46"/>
      <c r="I26" s="46"/>
      <c r="J26" s="47"/>
      <c r="K26" t="s" s="48">
        <v>47</v>
      </c>
      <c r="L26" s="49"/>
      <c r="M26" s="49"/>
      <c r="N26" s="50"/>
      <c r="O26" s="39"/>
    </row>
    <row r="27" ht="14.75" customHeight="1" hidden="1">
      <c r="A27" s="51"/>
      <c r="B27" s="52"/>
      <c r="C27" s="53">
        <v>4</v>
      </c>
      <c r="D27" s="54">
        <v>12</v>
      </c>
      <c r="E27" s="54">
        <v>6</v>
      </c>
      <c r="F27" s="55">
        <v>9</v>
      </c>
      <c r="G27" s="53">
        <v>1</v>
      </c>
      <c r="H27" s="54">
        <v>8</v>
      </c>
      <c r="I27" s="54">
        <v>2</v>
      </c>
      <c r="J27" s="55">
        <v>7</v>
      </c>
      <c r="K27" s="53">
        <v>3</v>
      </c>
      <c r="L27" s="54">
        <v>11</v>
      </c>
      <c r="M27" s="54">
        <v>5</v>
      </c>
      <c r="N27" s="55">
        <v>10</v>
      </c>
      <c r="O27" s="56"/>
    </row>
    <row r="28" ht="27" customHeight="1">
      <c r="A28" s="36"/>
      <c r="B28" s="57">
        <v>4</v>
      </c>
      <c r="C28" t="s" s="58">
        <f>HLOOKUP(C27,$C$5:$N$6,2,FALSE)</f>
        <v>39</v>
      </c>
      <c r="D28" t="s" s="59">
        <f>HLOOKUP(D27,$C$5:$N$6,2,FALSE)</f>
        <v>34</v>
      </c>
      <c r="E28" t="s" s="58">
        <f>HLOOKUP(E27,$C$5:$N$6,2,FALSE)</f>
        <v>35</v>
      </c>
      <c r="F28" t="s" s="59">
        <f>HLOOKUP(F27,$C$5:$N$6,2,FALSE)</f>
        <v>42</v>
      </c>
      <c r="G28" t="s" s="58">
        <f>HLOOKUP(G27,$C$5:$N$6,2,FALSE)</f>
        <v>37</v>
      </c>
      <c r="H28" t="s" s="59">
        <f>HLOOKUP(H27,$C$5:$N$6,2,FALSE)</f>
        <v>44</v>
      </c>
      <c r="I28" t="s" s="58">
        <f>HLOOKUP(I27,$C$5:$N$6,2,FALSE)</f>
        <v>41</v>
      </c>
      <c r="J28" t="s" s="59">
        <f>HLOOKUP(J27,$C$5:$N$6,2,FALSE)</f>
        <v>40</v>
      </c>
      <c r="K28" t="s" s="58">
        <f>HLOOKUP(K27,$C$5:$N$6,2,FALSE)</f>
        <v>43</v>
      </c>
      <c r="L28" t="s" s="59">
        <f>HLOOKUP(L27,$C$5:$N$6,2,FALSE)</f>
        <v>36</v>
      </c>
      <c r="M28" t="s" s="58">
        <f>HLOOKUP(M27,$C$5:$N$6,2,FALSE)</f>
        <v>33</v>
      </c>
      <c r="N28" t="s" s="59">
        <f>HLOOKUP(N27,$C$5:$N$6,2,FALSE)</f>
        <v>38</v>
      </c>
      <c r="O28" s="39"/>
    </row>
    <row r="29" ht="32" customHeight="1">
      <c r="A29" s="36"/>
      <c r="B29" s="60"/>
      <c r="C29" s="61">
        <v>1</v>
      </c>
      <c r="D29" s="62"/>
      <c r="E29" s="63">
        <v>9</v>
      </c>
      <c r="F29" s="64"/>
      <c r="G29" s="61">
        <v>3</v>
      </c>
      <c r="H29" s="62"/>
      <c r="I29" s="63">
        <v>4</v>
      </c>
      <c r="J29" s="64"/>
      <c r="K29" s="61">
        <v>4</v>
      </c>
      <c r="L29" s="62"/>
      <c r="M29" s="63">
        <v>3</v>
      </c>
      <c r="N29" s="64"/>
      <c r="O29" s="39"/>
    </row>
    <row r="30" ht="19.3" customHeight="1" hidden="1">
      <c r="A30" s="36"/>
      <c r="B30" s="65"/>
      <c r="C30" s="66">
        <f>IF(C29&gt;E29,10+C29-E29,C29-E29)</f>
        <v>-8</v>
      </c>
      <c r="D30" s="67">
        <f>IF(C29&gt;E29,10+C29-E29,C29-E29)</f>
        <v>-8</v>
      </c>
      <c r="E30" s="68">
        <f>IF(E29&gt;C29,10+E29-C29,E29-C29)</f>
        <v>18</v>
      </c>
      <c r="F30" s="69">
        <f>IF(E29&gt;C29,10+E29-C29,E29-C29)</f>
        <v>18</v>
      </c>
      <c r="G30" s="66">
        <f>IF(G29&gt;I29,10+G29-I29,G29-I29)</f>
        <v>-1</v>
      </c>
      <c r="H30" s="67">
        <f>IF(G29&gt;I29,10+G29-I29,G29-I29)</f>
        <v>-1</v>
      </c>
      <c r="I30" s="68">
        <f>IF(I29&gt;G29,10+I29-G29,I29-G29)</f>
        <v>11</v>
      </c>
      <c r="J30" s="69">
        <f>IF(I29&gt;G29,10+I29-G29,I29-G29)</f>
        <v>11</v>
      </c>
      <c r="K30" s="66">
        <f>IF(K29&gt;M29,10+K29-M29,K29-M29)</f>
        <v>11</v>
      </c>
      <c r="L30" s="67">
        <f>IF(K29&gt;M29,10+K29-M29,K29-M29)</f>
        <v>11</v>
      </c>
      <c r="M30" s="68">
        <f>IF(M29&gt;K29,10+M29-K29,M29-K29)</f>
        <v>-1</v>
      </c>
      <c r="N30" s="69">
        <f>IF(M29&gt;K29,10+M29-K29,M29-K29)</f>
        <v>-1</v>
      </c>
      <c r="O30" s="39"/>
    </row>
    <row r="31" ht="16" customHeight="1">
      <c r="A31" s="32"/>
      <c r="B31" s="40"/>
      <c r="C31" s="40"/>
      <c r="D31" s="40"/>
      <c r="E31" s="40"/>
      <c r="F31" s="40"/>
      <c r="G31" s="40"/>
      <c r="H31" s="40"/>
      <c r="I31" s="40"/>
      <c r="J31" s="40"/>
      <c r="K31" s="40"/>
      <c r="L31" s="40"/>
      <c r="M31" s="40"/>
      <c r="N31" s="40"/>
      <c r="O31" s="32"/>
    </row>
    <row r="32" ht="14.75" customHeight="1" hidden="1">
      <c r="A32" s="36"/>
      <c r="B32" t="s" s="41">
        <v>29</v>
      </c>
      <c r="C32" t="s" s="42">
        <v>45</v>
      </c>
      <c r="D32" s="43"/>
      <c r="E32" s="43"/>
      <c r="F32" s="44"/>
      <c r="G32" t="s" s="45">
        <v>46</v>
      </c>
      <c r="H32" s="46"/>
      <c r="I32" s="46"/>
      <c r="J32" s="47"/>
      <c r="K32" t="s" s="48">
        <v>47</v>
      </c>
      <c r="L32" s="49"/>
      <c r="M32" s="49"/>
      <c r="N32" s="50"/>
      <c r="O32" s="39"/>
    </row>
    <row r="33" ht="14.75" customHeight="1" hidden="1">
      <c r="A33" s="51"/>
      <c r="B33" s="52"/>
      <c r="C33" s="53">
        <v>1</v>
      </c>
      <c r="D33" s="54">
        <v>7</v>
      </c>
      <c r="E33" s="54">
        <v>3</v>
      </c>
      <c r="F33" s="55">
        <v>6</v>
      </c>
      <c r="G33" s="53">
        <v>9</v>
      </c>
      <c r="H33" s="54">
        <v>12</v>
      </c>
      <c r="I33" s="54">
        <v>10</v>
      </c>
      <c r="J33" s="55">
        <v>11</v>
      </c>
      <c r="K33" s="53">
        <v>2</v>
      </c>
      <c r="L33" s="54">
        <v>8</v>
      </c>
      <c r="M33" s="54">
        <v>4</v>
      </c>
      <c r="N33" s="55">
        <v>5</v>
      </c>
      <c r="O33" s="56"/>
    </row>
    <row r="34" ht="27" customHeight="1">
      <c r="A34" s="36"/>
      <c r="B34" s="57">
        <v>5</v>
      </c>
      <c r="C34" t="s" s="58">
        <f>HLOOKUP(C33,$C$5:$N$6,2,FALSE)</f>
        <v>37</v>
      </c>
      <c r="D34" t="s" s="59">
        <f>HLOOKUP(D33,$C$5:$N$6,2,FALSE)</f>
        <v>40</v>
      </c>
      <c r="E34" t="s" s="58">
        <f>HLOOKUP(E33,$C$5:$N$6,2,FALSE)</f>
        <v>43</v>
      </c>
      <c r="F34" t="s" s="59">
        <f>HLOOKUP(F33,$C$5:$N$6,2,FALSE)</f>
        <v>35</v>
      </c>
      <c r="G34" t="s" s="58">
        <f>HLOOKUP(G33,$C$5:$N$6,2,FALSE)</f>
        <v>42</v>
      </c>
      <c r="H34" t="s" s="59">
        <f>HLOOKUP(H33,$C$5:$N$6,2,FALSE)</f>
        <v>34</v>
      </c>
      <c r="I34" t="s" s="58">
        <f>HLOOKUP(I33,$C$5:$N$6,2,FALSE)</f>
        <v>38</v>
      </c>
      <c r="J34" t="s" s="59">
        <f>HLOOKUP(J33,$C$5:$N$6,2,FALSE)</f>
        <v>36</v>
      </c>
      <c r="K34" t="s" s="58">
        <f>HLOOKUP(K33,$C$5:$N$6,2,FALSE)</f>
        <v>41</v>
      </c>
      <c r="L34" t="s" s="59">
        <f>HLOOKUP(L33,$C$5:$N$6,2,FALSE)</f>
        <v>44</v>
      </c>
      <c r="M34" t="s" s="58">
        <f>HLOOKUP(M33,$C$5:$N$6,2,FALSE)</f>
        <v>39</v>
      </c>
      <c r="N34" t="s" s="59">
        <f>HLOOKUP(N33,$C$5:$N$6,2,FALSE)</f>
        <v>33</v>
      </c>
      <c r="O34" s="39"/>
    </row>
    <row r="35" ht="32" customHeight="1">
      <c r="A35" s="36"/>
      <c r="B35" s="60"/>
      <c r="C35" s="61">
        <v>6</v>
      </c>
      <c r="D35" s="62"/>
      <c r="E35" s="63">
        <v>2</v>
      </c>
      <c r="F35" s="64"/>
      <c r="G35" s="61">
        <v>3</v>
      </c>
      <c r="H35" s="62"/>
      <c r="I35" s="63">
        <v>4</v>
      </c>
      <c r="J35" s="64"/>
      <c r="K35" s="61">
        <v>8</v>
      </c>
      <c r="L35" s="62"/>
      <c r="M35" s="63">
        <v>0</v>
      </c>
      <c r="N35" s="64"/>
      <c r="O35" s="39"/>
    </row>
    <row r="36" ht="19.3" customHeight="1" hidden="1">
      <c r="A36" s="36"/>
      <c r="B36" s="65"/>
      <c r="C36" s="66">
        <f>IF(C35&gt;E35,10+C35-E35,C35-E35)</f>
        <v>14</v>
      </c>
      <c r="D36" s="67">
        <f>IF(C35&gt;E35,10+C35-E35,C35-E35)</f>
        <v>14</v>
      </c>
      <c r="E36" s="68">
        <f>IF(E35&gt;C35,10+E35-C35,E35-C35)</f>
        <v>-4</v>
      </c>
      <c r="F36" s="69">
        <f>IF(E35&gt;C35,10+E35-C35,E35-C35)</f>
        <v>-4</v>
      </c>
      <c r="G36" s="66">
        <f>IF(G35&gt;I35,10+G35-I35,G35-I35)</f>
        <v>-1</v>
      </c>
      <c r="H36" s="67">
        <f>IF(G35&gt;I35,10+G35-I35,G35-I35)</f>
        <v>-1</v>
      </c>
      <c r="I36" s="68">
        <f>IF(I35&gt;G35,10+I35-G35,I35-G35)</f>
        <v>11</v>
      </c>
      <c r="J36" s="69">
        <f>IF(I35&gt;G35,10+I35-G35,I35-G35)</f>
        <v>11</v>
      </c>
      <c r="K36" s="66">
        <f>IF(K35&gt;M35,10+K35-M35,K35-M35)</f>
        <v>18</v>
      </c>
      <c r="L36" s="67">
        <f>IF(K35&gt;M35,10+K35-M35,K35-M35)</f>
        <v>18</v>
      </c>
      <c r="M36" s="68">
        <f>IF(M35&gt;K35,10+M35-K35,M35-K35)</f>
        <v>-8</v>
      </c>
      <c r="N36" s="69">
        <f>IF(M35&gt;K35,10+M35-K35,M35-K35)</f>
        <v>-8</v>
      </c>
      <c r="O36" s="39"/>
    </row>
    <row r="37" ht="16.5" customHeight="1">
      <c r="A37" s="32"/>
      <c r="B37" s="70"/>
      <c r="C37" s="40"/>
      <c r="D37" s="40"/>
      <c r="E37" s="40"/>
      <c r="F37" s="40"/>
      <c r="G37" s="40"/>
      <c r="H37" s="40"/>
      <c r="I37" s="40"/>
      <c r="J37" s="40"/>
      <c r="K37" s="40"/>
      <c r="L37" s="40"/>
      <c r="M37" s="40"/>
      <c r="N37" s="40"/>
      <c r="O37" s="32"/>
    </row>
    <row r="38" ht="8.35" customHeight="1" hidden="1">
      <c r="A38" s="71"/>
      <c r="B38" s="72"/>
      <c r="C38" s="73"/>
      <c r="D38" s="74"/>
      <c r="E38" s="73"/>
      <c r="F38" s="74"/>
      <c r="G38" s="73"/>
      <c r="H38" s="74"/>
      <c r="I38" s="73"/>
      <c r="J38" s="74"/>
      <c r="K38" s="73"/>
      <c r="L38" s="74"/>
      <c r="M38" s="73"/>
      <c r="N38" s="74"/>
      <c r="O38" s="75"/>
    </row>
    <row r="39" ht="14.75" customHeight="1" hidden="1">
      <c r="A39" s="71"/>
      <c r="B39" s="76"/>
      <c r="C39" s="77">
        <v>0.12</v>
      </c>
      <c r="D39" s="77">
        <v>0.11</v>
      </c>
      <c r="E39" s="77">
        <v>0.1</v>
      </c>
      <c r="F39" s="77">
        <v>0.09</v>
      </c>
      <c r="G39" s="77">
        <v>0.08</v>
      </c>
      <c r="H39" s="77">
        <v>0.07000000000000001</v>
      </c>
      <c r="I39" s="77">
        <v>0.06</v>
      </c>
      <c r="J39" s="77">
        <v>0.05</v>
      </c>
      <c r="K39" s="77">
        <v>0.04</v>
      </c>
      <c r="L39" s="77">
        <v>0.03</v>
      </c>
      <c r="M39" s="77">
        <v>0.02</v>
      </c>
      <c r="N39" s="78">
        <v>0.01</v>
      </c>
      <c r="O39" s="32"/>
    </row>
    <row r="40" ht="14.75" customHeight="1" hidden="1">
      <c r="A40" s="36"/>
      <c r="B40" s="79"/>
      <c r="C40" s="80">
        <f>C39+HLOOKUP(C5,$C9:$N12,4,FALSE)+HLOOKUP(C5,$C15:$N18,4,FALSE)+HLOOKUP(C5,$C21:$N24,4,FALSE)+HLOOKUP(C5,$C27:$N30,4,FALSE)+HLOOKUP(C5,$C33:$N36,4,FALSE)</f>
        <v>20.12</v>
      </c>
      <c r="D40" s="80">
        <f>D39+HLOOKUP(D5,$C9:$N12,4,FALSE)+HLOOKUP(D5,$C15:$N18,4,FALSE)+HLOOKUP(D5,$C21:$N24,4,FALSE)+HLOOKUP(D5,$C27:$N30,4,FALSE)+HLOOKUP(D5,$C33:$N36,4,FALSE)</f>
        <v>49.11</v>
      </c>
      <c r="E40" s="80">
        <f>E39+HLOOKUP(E5,$C9:$N12,4,FALSE)+HLOOKUP(E5,$C15:$N18,4,FALSE)+HLOOKUP(E5,$C21:$N24,4,FALSE)+HLOOKUP(E5,$C27:$N30,4,FALSE)+HLOOKUP(E5,$C33:$N36,4,FALSE)</f>
        <v>-0.9</v>
      </c>
      <c r="F40" s="80">
        <f>F39+HLOOKUP(F5,$C9:$N12,4,FALSE)+HLOOKUP(F5,$C15:$N18,4,FALSE)+HLOOKUP(F5,$C21:$N24,4,FALSE)+HLOOKUP(F5,$C27:$N30,4,FALSE)+HLOOKUP(F5,$C33:$N36,4,FALSE)</f>
        <v>9.09</v>
      </c>
      <c r="G40" s="80">
        <f>G39+HLOOKUP(G5,$C9:$N12,4,FALSE)+HLOOKUP(G5,$C15:$N18,4,FALSE)+HLOOKUP(G5,$C21:$N24,4,FALSE)+HLOOKUP(G5,$C27:$N30,4,FALSE)+HLOOKUP(G5,$C33:$N36,4,FALSE)</f>
        <v>15.08</v>
      </c>
      <c r="H40" s="80">
        <f>H39+HLOOKUP(H5,$C9:$N12,4,FALSE)+HLOOKUP(H5,$C15:$N18,4,FALSE)+HLOOKUP(H5,$C21:$N24,4,FALSE)+HLOOKUP(H5,$C27:$N30,4,FALSE)+HLOOKUP(H5,$C33:$N36,4,FALSE)</f>
        <v>37.07</v>
      </c>
      <c r="I40" s="80">
        <f>I39+HLOOKUP(I5,$C9:$N12,4,FALSE)+HLOOKUP(I5,$C15:$N18,4,FALSE)+HLOOKUP(I5,$C21:$N24,4,FALSE)+HLOOKUP(I5,$C27:$N30,4,FALSE)+HLOOKUP(I5,$C33:$N36,4,FALSE)</f>
        <v>62.06</v>
      </c>
      <c r="J40" s="80">
        <f>J39+HLOOKUP(J5,$C9:$N12,4,FALSE)+HLOOKUP(J5,$C15:$N18,4,FALSE)+HLOOKUP(J5,$C21:$N24,4,FALSE)+HLOOKUP(J5,$C27:$N30,4,FALSE)+HLOOKUP(J5,$C33:$N36,4,FALSE)</f>
        <v>26.05</v>
      </c>
      <c r="K40" s="80">
        <f>K39+HLOOKUP(K5,$C9:$N12,4,FALSE)+HLOOKUP(K5,$C15:$N18,4,FALSE)+HLOOKUP(K5,$C21:$N24,4,FALSE)+HLOOKUP(K5,$C27:$N30,4,FALSE)+HLOOKUP(K5,$C33:$N36,4,FALSE)</f>
        <v>37.04</v>
      </c>
      <c r="L40" s="80">
        <f>L39+HLOOKUP(L5,$C9:$N12,4,FALSE)+HLOOKUP(L5,$C15:$N18,4,FALSE)+HLOOKUP(L5,$C21:$N24,4,FALSE)+HLOOKUP(L5,$C27:$N30,4,FALSE)+HLOOKUP(L5,$C33:$N36,4,FALSE)</f>
        <v>4.03</v>
      </c>
      <c r="M40" s="80">
        <f>M39+HLOOKUP(M5,$C9:$N12,4,FALSE)+HLOOKUP(M5,$C15:$N18,4,FALSE)+HLOOKUP(M5,$C21:$N24,4,FALSE)+HLOOKUP(M5,$C27:$N30,4,FALSE)+HLOOKUP(M5,$C33:$N36,4,FALSE)</f>
        <v>30.02</v>
      </c>
      <c r="N40" s="80">
        <f>N39+HLOOKUP(N5,$C9:$N12,4,FALSE)+HLOOKUP(N5,$C15:$N18,4,FALSE)+HLOOKUP(N5,$C21:$N24,4,FALSE)+HLOOKUP(N5,$C27:$N30,4,FALSE)+HLOOKUP(N5,$C33:$N36,4,FALSE)</f>
        <v>12.01</v>
      </c>
      <c r="O40" s="39"/>
    </row>
    <row r="41" ht="14.75" customHeight="1" hidden="1">
      <c r="A41" s="32"/>
      <c r="B41" s="81"/>
      <c r="C41" s="82">
        <f>COUNTIF($C40:$N40,"&gt;"&amp;C40)+1</f>
        <v>7</v>
      </c>
      <c r="D41" s="82">
        <f>COUNTIF($C40:$N40,"&gt;"&amp;D40)+1</f>
        <v>2</v>
      </c>
      <c r="E41" s="82">
        <f>COUNTIF($C40:$N40,"&gt;"&amp;E40)+1</f>
        <v>12</v>
      </c>
      <c r="F41" s="82">
        <f>COUNTIF($C40:$N40,"&gt;"&amp;F40)+1</f>
        <v>10</v>
      </c>
      <c r="G41" s="82">
        <f>COUNTIF($C40:$N40,"&gt;"&amp;G40)+1</f>
        <v>8</v>
      </c>
      <c r="H41" s="82">
        <f>COUNTIF($C40:$N40,"&gt;"&amp;H40)+1</f>
        <v>3</v>
      </c>
      <c r="I41" s="82">
        <f>COUNTIF($C40:$N40,"&gt;"&amp;I40)+1</f>
        <v>1</v>
      </c>
      <c r="J41" s="82">
        <f>COUNTIF($C40:$N40,"&gt;"&amp;J40)+1</f>
        <v>6</v>
      </c>
      <c r="K41" s="82">
        <f>COUNTIF($C40:$N40,"&gt;"&amp;K40)+1</f>
        <v>4</v>
      </c>
      <c r="L41" s="82">
        <f>COUNTIF($C40:$N40,"&gt;"&amp;L40)+1</f>
        <v>11</v>
      </c>
      <c r="M41" s="82">
        <f>COUNTIF($C40:$N40,"&gt;"&amp;M40)+1</f>
        <v>5</v>
      </c>
      <c r="N41" s="82">
        <f>COUNTIF($C40:$N40,"&gt;"&amp;N40)+1</f>
        <v>9</v>
      </c>
      <c r="O41" s="32"/>
    </row>
    <row r="42" ht="14.75" customHeight="1" hidden="1">
      <c r="A42" s="32"/>
      <c r="B42" s="81"/>
      <c r="C42" t="s" s="83">
        <f>C6</f>
        <v>48</v>
      </c>
      <c r="D42" t="s" s="83">
        <f>D6</f>
        <v>49</v>
      </c>
      <c r="E42" t="s" s="83">
        <f>E6</f>
        <v>50</v>
      </c>
      <c r="F42" t="s" s="83">
        <f>F6</f>
        <v>51</v>
      </c>
      <c r="G42" t="s" s="83">
        <f>G6</f>
        <v>52</v>
      </c>
      <c r="H42" t="s" s="83">
        <f>H6</f>
        <v>53</v>
      </c>
      <c r="I42" t="s" s="83">
        <f>I6</f>
        <v>54</v>
      </c>
      <c r="J42" t="s" s="83">
        <f>J6</f>
        <v>55</v>
      </c>
      <c r="K42" t="s" s="83">
        <f>K6</f>
        <v>56</v>
      </c>
      <c r="L42" t="s" s="83">
        <f>L6</f>
        <v>57</v>
      </c>
      <c r="M42" t="s" s="83">
        <f>M6</f>
        <v>58</v>
      </c>
      <c r="N42" t="s" s="83">
        <f>N6</f>
        <v>59</v>
      </c>
      <c r="O42" s="32"/>
    </row>
    <row r="43" ht="14.75" customHeight="1" hidden="1">
      <c r="A43" s="32"/>
      <c r="B43" s="84"/>
      <c r="C43" s="85">
        <f>C39+HLOOKUP(C5,$C9:$N12,4,FALSE)+HLOOKUP(C5,$C15:$N18,4,FALSE)+HLOOKUP(C5,$C21:$N24,4,FALSE)+HLOOKUP(C5,$C27:$N30,4,FALSE)+HLOOKUP(C5,$C33:$N36,4,FALSE)</f>
        <v>20.12</v>
      </c>
      <c r="D43" s="85">
        <f>D39+HLOOKUP(D5,$C9:$N12,4,FALSE)+HLOOKUP(D5,$C15:$N18,4,FALSE)+HLOOKUP(D5,$C21:$N24,4,FALSE)+HLOOKUP(D5,$C27:$N30,4,FALSE)+HLOOKUP(D5,$C33:$N36,4,FALSE)</f>
        <v>49.11</v>
      </c>
      <c r="E43" s="85">
        <f>E39+HLOOKUP(E5,$C9:$N12,4,FALSE)+HLOOKUP(E5,$C15:$N18,4,FALSE)+HLOOKUP(E5,$C21:$N24,4,FALSE)+HLOOKUP(E5,$C27:$N30,4,FALSE)+HLOOKUP(E5,$C33:$N36,4,FALSE)</f>
        <v>-0.9</v>
      </c>
      <c r="F43" s="85">
        <f>F39+HLOOKUP(F5,$C9:$N12,4,FALSE)+HLOOKUP(F5,$C15:$N18,4,FALSE)+HLOOKUP(F5,$C21:$N24,4,FALSE)+HLOOKUP(F5,$C27:$N30,4,FALSE)+HLOOKUP(F5,$C33:$N36,4,FALSE)</f>
        <v>9.09</v>
      </c>
      <c r="G43" s="85">
        <f>G39+HLOOKUP(G5,$C9:$N12,4,FALSE)+HLOOKUP(G5,$C15:$N18,4,FALSE)+HLOOKUP(G5,$C21:$N24,4,FALSE)+HLOOKUP(G5,$C27:$N30,4,FALSE)+HLOOKUP(G5,$C33:$N36,4,FALSE)</f>
        <v>15.08</v>
      </c>
      <c r="H43" s="85">
        <f>H39+HLOOKUP(H5,$C9:$N12,4,FALSE)+HLOOKUP(H5,$C15:$N18,4,FALSE)+HLOOKUP(H5,$C21:$N24,4,FALSE)+HLOOKUP(H5,$C27:$N30,4,FALSE)+HLOOKUP(H5,$C33:$N36,4,FALSE)</f>
        <v>37.07</v>
      </c>
      <c r="I43" s="85">
        <f>I39+HLOOKUP(I5,$C9:$N12,4,FALSE)+HLOOKUP(I5,$C15:$N18,4,FALSE)+HLOOKUP(I5,$C21:$N24,4,FALSE)+HLOOKUP(I5,$C27:$N30,4,FALSE)+HLOOKUP(I5,$C33:$N36,4,FALSE)</f>
        <v>62.06</v>
      </c>
      <c r="J43" s="85">
        <f>J39+HLOOKUP(J5,$C9:$N12,4,FALSE)+HLOOKUP(J5,$C15:$N18,4,FALSE)+HLOOKUP(J5,$C21:$N24,4,FALSE)+HLOOKUP(J5,$C27:$N30,4,FALSE)+HLOOKUP(J5,$C33:$N36,4,FALSE)</f>
        <v>26.05</v>
      </c>
      <c r="K43" s="85">
        <f>K39+HLOOKUP(K5,$C9:$N12,4,FALSE)+HLOOKUP(K5,$C15:$N18,4,FALSE)+HLOOKUP(K5,$C21:$N24,4,FALSE)+HLOOKUP(K5,$C27:$N30,4,FALSE)+HLOOKUP(K5,$C33:$N36,4,FALSE)</f>
        <v>37.04</v>
      </c>
      <c r="L43" s="85">
        <f>L39+HLOOKUP(L5,$C9:$N12,4,FALSE)+HLOOKUP(L5,$C15:$N18,4,FALSE)+HLOOKUP(L5,$C21:$N24,4,FALSE)+HLOOKUP(L5,$C27:$N30,4,FALSE)+HLOOKUP(L5,$C33:$N36,4,FALSE)</f>
        <v>4.03</v>
      </c>
      <c r="M43" s="85">
        <f>M39+HLOOKUP(M5,$C9:$N12,4,FALSE)+HLOOKUP(M5,$C15:$N18,4,FALSE)+HLOOKUP(M5,$C21:$N24,4,FALSE)+HLOOKUP(M5,$C27:$N30,4,FALSE)+HLOOKUP(M5,$C33:$N36,4,FALSE)</f>
        <v>30.02</v>
      </c>
      <c r="N43" s="85">
        <f>N39+HLOOKUP(N5,$C9:$N12,4,FALSE)+HLOOKUP(N5,$C15:$N18,4,FALSE)+HLOOKUP(N5,$C21:$N24,4,FALSE)+HLOOKUP(N5,$C27:$N30,4,FALSE)+HLOOKUP(N5,$C33:$N36,4,FALSE)</f>
        <v>12.01</v>
      </c>
      <c r="O43" s="39"/>
    </row>
    <row r="44" ht="14.75" customHeight="1" hidden="1">
      <c r="A44" s="32"/>
      <c r="B44" s="81"/>
      <c r="C44" s="40"/>
      <c r="D44" s="40"/>
      <c r="E44" s="40"/>
      <c r="F44" s="40"/>
      <c r="G44" s="40"/>
      <c r="H44" s="40"/>
      <c r="I44" s="40"/>
      <c r="J44" s="40"/>
      <c r="K44" s="40"/>
      <c r="L44" s="40"/>
      <c r="M44" s="40"/>
      <c r="N44" s="40"/>
      <c r="O44" s="32"/>
    </row>
    <row r="45" ht="23.5" customHeight="1">
      <c r="A45" s="86"/>
      <c r="B45" t="s" s="87">
        <v>60</v>
      </c>
      <c r="C45" t="s" s="88">
        <v>61</v>
      </c>
      <c r="D45" t="s" s="88">
        <v>62</v>
      </c>
      <c r="E45" t="s" s="88">
        <v>63</v>
      </c>
      <c r="F45" t="s" s="88">
        <v>64</v>
      </c>
      <c r="G45" t="s" s="89">
        <v>65</v>
      </c>
      <c r="H45" t="s" s="89">
        <v>66</v>
      </c>
      <c r="I45" t="s" s="89">
        <v>67</v>
      </c>
      <c r="J45" t="s" s="89">
        <v>68</v>
      </c>
      <c r="K45" t="s" s="90">
        <v>69</v>
      </c>
      <c r="L45" t="s" s="90">
        <v>70</v>
      </c>
      <c r="M45" t="s" s="90">
        <v>71</v>
      </c>
      <c r="N45" t="s" s="90">
        <v>72</v>
      </c>
      <c r="O45" s="39"/>
    </row>
    <row r="46" ht="27" customHeight="1">
      <c r="A46" s="86"/>
      <c r="B46" s="91"/>
      <c r="C46" t="s" s="92">
        <f>HLOOKUP(C5,$C41:$N42,2,FALSE)</f>
        <v>40</v>
      </c>
      <c r="D46" t="s" s="92">
        <f>HLOOKUP(D5,$C41:$N42,2,FALSE)</f>
        <v>41</v>
      </c>
      <c r="E46" t="s" s="92">
        <f>HLOOKUP(E5,$C41:$N42,2,FALSE)</f>
        <v>35</v>
      </c>
      <c r="F46" t="s" s="92">
        <f>HLOOKUP(F5,$C41:$N42,2,FALSE)</f>
        <v>42</v>
      </c>
      <c r="G46" t="s" s="92">
        <f>HLOOKUP(G5,$C41:$N42,2,FALSE)</f>
        <v>36</v>
      </c>
      <c r="H46" t="s" s="92">
        <f>HLOOKUP(H5,$C41:$N42,2,FALSE)</f>
        <v>44</v>
      </c>
      <c r="I46" t="s" s="92">
        <f>HLOOKUP(I5,$C41:$N42,2,FALSE)</f>
        <v>37</v>
      </c>
      <c r="J46" t="s" s="92">
        <f>HLOOKUP(J5,$C41:$N42,2,FALSE)</f>
        <v>33</v>
      </c>
      <c r="K46" t="s" s="92">
        <f>HLOOKUP(K5,$C41:$N42,2,FALSE)</f>
        <v>34</v>
      </c>
      <c r="L46" t="s" s="92">
        <f>HLOOKUP(L5,$C41:$N42,2,FALSE)</f>
        <v>39</v>
      </c>
      <c r="M46" t="s" s="92">
        <f>HLOOKUP(M5,$C41:$N42,2,FALSE)</f>
        <v>38</v>
      </c>
      <c r="N46" t="s" s="93">
        <f>HLOOKUP(N5,$C41:$N42,2,FALSE)</f>
        <v>43</v>
      </c>
      <c r="O46" s="94"/>
    </row>
    <row r="47" ht="32.5" customHeight="1">
      <c r="A47" s="95"/>
      <c r="B47" s="96"/>
      <c r="C47" s="97">
        <f>HLOOKUP(C5,$C41:$N43,3,FALSE)</f>
        <v>62.06</v>
      </c>
      <c r="D47" s="97">
        <f>HLOOKUP(D5,$C41:$N43,3,FALSE)</f>
        <v>49.11</v>
      </c>
      <c r="E47" s="97">
        <f>HLOOKUP(E5,$C41:$N43,3,FALSE)</f>
        <v>37.07</v>
      </c>
      <c r="F47" s="97">
        <f>HLOOKUP(F5,$C41:$N43,3,FALSE)</f>
        <v>37.04</v>
      </c>
      <c r="G47" s="97">
        <f>HLOOKUP(G5,$C41:$N43,3,FALSE)</f>
        <v>30.02</v>
      </c>
      <c r="H47" s="97">
        <f>HLOOKUP(H5,$C41:$N43,3,FALSE)</f>
        <v>26.05</v>
      </c>
      <c r="I47" s="97">
        <f>HLOOKUP(I5,$C41:$N43,3,FALSE)</f>
        <v>20.12</v>
      </c>
      <c r="J47" s="97">
        <f>HLOOKUP(J5,$C41:$N43,3,FALSE)</f>
        <v>15.08</v>
      </c>
      <c r="K47" s="97">
        <f>HLOOKUP(K5,$C41:$N43,3,FALSE)</f>
        <v>12.01</v>
      </c>
      <c r="L47" s="97">
        <f>HLOOKUP(L5,$C41:$N43,3,FALSE)</f>
        <v>9.09</v>
      </c>
      <c r="M47" s="97">
        <f>HLOOKUP(M5,$C41:$N43,3,FALSE)</f>
        <v>4.03</v>
      </c>
      <c r="N47" s="98">
        <f>HLOOKUP(N5,$C41:$N43,3,FALSE)</f>
        <v>-0.9</v>
      </c>
      <c r="O47" s="99"/>
    </row>
    <row r="48" ht="14.5" customHeight="1">
      <c r="A48" s="100"/>
      <c r="B48" s="101"/>
      <c r="C48" s="102"/>
      <c r="D48" s="102"/>
      <c r="E48" s="102"/>
      <c r="F48" s="102"/>
      <c r="G48" s="102"/>
      <c r="H48" s="102"/>
      <c r="I48" s="102"/>
      <c r="J48" s="102"/>
      <c r="K48" s="102"/>
      <c r="L48" s="102"/>
      <c r="M48" s="102"/>
      <c r="N48" s="102"/>
      <c r="O48" s="100"/>
    </row>
    <row r="49" ht="27" customHeight="1">
      <c r="A49" s="103"/>
      <c r="B49" t="s" s="104">
        <v>73</v>
      </c>
      <c r="C49" t="s" s="105">
        <f>C46</f>
        <v>40</v>
      </c>
      <c r="D49" t="s" s="105">
        <f>D46</f>
        <v>41</v>
      </c>
      <c r="E49" t="s" s="105">
        <f>E46</f>
        <v>35</v>
      </c>
      <c r="F49" t="s" s="105">
        <f>F46</f>
        <v>42</v>
      </c>
      <c r="G49" t="s" s="106">
        <f>G46</f>
        <v>74</v>
      </c>
      <c r="H49" t="s" s="106">
        <f>H46</f>
        <v>75</v>
      </c>
      <c r="I49" t="s" s="106">
        <f>I46</f>
        <v>76</v>
      </c>
      <c r="J49" t="s" s="106">
        <f>J46</f>
        <v>77</v>
      </c>
      <c r="K49" t="s" s="107">
        <f>K46</f>
        <v>78</v>
      </c>
      <c r="L49" t="s" s="107">
        <f>L46</f>
        <v>79</v>
      </c>
      <c r="M49" t="s" s="107">
        <f>M46</f>
        <v>80</v>
      </c>
      <c r="N49" t="s" s="107">
        <f>N46</f>
        <v>81</v>
      </c>
      <c r="O49" s="108"/>
    </row>
    <row r="50" ht="32" customHeight="1">
      <c r="A50" s="109"/>
      <c r="B50" s="110"/>
      <c r="C50" s="111">
        <v>6</v>
      </c>
      <c r="D50" s="112"/>
      <c r="E50" s="111">
        <v>3</v>
      </c>
      <c r="F50" s="112"/>
      <c r="G50" s="111">
        <v>2</v>
      </c>
      <c r="H50" s="112"/>
      <c r="I50" s="111">
        <v>6</v>
      </c>
      <c r="J50" s="112"/>
      <c r="K50" s="111">
        <v>6</v>
      </c>
      <c r="L50" s="112"/>
      <c r="M50" s="111">
        <v>3</v>
      </c>
      <c r="N50" s="112"/>
      <c r="O50" s="113"/>
    </row>
    <row r="51" ht="14.85" customHeight="1">
      <c r="A51" s="100"/>
      <c r="B51" s="114"/>
      <c r="C51" s="115"/>
      <c r="D51" s="115"/>
      <c r="E51" s="115"/>
      <c r="F51" s="115"/>
      <c r="G51" s="115"/>
      <c r="H51" s="115"/>
      <c r="I51" s="115"/>
      <c r="J51" s="115"/>
      <c r="K51" s="115"/>
      <c r="L51" s="115"/>
      <c r="M51" s="115"/>
      <c r="N51" s="115"/>
      <c r="O51" s="100"/>
    </row>
  </sheetData>
  <mergeCells count="61">
    <mergeCell ref="A2:O2"/>
    <mergeCell ref="C32:F32"/>
    <mergeCell ref="G32:J32"/>
    <mergeCell ref="K32:N32"/>
    <mergeCell ref="C35:D35"/>
    <mergeCell ref="E35:F35"/>
    <mergeCell ref="G35:H35"/>
    <mergeCell ref="I35:J35"/>
    <mergeCell ref="K35:L35"/>
    <mergeCell ref="M35:N35"/>
    <mergeCell ref="C26:F26"/>
    <mergeCell ref="G26:J26"/>
    <mergeCell ref="K26:N26"/>
    <mergeCell ref="C29:D29"/>
    <mergeCell ref="E29:F29"/>
    <mergeCell ref="G29:H29"/>
    <mergeCell ref="I29:J29"/>
    <mergeCell ref="K29:L29"/>
    <mergeCell ref="M29:N29"/>
    <mergeCell ref="C20:F20"/>
    <mergeCell ref="G20:J20"/>
    <mergeCell ref="K20:N20"/>
    <mergeCell ref="C23:D23"/>
    <mergeCell ref="E23:F23"/>
    <mergeCell ref="G23:H23"/>
    <mergeCell ref="I23:J23"/>
    <mergeCell ref="K23:L23"/>
    <mergeCell ref="M23:N23"/>
    <mergeCell ref="C14:F14"/>
    <mergeCell ref="G14:J14"/>
    <mergeCell ref="K14:N14"/>
    <mergeCell ref="C17:D17"/>
    <mergeCell ref="E17:F17"/>
    <mergeCell ref="G17:H17"/>
    <mergeCell ref="I17:J17"/>
    <mergeCell ref="K17:L17"/>
    <mergeCell ref="M17:N17"/>
    <mergeCell ref="C8:F8"/>
    <mergeCell ref="G8:J8"/>
    <mergeCell ref="K8:N8"/>
    <mergeCell ref="C11:D11"/>
    <mergeCell ref="E11:F11"/>
    <mergeCell ref="G11:H11"/>
    <mergeCell ref="I11:J11"/>
    <mergeCell ref="K11:L11"/>
    <mergeCell ref="M11:N11"/>
    <mergeCell ref="B3:C3"/>
    <mergeCell ref="M3:N3"/>
    <mergeCell ref="B45:B47"/>
    <mergeCell ref="B34:B35"/>
    <mergeCell ref="B28:B29"/>
    <mergeCell ref="B22:B23"/>
    <mergeCell ref="B16:B17"/>
    <mergeCell ref="B10:B11"/>
    <mergeCell ref="B49:B50"/>
    <mergeCell ref="C50:D50"/>
    <mergeCell ref="E50:F50"/>
    <mergeCell ref="G50:H50"/>
    <mergeCell ref="I50:J50"/>
    <mergeCell ref="K50:L50"/>
    <mergeCell ref="M50:N50"/>
  </mergeCells>
  <pageMargins left="1" right="1" top="1" bottom="1" header="0.25" footer="0.25"/>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O28"/>
  <sheetViews>
    <sheetView workbookViewId="0" showGridLines="0" defaultGridColor="1"/>
  </sheetViews>
  <sheetFormatPr defaultColWidth="16.3333" defaultRowHeight="14.75" customHeight="1" outlineLevelRow="0" outlineLevelCol="0"/>
  <cols>
    <col min="1" max="1" width="1.85156" style="116" customWidth="1"/>
    <col min="2" max="2" width="11.1719" style="116" customWidth="1"/>
    <col min="3" max="14" width="17.5" style="116" customWidth="1"/>
    <col min="15" max="15" width="2" style="116" customWidth="1"/>
    <col min="16" max="16384" width="16.3516" style="116" customWidth="1"/>
  </cols>
  <sheetData>
    <row r="1" ht="20" customHeight="1">
      <c r="A1" s="26"/>
      <c r="B1" s="27"/>
      <c r="C1" s="27"/>
      <c r="D1" s="27"/>
      <c r="E1" s="27"/>
      <c r="F1" s="27"/>
      <c r="G1" s="27"/>
      <c r="H1" s="27"/>
      <c r="I1" s="27"/>
      <c r="J1" s="27"/>
      <c r="K1" s="27"/>
      <c r="L1" s="27"/>
      <c r="M1" s="27"/>
      <c r="N1" s="27"/>
      <c r="O1" s="28"/>
    </row>
    <row r="2" ht="56" customHeight="1">
      <c r="A2" t="s" s="117">
        <v>11</v>
      </c>
      <c r="B2" s="118"/>
      <c r="C2" s="118"/>
      <c r="D2" s="118"/>
      <c r="E2" s="118"/>
      <c r="F2" s="118"/>
      <c r="G2" s="118"/>
      <c r="H2" s="118"/>
      <c r="I2" s="118"/>
      <c r="J2" s="118"/>
      <c r="K2" s="118"/>
      <c r="L2" s="118"/>
      <c r="M2" s="118"/>
      <c r="N2" s="118"/>
      <c r="O2" s="119"/>
    </row>
    <row r="3" ht="14.75" customHeight="1" hidden="1">
      <c r="A3" s="120"/>
      <c r="B3" s="121"/>
      <c r="C3" s="122">
        <v>1</v>
      </c>
      <c r="D3" s="122">
        <v>2</v>
      </c>
      <c r="E3" s="122">
        <v>3</v>
      </c>
      <c r="F3" s="122">
        <v>4</v>
      </c>
      <c r="G3" s="122">
        <v>5</v>
      </c>
      <c r="H3" s="122">
        <v>6</v>
      </c>
      <c r="I3" s="122">
        <v>7</v>
      </c>
      <c r="J3" s="122">
        <v>8</v>
      </c>
      <c r="K3" s="122">
        <v>9</v>
      </c>
      <c r="L3" s="122">
        <v>10</v>
      </c>
      <c r="M3" s="122">
        <v>11</v>
      </c>
      <c r="N3" s="122">
        <v>12</v>
      </c>
      <c r="O3" s="123"/>
    </row>
    <row r="4" ht="14.75" customHeight="1" hidden="1">
      <c r="A4" s="120"/>
      <c r="B4" t="s" s="124">
        <v>16</v>
      </c>
      <c r="C4" t="s" s="125">
        <v>48</v>
      </c>
      <c r="D4" t="s" s="125">
        <v>49</v>
      </c>
      <c r="E4" t="s" s="125">
        <v>50</v>
      </c>
      <c r="F4" t="s" s="125">
        <v>51</v>
      </c>
      <c r="G4" t="s" s="125">
        <v>52</v>
      </c>
      <c r="H4" t="s" s="125">
        <v>53</v>
      </c>
      <c r="I4" t="s" s="125">
        <v>54</v>
      </c>
      <c r="J4" t="s" s="125">
        <v>55</v>
      </c>
      <c r="K4" t="s" s="125">
        <v>56</v>
      </c>
      <c r="L4" t="s" s="125">
        <v>57</v>
      </c>
      <c r="M4" t="s" s="125">
        <v>58</v>
      </c>
      <c r="N4" t="s" s="125">
        <v>59</v>
      </c>
      <c r="O4" s="123"/>
    </row>
    <row r="5" ht="15.5" customHeight="1">
      <c r="A5" s="120"/>
      <c r="B5" s="126"/>
      <c r="C5" s="126"/>
      <c r="D5" s="126"/>
      <c r="E5" s="126"/>
      <c r="F5" s="126"/>
      <c r="G5" s="126"/>
      <c r="H5" s="126"/>
      <c r="I5" s="126"/>
      <c r="J5" s="126"/>
      <c r="K5" s="126"/>
      <c r="L5" s="126"/>
      <c r="M5" s="126"/>
      <c r="N5" s="126"/>
      <c r="O5" s="123"/>
    </row>
    <row r="6" ht="50.85" customHeight="1">
      <c r="A6" s="127"/>
      <c r="B6" t="s" s="128">
        <v>29</v>
      </c>
      <c r="C6" t="s" s="129">
        <v>30</v>
      </c>
      <c r="D6" s="130"/>
      <c r="E6" s="130"/>
      <c r="F6" s="131"/>
      <c r="G6" t="s" s="129">
        <v>31</v>
      </c>
      <c r="H6" s="132"/>
      <c r="I6" s="132"/>
      <c r="J6" s="133"/>
      <c r="K6" t="s" s="129">
        <v>32</v>
      </c>
      <c r="L6" s="134"/>
      <c r="M6" s="134"/>
      <c r="N6" s="135"/>
      <c r="O6" s="136"/>
    </row>
    <row r="7" ht="14.75" customHeight="1" hidden="1">
      <c r="A7" s="137"/>
      <c r="B7" s="138"/>
      <c r="C7" s="139">
        <v>5</v>
      </c>
      <c r="D7" s="140">
        <v>12</v>
      </c>
      <c r="E7" s="140">
        <v>6</v>
      </c>
      <c r="F7" s="141">
        <v>11</v>
      </c>
      <c r="G7" s="139">
        <v>1</v>
      </c>
      <c r="H7" s="140">
        <v>10</v>
      </c>
      <c r="I7" s="140">
        <v>4</v>
      </c>
      <c r="J7" s="141">
        <v>7</v>
      </c>
      <c r="K7" s="139">
        <v>2</v>
      </c>
      <c r="L7" s="140">
        <v>9</v>
      </c>
      <c r="M7" s="140">
        <v>3</v>
      </c>
      <c r="N7" s="141">
        <v>8</v>
      </c>
      <c r="O7" s="142"/>
    </row>
    <row r="8" ht="70.35" customHeight="1">
      <c r="A8" s="127"/>
      <c r="B8" s="143">
        <v>1</v>
      </c>
      <c r="C8" t="s" s="144">
        <f>HLOOKUP(C7,$C$3:$N$4,2,FALSE)</f>
        <v>83</v>
      </c>
      <c r="D8" s="145"/>
      <c r="E8" t="s" s="146">
        <f>HLOOKUP(E7,$C$3:$N$4,2,FALSE)</f>
        <v>84</v>
      </c>
      <c r="F8" s="147"/>
      <c r="G8" t="s" s="144">
        <f>HLOOKUP(G7,$C$3:$N$4,2,FALSE)</f>
        <v>85</v>
      </c>
      <c r="H8" s="145"/>
      <c r="I8" t="s" s="146">
        <f>HLOOKUP(I7,$C$3:$N$4,2,FALSE)</f>
        <v>86</v>
      </c>
      <c r="J8" s="147"/>
      <c r="K8" t="s" s="144">
        <f>HLOOKUP(K7,$C$3:$N$4,2,FALSE)</f>
        <v>87</v>
      </c>
      <c r="L8" s="145"/>
      <c r="M8" t="s" s="146">
        <f>HLOOKUP(M7,$C$3:$N$4,2,FALSE)</f>
        <v>88</v>
      </c>
      <c r="N8" s="147"/>
      <c r="O8" s="136"/>
    </row>
    <row r="9" ht="70.35" customHeight="1">
      <c r="A9" s="127"/>
      <c r="B9" s="148"/>
      <c r="C9" t="s" s="149">
        <f>HLOOKUP(D7,$C$3:$N$4,2,FALSE)</f>
        <v>89</v>
      </c>
      <c r="D9" s="150"/>
      <c r="E9" t="s" s="151">
        <f>HLOOKUP(F7,$C$3:$N$4,2,FALSE)</f>
        <v>90</v>
      </c>
      <c r="F9" s="152"/>
      <c r="G9" t="s" s="149">
        <f>HLOOKUP(H7,$C$3:$N$4,2,FALSE)</f>
        <v>91</v>
      </c>
      <c r="H9" s="150"/>
      <c r="I9" t="s" s="151">
        <f>HLOOKUP(J7,$C$3:$N$4,2,FALSE)</f>
        <v>92</v>
      </c>
      <c r="J9" s="152"/>
      <c r="K9" t="s" s="149">
        <f>HLOOKUP(L7,$C$3:$N$4,2,FALSE)</f>
        <v>93</v>
      </c>
      <c r="L9" s="150"/>
      <c r="M9" t="s" s="151">
        <f>HLOOKUP(N7,$C$3:$N$4,2,FALSE)</f>
        <v>94</v>
      </c>
      <c r="N9" s="152"/>
      <c r="O9" s="136"/>
    </row>
    <row r="10" ht="17" customHeight="1">
      <c r="A10" s="127"/>
      <c r="B10" s="153"/>
      <c r="C10" s="154"/>
      <c r="D10" s="155"/>
      <c r="E10" s="155"/>
      <c r="F10" s="156"/>
      <c r="G10" s="154"/>
      <c r="H10" s="155"/>
      <c r="I10" s="155"/>
      <c r="J10" s="156"/>
      <c r="K10" s="154"/>
      <c r="L10" s="155"/>
      <c r="M10" s="155"/>
      <c r="N10" s="156"/>
      <c r="O10" s="136"/>
    </row>
    <row r="11" ht="14.75" customHeight="1" hidden="1">
      <c r="A11" s="137"/>
      <c r="B11" s="138"/>
      <c r="C11" s="139">
        <v>1</v>
      </c>
      <c r="D11" s="140">
        <v>4</v>
      </c>
      <c r="E11" s="140">
        <v>2</v>
      </c>
      <c r="F11" s="141">
        <v>3</v>
      </c>
      <c r="G11" s="139">
        <v>5</v>
      </c>
      <c r="H11" s="140">
        <v>11</v>
      </c>
      <c r="I11" s="140">
        <v>7</v>
      </c>
      <c r="J11" s="141">
        <v>9</v>
      </c>
      <c r="K11" s="139">
        <v>6</v>
      </c>
      <c r="L11" s="140">
        <v>12</v>
      </c>
      <c r="M11" s="140">
        <v>8</v>
      </c>
      <c r="N11" s="141">
        <v>10</v>
      </c>
      <c r="O11" s="142"/>
    </row>
    <row r="12" ht="70.35" customHeight="1">
      <c r="A12" s="127"/>
      <c r="B12" s="143">
        <v>2</v>
      </c>
      <c r="C12" t="s" s="144">
        <f>HLOOKUP(C11,$C$3:$N$4,2,FALSE)</f>
        <v>85</v>
      </c>
      <c r="D12" s="145"/>
      <c r="E12" t="s" s="146">
        <f>HLOOKUP(E11,$C$3:$N$4,2,FALSE)</f>
        <v>87</v>
      </c>
      <c r="F12" s="147"/>
      <c r="G12" t="s" s="144">
        <f>HLOOKUP(G11,$C$3:$N$4,2,FALSE)</f>
        <v>83</v>
      </c>
      <c r="H12" s="145"/>
      <c r="I12" t="s" s="146">
        <f>HLOOKUP(I11,$C$3:$N$4,2,FALSE)</f>
        <v>92</v>
      </c>
      <c r="J12" s="147"/>
      <c r="K12" t="s" s="144">
        <f>HLOOKUP(K11,$C$3:$N$4,2,FALSE)</f>
        <v>84</v>
      </c>
      <c r="L12" s="145"/>
      <c r="M12" t="s" s="146">
        <f>HLOOKUP(M11,$C$3:$N$4,2,FALSE)</f>
        <v>94</v>
      </c>
      <c r="N12" s="147"/>
      <c r="O12" s="136"/>
    </row>
    <row r="13" ht="70.35" customHeight="1">
      <c r="A13" s="127"/>
      <c r="B13" s="148"/>
      <c r="C13" t="s" s="149">
        <f>HLOOKUP(D11,$C$3:$N$4,2,FALSE)</f>
        <v>86</v>
      </c>
      <c r="D13" s="150"/>
      <c r="E13" t="s" s="151">
        <f>HLOOKUP(F11,$C$3:$N$4,2,FALSE)</f>
        <v>88</v>
      </c>
      <c r="F13" s="152"/>
      <c r="G13" t="s" s="149">
        <f>HLOOKUP(H11,$C$3:$N$4,2,FALSE)</f>
        <v>90</v>
      </c>
      <c r="H13" s="150"/>
      <c r="I13" t="s" s="151">
        <f>HLOOKUP(J11,$C$3:$N$4,2,FALSE)</f>
        <v>93</v>
      </c>
      <c r="J13" s="152"/>
      <c r="K13" t="s" s="149">
        <f>HLOOKUP(L11,$C$3:$N$4,2,FALSE)</f>
        <v>89</v>
      </c>
      <c r="L13" s="150"/>
      <c r="M13" t="s" s="151">
        <f>HLOOKUP(N11,$C$3:$N$4,2,FALSE)</f>
        <v>91</v>
      </c>
      <c r="N13" s="152"/>
      <c r="O13" s="136"/>
    </row>
    <row r="14" ht="17" customHeight="1">
      <c r="A14" s="127"/>
      <c r="B14" s="153"/>
      <c r="C14" s="154"/>
      <c r="D14" s="155"/>
      <c r="E14" s="155"/>
      <c r="F14" s="156"/>
      <c r="G14" s="154"/>
      <c r="H14" s="155"/>
      <c r="I14" s="155"/>
      <c r="J14" s="156"/>
      <c r="K14" s="154"/>
      <c r="L14" s="155"/>
      <c r="M14" s="155"/>
      <c r="N14" s="156"/>
      <c r="O14" s="136"/>
    </row>
    <row r="15" ht="14.75" customHeight="1" hidden="1">
      <c r="A15" s="137"/>
      <c r="B15" s="138"/>
      <c r="C15" s="139">
        <v>3</v>
      </c>
      <c r="D15" s="140">
        <v>12</v>
      </c>
      <c r="E15" s="140">
        <v>7</v>
      </c>
      <c r="F15" s="141">
        <v>8</v>
      </c>
      <c r="G15" s="139">
        <v>2</v>
      </c>
      <c r="H15" s="140">
        <v>11</v>
      </c>
      <c r="I15" s="140">
        <v>4</v>
      </c>
      <c r="J15" s="141">
        <v>10</v>
      </c>
      <c r="K15" s="139">
        <v>1</v>
      </c>
      <c r="L15" s="140">
        <v>9</v>
      </c>
      <c r="M15" s="140">
        <v>5</v>
      </c>
      <c r="N15" s="141">
        <v>6</v>
      </c>
      <c r="O15" s="142"/>
    </row>
    <row r="16" ht="70.35" customHeight="1">
      <c r="A16" s="127"/>
      <c r="B16" s="143">
        <v>3</v>
      </c>
      <c r="C16" t="s" s="144">
        <f>HLOOKUP(C15,$C$3:$N$4,2,FALSE)</f>
        <v>88</v>
      </c>
      <c r="D16" s="145"/>
      <c r="E16" t="s" s="146">
        <f>HLOOKUP(E15,$C$3:$N$4,2,FALSE)</f>
        <v>92</v>
      </c>
      <c r="F16" s="147"/>
      <c r="G16" t="s" s="144">
        <f>HLOOKUP(G15,$C$3:$N$4,2,FALSE)</f>
        <v>87</v>
      </c>
      <c r="H16" s="145"/>
      <c r="I16" t="s" s="146">
        <f>HLOOKUP(I15,$C$3:$N$4,2,FALSE)</f>
        <v>86</v>
      </c>
      <c r="J16" s="147"/>
      <c r="K16" t="s" s="144">
        <f>HLOOKUP(K15,$C$3:$N$4,2,FALSE)</f>
        <v>85</v>
      </c>
      <c r="L16" s="145"/>
      <c r="M16" t="s" s="146">
        <f>HLOOKUP(M15,$C$3:$N$4,2,FALSE)</f>
        <v>83</v>
      </c>
      <c r="N16" s="147"/>
      <c r="O16" s="136"/>
    </row>
    <row r="17" ht="70.35" customHeight="1">
      <c r="A17" s="127"/>
      <c r="B17" s="148"/>
      <c r="C17" t="s" s="149">
        <f>HLOOKUP(D15,$C$3:$N$4,2,FALSE)</f>
        <v>89</v>
      </c>
      <c r="D17" s="150"/>
      <c r="E17" t="s" s="151">
        <f>HLOOKUP(F15,$C$3:$N$4,2,FALSE)</f>
        <v>94</v>
      </c>
      <c r="F17" s="152"/>
      <c r="G17" t="s" s="149">
        <f>HLOOKUP(H15,$C$3:$N$4,2,FALSE)</f>
        <v>90</v>
      </c>
      <c r="H17" s="150"/>
      <c r="I17" t="s" s="151">
        <f>HLOOKUP(J15,$C$3:$N$4,2,FALSE)</f>
        <v>91</v>
      </c>
      <c r="J17" s="152"/>
      <c r="K17" t="s" s="149">
        <f>HLOOKUP(L15,$C$3:$N$4,2,FALSE)</f>
        <v>93</v>
      </c>
      <c r="L17" s="150"/>
      <c r="M17" t="s" s="151">
        <f>HLOOKUP(N15,$C$3:$N$4,2,FALSE)</f>
        <v>84</v>
      </c>
      <c r="N17" s="152"/>
      <c r="O17" s="136"/>
    </row>
    <row r="18" ht="17" customHeight="1">
      <c r="A18" s="127"/>
      <c r="B18" s="153"/>
      <c r="C18" s="154"/>
      <c r="D18" s="155"/>
      <c r="E18" s="155"/>
      <c r="F18" s="156"/>
      <c r="G18" s="154"/>
      <c r="H18" s="155"/>
      <c r="I18" s="155"/>
      <c r="J18" s="156"/>
      <c r="K18" s="154"/>
      <c r="L18" s="155"/>
      <c r="M18" s="155"/>
      <c r="N18" s="156"/>
      <c r="O18" s="136"/>
    </row>
    <row r="19" ht="14.75" customHeight="1" hidden="1">
      <c r="A19" s="137"/>
      <c r="B19" s="138"/>
      <c r="C19" s="139">
        <v>4</v>
      </c>
      <c r="D19" s="140">
        <v>12</v>
      </c>
      <c r="E19" s="140">
        <v>6</v>
      </c>
      <c r="F19" s="141">
        <v>9</v>
      </c>
      <c r="G19" s="139">
        <v>1</v>
      </c>
      <c r="H19" s="140">
        <v>8</v>
      </c>
      <c r="I19" s="140">
        <v>2</v>
      </c>
      <c r="J19" s="141">
        <v>7</v>
      </c>
      <c r="K19" s="139">
        <v>3</v>
      </c>
      <c r="L19" s="140">
        <v>11</v>
      </c>
      <c r="M19" s="140">
        <v>5</v>
      </c>
      <c r="N19" s="141">
        <v>10</v>
      </c>
      <c r="O19" s="142"/>
    </row>
    <row r="20" ht="70.35" customHeight="1">
      <c r="A20" s="127"/>
      <c r="B20" s="143">
        <v>4</v>
      </c>
      <c r="C20" t="s" s="144">
        <f>HLOOKUP(C19,$C$3:$N$4,2,FALSE)</f>
        <v>86</v>
      </c>
      <c r="D20" s="145"/>
      <c r="E20" t="s" s="146">
        <f>HLOOKUP(E19,$C$3:$N$4,2,FALSE)</f>
        <v>84</v>
      </c>
      <c r="F20" s="147"/>
      <c r="G20" t="s" s="144">
        <f>HLOOKUP(G19,$C$3:$N$4,2,FALSE)</f>
        <v>85</v>
      </c>
      <c r="H20" s="145"/>
      <c r="I20" t="s" s="146">
        <f>HLOOKUP(I19,$C$3:$N$4,2,FALSE)</f>
        <v>87</v>
      </c>
      <c r="J20" s="147"/>
      <c r="K20" t="s" s="144">
        <f>HLOOKUP(K19,$C$3:$N$4,2,FALSE)</f>
        <v>88</v>
      </c>
      <c r="L20" s="145"/>
      <c r="M20" t="s" s="146">
        <f>HLOOKUP(M19,$C$3:$N$4,2,FALSE)</f>
        <v>83</v>
      </c>
      <c r="N20" s="147"/>
      <c r="O20" s="136"/>
    </row>
    <row r="21" ht="70.35" customHeight="1">
      <c r="A21" s="127"/>
      <c r="B21" s="148"/>
      <c r="C21" t="s" s="149">
        <f>HLOOKUP(D19,$C$3:$N$4,2,FALSE)</f>
        <v>89</v>
      </c>
      <c r="D21" s="150"/>
      <c r="E21" t="s" s="151">
        <f>HLOOKUP(F19,$C$3:$N$4,2,FALSE)</f>
        <v>93</v>
      </c>
      <c r="F21" s="152"/>
      <c r="G21" t="s" s="149">
        <f>HLOOKUP(H19,$C$3:$N$4,2,FALSE)</f>
        <v>94</v>
      </c>
      <c r="H21" s="150"/>
      <c r="I21" t="s" s="151">
        <f>HLOOKUP(J19,$C$3:$N$4,2,FALSE)</f>
        <v>92</v>
      </c>
      <c r="J21" s="152"/>
      <c r="K21" t="s" s="149">
        <f>HLOOKUP(L19,$C$3:$N$4,2,FALSE)</f>
        <v>90</v>
      </c>
      <c r="L21" s="150"/>
      <c r="M21" t="s" s="151">
        <f>HLOOKUP(N19,$C$3:$N$4,2,FALSE)</f>
        <v>91</v>
      </c>
      <c r="N21" s="152"/>
      <c r="O21" s="136"/>
    </row>
    <row r="22" ht="17" customHeight="1">
      <c r="A22" s="127"/>
      <c r="B22" s="153"/>
      <c r="C22" s="154"/>
      <c r="D22" s="155"/>
      <c r="E22" s="155"/>
      <c r="F22" s="156"/>
      <c r="G22" s="154"/>
      <c r="H22" s="155"/>
      <c r="I22" s="155"/>
      <c r="J22" s="156"/>
      <c r="K22" s="154"/>
      <c r="L22" s="155"/>
      <c r="M22" s="155"/>
      <c r="N22" s="156"/>
      <c r="O22" s="136"/>
    </row>
    <row r="23" ht="14.75" customHeight="1" hidden="1">
      <c r="A23" s="137"/>
      <c r="B23" s="138"/>
      <c r="C23" s="139">
        <v>1</v>
      </c>
      <c r="D23" s="140">
        <v>7</v>
      </c>
      <c r="E23" s="140">
        <v>3</v>
      </c>
      <c r="F23" s="141">
        <v>6</v>
      </c>
      <c r="G23" s="139">
        <v>9</v>
      </c>
      <c r="H23" s="140">
        <v>12</v>
      </c>
      <c r="I23" s="140">
        <v>10</v>
      </c>
      <c r="J23" s="141">
        <v>11</v>
      </c>
      <c r="K23" s="139">
        <v>2</v>
      </c>
      <c r="L23" s="140">
        <v>8</v>
      </c>
      <c r="M23" s="140">
        <v>4</v>
      </c>
      <c r="N23" s="141">
        <v>5</v>
      </c>
      <c r="O23" s="142"/>
    </row>
    <row r="24" ht="70.55" customHeight="1">
      <c r="A24" s="127"/>
      <c r="B24" s="143">
        <v>5</v>
      </c>
      <c r="C24" t="s" s="144">
        <f>HLOOKUP(C23,$C$3:$N$4,2,FALSE)</f>
        <v>85</v>
      </c>
      <c r="D24" s="145"/>
      <c r="E24" t="s" s="146">
        <f>HLOOKUP(E23,$C$3:$N$4,2,FALSE)</f>
        <v>88</v>
      </c>
      <c r="F24" s="147"/>
      <c r="G24" t="s" s="144">
        <f>HLOOKUP(G23,$C$3:$N$4,2,FALSE)</f>
        <v>93</v>
      </c>
      <c r="H24" s="145"/>
      <c r="I24" t="s" s="146">
        <f>HLOOKUP(I23,$C$3:$N$4,2,FALSE)</f>
        <v>91</v>
      </c>
      <c r="J24" s="147"/>
      <c r="K24" t="s" s="144">
        <f>HLOOKUP(K23,$C$3:$N$4,2,FALSE)</f>
        <v>87</v>
      </c>
      <c r="L24" s="145"/>
      <c r="M24" t="s" s="146">
        <f>HLOOKUP(M23,$C$3:$N$4,2,FALSE)</f>
        <v>86</v>
      </c>
      <c r="N24" s="147"/>
      <c r="O24" s="136"/>
    </row>
    <row r="25" ht="70.55" customHeight="1">
      <c r="A25" s="127"/>
      <c r="B25" s="148"/>
      <c r="C25" t="s" s="149">
        <f>HLOOKUP(D23,$C$3:$N$4,2,FALSE)</f>
        <v>92</v>
      </c>
      <c r="D25" s="150"/>
      <c r="E25" t="s" s="151">
        <f>HLOOKUP(F23,$C$3:$N$4,2,FALSE)</f>
        <v>84</v>
      </c>
      <c r="F25" s="152"/>
      <c r="G25" t="s" s="149">
        <f>HLOOKUP(H23,$C$3:$N$4,2,FALSE)</f>
        <v>89</v>
      </c>
      <c r="H25" s="150"/>
      <c r="I25" t="s" s="151">
        <f>HLOOKUP(J23,$C$3:$N$4,2,FALSE)</f>
        <v>90</v>
      </c>
      <c r="J25" s="152"/>
      <c r="K25" t="s" s="149">
        <f>HLOOKUP(L23,$C$3:$N$4,2,FALSE)</f>
        <v>94</v>
      </c>
      <c r="L25" s="150"/>
      <c r="M25" t="s" s="151">
        <f>HLOOKUP(N23,$C$3:$N$4,2,FALSE)</f>
        <v>83</v>
      </c>
      <c r="N25" s="152"/>
      <c r="O25" s="136"/>
    </row>
    <row r="26" ht="14.75" customHeight="1" hidden="1">
      <c r="A26" s="137"/>
      <c r="B26" s="138"/>
      <c r="C26" s="157"/>
      <c r="D26" s="158"/>
      <c r="E26" s="158"/>
      <c r="F26" s="159"/>
      <c r="G26" s="157"/>
      <c r="H26" s="158"/>
      <c r="I26" s="158"/>
      <c r="J26" s="159"/>
      <c r="K26" s="157"/>
      <c r="L26" s="158"/>
      <c r="M26" s="158"/>
      <c r="N26" s="159"/>
      <c r="O26" s="142"/>
    </row>
    <row r="27" ht="15.5" customHeight="1">
      <c r="A27" s="120"/>
      <c r="B27" s="160"/>
      <c r="C27" s="160"/>
      <c r="D27" s="160"/>
      <c r="E27" s="160"/>
      <c r="F27" s="160"/>
      <c r="G27" s="160"/>
      <c r="H27" s="160"/>
      <c r="I27" s="160"/>
      <c r="J27" s="160"/>
      <c r="K27" s="160"/>
      <c r="L27" s="160"/>
      <c r="M27" s="160"/>
      <c r="N27" s="160"/>
      <c r="O27" s="123"/>
    </row>
    <row r="28" ht="14" customHeight="1">
      <c r="A28" s="161"/>
      <c r="B28" s="162"/>
      <c r="C28" s="162"/>
      <c r="D28" s="162"/>
      <c r="E28" s="162"/>
      <c r="F28" s="162"/>
      <c r="G28" s="162"/>
      <c r="H28" s="162"/>
      <c r="I28" s="162"/>
      <c r="J28" s="162"/>
      <c r="K28" s="162"/>
      <c r="L28" s="162"/>
      <c r="M28" s="162"/>
      <c r="N28" s="162"/>
      <c r="O28" s="163"/>
    </row>
  </sheetData>
  <mergeCells count="69">
    <mergeCell ref="A2:O2"/>
    <mergeCell ref="C6:F6"/>
    <mergeCell ref="G6:J6"/>
    <mergeCell ref="K6:N6"/>
    <mergeCell ref="C8:D8"/>
    <mergeCell ref="C9:D9"/>
    <mergeCell ref="E8:F8"/>
    <mergeCell ref="E9:F9"/>
    <mergeCell ref="G8:H8"/>
    <mergeCell ref="G9:H9"/>
    <mergeCell ref="I8:J8"/>
    <mergeCell ref="I9:J9"/>
    <mergeCell ref="K8:L8"/>
    <mergeCell ref="K9:L9"/>
    <mergeCell ref="M8:N8"/>
    <mergeCell ref="M9:N9"/>
    <mergeCell ref="C12:D12"/>
    <mergeCell ref="C13:D13"/>
    <mergeCell ref="E12:F12"/>
    <mergeCell ref="E13:F13"/>
    <mergeCell ref="G12:H12"/>
    <mergeCell ref="G13:H13"/>
    <mergeCell ref="I12:J12"/>
    <mergeCell ref="I13:J13"/>
    <mergeCell ref="K12:L12"/>
    <mergeCell ref="K13:L13"/>
    <mergeCell ref="M12:N12"/>
    <mergeCell ref="M13:N13"/>
    <mergeCell ref="C16:D16"/>
    <mergeCell ref="E16:F16"/>
    <mergeCell ref="G16:H16"/>
    <mergeCell ref="I16:J16"/>
    <mergeCell ref="K16:L16"/>
    <mergeCell ref="M16:N16"/>
    <mergeCell ref="C17:D17"/>
    <mergeCell ref="E17:F17"/>
    <mergeCell ref="G17:H17"/>
    <mergeCell ref="I17:J17"/>
    <mergeCell ref="K17:L17"/>
    <mergeCell ref="M17:N17"/>
    <mergeCell ref="C20:D20"/>
    <mergeCell ref="E20:F20"/>
    <mergeCell ref="G20:H20"/>
    <mergeCell ref="I20:J20"/>
    <mergeCell ref="K20:L20"/>
    <mergeCell ref="M20:N20"/>
    <mergeCell ref="C21:D21"/>
    <mergeCell ref="E21:F21"/>
    <mergeCell ref="G21:H21"/>
    <mergeCell ref="I21:J21"/>
    <mergeCell ref="K21:L21"/>
    <mergeCell ref="M21:N21"/>
    <mergeCell ref="C24:D24"/>
    <mergeCell ref="E24:F24"/>
    <mergeCell ref="G24:H24"/>
    <mergeCell ref="I24:J24"/>
    <mergeCell ref="K24:L24"/>
    <mergeCell ref="M24:N24"/>
    <mergeCell ref="C25:D25"/>
    <mergeCell ref="E25:F25"/>
    <mergeCell ref="G25:H25"/>
    <mergeCell ref="I25:J25"/>
    <mergeCell ref="K25:L25"/>
    <mergeCell ref="M25:N25"/>
    <mergeCell ref="B8:B9"/>
    <mergeCell ref="B12:B13"/>
    <mergeCell ref="B16:B17"/>
    <mergeCell ref="B20:B21"/>
    <mergeCell ref="B24:B25"/>
  </mergeCells>
  <pageMargins left="1" right="1" top="0.5" bottom="1" header="0.25" footer="0.25"/>
  <pageSetup firstPageNumber="1" fitToHeight="1" fitToWidth="1" scale="100" useFirstPageNumber="0" orientation="landscape"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H16"/>
  <sheetViews>
    <sheetView workbookViewId="0" showGridLines="0" defaultGridColor="1">
      <pane topLeftCell="B3" xSplit="1" ySplit="2" activePane="bottomRight" state="frozen"/>
    </sheetView>
  </sheetViews>
  <sheetFormatPr defaultColWidth="16.3333" defaultRowHeight="15.4" customHeight="1" outlineLevelRow="0" outlineLevelCol="0"/>
  <cols>
    <col min="1" max="1" width="16.3516" style="164" customWidth="1"/>
    <col min="2" max="2" width="3.13281" style="164" customWidth="1"/>
    <col min="3" max="3" width="3.42969" style="164" customWidth="1"/>
    <col min="4" max="4" width="6.9375" style="164" customWidth="1"/>
    <col min="5" max="5" width="6.42969" style="164" customWidth="1"/>
    <col min="6" max="8" width="16.3516" style="164" customWidth="1"/>
    <col min="9" max="16384" width="16.3516" style="164" customWidth="1"/>
  </cols>
  <sheetData>
    <row r="1" ht="15.55" customHeight="1">
      <c r="A1" t="s" s="165">
        <v>5</v>
      </c>
      <c r="B1" s="165"/>
      <c r="C1" s="165"/>
      <c r="D1" s="165"/>
      <c r="E1" s="165"/>
      <c r="F1" s="165"/>
      <c r="G1" s="165"/>
      <c r="H1" s="165"/>
    </row>
    <row r="2" ht="13.1" customHeight="1">
      <c r="A2" s="166"/>
      <c r="B2" s="166"/>
      <c r="C2" s="166"/>
      <c r="D2" s="166"/>
      <c r="E2" s="166"/>
      <c r="F2" s="166"/>
      <c r="G2" s="166"/>
      <c r="H2" s="166"/>
    </row>
    <row r="3" ht="13.1" customHeight="1">
      <c r="A3" s="167"/>
      <c r="B3" s="168"/>
      <c r="C3" s="169"/>
      <c r="D3" s="169"/>
      <c r="E3" s="169"/>
      <c r="F3" s="169"/>
      <c r="G3" s="169"/>
      <c r="H3" t="s" s="170">
        <v>96</v>
      </c>
    </row>
    <row r="4" ht="12.9" customHeight="1">
      <c r="A4" s="171"/>
      <c r="B4" s="172">
        <v>0</v>
      </c>
      <c r="C4" s="173">
        <v>0</v>
      </c>
      <c r="D4" s="173">
        <f>MOD(C4+4-B4,3)*3+C4+1</f>
        <v>4</v>
      </c>
      <c r="E4" s="174"/>
      <c r="F4" s="173">
        <f>MOD(C4+2+B4,3)</f>
        <v>2</v>
      </c>
      <c r="G4" s="173">
        <f>C4*3+F4+1</f>
        <v>3</v>
      </c>
      <c r="H4" s="173">
        <v>2</v>
      </c>
    </row>
    <row r="5" ht="12.9" customHeight="1">
      <c r="A5" s="175">
        <v>2</v>
      </c>
      <c r="B5" s="172">
        <v>1</v>
      </c>
      <c r="C5" s="173">
        <v>0</v>
      </c>
      <c r="D5" s="173">
        <f>MOD(C5+4-B5,3)*3+C5+1</f>
        <v>1</v>
      </c>
      <c r="E5" s="174"/>
      <c r="F5" s="173">
        <f>MOD(C5+2+B5,3)</f>
        <v>0</v>
      </c>
      <c r="G5" s="173">
        <f>C5*3+F5+1</f>
        <v>1</v>
      </c>
      <c r="H5" s="173">
        <v>0</v>
      </c>
    </row>
    <row r="6" ht="12.9" customHeight="1">
      <c r="A6" s="171"/>
      <c r="B6" s="172">
        <v>2</v>
      </c>
      <c r="C6" s="173">
        <v>0</v>
      </c>
      <c r="D6" s="173">
        <f>MOD(C6+4-B6,3)*3+C6+1</f>
        <v>7</v>
      </c>
      <c r="E6" s="174"/>
      <c r="F6" s="173">
        <f>MOD(C6+2+B6,3)</f>
        <v>1</v>
      </c>
      <c r="G6" s="173">
        <f>C6*3+F6+1</f>
        <v>2</v>
      </c>
      <c r="H6" s="173">
        <v>1</v>
      </c>
    </row>
    <row r="7" ht="12.9" customHeight="1">
      <c r="A7" s="171"/>
      <c r="B7" s="176"/>
      <c r="C7" s="174"/>
      <c r="D7" s="174"/>
      <c r="E7" s="174"/>
      <c r="F7" s="174"/>
      <c r="G7" s="174"/>
      <c r="H7" s="174"/>
    </row>
    <row r="8" ht="12.9" customHeight="1">
      <c r="A8" s="175">
        <v>1</v>
      </c>
      <c r="B8" s="172">
        <v>0</v>
      </c>
      <c r="C8" s="173">
        <v>1</v>
      </c>
      <c r="D8" s="173">
        <f>MOD(C8+4-B8,3)*3+C8+1</f>
        <v>8</v>
      </c>
      <c r="E8" s="174"/>
      <c r="F8" s="173">
        <f>MOD(C8+2+B8,3)</f>
        <v>0</v>
      </c>
      <c r="G8" s="173">
        <f>C8*3+F8+1</f>
        <v>4</v>
      </c>
      <c r="H8" s="173">
        <v>0</v>
      </c>
    </row>
    <row r="9" ht="12.9" customHeight="1">
      <c r="A9" s="171"/>
      <c r="B9" s="172">
        <v>1</v>
      </c>
      <c r="C9" s="173">
        <v>1</v>
      </c>
      <c r="D9" s="173">
        <f>MOD(C9+4-B9,3)*3+C9+1</f>
        <v>5</v>
      </c>
      <c r="E9" s="174"/>
      <c r="F9" s="173">
        <f>MOD(C9+2+B9,3)</f>
        <v>1</v>
      </c>
      <c r="G9" s="173">
        <f>C9*3+F9+1</f>
        <v>5</v>
      </c>
      <c r="H9" s="173">
        <v>1</v>
      </c>
    </row>
    <row r="10" ht="12.9" customHeight="1">
      <c r="A10" s="171"/>
      <c r="B10" s="172">
        <v>2</v>
      </c>
      <c r="C10" s="173">
        <v>1</v>
      </c>
      <c r="D10" s="173">
        <f>MOD(C10+4-B10,3)*3+C10+1</f>
        <v>2</v>
      </c>
      <c r="E10" s="174"/>
      <c r="F10" s="173">
        <f>MOD(C10+2+B10,3)</f>
        <v>2</v>
      </c>
      <c r="G10" s="173">
        <f>C10*3+F10+1</f>
        <v>6</v>
      </c>
      <c r="H10" s="173">
        <v>2</v>
      </c>
    </row>
    <row r="11" ht="12.9" customHeight="1">
      <c r="A11" s="171"/>
      <c r="B11" s="176"/>
      <c r="C11" s="174"/>
      <c r="D11" s="174"/>
      <c r="E11" s="174"/>
      <c r="F11" s="174"/>
      <c r="G11" s="174"/>
      <c r="H11" s="174"/>
    </row>
    <row r="12" ht="12.9" customHeight="1">
      <c r="A12" s="171"/>
      <c r="B12" s="172">
        <v>0</v>
      </c>
      <c r="C12" s="173">
        <v>2</v>
      </c>
      <c r="D12" s="173">
        <f>MOD(C12+4-B12,3)*3+C12+1</f>
        <v>3</v>
      </c>
      <c r="E12" s="174"/>
      <c r="F12" s="173">
        <f>MOD(C12+2+B12,3)</f>
        <v>1</v>
      </c>
      <c r="G12" s="173">
        <f>C12*3+F12+1</f>
        <v>8</v>
      </c>
      <c r="H12" s="173">
        <v>1</v>
      </c>
    </row>
    <row r="13" ht="12.9" customHeight="1">
      <c r="A13" s="171"/>
      <c r="B13" s="172">
        <v>1</v>
      </c>
      <c r="C13" s="173">
        <v>2</v>
      </c>
      <c r="D13" s="173">
        <f>MOD(C13+4-B13,3)*3+C13+1</f>
        <v>9</v>
      </c>
      <c r="E13" s="174"/>
      <c r="F13" s="173">
        <f>MOD(C13+2+B13,3)</f>
        <v>2</v>
      </c>
      <c r="G13" s="173">
        <f>C13*3+F13+1</f>
        <v>9</v>
      </c>
      <c r="H13" s="173">
        <v>2</v>
      </c>
    </row>
    <row r="14" ht="12.9" customHeight="1">
      <c r="A14" s="175">
        <v>3</v>
      </c>
      <c r="B14" s="172">
        <v>2</v>
      </c>
      <c r="C14" s="173">
        <v>2</v>
      </c>
      <c r="D14" s="173">
        <f>MOD(C14+4-B14,3)*3+C14+1</f>
        <v>6</v>
      </c>
      <c r="E14" s="174"/>
      <c r="F14" s="173">
        <f>MOD(C14+2+B14,3)</f>
        <v>0</v>
      </c>
      <c r="G14" s="173">
        <f>C14*3+F14+1</f>
        <v>7</v>
      </c>
      <c r="H14" s="173">
        <v>0</v>
      </c>
    </row>
    <row r="15" ht="12.9" customHeight="1">
      <c r="A15" s="171"/>
      <c r="B15" s="176"/>
      <c r="C15" s="174"/>
      <c r="D15" s="174"/>
      <c r="E15" s="174"/>
      <c r="F15" s="174"/>
      <c r="G15" s="174"/>
      <c r="H15" s="174"/>
    </row>
    <row r="16" ht="12.9" customHeight="1">
      <c r="A16" s="171"/>
      <c r="B16" s="176"/>
      <c r="C16" s="174"/>
      <c r="D16" s="174"/>
      <c r="E16" s="174"/>
      <c r="F16" s="174"/>
      <c r="G16" s="174"/>
      <c r="H16" s="174"/>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