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gweichen/Documents/Academic/1 Academic/1 Research/PPI LCA/Data for Submission/"/>
    </mc:Choice>
  </mc:AlternateContent>
  <xr:revisionPtr revIDLastSave="0" documentId="13_ncr:1_{3971386F-E679-6F4F-9C41-96A6A74F7CA3}" xr6:coauthVersionLast="47" xr6:coauthVersionMax="47" xr10:uidLastSave="{00000000-0000-0000-0000-000000000000}"/>
  <bookViews>
    <workbookView xWindow="2600" yWindow="2700" windowWidth="27640" windowHeight="16940" activeTab="2" xr2:uid="{D7E56366-EF7D-2049-BB6F-3BAA3ABD66FD}"/>
  </bookViews>
  <sheets>
    <sheet name="original data" sheetId="1" r:id="rId1"/>
    <sheet name="processed data" sheetId="3" r:id="rId2"/>
    <sheet name="No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G6" i="1"/>
  <c r="AC7" i="1" l="1"/>
  <c r="AD7" i="1"/>
  <c r="AE7" i="1"/>
  <c r="V7" i="1"/>
  <c r="W7" i="1"/>
  <c r="X7" i="1"/>
  <c r="Y7" i="1"/>
  <c r="Z7" i="1"/>
  <c r="AA7" i="1"/>
  <c r="AB7" i="1"/>
  <c r="R7" i="1"/>
  <c r="S7" i="1"/>
  <c r="T7" i="1"/>
  <c r="U7" i="1"/>
  <c r="Q7" i="1"/>
  <c r="P7" i="1"/>
  <c r="K7" i="1"/>
  <c r="L7" i="1"/>
  <c r="M7" i="1"/>
  <c r="N7" i="1"/>
  <c r="O7" i="1"/>
  <c r="J7" i="1"/>
  <c r="H7" i="1"/>
  <c r="I7" i="1"/>
  <c r="G7" i="1"/>
  <c r="X2" i="3"/>
  <c r="Y2" i="3"/>
  <c r="Z2" i="3"/>
  <c r="AA2" i="3"/>
  <c r="X3" i="3"/>
  <c r="Y3" i="3"/>
  <c r="Z3" i="3"/>
  <c r="AA3" i="3"/>
  <c r="X4" i="3"/>
  <c r="Y4" i="3"/>
  <c r="Z4" i="3"/>
  <c r="AA4" i="3"/>
  <c r="X7" i="3"/>
  <c r="Y7" i="3"/>
  <c r="Z7" i="3"/>
  <c r="AA7" i="3"/>
  <c r="X8" i="3"/>
  <c r="Y8" i="3"/>
  <c r="Z8" i="3"/>
  <c r="AA8" i="3"/>
  <c r="X9" i="3"/>
  <c r="Y9" i="3"/>
  <c r="Z9" i="3"/>
  <c r="AA9" i="3"/>
  <c r="X10" i="3"/>
  <c r="Y10" i="3"/>
  <c r="Z10" i="3"/>
  <c r="AA10" i="3"/>
  <c r="X11" i="3"/>
  <c r="Y11" i="3"/>
  <c r="Z11" i="3"/>
  <c r="AA11" i="3"/>
  <c r="X12" i="3"/>
  <c r="Y12" i="3"/>
  <c r="Z12" i="3"/>
  <c r="AA12" i="3"/>
  <c r="Q2" i="3"/>
  <c r="R2" i="3"/>
  <c r="S2" i="3"/>
  <c r="T2" i="3"/>
  <c r="U2" i="3"/>
  <c r="V2" i="3"/>
  <c r="W2" i="3"/>
  <c r="Q3" i="3"/>
  <c r="R3" i="3"/>
  <c r="S3" i="3"/>
  <c r="T3" i="3"/>
  <c r="U3" i="3"/>
  <c r="V3" i="3"/>
  <c r="W3" i="3"/>
  <c r="Q4" i="3"/>
  <c r="R4" i="3"/>
  <c r="S4" i="3"/>
  <c r="T4" i="3"/>
  <c r="U4" i="3"/>
  <c r="V4" i="3"/>
  <c r="W4" i="3"/>
  <c r="U5" i="3"/>
  <c r="W5" i="3"/>
  <c r="Q7" i="3"/>
  <c r="R7" i="3"/>
  <c r="S7" i="3"/>
  <c r="T7" i="3"/>
  <c r="U7" i="3"/>
  <c r="V7" i="3"/>
  <c r="W7" i="3"/>
  <c r="Q8" i="3"/>
  <c r="R8" i="3"/>
  <c r="S8" i="3"/>
  <c r="T8" i="3"/>
  <c r="U8" i="3"/>
  <c r="V8" i="3"/>
  <c r="W8" i="3"/>
  <c r="Q9" i="3"/>
  <c r="R9" i="3"/>
  <c r="S9" i="3"/>
  <c r="T9" i="3"/>
  <c r="U9" i="3"/>
  <c r="V9" i="3"/>
  <c r="W9" i="3"/>
  <c r="Q10" i="3"/>
  <c r="R10" i="3"/>
  <c r="S10" i="3"/>
  <c r="T10" i="3"/>
  <c r="U10" i="3"/>
  <c r="V10" i="3"/>
  <c r="W10" i="3"/>
  <c r="Q11" i="3"/>
  <c r="R11" i="3"/>
  <c r="S11" i="3"/>
  <c r="T11" i="3"/>
  <c r="U11" i="3"/>
  <c r="V11" i="3"/>
  <c r="W11" i="3"/>
  <c r="Q12" i="3"/>
  <c r="R12" i="3"/>
  <c r="S12" i="3"/>
  <c r="T12" i="3"/>
  <c r="U12" i="3"/>
  <c r="V12" i="3"/>
  <c r="W12" i="3"/>
  <c r="L2" i="3"/>
  <c r="M2" i="3"/>
  <c r="N2" i="3"/>
  <c r="O2" i="3"/>
  <c r="P2" i="3"/>
  <c r="L3" i="3"/>
  <c r="M3" i="3"/>
  <c r="N3" i="3"/>
  <c r="O3" i="3"/>
  <c r="P3" i="3"/>
  <c r="L4" i="3"/>
  <c r="M4" i="3"/>
  <c r="N4" i="3"/>
  <c r="O4" i="3"/>
  <c r="P4" i="3"/>
  <c r="N5" i="3"/>
  <c r="L7" i="3"/>
  <c r="M7" i="3"/>
  <c r="N7" i="3"/>
  <c r="O7" i="3"/>
  <c r="P7" i="3"/>
  <c r="L8" i="3"/>
  <c r="M8" i="3"/>
  <c r="N8" i="3"/>
  <c r="O8" i="3"/>
  <c r="P8" i="3"/>
  <c r="L9" i="3"/>
  <c r="M9" i="3"/>
  <c r="N9" i="3"/>
  <c r="O9" i="3"/>
  <c r="P9" i="3"/>
  <c r="L10" i="3"/>
  <c r="M10" i="3"/>
  <c r="N10" i="3"/>
  <c r="O10" i="3"/>
  <c r="P10" i="3"/>
  <c r="L11" i="3"/>
  <c r="M11" i="3"/>
  <c r="N11" i="3"/>
  <c r="O11" i="3"/>
  <c r="P11" i="3"/>
  <c r="L12" i="3"/>
  <c r="M12" i="3"/>
  <c r="N12" i="3"/>
  <c r="O12" i="3"/>
  <c r="P12" i="3"/>
  <c r="C2" i="3"/>
  <c r="D2" i="3"/>
  <c r="E2" i="3"/>
  <c r="F2" i="3"/>
  <c r="G2" i="3"/>
  <c r="H2" i="3"/>
  <c r="I2" i="3"/>
  <c r="J2" i="3"/>
  <c r="K2" i="3"/>
  <c r="C3" i="3"/>
  <c r="D3" i="3"/>
  <c r="E3" i="3"/>
  <c r="F3" i="3"/>
  <c r="G3" i="3"/>
  <c r="H3" i="3"/>
  <c r="I3" i="3"/>
  <c r="J3" i="3"/>
  <c r="K3" i="3"/>
  <c r="C4" i="3"/>
  <c r="D4" i="3"/>
  <c r="E4" i="3"/>
  <c r="F4" i="3"/>
  <c r="G4" i="3"/>
  <c r="H4" i="3"/>
  <c r="I4" i="3"/>
  <c r="J4" i="3"/>
  <c r="K4" i="3"/>
  <c r="G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3" i="3"/>
  <c r="B4" i="3"/>
  <c r="B7" i="3"/>
  <c r="B8" i="3"/>
  <c r="B9" i="3"/>
  <c r="B10" i="3"/>
  <c r="B11" i="3"/>
  <c r="B12" i="3"/>
  <c r="B2" i="3"/>
  <c r="D4" i="1"/>
  <c r="D5" i="1"/>
  <c r="D6" i="1"/>
  <c r="AA5" i="3" s="1"/>
  <c r="D8" i="1"/>
  <c r="D9" i="1"/>
  <c r="D10" i="1"/>
  <c r="D11" i="1"/>
  <c r="D12" i="1"/>
  <c r="D13" i="1"/>
  <c r="D3" i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F10" i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G6" i="3"/>
  <c r="L6" i="3"/>
  <c r="D6" i="3"/>
  <c r="V6" i="3"/>
  <c r="R6" i="3"/>
  <c r="Y6" i="3"/>
  <c r="D7" i="1"/>
  <c r="W6" i="3" s="1"/>
  <c r="F5" i="3" l="1"/>
  <c r="M5" i="3"/>
  <c r="R5" i="3"/>
  <c r="Z5" i="3"/>
  <c r="E5" i="3"/>
  <c r="L5" i="3"/>
  <c r="Q5" i="3"/>
  <c r="Y5" i="3"/>
  <c r="B5" i="3"/>
  <c r="D5" i="3"/>
  <c r="X5" i="3"/>
  <c r="K5" i="3"/>
  <c r="C5" i="3"/>
  <c r="J5" i="3"/>
  <c r="V5" i="3"/>
  <c r="I5" i="3"/>
  <c r="P5" i="3"/>
  <c r="H5" i="3"/>
  <c r="O5" i="3"/>
  <c r="T5" i="3"/>
  <c r="S5" i="3"/>
  <c r="O6" i="3"/>
  <c r="C6" i="3"/>
  <c r="F6" i="3"/>
  <c r="U6" i="3"/>
  <c r="K6" i="3"/>
  <c r="T6" i="3"/>
  <c r="H6" i="3"/>
  <c r="Z6" i="3"/>
  <c r="I6" i="3"/>
  <c r="M6" i="3"/>
  <c r="X6" i="3"/>
  <c r="S6" i="3"/>
  <c r="J6" i="3"/>
  <c r="E6" i="3"/>
  <c r="Q6" i="3"/>
  <c r="N6" i="3"/>
  <c r="B6" i="3"/>
  <c r="P6" i="3"/>
  <c r="AA6" i="3"/>
</calcChain>
</file>

<file path=xl/sharedStrings.xml><?xml version="1.0" encoding="utf-8"?>
<sst xmlns="http://schemas.openxmlformats.org/spreadsheetml/2006/main" count="50" uniqueCount="25">
  <si>
    <t>Electricity</t>
  </si>
  <si>
    <t>Gas</t>
  </si>
  <si>
    <t>Oil</t>
  </si>
  <si>
    <t>Other Fuel</t>
  </si>
  <si>
    <t>Steam</t>
  </si>
  <si>
    <t>Internal Electricity</t>
  </si>
  <si>
    <t>Internal Methanol</t>
  </si>
  <si>
    <t>Internal Steam</t>
  </si>
  <si>
    <t>Pulping Liquor</t>
  </si>
  <si>
    <t>Tall Oil</t>
  </si>
  <si>
    <t>Turpentine</t>
  </si>
  <si>
    <t>Current</t>
  </si>
  <si>
    <t>Unit: USD/MWh</t>
  </si>
  <si>
    <t>Annual Growth</t>
  </si>
  <si>
    <t>Note</t>
  </si>
  <si>
    <t>average of distillate and residual oil</t>
  </si>
  <si>
    <t>Energy/Fuel Form</t>
  </si>
  <si>
    <t>Projection &amp; Assumption on Future Cost Rate</t>
  </si>
  <si>
    <t>Adjust future projections by shifting the cost curve to align the 2025 value with the current rate, preserving relative fluctuations over time.</t>
  </si>
  <si>
    <t>Current Cost Rate (USD/MWh)</t>
  </si>
  <si>
    <t>Gap</t>
  </si>
  <si>
    <t>Assume an annual fluctuation rate of 1.5%</t>
  </si>
  <si>
    <t>Assume an annual fluctuation rate of 1.5% from 2025 to 2035; -1.5% from 2036 to 2050.</t>
  </si>
  <si>
    <t>The initial icrease is due to the projected increase in that of energy sources; the gradual reduction was assumed with the techical development.</t>
  </si>
  <si>
    <t>The initial icrease is due to the projected increase in that of energy sources; the gradual reduction was assumed with declining demand for petroleum products and stricter environmental regulations.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</si>
</sst>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rial"/>
      <family val="2"/>
    </font>
    <font>
      <sz val="12"/>
      <color rgb="FF000000"/>
      <name val="Aptos Narrow"/>
      <family val="2"/>
      <scheme val="minor"/>
    </font>
    <font>
      <b/>
      <sz val="11"/>
      <color rgb="FF000000"/>
      <name val="Arial"/>
      <family val="2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left" vertical="top"/>
    </xf>
    <xf numFmtId="10" fontId="0" fillId="0" borderId="0" xfId="0" applyNumberFormat="1"/>
    <xf numFmtId="10" fontId="5" fillId="0" borderId="0" xfId="0" applyNumberFormat="1" applyFont="1"/>
    <xf numFmtId="0" fontId="6" fillId="0" borderId="0" xfId="0" applyFont="1" applyAlignment="1">
      <alignment horizontal="left" vertical="top"/>
    </xf>
    <xf numFmtId="0" fontId="3" fillId="2" borderId="0" xfId="0" applyFont="1" applyFill="1"/>
    <xf numFmtId="0" fontId="3" fillId="0" borderId="0" xfId="0" applyFont="1"/>
    <xf numFmtId="164" fontId="0" fillId="0" borderId="0" xfId="1" applyNumberFormat="1" applyFont="1" applyFill="1"/>
    <xf numFmtId="0" fontId="2" fillId="0" borderId="0" xfId="0" applyFont="1"/>
    <xf numFmtId="2" fontId="0" fillId="2" borderId="0" xfId="0" applyNumberFormat="1" applyFill="1"/>
    <xf numFmtId="2" fontId="0" fillId="0" borderId="0" xfId="0" applyNumberFormat="1"/>
    <xf numFmtId="164" fontId="0" fillId="0" borderId="0" xfId="0" applyNumberFormat="1"/>
    <xf numFmtId="0" fontId="7" fillId="0" borderId="0" xfId="0" applyFont="1"/>
    <xf numFmtId="2" fontId="7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C161-8609-E246-85A7-39E217210DC7}">
  <dimension ref="A1:AG18"/>
  <sheetViews>
    <sheetView zoomScale="125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P1" sqref="P1:P1048576"/>
    </sheetView>
  </sheetViews>
  <sheetFormatPr baseColWidth="10" defaultRowHeight="16" x14ac:dyDescent="0.2"/>
  <cols>
    <col min="1" max="1" width="15.5" bestFit="1" customWidth="1"/>
    <col min="5" max="5" width="13.1640625" bestFit="1" customWidth="1"/>
  </cols>
  <sheetData>
    <row r="1" spans="1:33" x14ac:dyDescent="0.2">
      <c r="A1" s="8" t="s">
        <v>12</v>
      </c>
    </row>
    <row r="2" spans="1:33" s="6" customFormat="1" x14ac:dyDescent="0.2">
      <c r="A2" s="4" t="s">
        <v>16</v>
      </c>
      <c r="B2" s="5" t="s">
        <v>11</v>
      </c>
      <c r="C2" s="6" t="s">
        <v>14</v>
      </c>
      <c r="D2" s="6" t="s">
        <v>20</v>
      </c>
      <c r="E2" s="6" t="s">
        <v>13</v>
      </c>
      <c r="F2" s="6">
        <v>2025</v>
      </c>
      <c r="G2" s="6">
        <v>2026</v>
      </c>
      <c r="H2" s="6">
        <v>2027</v>
      </c>
      <c r="I2" s="6">
        <v>2028</v>
      </c>
      <c r="J2" s="6">
        <v>2029</v>
      </c>
      <c r="K2" s="6">
        <v>2030</v>
      </c>
      <c r="L2" s="6">
        <v>2031</v>
      </c>
      <c r="M2" s="6">
        <v>2032</v>
      </c>
      <c r="N2" s="6">
        <v>2033</v>
      </c>
      <c r="O2" s="6">
        <v>2034</v>
      </c>
      <c r="P2" s="6">
        <v>2035</v>
      </c>
      <c r="Q2" s="6">
        <v>2036</v>
      </c>
      <c r="R2" s="6">
        <v>2037</v>
      </c>
      <c r="S2" s="6">
        <v>2038</v>
      </c>
      <c r="T2" s="6">
        <v>2039</v>
      </c>
      <c r="U2" s="6">
        <v>2040</v>
      </c>
      <c r="V2" s="6">
        <v>2041</v>
      </c>
      <c r="W2" s="6">
        <v>2042</v>
      </c>
      <c r="X2" s="6">
        <v>2043</v>
      </c>
      <c r="Y2" s="6">
        <v>2044</v>
      </c>
      <c r="Z2" s="6">
        <v>2045</v>
      </c>
      <c r="AA2" s="6">
        <v>2046</v>
      </c>
      <c r="AB2" s="6">
        <v>2047</v>
      </c>
      <c r="AC2" s="6">
        <v>2048</v>
      </c>
      <c r="AD2" s="6">
        <v>2049</v>
      </c>
      <c r="AE2" s="6">
        <v>2050</v>
      </c>
    </row>
    <row r="3" spans="1:33" x14ac:dyDescent="0.2">
      <c r="A3" s="1" t="s">
        <v>0</v>
      </c>
      <c r="B3" s="9">
        <v>72.904637519657484</v>
      </c>
      <c r="D3" s="10">
        <f>B3-F3</f>
        <v>1.3978010596574819</v>
      </c>
      <c r="E3" s="7"/>
      <c r="F3" s="10">
        <v>71.506836460000002</v>
      </c>
      <c r="G3" s="10">
        <v>68.767703331999996</v>
      </c>
      <c r="H3" s="10">
        <v>66.846041047999989</v>
      </c>
      <c r="I3" s="10">
        <v>65.606543336000001</v>
      </c>
      <c r="J3" s="10">
        <v>64.943369955999998</v>
      </c>
      <c r="K3" s="10">
        <v>64.774987756000002</v>
      </c>
      <c r="L3" s="10">
        <v>64.750868327999996</v>
      </c>
      <c r="M3" s="10">
        <v>64.792344600000007</v>
      </c>
      <c r="N3" s="10">
        <v>65.891411216000009</v>
      </c>
      <c r="O3" s="10">
        <v>66.222760772000001</v>
      </c>
      <c r="P3" s="10">
        <v>66.048701003999994</v>
      </c>
      <c r="Q3" s="10">
        <v>66.469004812000009</v>
      </c>
      <c r="R3" s="10">
        <v>67.02201835999999</v>
      </c>
      <c r="S3" s="10">
        <v>67.931974875999998</v>
      </c>
      <c r="T3" s="10">
        <v>68.714448836000003</v>
      </c>
      <c r="U3" s="10">
        <v>69.27330031599999</v>
      </c>
      <c r="V3" s="10">
        <v>69.735247583999993</v>
      </c>
      <c r="W3" s="10">
        <v>69.766310431999997</v>
      </c>
      <c r="X3" s="10">
        <v>69.635572827999994</v>
      </c>
      <c r="Y3" s="10">
        <v>69.610825591999998</v>
      </c>
      <c r="Z3" s="10">
        <v>69.443729715999993</v>
      </c>
      <c r="AA3" s="10">
        <v>69.011995708000001</v>
      </c>
      <c r="AB3" s="10">
        <v>68.564982764000007</v>
      </c>
      <c r="AC3" s="10">
        <v>68.319076511999995</v>
      </c>
      <c r="AD3" s="10">
        <v>67.879419839999997</v>
      </c>
      <c r="AE3" s="10">
        <v>67.243788124000005</v>
      </c>
      <c r="AF3" s="3"/>
    </row>
    <row r="4" spans="1:33" x14ac:dyDescent="0.2">
      <c r="A4" s="1" t="s">
        <v>1</v>
      </c>
      <c r="B4" s="9">
        <v>24.313392940313079</v>
      </c>
      <c r="D4" s="10">
        <f t="shared" ref="D4:D13" si="0">B4-F4</f>
        <v>8.6454002283130809</v>
      </c>
      <c r="E4" s="11"/>
      <c r="F4" s="10">
        <v>15.667992711999998</v>
      </c>
      <c r="G4" s="10">
        <v>14.191313231999999</v>
      </c>
      <c r="H4" s="10">
        <v>13.375814524000001</v>
      </c>
      <c r="I4" s="10">
        <v>13.091755288</v>
      </c>
      <c r="J4" s="10">
        <v>13.143034235999998</v>
      </c>
      <c r="K4" s="10">
        <v>13.342588468000001</v>
      </c>
      <c r="L4" s="10">
        <v>13.701940307999999</v>
      </c>
      <c r="M4" s="10">
        <v>14.080054736000001</v>
      </c>
      <c r="N4" s="10">
        <v>14.619160972</v>
      </c>
      <c r="O4" s="10">
        <v>15.049980564</v>
      </c>
      <c r="P4" s="10">
        <v>15.429330135999999</v>
      </c>
      <c r="Q4" s="10">
        <v>15.49390906</v>
      </c>
      <c r="R4" s="10">
        <v>15.645940955999999</v>
      </c>
      <c r="S4" s="10">
        <v>16.06995702</v>
      </c>
      <c r="T4" s="10">
        <v>15.882102536000001</v>
      </c>
      <c r="U4" s="10">
        <v>16.290996616000001</v>
      </c>
      <c r="V4" s="10">
        <v>16.553106455999998</v>
      </c>
      <c r="W4" s="10">
        <v>16.532586688000002</v>
      </c>
      <c r="X4" s="10">
        <v>16.357858168</v>
      </c>
      <c r="Y4" s="10">
        <v>16.188537668000002</v>
      </c>
      <c r="Z4" s="10">
        <v>16.180338632000002</v>
      </c>
      <c r="AA4" s="10">
        <v>16.058390340000003</v>
      </c>
      <c r="AB4" s="10">
        <v>15.940447736000001</v>
      </c>
      <c r="AC4" s="10">
        <v>15.825152843999998</v>
      </c>
      <c r="AD4" s="10">
        <v>15.683118108</v>
      </c>
      <c r="AE4" s="10">
        <v>15.670135447999998</v>
      </c>
    </row>
    <row r="5" spans="1:33" x14ac:dyDescent="0.2">
      <c r="A5" s="1" t="s">
        <v>2</v>
      </c>
      <c r="B5" s="9">
        <v>60.533244939713668</v>
      </c>
      <c r="C5" t="s">
        <v>15</v>
      </c>
      <c r="D5" s="10">
        <f t="shared" si="0"/>
        <v>-4.9300438702863261</v>
      </c>
      <c r="E5" s="11"/>
      <c r="F5" s="10">
        <v>65.463288809999995</v>
      </c>
      <c r="G5" s="10">
        <v>65.227239825999987</v>
      </c>
      <c r="H5" s="10">
        <v>65.245785751999989</v>
      </c>
      <c r="I5" s="10">
        <v>65.472009881999995</v>
      </c>
      <c r="J5" s="10">
        <v>65.778975579999994</v>
      </c>
      <c r="K5" s="10">
        <v>65.969008626000004</v>
      </c>
      <c r="L5" s="10">
        <v>66.465492158000004</v>
      </c>
      <c r="M5" s="10">
        <v>66.846665443999996</v>
      </c>
      <c r="N5" s="10">
        <v>67.248566629999999</v>
      </c>
      <c r="O5" s="10">
        <v>67.550921009999996</v>
      </c>
      <c r="P5" s="10">
        <v>68.063645661999999</v>
      </c>
      <c r="Q5" s="10">
        <v>68.279386422000002</v>
      </c>
      <c r="R5" s="10">
        <v>68.669483794000001</v>
      </c>
      <c r="S5" s="10">
        <v>69.029251897999998</v>
      </c>
      <c r="T5" s="10">
        <v>69.243116057999998</v>
      </c>
      <c r="U5" s="10">
        <v>69.506742532000004</v>
      </c>
      <c r="V5" s="10">
        <v>70.021804404000008</v>
      </c>
      <c r="W5" s="10">
        <v>70.058771718000003</v>
      </c>
      <c r="X5" s="10">
        <v>70.397320594000007</v>
      </c>
      <c r="Y5" s="10">
        <v>70.24375671</v>
      </c>
      <c r="Z5" s="10">
        <v>70.443635082000014</v>
      </c>
      <c r="AA5" s="10">
        <v>71.127764966000001</v>
      </c>
      <c r="AB5" s="10">
        <v>71.178496287999991</v>
      </c>
      <c r="AC5" s="10">
        <v>71.442487845999992</v>
      </c>
      <c r="AD5" s="10">
        <v>71.720958225999993</v>
      </c>
      <c r="AE5" s="10">
        <v>71.859203936</v>
      </c>
    </row>
    <row r="6" spans="1:33" x14ac:dyDescent="0.2">
      <c r="A6" s="1" t="s">
        <v>3</v>
      </c>
      <c r="B6" s="9">
        <v>34.373808990432487</v>
      </c>
      <c r="D6" s="10">
        <f t="shared" si="0"/>
        <v>3.8089904324891677E-3</v>
      </c>
      <c r="E6" s="11"/>
      <c r="F6" s="10">
        <v>34.369999999999997</v>
      </c>
      <c r="G6" s="10">
        <f>F6*(1+0.015)</f>
        <v>34.885549999999995</v>
      </c>
      <c r="H6" s="10">
        <f t="shared" ref="H6:I7" si="1">G6*(1+0.015)</f>
        <v>35.408833249999994</v>
      </c>
      <c r="I6" s="10">
        <f t="shared" si="1"/>
        <v>35.939965748749991</v>
      </c>
      <c r="J6" s="10">
        <f>I6*(1+0.015)</f>
        <v>36.479065234981235</v>
      </c>
      <c r="K6" s="10">
        <f t="shared" ref="K6:O7" si="2">J6*(1+0.015)</f>
        <v>37.026251213505951</v>
      </c>
      <c r="L6" s="10">
        <f t="shared" si="2"/>
        <v>37.581644981708536</v>
      </c>
      <c r="M6" s="10">
        <f t="shared" si="2"/>
        <v>38.145369656434163</v>
      </c>
      <c r="N6" s="10">
        <f t="shared" si="2"/>
        <v>38.717550201280673</v>
      </c>
      <c r="O6" s="10">
        <f t="shared" si="2"/>
        <v>39.29831345429988</v>
      </c>
      <c r="P6" s="10">
        <f>O6*(1+0.015)</f>
        <v>39.887788156114375</v>
      </c>
      <c r="Q6" s="10">
        <f>P6*(1-0.015)</f>
        <v>39.28947133377266</v>
      </c>
      <c r="R6" s="10">
        <f t="shared" ref="R6:AE7" si="3">Q6*(1-0.015)</f>
        <v>38.700129263766073</v>
      </c>
      <c r="S6" s="10">
        <f t="shared" si="3"/>
        <v>38.119627324809578</v>
      </c>
      <c r="T6" s="10">
        <f t="shared" si="3"/>
        <v>37.54783291493743</v>
      </c>
      <c r="U6" s="10">
        <f t="shared" si="3"/>
        <v>36.98461542121337</v>
      </c>
      <c r="V6" s="10">
        <f t="shared" si="3"/>
        <v>36.429846189895166</v>
      </c>
      <c r="W6" s="10">
        <f t="shared" si="3"/>
        <v>35.883398497046741</v>
      </c>
      <c r="X6" s="10">
        <f t="shared" si="3"/>
        <v>35.345147519591038</v>
      </c>
      <c r="Y6" s="10">
        <f t="shared" si="3"/>
        <v>34.814970306797171</v>
      </c>
      <c r="Z6" s="10">
        <f t="shared" si="3"/>
        <v>34.292745752195216</v>
      </c>
      <c r="AA6" s="10">
        <f t="shared" si="3"/>
        <v>33.778354565912288</v>
      </c>
      <c r="AB6" s="10">
        <f t="shared" si="3"/>
        <v>33.271679247423606</v>
      </c>
      <c r="AC6" s="10">
        <f t="shared" si="3"/>
        <v>32.772604058712254</v>
      </c>
      <c r="AD6" s="10">
        <f t="shared" si="3"/>
        <v>32.281014997831569</v>
      </c>
      <c r="AE6" s="10">
        <f t="shared" si="3"/>
        <v>31.796799772864095</v>
      </c>
    </row>
    <row r="7" spans="1:33" x14ac:dyDescent="0.2">
      <c r="A7" s="1" t="s">
        <v>4</v>
      </c>
      <c r="B7" s="9">
        <v>21.64258401038219</v>
      </c>
      <c r="D7" s="10">
        <f t="shared" si="0"/>
        <v>2.5840103821899163E-3</v>
      </c>
      <c r="E7" s="11"/>
      <c r="F7" s="10">
        <v>21.64</v>
      </c>
      <c r="G7" s="10">
        <f>F7*(1+0.015)</f>
        <v>21.964599999999997</v>
      </c>
      <c r="H7" s="10">
        <f t="shared" si="1"/>
        <v>22.294068999999997</v>
      </c>
      <c r="I7" s="10">
        <f t="shared" si="1"/>
        <v>22.628480034999995</v>
      </c>
      <c r="J7" s="10">
        <f>I7*(1+0.015)</f>
        <v>22.967907235524994</v>
      </c>
      <c r="K7" s="10">
        <f t="shared" si="2"/>
        <v>23.312425844057866</v>
      </c>
      <c r="L7" s="10">
        <f t="shared" si="2"/>
        <v>23.662112231718734</v>
      </c>
      <c r="M7" s="10">
        <f t="shared" si="2"/>
        <v>24.017043915194513</v>
      </c>
      <c r="N7" s="10">
        <f t="shared" si="2"/>
        <v>24.377299573922429</v>
      </c>
      <c r="O7" s="10">
        <f t="shared" si="2"/>
        <v>24.742959067531263</v>
      </c>
      <c r="P7" s="10">
        <f>O7*(1+0.015)</f>
        <v>25.114103453544228</v>
      </c>
      <c r="Q7" s="10">
        <f>P7*(1-0.015)</f>
        <v>24.737391901741063</v>
      </c>
      <c r="R7" s="10">
        <f t="shared" si="3"/>
        <v>24.366331023214947</v>
      </c>
      <c r="S7" s="10">
        <f t="shared" si="3"/>
        <v>24.000836057866721</v>
      </c>
      <c r="T7" s="10">
        <f t="shared" si="3"/>
        <v>23.640823516998719</v>
      </c>
      <c r="U7" s="10">
        <f t="shared" si="3"/>
        <v>23.286211164243738</v>
      </c>
      <c r="V7" s="10">
        <f t="shared" si="3"/>
        <v>22.936917996780082</v>
      </c>
      <c r="W7" s="10">
        <f t="shared" si="3"/>
        <v>22.592864226828379</v>
      </c>
      <c r="X7" s="10">
        <f t="shared" si="3"/>
        <v>22.253971263425953</v>
      </c>
      <c r="Y7" s="10">
        <f t="shared" si="3"/>
        <v>21.920161694474562</v>
      </c>
      <c r="Z7" s="10">
        <f t="shared" si="3"/>
        <v>21.591359269057442</v>
      </c>
      <c r="AA7" s="10">
        <f t="shared" si="3"/>
        <v>21.267488880021581</v>
      </c>
      <c r="AB7" s="10">
        <f t="shared" si="3"/>
        <v>20.948476546821258</v>
      </c>
      <c r="AC7" s="10">
        <f t="shared" si="3"/>
        <v>20.634249398618937</v>
      </c>
      <c r="AD7" s="10">
        <f t="shared" si="3"/>
        <v>20.324735657639653</v>
      </c>
      <c r="AE7" s="10">
        <f t="shared" si="3"/>
        <v>20.01986462277506</v>
      </c>
    </row>
    <row r="8" spans="1:33" x14ac:dyDescent="0.2">
      <c r="A8" s="1" t="s">
        <v>5</v>
      </c>
      <c r="B8" s="9">
        <v>27.401150606830118</v>
      </c>
      <c r="D8" s="10">
        <f t="shared" si="0"/>
        <v>0.41101725910245079</v>
      </c>
      <c r="E8" s="11">
        <v>-1.4999999999999999E-2</v>
      </c>
      <c r="F8" s="10">
        <f>$B8*(1+$E8)</f>
        <v>26.990133347727667</v>
      </c>
      <c r="G8" s="10">
        <f>F8*(1+$E8)</f>
        <v>26.585281347511753</v>
      </c>
      <c r="H8" s="10">
        <f t="shared" ref="H8:AE8" si="4">G8*(1+$E8)</f>
        <v>26.186502127299075</v>
      </c>
      <c r="I8" s="10">
        <f t="shared" si="4"/>
        <v>25.793704595389588</v>
      </c>
      <c r="J8" s="10">
        <f t="shared" si="4"/>
        <v>25.406799026458746</v>
      </c>
      <c r="K8" s="10">
        <f t="shared" si="4"/>
        <v>25.025697041061864</v>
      </c>
      <c r="L8" s="10">
        <f t="shared" si="4"/>
        <v>24.650311585445937</v>
      </c>
      <c r="M8" s="10">
        <f t="shared" si="4"/>
        <v>24.280556911664249</v>
      </c>
      <c r="N8" s="10">
        <f t="shared" si="4"/>
        <v>23.916348557989284</v>
      </c>
      <c r="O8" s="10">
        <f>N8*(1+$E8)</f>
        <v>23.557603329619443</v>
      </c>
      <c r="P8" s="10">
        <f t="shared" si="4"/>
        <v>23.20423927967515</v>
      </c>
      <c r="Q8" s="10">
        <f t="shared" si="4"/>
        <v>22.856175690480022</v>
      </c>
      <c r="R8" s="10">
        <f t="shared" si="4"/>
        <v>22.513333055122821</v>
      </c>
      <c r="S8" s="10">
        <f t="shared" si="4"/>
        <v>22.175633059295979</v>
      </c>
      <c r="T8" s="10">
        <f t="shared" si="4"/>
        <v>21.842998563406539</v>
      </c>
      <c r="U8" s="10">
        <f>T8*(1+$E8)</f>
        <v>21.515353584955442</v>
      </c>
      <c r="V8" s="10">
        <f t="shared" si="4"/>
        <v>21.19262328118111</v>
      </c>
      <c r="W8" s="10">
        <f t="shared" si="4"/>
        <v>20.874733931963394</v>
      </c>
      <c r="X8" s="10">
        <f t="shared" si="4"/>
        <v>20.561612922983944</v>
      </c>
      <c r="Y8" s="10">
        <f>X8*(1+$E8)</f>
        <v>20.253188729139183</v>
      </c>
      <c r="Z8" s="10">
        <f t="shared" si="4"/>
        <v>19.949390898202093</v>
      </c>
      <c r="AA8" s="10">
        <f t="shared" si="4"/>
        <v>19.650150034729062</v>
      </c>
      <c r="AB8" s="10">
        <f t="shared" si="4"/>
        <v>19.355397784208126</v>
      </c>
      <c r="AC8" s="10">
        <f t="shared" si="4"/>
        <v>19.065066817445004</v>
      </c>
      <c r="AD8" s="10">
        <f t="shared" si="4"/>
        <v>18.779090815183327</v>
      </c>
      <c r="AE8" s="10">
        <f t="shared" si="4"/>
        <v>18.497404452955578</v>
      </c>
      <c r="AF8" s="10"/>
      <c r="AG8" s="10"/>
    </row>
    <row r="9" spans="1:33" x14ac:dyDescent="0.2">
      <c r="A9" s="1" t="s">
        <v>6</v>
      </c>
      <c r="B9" s="9">
        <v>0</v>
      </c>
      <c r="D9" s="10">
        <f t="shared" si="0"/>
        <v>0</v>
      </c>
      <c r="E9" s="11">
        <v>-1.4999999999999999E-2</v>
      </c>
      <c r="F9" s="10">
        <f t="shared" ref="F9:F13" si="5">$B9*(1+$E9)</f>
        <v>0</v>
      </c>
      <c r="G9" s="10">
        <f t="shared" ref="G9:AE9" si="6">F9*(1+$E9)</f>
        <v>0</v>
      </c>
      <c r="H9" s="10">
        <f t="shared" si="6"/>
        <v>0</v>
      </c>
      <c r="I9" s="10">
        <f t="shared" si="6"/>
        <v>0</v>
      </c>
      <c r="J9" s="10">
        <f t="shared" si="6"/>
        <v>0</v>
      </c>
      <c r="K9" s="10">
        <f t="shared" si="6"/>
        <v>0</v>
      </c>
      <c r="L9" s="10">
        <f t="shared" si="6"/>
        <v>0</v>
      </c>
      <c r="M9" s="10">
        <f t="shared" si="6"/>
        <v>0</v>
      </c>
      <c r="N9" s="10">
        <f t="shared" si="6"/>
        <v>0</v>
      </c>
      <c r="O9" s="10">
        <f t="shared" si="6"/>
        <v>0</v>
      </c>
      <c r="P9" s="10">
        <f t="shared" si="6"/>
        <v>0</v>
      </c>
      <c r="Q9" s="10">
        <f t="shared" si="6"/>
        <v>0</v>
      </c>
      <c r="R9" s="10">
        <f t="shared" si="6"/>
        <v>0</v>
      </c>
      <c r="S9" s="10">
        <f t="shared" si="6"/>
        <v>0</v>
      </c>
      <c r="T9" s="10">
        <f t="shared" si="6"/>
        <v>0</v>
      </c>
      <c r="U9" s="10">
        <f t="shared" si="6"/>
        <v>0</v>
      </c>
      <c r="V9" s="10">
        <f t="shared" si="6"/>
        <v>0</v>
      </c>
      <c r="W9" s="10">
        <f t="shared" si="6"/>
        <v>0</v>
      </c>
      <c r="X9" s="10">
        <f t="shared" si="6"/>
        <v>0</v>
      </c>
      <c r="Y9" s="10">
        <f t="shared" si="6"/>
        <v>0</v>
      </c>
      <c r="Z9" s="10">
        <f t="shared" si="6"/>
        <v>0</v>
      </c>
      <c r="AA9" s="10">
        <f t="shared" si="6"/>
        <v>0</v>
      </c>
      <c r="AB9" s="10">
        <f t="shared" si="6"/>
        <v>0</v>
      </c>
      <c r="AC9" s="10">
        <f t="shared" si="6"/>
        <v>0</v>
      </c>
      <c r="AD9" s="10">
        <f t="shared" si="6"/>
        <v>0</v>
      </c>
      <c r="AE9" s="10">
        <f t="shared" si="6"/>
        <v>0</v>
      </c>
    </row>
    <row r="10" spans="1:33" x14ac:dyDescent="0.2">
      <c r="A10" s="1" t="s">
        <v>7</v>
      </c>
      <c r="B10" s="9">
        <v>103.21726585331221</v>
      </c>
      <c r="D10" s="10">
        <f t="shared" si="0"/>
        <v>1.5482589877996844</v>
      </c>
      <c r="E10" s="11">
        <v>-1.4999999999999999E-2</v>
      </c>
      <c r="F10" s="10">
        <f t="shared" si="5"/>
        <v>101.66900686551253</v>
      </c>
      <c r="G10" s="10">
        <f t="shared" ref="G10:AE10" si="7">F10*(1+$E10)</f>
        <v>100.14397176252984</v>
      </c>
      <c r="H10" s="10">
        <f t="shared" si="7"/>
        <v>98.641812186091897</v>
      </c>
      <c r="I10" s="10">
        <f t="shared" si="7"/>
        <v>97.162185003300522</v>
      </c>
      <c r="J10" s="10">
        <f t="shared" si="7"/>
        <v>95.70475222825101</v>
      </c>
      <c r="K10" s="10">
        <f t="shared" si="7"/>
        <v>94.269180944827241</v>
      </c>
      <c r="L10" s="10">
        <f t="shared" si="7"/>
        <v>92.855143230654832</v>
      </c>
      <c r="M10" s="10">
        <f t="shared" si="7"/>
        <v>91.462316082195002</v>
      </c>
      <c r="N10" s="10">
        <f t="shared" si="7"/>
        <v>90.090381340962082</v>
      </c>
      <c r="O10" s="10">
        <f t="shared" si="7"/>
        <v>88.739025620847656</v>
      </c>
      <c r="P10" s="10">
        <f t="shared" si="7"/>
        <v>87.407940236534941</v>
      </c>
      <c r="Q10" s="10">
        <f t="shared" si="7"/>
        <v>86.096821132986918</v>
      </c>
      <c r="R10" s="10">
        <f t="shared" si="7"/>
        <v>84.805368815992111</v>
      </c>
      <c r="S10" s="10">
        <f t="shared" si="7"/>
        <v>83.533288283752228</v>
      </c>
      <c r="T10" s="10">
        <f t="shared" si="7"/>
        <v>82.280288959495948</v>
      </c>
      <c r="U10" s="10">
        <f t="shared" si="7"/>
        <v>81.046084625103504</v>
      </c>
      <c r="V10" s="10">
        <f t="shared" si="7"/>
        <v>79.830393355726954</v>
      </c>
      <c r="W10" s="10">
        <f t="shared" si="7"/>
        <v>78.632937455391044</v>
      </c>
      <c r="X10" s="10">
        <f t="shared" si="7"/>
        <v>77.453443393560178</v>
      </c>
      <c r="Y10" s="10">
        <f t="shared" si="7"/>
        <v>76.291641742656779</v>
      </c>
      <c r="Z10" s="10">
        <f t="shared" si="7"/>
        <v>75.147267116516929</v>
      </c>
      <c r="AA10" s="10">
        <f t="shared" si="7"/>
        <v>74.020058109769167</v>
      </c>
      <c r="AB10" s="10">
        <f t="shared" si="7"/>
        <v>72.909757238122623</v>
      </c>
      <c r="AC10" s="10">
        <f t="shared" si="7"/>
        <v>71.816110879550777</v>
      </c>
      <c r="AD10" s="10">
        <f t="shared" si="7"/>
        <v>70.738869216357514</v>
      </c>
      <c r="AE10" s="10">
        <f t="shared" si="7"/>
        <v>69.677786178112157</v>
      </c>
    </row>
    <row r="11" spans="1:33" x14ac:dyDescent="0.2">
      <c r="A11" s="1" t="s">
        <v>8</v>
      </c>
      <c r="B11" s="9">
        <v>12.700443005764404</v>
      </c>
      <c r="D11" s="10">
        <f t="shared" si="0"/>
        <v>0.19050664508646697</v>
      </c>
      <c r="E11" s="11">
        <v>-1.4999999999999999E-2</v>
      </c>
      <c r="F11" s="10">
        <f t="shared" si="5"/>
        <v>12.509936360677937</v>
      </c>
      <c r="G11" s="10">
        <f t="shared" ref="G11:AE11" si="8">F11*(1+$E11)</f>
        <v>12.322287315267769</v>
      </c>
      <c r="H11" s="10">
        <f t="shared" si="8"/>
        <v>12.137453005538752</v>
      </c>
      <c r="I11" s="10">
        <f t="shared" si="8"/>
        <v>11.955391210455671</v>
      </c>
      <c r="J11" s="10">
        <f t="shared" si="8"/>
        <v>11.776060342298836</v>
      </c>
      <c r="K11" s="10">
        <f t="shared" si="8"/>
        <v>11.599419437164354</v>
      </c>
      <c r="L11" s="10">
        <f t="shared" si="8"/>
        <v>11.425428145606888</v>
      </c>
      <c r="M11" s="10">
        <f t="shared" si="8"/>
        <v>11.254046723422785</v>
      </c>
      <c r="N11" s="10">
        <f t="shared" si="8"/>
        <v>11.085236022571443</v>
      </c>
      <c r="O11" s="10">
        <f t="shared" si="8"/>
        <v>10.918957482232871</v>
      </c>
      <c r="P11" s="10">
        <f t="shared" si="8"/>
        <v>10.755173119999379</v>
      </c>
      <c r="Q11" s="10">
        <f t="shared" si="8"/>
        <v>10.593845523199388</v>
      </c>
      <c r="R11" s="10">
        <f t="shared" si="8"/>
        <v>10.434937840351397</v>
      </c>
      <c r="S11" s="10">
        <f t="shared" si="8"/>
        <v>10.278413772746125</v>
      </c>
      <c r="T11" s="10">
        <f t="shared" si="8"/>
        <v>10.124237566154934</v>
      </c>
      <c r="U11" s="10">
        <f t="shared" si="8"/>
        <v>9.97237400266261</v>
      </c>
      <c r="V11" s="10">
        <f t="shared" si="8"/>
        <v>9.8227883926226713</v>
      </c>
      <c r="W11" s="10">
        <f t="shared" si="8"/>
        <v>9.6754465667333314</v>
      </c>
      <c r="X11" s="10">
        <f t="shared" si="8"/>
        <v>9.5303148682323311</v>
      </c>
      <c r="Y11" s="10">
        <f t="shared" si="8"/>
        <v>9.3873601452088469</v>
      </c>
      <c r="Z11" s="10">
        <f t="shared" si="8"/>
        <v>9.2465497430307142</v>
      </c>
      <c r="AA11" s="10">
        <f t="shared" si="8"/>
        <v>9.1078514968852531</v>
      </c>
      <c r="AB11" s="10">
        <f t="shared" si="8"/>
        <v>8.9712337244319738</v>
      </c>
      <c r="AC11" s="10">
        <f t="shared" si="8"/>
        <v>8.8366652185654946</v>
      </c>
      <c r="AD11" s="10">
        <f t="shared" si="8"/>
        <v>8.7041152402870114</v>
      </c>
      <c r="AE11" s="10">
        <f t="shared" si="8"/>
        <v>8.5735535116827055</v>
      </c>
    </row>
    <row r="12" spans="1:33" x14ac:dyDescent="0.2">
      <c r="A12" s="1" t="s">
        <v>9</v>
      </c>
      <c r="B12" s="9">
        <v>56.768946969725896</v>
      </c>
      <c r="D12" s="10">
        <f t="shared" si="0"/>
        <v>0.85153420454589224</v>
      </c>
      <c r="E12" s="11">
        <v>-1.4999999999999999E-2</v>
      </c>
      <c r="F12" s="10">
        <f t="shared" si="5"/>
        <v>55.917412765180003</v>
      </c>
      <c r="G12" s="10">
        <f t="shared" ref="G12:AE12" si="9">F12*(1+$E12)</f>
        <v>55.078651573702302</v>
      </c>
      <c r="H12" s="10">
        <f t="shared" si="9"/>
        <v>54.252471800096764</v>
      </c>
      <c r="I12" s="10">
        <f t="shared" si="9"/>
        <v>53.438684723095314</v>
      </c>
      <c r="J12" s="10">
        <f t="shared" si="9"/>
        <v>52.637104452248884</v>
      </c>
      <c r="K12" s="10">
        <f t="shared" si="9"/>
        <v>51.847547885465147</v>
      </c>
      <c r="L12" s="10">
        <f t="shared" si="9"/>
        <v>51.069834667183166</v>
      </c>
      <c r="M12" s="10">
        <f t="shared" si="9"/>
        <v>50.30378714717542</v>
      </c>
      <c r="N12" s="10">
        <f t="shared" si="9"/>
        <v>49.549230339967785</v>
      </c>
      <c r="O12" s="10">
        <f t="shared" si="9"/>
        <v>48.80599188486827</v>
      </c>
      <c r="P12" s="10">
        <f t="shared" si="9"/>
        <v>48.073902006595247</v>
      </c>
      <c r="Q12" s="10">
        <f t="shared" si="9"/>
        <v>47.352793476496316</v>
      </c>
      <c r="R12" s="10">
        <f t="shared" si="9"/>
        <v>46.64250157434887</v>
      </c>
      <c r="S12" s="10">
        <f t="shared" si="9"/>
        <v>45.94286405073364</v>
      </c>
      <c r="T12" s="10">
        <f t="shared" si="9"/>
        <v>45.253721089972636</v>
      </c>
      <c r="U12" s="10">
        <f t="shared" si="9"/>
        <v>44.574915273623049</v>
      </c>
      <c r="V12" s="10">
        <f t="shared" si="9"/>
        <v>43.906291544518702</v>
      </c>
      <c r="W12" s="10">
        <f t="shared" si="9"/>
        <v>43.247697171350922</v>
      </c>
      <c r="X12" s="10">
        <f t="shared" si="9"/>
        <v>42.59898171378066</v>
      </c>
      <c r="Y12" s="10">
        <f t="shared" si="9"/>
        <v>41.959996988073947</v>
      </c>
      <c r="Z12" s="10">
        <f t="shared" si="9"/>
        <v>41.330597033252836</v>
      </c>
      <c r="AA12" s="10">
        <f t="shared" si="9"/>
        <v>40.710638077754041</v>
      </c>
      <c r="AB12" s="10">
        <f t="shared" si="9"/>
        <v>40.099978506587732</v>
      </c>
      <c r="AC12" s="10">
        <f t="shared" si="9"/>
        <v>39.498478828988915</v>
      </c>
      <c r="AD12" s="10">
        <f t="shared" si="9"/>
        <v>38.906001646554081</v>
      </c>
      <c r="AE12" s="10">
        <f t="shared" si="9"/>
        <v>38.322411621855771</v>
      </c>
    </row>
    <row r="13" spans="1:33" x14ac:dyDescent="0.2">
      <c r="A13" s="1" t="s">
        <v>10</v>
      </c>
      <c r="B13" s="9">
        <v>68.371356317346141</v>
      </c>
      <c r="D13" s="10">
        <f t="shared" si="0"/>
        <v>1.0255703447601974</v>
      </c>
      <c r="E13" s="11">
        <v>-1.4999999999999999E-2</v>
      </c>
      <c r="F13" s="10">
        <f t="shared" si="5"/>
        <v>67.345785972585944</v>
      </c>
      <c r="G13" s="10">
        <f t="shared" ref="G13:AE13" si="10">F13*(1+$E13)</f>
        <v>66.335599182997157</v>
      </c>
      <c r="H13" s="10">
        <f t="shared" si="10"/>
        <v>65.340565195252196</v>
      </c>
      <c r="I13" s="10">
        <f t="shared" si="10"/>
        <v>64.360456717323416</v>
      </c>
      <c r="J13" s="10">
        <f t="shared" si="10"/>
        <v>63.395049866563561</v>
      </c>
      <c r="K13" s="10">
        <f t="shared" si="10"/>
        <v>62.444124118565107</v>
      </c>
      <c r="L13" s="10">
        <f t="shared" si="10"/>
        <v>61.507462256786631</v>
      </c>
      <c r="M13" s="10">
        <f t="shared" si="10"/>
        <v>60.584850322934834</v>
      </c>
      <c r="N13" s="10">
        <f t="shared" si="10"/>
        <v>59.676077568090811</v>
      </c>
      <c r="O13" s="10">
        <f t="shared" si="10"/>
        <v>58.780936404569445</v>
      </c>
      <c r="P13" s="10">
        <f t="shared" si="10"/>
        <v>57.8992223585009</v>
      </c>
      <c r="Q13" s="10">
        <f t="shared" si="10"/>
        <v>57.030734023123387</v>
      </c>
      <c r="R13" s="10">
        <f t="shared" si="10"/>
        <v>56.175273012776536</v>
      </c>
      <c r="S13" s="10">
        <f t="shared" si="10"/>
        <v>55.332643917584889</v>
      </c>
      <c r="T13" s="10">
        <f t="shared" si="10"/>
        <v>54.502654258821117</v>
      </c>
      <c r="U13" s="10">
        <f t="shared" si="10"/>
        <v>53.685114444938797</v>
      </c>
      <c r="V13" s="10">
        <f t="shared" si="10"/>
        <v>52.879837728264718</v>
      </c>
      <c r="W13" s="10">
        <f t="shared" si="10"/>
        <v>52.08664016234075</v>
      </c>
      <c r="X13" s="10">
        <f t="shared" si="10"/>
        <v>51.305340559905638</v>
      </c>
      <c r="Y13" s="10">
        <f t="shared" si="10"/>
        <v>50.535760451507052</v>
      </c>
      <c r="Z13" s="10">
        <f t="shared" si="10"/>
        <v>49.777724044734448</v>
      </c>
      <c r="AA13" s="10">
        <f t="shared" si="10"/>
        <v>49.031058184063433</v>
      </c>
      <c r="AB13" s="10">
        <f t="shared" si="10"/>
        <v>48.295592311302478</v>
      </c>
      <c r="AC13" s="10">
        <f t="shared" si="10"/>
        <v>47.571158426632941</v>
      </c>
      <c r="AD13" s="10">
        <f t="shared" si="10"/>
        <v>46.857591050233445</v>
      </c>
      <c r="AE13" s="10">
        <f t="shared" si="10"/>
        <v>46.154727184479945</v>
      </c>
    </row>
    <row r="14" spans="1:33" x14ac:dyDescent="0.2"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3" x14ac:dyDescent="0.2"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3" x14ac:dyDescent="0.2">
      <c r="AF16" s="2"/>
    </row>
    <row r="17" spans="31:31" x14ac:dyDescent="0.2">
      <c r="AE17" s="2"/>
    </row>
    <row r="18" spans="31:31" x14ac:dyDescent="0.2">
      <c r="AE1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9D98-0351-E441-8031-46BF3F159166}">
  <dimension ref="A1:AC29"/>
  <sheetViews>
    <sheetView workbookViewId="0">
      <selection sqref="A1:AA12"/>
    </sheetView>
  </sheetViews>
  <sheetFormatPr baseColWidth="10" defaultRowHeight="16" x14ac:dyDescent="0.2"/>
  <cols>
    <col min="1" max="1" width="15.5" bestFit="1" customWidth="1"/>
  </cols>
  <sheetData>
    <row r="1" spans="1:29" s="6" customFormat="1" x14ac:dyDescent="0.2">
      <c r="A1" s="4" t="s">
        <v>16</v>
      </c>
      <c r="B1" s="6">
        <v>2025</v>
      </c>
      <c r="C1" s="6">
        <v>2026</v>
      </c>
      <c r="D1" s="6">
        <v>2027</v>
      </c>
      <c r="E1" s="6">
        <v>2028</v>
      </c>
      <c r="F1" s="6">
        <v>2029</v>
      </c>
      <c r="G1" s="6">
        <v>2030</v>
      </c>
      <c r="H1" s="6">
        <v>2031</v>
      </c>
      <c r="I1" s="6">
        <v>2032</v>
      </c>
      <c r="J1" s="6">
        <v>2033</v>
      </c>
      <c r="K1" s="6">
        <v>2034</v>
      </c>
      <c r="L1" s="6">
        <v>2035</v>
      </c>
      <c r="M1" s="6">
        <v>2036</v>
      </c>
      <c r="N1" s="6">
        <v>2037</v>
      </c>
      <c r="O1" s="6">
        <v>2038</v>
      </c>
      <c r="P1" s="6">
        <v>2039</v>
      </c>
      <c r="Q1" s="6">
        <v>2040</v>
      </c>
      <c r="R1" s="6">
        <v>2041</v>
      </c>
      <c r="S1" s="6">
        <v>2042</v>
      </c>
      <c r="T1" s="6">
        <v>2043</v>
      </c>
      <c r="U1" s="6">
        <v>2044</v>
      </c>
      <c r="V1" s="6">
        <v>2045</v>
      </c>
      <c r="W1" s="6">
        <v>2046</v>
      </c>
      <c r="X1" s="6">
        <v>2047</v>
      </c>
      <c r="Y1" s="6">
        <v>2048</v>
      </c>
      <c r="Z1" s="6">
        <v>2049</v>
      </c>
      <c r="AA1" s="6">
        <v>2050</v>
      </c>
    </row>
    <row r="2" spans="1:29" x14ac:dyDescent="0.2">
      <c r="A2" s="1" t="s">
        <v>0</v>
      </c>
      <c r="B2" s="10">
        <f>'original data'!F3+'original data'!$D3</f>
        <v>72.904637519657484</v>
      </c>
      <c r="C2" s="10">
        <f>'original data'!G3+'original data'!$D3</f>
        <v>70.165504391657478</v>
      </c>
      <c r="D2" s="10">
        <f>'original data'!H3+'original data'!$D3</f>
        <v>68.243842107657471</v>
      </c>
      <c r="E2" s="10">
        <f>'original data'!I3+'original data'!$D3</f>
        <v>67.004344395657483</v>
      </c>
      <c r="F2" s="10">
        <f>'original data'!J3+'original data'!$D3</f>
        <v>66.34117101565748</v>
      </c>
      <c r="G2" s="10">
        <f>'original data'!K3+'original data'!$D3</f>
        <v>66.172788815657483</v>
      </c>
      <c r="H2" s="10">
        <f>'original data'!L3+'original data'!$D3</f>
        <v>66.148669387657478</v>
      </c>
      <c r="I2" s="10">
        <f>'original data'!M3+'original data'!$D3</f>
        <v>66.190145659657489</v>
      </c>
      <c r="J2" s="10">
        <f>'original data'!N3+'original data'!$D3</f>
        <v>67.289212275657491</v>
      </c>
      <c r="K2" s="10">
        <f>'original data'!O3+'original data'!$D3</f>
        <v>67.620561831657483</v>
      </c>
      <c r="L2" s="10">
        <f>'original data'!P3+'original data'!$D3</f>
        <v>67.446502063657476</v>
      </c>
      <c r="M2" s="10">
        <f>'original data'!Q3+'original data'!$D3</f>
        <v>67.86680587165749</v>
      </c>
      <c r="N2" s="10">
        <f>'original data'!R3+'original data'!$D3</f>
        <v>68.419819419657472</v>
      </c>
      <c r="O2" s="10">
        <f>'original data'!S3+'original data'!$D3</f>
        <v>69.32977593565748</v>
      </c>
      <c r="P2" s="10">
        <f>'original data'!T3+'original data'!$D3</f>
        <v>70.112249895657484</v>
      </c>
      <c r="Q2" s="10">
        <f>'original data'!U3+'original data'!$D3</f>
        <v>70.671101375657472</v>
      </c>
      <c r="R2" s="10">
        <f>'original data'!V3+'original data'!$D3</f>
        <v>71.133048643657474</v>
      </c>
      <c r="S2" s="10">
        <f>'original data'!W3+'original data'!$D3</f>
        <v>71.164111491657479</v>
      </c>
      <c r="T2" s="10">
        <f>'original data'!X3+'original data'!$D3</f>
        <v>71.033373887657476</v>
      </c>
      <c r="U2" s="10">
        <f>'original data'!Y3+'original data'!$D3</f>
        <v>71.00862665165748</v>
      </c>
      <c r="V2" s="10">
        <f>'original data'!Z3+'original data'!$D3</f>
        <v>70.841530775657475</v>
      </c>
      <c r="W2" s="10">
        <f>'original data'!AA3+'original data'!$D3</f>
        <v>70.409796767657483</v>
      </c>
      <c r="X2" s="10">
        <f>'original data'!AB3+'original data'!$D3</f>
        <v>69.962783823657489</v>
      </c>
      <c r="Y2" s="10">
        <f>'original data'!AC3+'original data'!$D3</f>
        <v>69.716877571657477</v>
      </c>
      <c r="Z2" s="10">
        <f>'original data'!AD3+'original data'!$D3</f>
        <v>69.277220899657479</v>
      </c>
      <c r="AA2" s="10">
        <f>'original data'!AE3+'original data'!$D3</f>
        <v>68.641589183657487</v>
      </c>
      <c r="AB2" s="3"/>
    </row>
    <row r="3" spans="1:29" x14ac:dyDescent="0.2">
      <c r="A3" s="1" t="s">
        <v>1</v>
      </c>
      <c r="B3" s="10">
        <f>'original data'!F4+'original data'!$D4</f>
        <v>24.313392940313079</v>
      </c>
      <c r="C3" s="10">
        <f>'original data'!G4+'original data'!$D4</f>
        <v>22.836713460313078</v>
      </c>
      <c r="D3" s="10">
        <f>'original data'!H4+'original data'!$D4</f>
        <v>22.021214752313082</v>
      </c>
      <c r="E3" s="10">
        <f>'original data'!I4+'original data'!$D4</f>
        <v>21.737155516313081</v>
      </c>
      <c r="F3" s="10">
        <f>'original data'!J4+'original data'!$D4</f>
        <v>21.788434464313077</v>
      </c>
      <c r="G3" s="10">
        <f>'original data'!K4+'original data'!$D4</f>
        <v>21.987988696313082</v>
      </c>
      <c r="H3" s="10">
        <f>'original data'!L4+'original data'!$D4</f>
        <v>22.34734053631308</v>
      </c>
      <c r="I3" s="10">
        <f>'original data'!M4+'original data'!$D4</f>
        <v>22.72545496431308</v>
      </c>
      <c r="J3" s="10">
        <f>'original data'!N4+'original data'!$D4</f>
        <v>23.264561200313082</v>
      </c>
      <c r="K3" s="10">
        <f>'original data'!O4+'original data'!$D4</f>
        <v>23.695380792313081</v>
      </c>
      <c r="L3" s="10">
        <f>'original data'!P4+'original data'!$D4</f>
        <v>24.07473036431308</v>
      </c>
      <c r="M3" s="10">
        <f>'original data'!Q4+'original data'!$D4</f>
        <v>24.139309288313079</v>
      </c>
      <c r="N3" s="10">
        <f>'original data'!R4+'original data'!$D4</f>
        <v>24.29134118431308</v>
      </c>
      <c r="O3" s="10">
        <f>'original data'!S4+'original data'!$D4</f>
        <v>24.715357248313083</v>
      </c>
      <c r="P3" s="10">
        <f>'original data'!T4+'original data'!$D4</f>
        <v>24.527502764313084</v>
      </c>
      <c r="Q3" s="10">
        <f>'original data'!U4+'original data'!$D4</f>
        <v>24.93639684431308</v>
      </c>
      <c r="R3" s="10">
        <f>'original data'!V4+'original data'!$D4</f>
        <v>25.198506684313081</v>
      </c>
      <c r="S3" s="10">
        <f>'original data'!W4+'original data'!$D4</f>
        <v>25.177986916313081</v>
      </c>
      <c r="T3" s="10">
        <f>'original data'!X4+'original data'!$D4</f>
        <v>25.003258396313079</v>
      </c>
      <c r="U3" s="10">
        <f>'original data'!Y4+'original data'!$D4</f>
        <v>24.833937896313081</v>
      </c>
      <c r="V3" s="10">
        <f>'original data'!Z4+'original data'!$D4</f>
        <v>24.825738860313081</v>
      </c>
      <c r="W3" s="10">
        <f>'original data'!AA4+'original data'!$D4</f>
        <v>24.703790568313082</v>
      </c>
      <c r="X3" s="10">
        <f>'original data'!AB4+'original data'!$D4</f>
        <v>24.585847964313082</v>
      </c>
      <c r="Y3" s="10">
        <f>'original data'!AC4+'original data'!$D4</f>
        <v>24.470553072313081</v>
      </c>
      <c r="Z3" s="10">
        <f>'original data'!AD4+'original data'!$D4</f>
        <v>24.328518336313081</v>
      </c>
      <c r="AA3" s="10">
        <f>'original data'!AE4+'original data'!$D4</f>
        <v>24.315535676313079</v>
      </c>
    </row>
    <row r="4" spans="1:29" x14ac:dyDescent="0.2">
      <c r="A4" s="1" t="s">
        <v>2</v>
      </c>
      <c r="B4" s="10">
        <f>'original data'!F5+'original data'!$D5</f>
        <v>60.533244939713668</v>
      </c>
      <c r="C4" s="10">
        <f>'original data'!G5+'original data'!$D5</f>
        <v>60.297195955713661</v>
      </c>
      <c r="D4" s="10">
        <f>'original data'!H5+'original data'!$D5</f>
        <v>60.315741881713663</v>
      </c>
      <c r="E4" s="10">
        <f>'original data'!I5+'original data'!$D5</f>
        <v>60.541966011713669</v>
      </c>
      <c r="F4" s="10">
        <f>'original data'!J5+'original data'!$D5</f>
        <v>60.848931709713668</v>
      </c>
      <c r="G4" s="10">
        <f>'original data'!K5+'original data'!$D5</f>
        <v>61.038964755713678</v>
      </c>
      <c r="H4" s="10">
        <f>'original data'!L5+'original data'!$D5</f>
        <v>61.535448287713677</v>
      </c>
      <c r="I4" s="10">
        <f>'original data'!M5+'original data'!$D5</f>
        <v>61.91662157371367</v>
      </c>
      <c r="J4" s="10">
        <f>'original data'!N5+'original data'!$D5</f>
        <v>62.318522759713673</v>
      </c>
      <c r="K4" s="10">
        <f>'original data'!O5+'original data'!$D5</f>
        <v>62.62087713971367</v>
      </c>
      <c r="L4" s="10">
        <f>'original data'!P5+'original data'!$D5</f>
        <v>63.133601791713673</v>
      </c>
      <c r="M4" s="10">
        <f>'original data'!Q5+'original data'!$D5</f>
        <v>63.349342551713676</v>
      </c>
      <c r="N4" s="10">
        <f>'original data'!R5+'original data'!$D5</f>
        <v>63.739439923713675</v>
      </c>
      <c r="O4" s="10">
        <f>'original data'!S5+'original data'!$D5</f>
        <v>64.099208027713672</v>
      </c>
      <c r="P4" s="10">
        <f>'original data'!T5+'original data'!$D5</f>
        <v>64.313072187713672</v>
      </c>
      <c r="Q4" s="10">
        <f>'original data'!U5+'original data'!$D5</f>
        <v>64.576698661713678</v>
      </c>
      <c r="R4" s="10">
        <f>'original data'!V5+'original data'!$D5</f>
        <v>65.091760533713682</v>
      </c>
      <c r="S4" s="10">
        <f>'original data'!W5+'original data'!$D5</f>
        <v>65.128727847713677</v>
      </c>
      <c r="T4" s="10">
        <f>'original data'!X5+'original data'!$D5</f>
        <v>65.467276723713681</v>
      </c>
      <c r="U4" s="10">
        <f>'original data'!Y5+'original data'!$D5</f>
        <v>65.313712839713673</v>
      </c>
      <c r="V4" s="10">
        <f>'original data'!Z5+'original data'!$D5</f>
        <v>65.513591211713688</v>
      </c>
      <c r="W4" s="10">
        <f>'original data'!AA5+'original data'!$D5</f>
        <v>66.197721095713675</v>
      </c>
      <c r="X4" s="10">
        <f>'original data'!AB5+'original data'!$D5</f>
        <v>66.248452417713665</v>
      </c>
      <c r="Y4" s="10">
        <f>'original data'!AC5+'original data'!$D5</f>
        <v>66.512443975713666</v>
      </c>
      <c r="Z4" s="10">
        <f>'original data'!AD5+'original data'!$D5</f>
        <v>66.790914355713667</v>
      </c>
      <c r="AA4" s="10">
        <f>'original data'!AE5+'original data'!$D5</f>
        <v>66.929160065713674</v>
      </c>
    </row>
    <row r="5" spans="1:29" x14ac:dyDescent="0.2">
      <c r="A5" s="1" t="s">
        <v>3</v>
      </c>
      <c r="B5" s="10">
        <f>'original data'!F6+'original data'!$D6</f>
        <v>34.373808990432487</v>
      </c>
      <c r="C5" s="10">
        <f>'original data'!G6+'original data'!$D6</f>
        <v>34.889358990432484</v>
      </c>
      <c r="D5" s="10">
        <f>'original data'!H6+'original data'!$D6</f>
        <v>35.412642240432483</v>
      </c>
      <c r="E5" s="10">
        <f>'original data'!I6+'original data'!$D6</f>
        <v>35.94377473918248</v>
      </c>
      <c r="F5" s="10">
        <f>'original data'!J6+'original data'!$D6</f>
        <v>36.482874225413724</v>
      </c>
      <c r="G5" s="10">
        <f>'original data'!K6+'original data'!$D6</f>
        <v>37.03006020393844</v>
      </c>
      <c r="H5" s="10">
        <f>'original data'!L6+'original data'!$D6</f>
        <v>37.585453972141025</v>
      </c>
      <c r="I5" s="10">
        <f>'original data'!M6+'original data'!$D6</f>
        <v>38.149178646866652</v>
      </c>
      <c r="J5" s="10">
        <f>'original data'!N6+'original data'!$D6</f>
        <v>38.721359191713162</v>
      </c>
      <c r="K5" s="10">
        <f>'original data'!O6+'original data'!$D6</f>
        <v>39.302122444732369</v>
      </c>
      <c r="L5" s="10">
        <f>'original data'!P6+'original data'!$D6</f>
        <v>39.891597146546864</v>
      </c>
      <c r="M5" s="10">
        <f>'original data'!Q6+'original data'!$D6</f>
        <v>39.293280324205149</v>
      </c>
      <c r="N5" s="10">
        <f>'original data'!R6+'original data'!$D6</f>
        <v>38.703938254198562</v>
      </c>
      <c r="O5" s="10">
        <f>'original data'!S6+'original data'!$D6</f>
        <v>38.123436315242067</v>
      </c>
      <c r="P5" s="10">
        <f>'original data'!T6+'original data'!$D6</f>
        <v>37.55164190536992</v>
      </c>
      <c r="Q5" s="10">
        <f>'original data'!U6+'original data'!$D6</f>
        <v>36.988424411645859</v>
      </c>
      <c r="R5" s="10">
        <f>'original data'!V6+'original data'!$D6</f>
        <v>36.433655180327655</v>
      </c>
      <c r="S5" s="10">
        <f>'original data'!W6+'original data'!$D6</f>
        <v>35.88720748747923</v>
      </c>
      <c r="T5" s="10">
        <f>'original data'!X6+'original data'!$D6</f>
        <v>35.348956510023527</v>
      </c>
      <c r="U5" s="10">
        <f>'original data'!Y6+'original data'!$D6</f>
        <v>34.818779297229661</v>
      </c>
      <c r="V5" s="10">
        <f>'original data'!Z6+'original data'!$D6</f>
        <v>34.296554742627706</v>
      </c>
      <c r="W5" s="10">
        <f>'original data'!AA6+'original data'!$D6</f>
        <v>33.782163556344777</v>
      </c>
      <c r="X5" s="10">
        <f>'original data'!AB6+'original data'!$D6</f>
        <v>33.275488237856095</v>
      </c>
      <c r="Y5" s="10">
        <f>'original data'!AC6+'original data'!$D6</f>
        <v>32.776413049144743</v>
      </c>
      <c r="Z5" s="10">
        <f>'original data'!AD6+'original data'!$D6</f>
        <v>32.284823988264058</v>
      </c>
      <c r="AA5" s="10">
        <f>'original data'!AE6+'original data'!$D6</f>
        <v>31.800608763296584</v>
      </c>
    </row>
    <row r="6" spans="1:29" x14ac:dyDescent="0.2">
      <c r="A6" s="1" t="s">
        <v>4</v>
      </c>
      <c r="B6" s="10">
        <f>'original data'!F7+'original data'!$D7</f>
        <v>21.64258401038219</v>
      </c>
      <c r="C6" s="10">
        <f>'original data'!G7+'original data'!$D7</f>
        <v>21.967184010382187</v>
      </c>
      <c r="D6" s="10">
        <f>'original data'!H7+'original data'!$D7</f>
        <v>22.296653010382187</v>
      </c>
      <c r="E6" s="10">
        <f>'original data'!I7+'original data'!$D7</f>
        <v>22.631064045382185</v>
      </c>
      <c r="F6" s="10">
        <f>'original data'!J7+'original data'!$D7</f>
        <v>22.970491245907183</v>
      </c>
      <c r="G6" s="10">
        <f>'original data'!K7+'original data'!$D7</f>
        <v>23.315009854440056</v>
      </c>
      <c r="H6" s="10">
        <f>'original data'!L7+'original data'!$D7</f>
        <v>23.664696242100923</v>
      </c>
      <c r="I6" s="10">
        <f>'original data'!M7+'original data'!$D7</f>
        <v>24.019627925576703</v>
      </c>
      <c r="J6" s="10">
        <f>'original data'!N7+'original data'!$D7</f>
        <v>24.379883584304618</v>
      </c>
      <c r="K6" s="10">
        <f>'original data'!O7+'original data'!$D7</f>
        <v>24.745543077913453</v>
      </c>
      <c r="L6" s="10">
        <f>'original data'!P7+'original data'!$D7</f>
        <v>25.116687463926418</v>
      </c>
      <c r="M6" s="10">
        <f>'original data'!Q7+'original data'!$D7</f>
        <v>24.739975912123253</v>
      </c>
      <c r="N6" s="10">
        <f>'original data'!R7+'original data'!$D7</f>
        <v>24.368915033597137</v>
      </c>
      <c r="O6" s="10">
        <f>'original data'!S7+'original data'!$D7</f>
        <v>24.003420068248911</v>
      </c>
      <c r="P6" s="10">
        <f>'original data'!T7+'original data'!$D7</f>
        <v>23.643407527380909</v>
      </c>
      <c r="Q6" s="10">
        <f>'original data'!U7+'original data'!$D7</f>
        <v>23.288795174625928</v>
      </c>
      <c r="R6" s="10">
        <f>'original data'!V7+'original data'!$D7</f>
        <v>22.939502007162272</v>
      </c>
      <c r="S6" s="10">
        <f>'original data'!W7+'original data'!$D7</f>
        <v>22.595448237210569</v>
      </c>
      <c r="T6" s="10">
        <f>'original data'!X7+'original data'!$D7</f>
        <v>22.256555273808143</v>
      </c>
      <c r="U6" s="10">
        <f>'original data'!Y7+'original data'!$D7</f>
        <v>21.922745704856752</v>
      </c>
      <c r="V6" s="10">
        <f>'original data'!Z7+'original data'!$D7</f>
        <v>21.593943279439632</v>
      </c>
      <c r="W6" s="10">
        <f>'original data'!AA7+'original data'!$D7</f>
        <v>21.270072890403771</v>
      </c>
      <c r="X6" s="10">
        <f>'original data'!AB7+'original data'!$D7</f>
        <v>20.951060557203448</v>
      </c>
      <c r="Y6" s="10">
        <f>'original data'!AC7+'original data'!$D7</f>
        <v>20.636833409001127</v>
      </c>
      <c r="Z6" s="10">
        <f>'original data'!AD7+'original data'!$D7</f>
        <v>20.327319668021843</v>
      </c>
      <c r="AA6" s="10">
        <f>'original data'!AE7+'original data'!$D7</f>
        <v>20.02244863315725</v>
      </c>
    </row>
    <row r="7" spans="1:29" x14ac:dyDescent="0.2">
      <c r="A7" s="1" t="s">
        <v>5</v>
      </c>
      <c r="B7" s="10">
        <f>'original data'!F8+'original data'!$D8</f>
        <v>27.401150606830118</v>
      </c>
      <c r="C7" s="10">
        <f>'original data'!G8+'original data'!$D8</f>
        <v>26.996298606614204</v>
      </c>
      <c r="D7" s="10">
        <f>'original data'!H8+'original data'!$D8</f>
        <v>26.597519386401526</v>
      </c>
      <c r="E7" s="10">
        <f>'original data'!I8+'original data'!$D8</f>
        <v>26.204721854492039</v>
      </c>
      <c r="F7" s="10">
        <f>'original data'!J8+'original data'!$D8</f>
        <v>25.817816285561197</v>
      </c>
      <c r="G7" s="10">
        <f>'original data'!K8+'original data'!$D8</f>
        <v>25.436714300164315</v>
      </c>
      <c r="H7" s="10">
        <f>'original data'!L8+'original data'!$D8</f>
        <v>25.061328844548388</v>
      </c>
      <c r="I7" s="10">
        <f>'original data'!M8+'original data'!$D8</f>
        <v>24.6915741707667</v>
      </c>
      <c r="J7" s="10">
        <f>'original data'!N8+'original data'!$D8</f>
        <v>24.327365817091735</v>
      </c>
      <c r="K7" s="10">
        <f>'original data'!O8+'original data'!$D8</f>
        <v>23.968620588721894</v>
      </c>
      <c r="L7" s="10">
        <f>'original data'!P8+'original data'!$D8</f>
        <v>23.615256538777601</v>
      </c>
      <c r="M7" s="10">
        <f>'original data'!Q8+'original data'!$D8</f>
        <v>23.267192949582473</v>
      </c>
      <c r="N7" s="10">
        <f>'original data'!R8+'original data'!$D8</f>
        <v>22.924350314225272</v>
      </c>
      <c r="O7" s="10">
        <f>'original data'!S8+'original data'!$D8</f>
        <v>22.58665031839843</v>
      </c>
      <c r="P7" s="10">
        <f>'original data'!T8+'original data'!$D8</f>
        <v>22.25401582250899</v>
      </c>
      <c r="Q7" s="10">
        <f>'original data'!U8+'original data'!$D8</f>
        <v>21.926370844057892</v>
      </c>
      <c r="R7" s="10">
        <f>'original data'!V8+'original data'!$D8</f>
        <v>21.603640540283561</v>
      </c>
      <c r="S7" s="10">
        <f>'original data'!W8+'original data'!$D8</f>
        <v>21.285751191065845</v>
      </c>
      <c r="T7" s="10">
        <f>'original data'!X8+'original data'!$D8</f>
        <v>20.972630182086395</v>
      </c>
      <c r="U7" s="10">
        <f>'original data'!Y8+'original data'!$D8</f>
        <v>20.664205988241633</v>
      </c>
      <c r="V7" s="10">
        <f>'original data'!Z8+'original data'!$D8</f>
        <v>20.360408157304544</v>
      </c>
      <c r="W7" s="10">
        <f>'original data'!AA8+'original data'!$D8</f>
        <v>20.061167293831513</v>
      </c>
      <c r="X7" s="10">
        <f>'original data'!AB8+'original data'!$D8</f>
        <v>19.766415043310577</v>
      </c>
      <c r="Y7" s="10">
        <f>'original data'!AC8+'original data'!$D8</f>
        <v>19.476084076547455</v>
      </c>
      <c r="Z7" s="10">
        <f>'original data'!AD8+'original data'!$D8</f>
        <v>19.190108074285778</v>
      </c>
      <c r="AA7" s="10">
        <f>'original data'!AE8+'original data'!$D8</f>
        <v>18.908421712058029</v>
      </c>
      <c r="AB7" s="10"/>
      <c r="AC7" s="10"/>
    </row>
    <row r="8" spans="1:29" x14ac:dyDescent="0.2">
      <c r="A8" s="1" t="s">
        <v>6</v>
      </c>
      <c r="B8" s="10">
        <f>'original data'!F9+'original data'!$D9</f>
        <v>0</v>
      </c>
      <c r="C8" s="10">
        <f>'original data'!G9+'original data'!$D9</f>
        <v>0</v>
      </c>
      <c r="D8" s="10">
        <f>'original data'!H9+'original data'!$D9</f>
        <v>0</v>
      </c>
      <c r="E8" s="10">
        <f>'original data'!I9+'original data'!$D9</f>
        <v>0</v>
      </c>
      <c r="F8" s="10">
        <f>'original data'!J9+'original data'!$D9</f>
        <v>0</v>
      </c>
      <c r="G8" s="10">
        <f>'original data'!K9+'original data'!$D9</f>
        <v>0</v>
      </c>
      <c r="H8" s="10">
        <f>'original data'!L9+'original data'!$D9</f>
        <v>0</v>
      </c>
      <c r="I8" s="10">
        <f>'original data'!M9+'original data'!$D9</f>
        <v>0</v>
      </c>
      <c r="J8" s="10">
        <f>'original data'!N9+'original data'!$D9</f>
        <v>0</v>
      </c>
      <c r="K8" s="10">
        <f>'original data'!O9+'original data'!$D9</f>
        <v>0</v>
      </c>
      <c r="L8" s="10">
        <f>'original data'!P9+'original data'!$D9</f>
        <v>0</v>
      </c>
      <c r="M8" s="10">
        <f>'original data'!Q9+'original data'!$D9</f>
        <v>0</v>
      </c>
      <c r="N8" s="10">
        <f>'original data'!R9+'original data'!$D9</f>
        <v>0</v>
      </c>
      <c r="O8" s="10">
        <f>'original data'!S9+'original data'!$D9</f>
        <v>0</v>
      </c>
      <c r="P8" s="10">
        <f>'original data'!T9+'original data'!$D9</f>
        <v>0</v>
      </c>
      <c r="Q8" s="10">
        <f>'original data'!U9+'original data'!$D9</f>
        <v>0</v>
      </c>
      <c r="R8" s="10">
        <f>'original data'!V9+'original data'!$D9</f>
        <v>0</v>
      </c>
      <c r="S8" s="10">
        <f>'original data'!W9+'original data'!$D9</f>
        <v>0</v>
      </c>
      <c r="T8" s="10">
        <f>'original data'!X9+'original data'!$D9</f>
        <v>0</v>
      </c>
      <c r="U8" s="10">
        <f>'original data'!Y9+'original data'!$D9</f>
        <v>0</v>
      </c>
      <c r="V8" s="10">
        <f>'original data'!Z9+'original data'!$D9</f>
        <v>0</v>
      </c>
      <c r="W8" s="10">
        <f>'original data'!AA9+'original data'!$D9</f>
        <v>0</v>
      </c>
      <c r="X8" s="10">
        <f>'original data'!AB9+'original data'!$D9</f>
        <v>0</v>
      </c>
      <c r="Y8" s="10">
        <f>'original data'!AC9+'original data'!$D9</f>
        <v>0</v>
      </c>
      <c r="Z8" s="10">
        <f>'original data'!AD9+'original data'!$D9</f>
        <v>0</v>
      </c>
      <c r="AA8" s="10">
        <f>'original data'!AE9+'original data'!$D9</f>
        <v>0</v>
      </c>
    </row>
    <row r="9" spans="1:29" x14ac:dyDescent="0.2">
      <c r="A9" s="1" t="s">
        <v>7</v>
      </c>
      <c r="B9" s="10">
        <f>'original data'!F10+'original data'!$D10</f>
        <v>103.21726585331221</v>
      </c>
      <c r="C9" s="10">
        <f>'original data'!G10+'original data'!$D10</f>
        <v>101.69223075032953</v>
      </c>
      <c r="D9" s="10">
        <f>'original data'!H10+'original data'!$D10</f>
        <v>100.19007117389158</v>
      </c>
      <c r="E9" s="10">
        <f>'original data'!I10+'original data'!$D10</f>
        <v>98.710443991100206</v>
      </c>
      <c r="F9" s="10">
        <f>'original data'!J10+'original data'!$D10</f>
        <v>97.253011216050695</v>
      </c>
      <c r="G9" s="10">
        <f>'original data'!K10+'original data'!$D10</f>
        <v>95.817439932626925</v>
      </c>
      <c r="H9" s="10">
        <f>'original data'!L10+'original data'!$D10</f>
        <v>94.403402218454517</v>
      </c>
      <c r="I9" s="10">
        <f>'original data'!M10+'original data'!$D10</f>
        <v>93.010575069994687</v>
      </c>
      <c r="J9" s="10">
        <f>'original data'!N10+'original data'!$D10</f>
        <v>91.638640328761767</v>
      </c>
      <c r="K9" s="10">
        <f>'original data'!O10+'original data'!$D10</f>
        <v>90.28728460864734</v>
      </c>
      <c r="L9" s="10">
        <f>'original data'!P10+'original data'!$D10</f>
        <v>88.956199224334625</v>
      </c>
      <c r="M9" s="10">
        <f>'original data'!Q10+'original data'!$D10</f>
        <v>87.645080120786602</v>
      </c>
      <c r="N9" s="10">
        <f>'original data'!R10+'original data'!$D10</f>
        <v>86.353627803791795</v>
      </c>
      <c r="O9" s="10">
        <f>'original data'!S10+'original data'!$D10</f>
        <v>85.081547271551912</v>
      </c>
      <c r="P9" s="10">
        <f>'original data'!T10+'original data'!$D10</f>
        <v>83.828547947295633</v>
      </c>
      <c r="Q9" s="10">
        <f>'original data'!U10+'original data'!$D10</f>
        <v>82.594343612903188</v>
      </c>
      <c r="R9" s="10">
        <f>'original data'!V10+'original data'!$D10</f>
        <v>81.378652343526639</v>
      </c>
      <c r="S9" s="10">
        <f>'original data'!W10+'original data'!$D10</f>
        <v>80.181196443190728</v>
      </c>
      <c r="T9" s="10">
        <f>'original data'!X10+'original data'!$D10</f>
        <v>79.001702381359863</v>
      </c>
      <c r="U9" s="10">
        <f>'original data'!Y10+'original data'!$D10</f>
        <v>77.839900730456463</v>
      </c>
      <c r="V9" s="10">
        <f>'original data'!Z10+'original data'!$D10</f>
        <v>76.695526104316613</v>
      </c>
      <c r="W9" s="10">
        <f>'original data'!AA10+'original data'!$D10</f>
        <v>75.568317097568851</v>
      </c>
      <c r="X9" s="10">
        <f>'original data'!AB10+'original data'!$D10</f>
        <v>74.458016225922307</v>
      </c>
      <c r="Y9" s="10">
        <f>'original data'!AC10+'original data'!$D10</f>
        <v>73.364369867350462</v>
      </c>
      <c r="Z9" s="10">
        <f>'original data'!AD10+'original data'!$D10</f>
        <v>72.287128204157199</v>
      </c>
      <c r="AA9" s="10">
        <f>'original data'!AE10+'original data'!$D10</f>
        <v>71.226045165911842</v>
      </c>
    </row>
    <row r="10" spans="1:29" x14ac:dyDescent="0.2">
      <c r="A10" s="1" t="s">
        <v>8</v>
      </c>
      <c r="B10" s="10">
        <f>'original data'!F11+'original data'!$D11</f>
        <v>12.700443005764404</v>
      </c>
      <c r="C10" s="10">
        <f>'original data'!G11+'original data'!$D11</f>
        <v>12.512793960354236</v>
      </c>
      <c r="D10" s="10">
        <f>'original data'!H11+'original data'!$D11</f>
        <v>12.327959650625219</v>
      </c>
      <c r="E10" s="10">
        <f>'original data'!I11+'original data'!$D11</f>
        <v>12.145897855542138</v>
      </c>
      <c r="F10" s="10">
        <f>'original data'!J11+'original data'!$D11</f>
        <v>11.966566987385303</v>
      </c>
      <c r="G10" s="10">
        <f>'original data'!K11+'original data'!$D11</f>
        <v>11.789926082250821</v>
      </c>
      <c r="H10" s="10">
        <f>'original data'!L11+'original data'!$D11</f>
        <v>11.615934790693355</v>
      </c>
      <c r="I10" s="10">
        <f>'original data'!M11+'original data'!$D11</f>
        <v>11.444553368509252</v>
      </c>
      <c r="J10" s="10">
        <f>'original data'!N11+'original data'!$D11</f>
        <v>11.27574266765791</v>
      </c>
      <c r="K10" s="10">
        <f>'original data'!O11+'original data'!$D11</f>
        <v>11.109464127319338</v>
      </c>
      <c r="L10" s="10">
        <f>'original data'!P11+'original data'!$D11</f>
        <v>10.945679765085846</v>
      </c>
      <c r="M10" s="10">
        <f>'original data'!Q11+'original data'!$D11</f>
        <v>10.784352168285855</v>
      </c>
      <c r="N10" s="10">
        <f>'original data'!R11+'original data'!$D11</f>
        <v>10.625444485437864</v>
      </c>
      <c r="O10" s="10">
        <f>'original data'!S11+'original data'!$D11</f>
        <v>10.468920417832592</v>
      </c>
      <c r="P10" s="10">
        <f>'original data'!T11+'original data'!$D11</f>
        <v>10.314744211241401</v>
      </c>
      <c r="Q10" s="10">
        <f>'original data'!U11+'original data'!$D11</f>
        <v>10.162880647749077</v>
      </c>
      <c r="R10" s="10">
        <f>'original data'!V11+'original data'!$D11</f>
        <v>10.013295037709138</v>
      </c>
      <c r="S10" s="10">
        <f>'original data'!W11+'original data'!$D11</f>
        <v>9.8659532118197983</v>
      </c>
      <c r="T10" s="10">
        <f>'original data'!X11+'original data'!$D11</f>
        <v>9.7208215133187981</v>
      </c>
      <c r="U10" s="10">
        <f>'original data'!Y11+'original data'!$D11</f>
        <v>9.5778667902953138</v>
      </c>
      <c r="V10" s="10">
        <f>'original data'!Z11+'original data'!$D11</f>
        <v>9.4370563881171812</v>
      </c>
      <c r="W10" s="10">
        <f>'original data'!AA11+'original data'!$D11</f>
        <v>9.2983581419717201</v>
      </c>
      <c r="X10" s="10">
        <f>'original data'!AB11+'original data'!$D11</f>
        <v>9.1617403695184407</v>
      </c>
      <c r="Y10" s="10">
        <f>'original data'!AC11+'original data'!$D11</f>
        <v>9.0271718636519616</v>
      </c>
      <c r="Z10" s="10">
        <f>'original data'!AD11+'original data'!$D11</f>
        <v>8.8946218853734784</v>
      </c>
      <c r="AA10" s="10">
        <f>'original data'!AE11+'original data'!$D11</f>
        <v>8.7640601567691725</v>
      </c>
    </row>
    <row r="11" spans="1:29" x14ac:dyDescent="0.2">
      <c r="A11" s="1" t="s">
        <v>9</v>
      </c>
      <c r="B11" s="10">
        <f>'original data'!F12+'original data'!$D12</f>
        <v>56.768946969725896</v>
      </c>
      <c r="C11" s="10">
        <f>'original data'!G12+'original data'!$D12</f>
        <v>55.930185778248195</v>
      </c>
      <c r="D11" s="10">
        <f>'original data'!H12+'original data'!$D12</f>
        <v>55.104006004642656</v>
      </c>
      <c r="E11" s="10">
        <f>'original data'!I12+'original data'!$D12</f>
        <v>54.290218927641206</v>
      </c>
      <c r="F11" s="10">
        <f>'original data'!J12+'original data'!$D12</f>
        <v>53.488638656794777</v>
      </c>
      <c r="G11" s="10">
        <f>'original data'!K12+'original data'!$D12</f>
        <v>52.699082090011039</v>
      </c>
      <c r="H11" s="10">
        <f>'original data'!L12+'original data'!$D12</f>
        <v>51.921368871729058</v>
      </c>
      <c r="I11" s="10">
        <f>'original data'!M12+'original data'!$D12</f>
        <v>51.155321351721312</v>
      </c>
      <c r="J11" s="10">
        <f>'original data'!N12+'original data'!$D12</f>
        <v>50.400764544513677</v>
      </c>
      <c r="K11" s="10">
        <f>'original data'!O12+'original data'!$D12</f>
        <v>49.657526089414162</v>
      </c>
      <c r="L11" s="10">
        <f>'original data'!P12+'original data'!$D12</f>
        <v>48.92543621114114</v>
      </c>
      <c r="M11" s="10">
        <f>'original data'!Q12+'original data'!$D12</f>
        <v>48.204327681042209</v>
      </c>
      <c r="N11" s="10">
        <f>'original data'!R12+'original data'!$D12</f>
        <v>47.494035778894762</v>
      </c>
      <c r="O11" s="10">
        <f>'original data'!S12+'original data'!$D12</f>
        <v>46.794398255279532</v>
      </c>
      <c r="P11" s="10">
        <f>'original data'!T12+'original data'!$D12</f>
        <v>46.105255294518528</v>
      </c>
      <c r="Q11" s="10">
        <f>'original data'!U12+'original data'!$D12</f>
        <v>45.426449478168941</v>
      </c>
      <c r="R11" s="10">
        <f>'original data'!V12+'original data'!$D12</f>
        <v>44.757825749064594</v>
      </c>
      <c r="S11" s="10">
        <f>'original data'!W12+'original data'!$D12</f>
        <v>44.099231375896814</v>
      </c>
      <c r="T11" s="10">
        <f>'original data'!X12+'original data'!$D12</f>
        <v>43.450515918326552</v>
      </c>
      <c r="U11" s="10">
        <f>'original data'!Y12+'original data'!$D12</f>
        <v>42.811531192619839</v>
      </c>
      <c r="V11" s="10">
        <f>'original data'!Z12+'original data'!$D12</f>
        <v>42.182131237798728</v>
      </c>
      <c r="W11" s="10">
        <f>'original data'!AA12+'original data'!$D12</f>
        <v>41.562172282299933</v>
      </c>
      <c r="X11" s="10">
        <f>'original data'!AB12+'original data'!$D12</f>
        <v>40.951512711133624</v>
      </c>
      <c r="Y11" s="10">
        <f>'original data'!AC12+'original data'!$D12</f>
        <v>40.350013033534808</v>
      </c>
      <c r="Z11" s="10">
        <f>'original data'!AD12+'original data'!$D12</f>
        <v>39.757535851099973</v>
      </c>
      <c r="AA11" s="10">
        <f>'original data'!AE12+'original data'!$D12</f>
        <v>39.173945826401663</v>
      </c>
    </row>
    <row r="12" spans="1:29" x14ac:dyDescent="0.2">
      <c r="A12" s="1" t="s">
        <v>10</v>
      </c>
      <c r="B12" s="10">
        <f>'original data'!F13+'original data'!$D13</f>
        <v>68.371356317346141</v>
      </c>
      <c r="C12" s="10">
        <f>'original data'!G13+'original data'!$D13</f>
        <v>67.361169527757355</v>
      </c>
      <c r="D12" s="10">
        <f>'original data'!H13+'original data'!$D13</f>
        <v>66.366135540012394</v>
      </c>
      <c r="E12" s="10">
        <f>'original data'!I13+'original data'!$D13</f>
        <v>65.386027062083613</v>
      </c>
      <c r="F12" s="10">
        <f>'original data'!J13+'original data'!$D13</f>
        <v>64.420620211323751</v>
      </c>
      <c r="G12" s="10">
        <f>'original data'!K13+'original data'!$D13</f>
        <v>63.469694463325304</v>
      </c>
      <c r="H12" s="10">
        <f>'original data'!L13+'original data'!$D13</f>
        <v>62.533032601546829</v>
      </c>
      <c r="I12" s="10">
        <f>'original data'!M13+'original data'!$D13</f>
        <v>61.610420667695031</v>
      </c>
      <c r="J12" s="10">
        <f>'original data'!N13+'original data'!$D13</f>
        <v>60.701647912851008</v>
      </c>
      <c r="K12" s="10">
        <f>'original data'!O13+'original data'!$D13</f>
        <v>59.806506749329643</v>
      </c>
      <c r="L12" s="10">
        <f>'original data'!P13+'original data'!$D13</f>
        <v>58.924792703261097</v>
      </c>
      <c r="M12" s="10">
        <f>'original data'!Q13+'original data'!$D13</f>
        <v>58.056304367883584</v>
      </c>
      <c r="N12" s="10">
        <f>'original data'!R13+'original data'!$D13</f>
        <v>57.200843357536733</v>
      </c>
      <c r="O12" s="10">
        <f>'original data'!S13+'original data'!$D13</f>
        <v>56.358214262345086</v>
      </c>
      <c r="P12" s="10">
        <f>'original data'!T13+'original data'!$D13</f>
        <v>55.528224603581315</v>
      </c>
      <c r="Q12" s="10">
        <f>'original data'!U13+'original data'!$D13</f>
        <v>54.710684789698995</v>
      </c>
      <c r="R12" s="10">
        <f>'original data'!V13+'original data'!$D13</f>
        <v>53.905408073024915</v>
      </c>
      <c r="S12" s="10">
        <f>'original data'!W13+'original data'!$D13</f>
        <v>53.112210507100947</v>
      </c>
      <c r="T12" s="10">
        <f>'original data'!X13+'original data'!$D13</f>
        <v>52.330910904665835</v>
      </c>
      <c r="U12" s="10">
        <f>'original data'!Y13+'original data'!$D13</f>
        <v>51.561330796267249</v>
      </c>
      <c r="V12" s="10">
        <f>'original data'!Z13+'original data'!$D13</f>
        <v>50.803294389494646</v>
      </c>
      <c r="W12" s="10">
        <f>'original data'!AA13+'original data'!$D13</f>
        <v>50.05662852882363</v>
      </c>
      <c r="X12" s="10">
        <f>'original data'!AB13+'original data'!$D13</f>
        <v>49.321162656062675</v>
      </c>
      <c r="Y12" s="10">
        <f>'original data'!AC13+'original data'!$D13</f>
        <v>48.596728771393138</v>
      </c>
      <c r="Z12" s="10">
        <f>'original data'!AD13+'original data'!$D13</f>
        <v>47.883161394993643</v>
      </c>
      <c r="AA12" s="10">
        <f>'original data'!AE13+'original data'!$D13</f>
        <v>47.180297529240143</v>
      </c>
    </row>
    <row r="13" spans="1:29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9" x14ac:dyDescent="0.2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9" x14ac:dyDescent="0.2">
      <c r="AB15" s="2"/>
    </row>
    <row r="16" spans="1:29" x14ac:dyDescent="0.2">
      <c r="B16" s="10"/>
      <c r="AA16" s="2"/>
    </row>
    <row r="17" spans="2:27" x14ac:dyDescent="0.2">
      <c r="B17" s="10"/>
      <c r="AA17" s="2"/>
    </row>
    <row r="18" spans="2:27" x14ac:dyDescent="0.2">
      <c r="B18" s="10"/>
    </row>
    <row r="19" spans="2:27" x14ac:dyDescent="0.2">
      <c r="B19" s="10"/>
    </row>
    <row r="20" spans="2:27" x14ac:dyDescent="0.2">
      <c r="B20" s="10"/>
    </row>
    <row r="21" spans="2:27" x14ac:dyDescent="0.2">
      <c r="B21" s="10"/>
    </row>
    <row r="22" spans="2:27" x14ac:dyDescent="0.2">
      <c r="B22" s="10"/>
    </row>
    <row r="23" spans="2:27" x14ac:dyDescent="0.2">
      <c r="B23" s="10"/>
    </row>
    <row r="24" spans="2:27" x14ac:dyDescent="0.2">
      <c r="B24" s="10"/>
    </row>
    <row r="25" spans="2:27" x14ac:dyDescent="0.2">
      <c r="B25" s="10"/>
    </row>
    <row r="26" spans="2:27" x14ac:dyDescent="0.2">
      <c r="B26" s="10"/>
    </row>
    <row r="27" spans="2:27" x14ac:dyDescent="0.2">
      <c r="B27" s="10"/>
    </row>
    <row r="28" spans="2:27" x14ac:dyDescent="0.2">
      <c r="B28" s="10"/>
    </row>
    <row r="29" spans="2:27" x14ac:dyDescent="0.2">
      <c r="B2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9F713-D405-4B4D-A4EF-829C2BEAF78E}">
  <dimension ref="A1:E12"/>
  <sheetViews>
    <sheetView tabSelected="1" zoomScale="150" workbookViewId="0">
      <selection activeCell="B14" sqref="B14"/>
    </sheetView>
  </sheetViews>
  <sheetFormatPr baseColWidth="10" defaultRowHeight="16" x14ac:dyDescent="0.2"/>
  <cols>
    <col min="1" max="1" width="16.33203125" bestFit="1" customWidth="1"/>
    <col min="2" max="2" width="26.33203125" style="10" bestFit="1" customWidth="1"/>
    <col min="3" max="3" width="37.83203125" bestFit="1" customWidth="1"/>
  </cols>
  <sheetData>
    <row r="1" spans="1:5" x14ac:dyDescent="0.2">
      <c r="A1" s="12" t="s">
        <v>16</v>
      </c>
      <c r="B1" s="13" t="s">
        <v>19</v>
      </c>
      <c r="C1" s="12" t="s">
        <v>17</v>
      </c>
      <c r="E1" t="s">
        <v>14</v>
      </c>
    </row>
    <row r="2" spans="1:5" x14ac:dyDescent="0.2">
      <c r="A2" t="s">
        <v>0</v>
      </c>
      <c r="B2" s="10">
        <v>72.904637519657484</v>
      </c>
      <c r="C2" s="15" t="s">
        <v>18</v>
      </c>
    </row>
    <row r="3" spans="1:5" x14ac:dyDescent="0.2">
      <c r="A3" t="s">
        <v>1</v>
      </c>
      <c r="B3" s="10">
        <v>24.313392940313079</v>
      </c>
      <c r="C3" s="15"/>
    </row>
    <row r="4" spans="1:5" x14ac:dyDescent="0.2">
      <c r="A4" t="s">
        <v>2</v>
      </c>
      <c r="B4" s="10">
        <v>60.533244939713668</v>
      </c>
      <c r="C4" s="15"/>
    </row>
    <row r="5" spans="1:5" x14ac:dyDescent="0.2">
      <c r="A5" t="s">
        <v>3</v>
      </c>
      <c r="B5" s="10">
        <v>34.373808990432487</v>
      </c>
      <c r="C5" s="16" t="s">
        <v>22</v>
      </c>
      <c r="E5" t="s">
        <v>24</v>
      </c>
    </row>
    <row r="6" spans="1:5" x14ac:dyDescent="0.2">
      <c r="A6" t="s">
        <v>4</v>
      </c>
      <c r="B6" s="10">
        <v>21.64258401038219</v>
      </c>
      <c r="C6" s="16"/>
      <c r="E6" t="s">
        <v>23</v>
      </c>
    </row>
    <row r="7" spans="1:5" x14ac:dyDescent="0.2">
      <c r="A7" t="s">
        <v>5</v>
      </c>
      <c r="B7" s="10">
        <v>27.401150606830118</v>
      </c>
      <c r="C7" s="14" t="s">
        <v>21</v>
      </c>
    </row>
    <row r="8" spans="1:5" x14ac:dyDescent="0.2">
      <c r="A8" t="s">
        <v>6</v>
      </c>
      <c r="B8" s="10">
        <v>0</v>
      </c>
      <c r="C8" s="14"/>
    </row>
    <row r="9" spans="1:5" x14ac:dyDescent="0.2">
      <c r="A9" t="s">
        <v>7</v>
      </c>
      <c r="B9" s="10">
        <v>103.21726585331221</v>
      </c>
      <c r="C9" s="14"/>
    </row>
    <row r="10" spans="1:5" x14ac:dyDescent="0.2">
      <c r="A10" t="s">
        <v>8</v>
      </c>
      <c r="B10" s="10">
        <v>12.700443005764404</v>
      </c>
      <c r="C10" s="14"/>
    </row>
    <row r="11" spans="1:5" x14ac:dyDescent="0.2">
      <c r="A11" t="s">
        <v>9</v>
      </c>
      <c r="B11" s="10">
        <v>56.768946969725896</v>
      </c>
      <c r="C11" s="14"/>
    </row>
    <row r="12" spans="1:5" x14ac:dyDescent="0.2">
      <c r="A12" t="s">
        <v>10</v>
      </c>
      <c r="B12" s="10">
        <v>68.371356317346141</v>
      </c>
      <c r="C12" s="14"/>
    </row>
  </sheetData>
  <mergeCells count="3">
    <mergeCell ref="C7:C12"/>
    <mergeCell ref="C2:C4"/>
    <mergeCell ref="C5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processed data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Jingwei</dc:creator>
  <cp:lastModifiedBy>经纬 陈</cp:lastModifiedBy>
  <dcterms:created xsi:type="dcterms:W3CDTF">2025-01-24T20:29:55Z</dcterms:created>
  <dcterms:modified xsi:type="dcterms:W3CDTF">2025-01-28T04:47:14Z</dcterms:modified>
</cp:coreProperties>
</file>