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weichen/Documents/Academic/1 Academic/1 Research/PPI LCA/Data for Submission/"/>
    </mc:Choice>
  </mc:AlternateContent>
  <xr:revisionPtr revIDLastSave="0" documentId="13_ncr:1_{F10D8C74-7F5D-EA4B-A89E-BCEC3E30A2C9}" xr6:coauthVersionLast="47" xr6:coauthVersionMax="47" xr10:uidLastSave="{00000000-0000-0000-0000-000000000000}"/>
  <bookViews>
    <workbookView xWindow="8960" yWindow="-17500" windowWidth="32000" windowHeight="17500" activeTab="2" xr2:uid="{8C5F1E71-A543-3B48-9FA1-EBB190185676}"/>
  </bookViews>
  <sheets>
    <sheet name="Emissions and Total Energy Cost" sheetId="1" r:id="rId1"/>
    <sheet name="By Energy Form" sheetId="2" r:id="rId2"/>
    <sheet name="Sorted Data" sheetId="4" r:id="rId3"/>
    <sheet name="1" sheetId="5" r:id="rId4"/>
    <sheet name="2" sheetId="6" r:id="rId5"/>
    <sheet name="3" sheetId="7" r:id="rId6"/>
  </sheets>
  <definedNames>
    <definedName name="_xlnm._FilterDatabase" localSheetId="1" hidden="1">'By Energy Form'!$A$1:$F$452</definedName>
    <definedName name="_xlnm._FilterDatabase" localSheetId="2" hidden="1">'Sorted Data'!$A$1:$F$164</definedName>
    <definedName name="table_1" localSheetId="0">'Emissions and Total Energy Cost'!$A$1:$E$36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2" i="7" a="1"/>
  <c r="E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2" i="6" a="1"/>
  <c r="E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2" i="6" a="1"/>
  <c r="D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2" i="6" a="1"/>
  <c r="C2" i="6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2" i="5" a="1"/>
  <c r="E2" i="5" s="1"/>
  <c r="C2" i="5" a="1"/>
  <c r="C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2" i="5" a="1"/>
  <c r="D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A20D8-D040-8D42-ACCB-811CCA29F50D}" name="table" type="6" refreshedVersion="8" background="1" saveData="1">
    <textPr sourceFile="/Users/jingweichen/Downloads/table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<sst xmlns="http://schemas.openxmlformats.org/spreadsheetml/2006/main" count="2638" uniqueCount="99">
  <si>
    <t>Technology / Practice</t>
  </si>
  <si>
    <t>Category</t>
  </si>
  <si>
    <t>Benefits</t>
  </si>
  <si>
    <t>Energy Cost Impact (USD/FST)</t>
  </si>
  <si>
    <t>Emission Impact (ST CO2 eq./FST)</t>
  </si>
  <si>
    <t>Heat recovery in multi-cylinder dryers</t>
  </si>
  <si>
    <t>reduce 15% energy consumption in drying</t>
  </si>
  <si>
    <t>Heat recovery from on-site waste paper</t>
  </si>
  <si>
    <t>reduce 15.7% total energy consumption</t>
  </si>
  <si>
    <t>New waste heat integration scheme for coating machine</t>
  </si>
  <si>
    <t>reduce 4.6% energy consumption in drying</t>
  </si>
  <si>
    <t>Heat recovery from bleaching</t>
  </si>
  <si>
    <t>reduce 0.009 MWh/FST in steam consumption</t>
  </si>
  <si>
    <t>Stationary siphons and mechanical vapour decompensation</t>
  </si>
  <si>
    <t>reduce 0.328 MWh/FST in total energy consumption</t>
  </si>
  <si>
    <t>Black liquor gasification for electricity production</t>
  </si>
  <si>
    <t>1,2,3</t>
  </si>
  <si>
    <t>improve electricity production efficiency by 37%-38%</t>
  </si>
  <si>
    <t>High efficiency grinding</t>
  </si>
  <si>
    <t>reduce 50% electricity consumption in mechanical pulping</t>
  </si>
  <si>
    <t>High efficiency refiner</t>
  </si>
  <si>
    <t>reduce 20% total energy consumption</t>
  </si>
  <si>
    <t>Heat recovery produced as a by-product of the thermomechanical process</t>
  </si>
  <si>
    <t>2,3</t>
  </si>
  <si>
    <t>reduce 1.072 MWh/FST in total energy consumption</t>
  </si>
  <si>
    <t>Full electrification of drying</t>
  </si>
  <si>
    <t>reduce 70% emissions</t>
  </si>
  <si>
    <t>Mechanical vapour recompression</t>
  </si>
  <si>
    <t>reduce 50% total electricity consumption and 5%-10% energy consumption in drying</t>
  </si>
  <si>
    <t>Optimization of parameters for drying</t>
  </si>
  <si>
    <t>reduce 5.6%-8% steam consumption in drying</t>
  </si>
  <si>
    <t>Nanoparticle coated recovered fiber paper</t>
  </si>
  <si>
    <t>reduce 3.980 MWh/FST total energy consumption and 0.6 ST CO2 eq./FST emissions</t>
  </si>
  <si>
    <t>Micro TiO2 coated chemithermo-mechanical pulp</t>
  </si>
  <si>
    <t>reduce 0.919 MWh/FST total energy consumption and 0.1 ST CO2 eq./FST emissions</t>
  </si>
  <si>
    <t>CLC-BLG-MSSAQ</t>
  </si>
  <si>
    <t>reduce energy consumption by 6.2%-12.2% in pulping and 0.62 ST CO2 eq./FST emissions</t>
  </si>
  <si>
    <t>Waste paper and cardboard segregation from unsorted MSW</t>
  </si>
  <si>
    <t>reduce 0.055 ST CO2 eq./FST emissions in recycling, 0.030 ST CO2 eq./FST emissions in combustion, and 0.062 ST CO2 eq./FST emissions in landfill</t>
  </si>
  <si>
    <t>N/A</t>
  </si>
  <si>
    <t>Directed green liquor utilization pulping</t>
  </si>
  <si>
    <t>1,2</t>
  </si>
  <si>
    <t>reduce up to 25% energy consumption in pulping</t>
  </si>
  <si>
    <t>Steam cycle washing</t>
  </si>
  <si>
    <t>reduce 40% total fuel/steam consumption and 45% effluent</t>
  </si>
  <si>
    <t>Surfactant spray deinking</t>
  </si>
  <si>
    <t>reduce 10% chemical consumption</t>
  </si>
  <si>
    <t>High consistency papermaking</t>
  </si>
  <si>
    <t>reduce 8% total electricity consumption</t>
  </si>
  <si>
    <t>Dry sheet forming</t>
  </si>
  <si>
    <t>reduce 50% energy consumption in drying</t>
  </si>
  <si>
    <t>Impulse drying in wet pressing process</t>
  </si>
  <si>
    <t>reduce 10%-25% steam consumption in drying</t>
  </si>
  <si>
    <t>New fibrous fillers</t>
  </si>
  <si>
    <t>reduce 25% total energy consumption</t>
  </si>
  <si>
    <t>Aq-vane technology</t>
  </si>
  <si>
    <t>reduce 16% energy consumption in papermaking</t>
  </si>
  <si>
    <t>Gas-fired dryer</t>
  </si>
  <si>
    <t>reduce 10%-20% energy consumption in drying</t>
  </si>
  <si>
    <t>Microwave drying</t>
  </si>
  <si>
    <t>reduce 20% energy consumption in drying</t>
  </si>
  <si>
    <t>Replacing fossil fuel with lignin</t>
  </si>
  <si>
    <t>reduce 50L of fuel oil/FST</t>
  </si>
  <si>
    <t>Condebelt drying</t>
  </si>
  <si>
    <t>reduce 0.022 MWh/FST electricity consumption in drying and 15% steam consumption in drying</t>
  </si>
  <si>
    <t>Microwave pre-treatment for chemical pulping</t>
  </si>
  <si>
    <t>reduce 40% chemical consumption in pulping</t>
  </si>
  <si>
    <t>Xylanase pre-treatment for mechanical pulping</t>
  </si>
  <si>
    <t>reduce up to 25% total energy consumption</t>
  </si>
  <si>
    <t>Amine capture of boiler flue gas</t>
  </si>
  <si>
    <t>reduce 62% total on-site emissions</t>
  </si>
  <si>
    <t>Bioenergy with carbon capture and storage</t>
  </si>
  <si>
    <t>reduce 70% total on-site emissions</t>
  </si>
  <si>
    <t>Biomass-based carbon capture</t>
  </si>
  <si>
    <t>reduce 50% total on-site emissions</t>
  </si>
  <si>
    <t>Calcium looping</t>
  </si>
  <si>
    <t>capture 90% emissions in post-combustion from flue gases</t>
  </si>
  <si>
    <t>Connected cruise control</t>
  </si>
  <si>
    <t>improve fuel economy by 10%</t>
  </si>
  <si>
    <t>Category 1</t>
  </si>
  <si>
    <t>Category 2</t>
  </si>
  <si>
    <t>Electricity</t>
  </si>
  <si>
    <t>Purchased</t>
  </si>
  <si>
    <t>Steam</t>
  </si>
  <si>
    <t>Gas</t>
  </si>
  <si>
    <t>Oil</t>
  </si>
  <si>
    <t>Other Fuel</t>
  </si>
  <si>
    <t>Self-Sourced</t>
  </si>
  <si>
    <t>Internal Electricity</t>
  </si>
  <si>
    <t>Internal Steam</t>
  </si>
  <si>
    <t>Internal Methanol</t>
  </si>
  <si>
    <t>Pulping Liquor</t>
  </si>
  <si>
    <t>Tall Oil</t>
  </si>
  <si>
    <t>Turpentile</t>
  </si>
  <si>
    <t>Reduction Rate</t>
  </si>
  <si>
    <t>Tech Category</t>
  </si>
  <si>
    <t>Q1</t>
  </si>
  <si>
    <t>Mean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</si>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</sst>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2" fillId="0" borderId="0" xfId="1" applyNumberFormat="1" applyFont="1"/>
    <xf numFmtId="0" fontId="0" fillId="2" borderId="0" xfId="1" applyNumberFormat="1" applyFont="1" applyFill="1"/>
    <xf numFmtId="0" fontId="0" fillId="0" borderId="0" xfId="1" applyNumberFormat="1" applyFont="1"/>
    <xf numFmtId="0" fontId="0" fillId="0" borderId="0" xfId="1" applyNumberFormat="1" applyFon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1" connectionId="1" xr16:uid="{74107FB6-E4F6-6940-8200-18B9E6C939F4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638-8909-1448-A368-CC0F45BD7576}">
  <dimension ref="A1:E36"/>
  <sheetViews>
    <sheetView zoomScale="115" workbookViewId="0">
      <selection activeCell="C45" sqref="C45"/>
    </sheetView>
  </sheetViews>
  <sheetFormatPr baseColWidth="10" defaultRowHeight="16" x14ac:dyDescent="0.2"/>
  <cols>
    <col min="1" max="1" width="61.83203125" style="5" bestFit="1" customWidth="1"/>
    <col min="2" max="2" width="8.5" style="3" bestFit="1" customWidth="1"/>
    <col min="3" max="3" width="80.6640625" style="5" bestFit="1" customWidth="1"/>
    <col min="4" max="4" width="25.6640625" style="3" bestFit="1" customWidth="1"/>
    <col min="5" max="5" width="28.6640625" style="3" bestFit="1" customWidth="1"/>
    <col min="6" max="16384" width="10.83203125" style="5"/>
  </cols>
  <sheetData>
    <row r="1" spans="1:5" x14ac:dyDescent="0.2">
      <c r="A1" s="4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5" t="s">
        <v>5</v>
      </c>
      <c r="B2" s="3">
        <v>3</v>
      </c>
      <c r="C2" s="5" t="s">
        <v>6</v>
      </c>
      <c r="D2" s="3">
        <v>-26.87</v>
      </c>
      <c r="E2" s="3">
        <v>-5.0999999999999997E-2</v>
      </c>
    </row>
    <row r="3" spans="1:5" x14ac:dyDescent="0.2">
      <c r="A3" s="5" t="s">
        <v>7</v>
      </c>
      <c r="B3" s="3">
        <v>3</v>
      </c>
      <c r="C3" s="5" t="s">
        <v>8</v>
      </c>
      <c r="D3" s="3">
        <v>-56.247999999999998</v>
      </c>
      <c r="E3" s="3">
        <v>-0.184</v>
      </c>
    </row>
    <row r="4" spans="1:5" x14ac:dyDescent="0.2">
      <c r="A4" s="5" t="s">
        <v>9</v>
      </c>
      <c r="B4" s="3">
        <v>3</v>
      </c>
      <c r="C4" s="5" t="s">
        <v>10</v>
      </c>
      <c r="D4" s="3">
        <v>-9.7810000000000006</v>
      </c>
      <c r="E4" s="3">
        <v>-1.6E-2</v>
      </c>
    </row>
    <row r="5" spans="1:5" x14ac:dyDescent="0.2">
      <c r="A5" s="5" t="s">
        <v>11</v>
      </c>
      <c r="B5" s="3">
        <v>3</v>
      </c>
      <c r="C5" s="5" t="s">
        <v>12</v>
      </c>
      <c r="D5" s="3">
        <v>-0.60799999999999998</v>
      </c>
      <c r="E5" s="3">
        <v>-1E-3</v>
      </c>
    </row>
    <row r="6" spans="1:5" x14ac:dyDescent="0.2">
      <c r="A6" s="5" t="s">
        <v>13</v>
      </c>
      <c r="B6" s="3">
        <v>3</v>
      </c>
      <c r="C6" s="5" t="s">
        <v>14</v>
      </c>
      <c r="D6" s="3">
        <v>-13.422000000000001</v>
      </c>
      <c r="E6" s="3">
        <v>-4.3999999999999997E-2</v>
      </c>
    </row>
    <row r="7" spans="1:5" x14ac:dyDescent="0.2">
      <c r="A7" s="5" t="s">
        <v>15</v>
      </c>
      <c r="B7" s="3" t="s">
        <v>16</v>
      </c>
      <c r="C7" s="5" t="s">
        <v>17</v>
      </c>
      <c r="D7" s="3">
        <v>-9.5589999999999993</v>
      </c>
      <c r="E7" s="3">
        <v>-0.106</v>
      </c>
    </row>
    <row r="8" spans="1:5" x14ac:dyDescent="0.2">
      <c r="A8" s="5" t="s">
        <v>18</v>
      </c>
      <c r="B8" s="3">
        <v>2</v>
      </c>
      <c r="C8" s="5" t="s">
        <v>19</v>
      </c>
      <c r="D8" s="3">
        <v>-10.848000000000001</v>
      </c>
      <c r="E8" s="3">
        <v>-1.2999999999999999E-2</v>
      </c>
    </row>
    <row r="9" spans="1:5" x14ac:dyDescent="0.2">
      <c r="A9" s="5" t="s">
        <v>20</v>
      </c>
      <c r="B9" s="3">
        <v>2</v>
      </c>
      <c r="C9" s="5" t="s">
        <v>21</v>
      </c>
      <c r="D9" s="3">
        <v>-71.653000000000006</v>
      </c>
      <c r="E9" s="3">
        <v>-0.23499999999999999</v>
      </c>
    </row>
    <row r="10" spans="1:5" x14ac:dyDescent="0.2">
      <c r="A10" s="5" t="s">
        <v>22</v>
      </c>
      <c r="B10" s="3" t="s">
        <v>23</v>
      </c>
      <c r="C10" s="5" t="s">
        <v>24</v>
      </c>
      <c r="D10" s="3">
        <v>-43.87</v>
      </c>
      <c r="E10" s="3">
        <v>-0.29499999999999998</v>
      </c>
    </row>
    <row r="11" spans="1:5" x14ac:dyDescent="0.2">
      <c r="A11" s="5" t="s">
        <v>25</v>
      </c>
      <c r="B11" s="3">
        <v>1</v>
      </c>
      <c r="C11" s="5" t="s">
        <v>26</v>
      </c>
      <c r="D11" s="3">
        <v>-73.45</v>
      </c>
      <c r="E11" s="3">
        <v>-0.82199999999999995</v>
      </c>
    </row>
    <row r="12" spans="1:5" x14ac:dyDescent="0.2">
      <c r="A12" s="5" t="s">
        <v>27</v>
      </c>
      <c r="B12" s="3">
        <v>2</v>
      </c>
      <c r="C12" s="5" t="s">
        <v>28</v>
      </c>
      <c r="D12" s="3">
        <v>-65.841999999999999</v>
      </c>
      <c r="E12" s="3">
        <v>-0.16700000000000001</v>
      </c>
    </row>
    <row r="13" spans="1:5" x14ac:dyDescent="0.2">
      <c r="A13" s="5" t="s">
        <v>29</v>
      </c>
      <c r="B13" s="3">
        <v>2</v>
      </c>
      <c r="C13" s="5" t="s">
        <v>30</v>
      </c>
      <c r="D13" s="3">
        <v>-8.7319999999999993</v>
      </c>
      <c r="E13" s="3">
        <v>-2.3E-2</v>
      </c>
    </row>
    <row r="14" spans="1:5" x14ac:dyDescent="0.2">
      <c r="A14" s="5" t="s">
        <v>31</v>
      </c>
      <c r="B14" s="3">
        <v>2</v>
      </c>
      <c r="C14" s="5" t="s">
        <v>32</v>
      </c>
      <c r="D14" s="3">
        <v>-162.875</v>
      </c>
      <c r="E14" s="3">
        <v>-0.6</v>
      </c>
    </row>
    <row r="15" spans="1:5" x14ac:dyDescent="0.2">
      <c r="A15" s="5" t="s">
        <v>33</v>
      </c>
      <c r="B15" s="3">
        <v>2</v>
      </c>
      <c r="C15" s="5" t="s">
        <v>34</v>
      </c>
      <c r="D15" s="3">
        <v>-37.609000000000002</v>
      </c>
      <c r="E15" s="3">
        <v>-0.1</v>
      </c>
    </row>
    <row r="16" spans="1:5" x14ac:dyDescent="0.2">
      <c r="A16" s="5" t="s">
        <v>35</v>
      </c>
      <c r="B16" s="3" t="s">
        <v>16</v>
      </c>
      <c r="C16" s="5" t="s">
        <v>36</v>
      </c>
      <c r="D16" s="3">
        <v>-4.1909999999999998</v>
      </c>
      <c r="E16" s="3">
        <v>-0.62</v>
      </c>
    </row>
    <row r="17" spans="1:5" x14ac:dyDescent="0.2">
      <c r="A17" s="5" t="s">
        <v>37</v>
      </c>
      <c r="B17" s="3" t="s">
        <v>23</v>
      </c>
      <c r="C17" s="5" t="s">
        <v>38</v>
      </c>
      <c r="D17" s="3" t="s">
        <v>39</v>
      </c>
      <c r="E17" s="3">
        <v>-0.14699999999999999</v>
      </c>
    </row>
    <row r="18" spans="1:5" x14ac:dyDescent="0.2">
      <c r="A18" s="5" t="s">
        <v>40</v>
      </c>
      <c r="B18" s="3" t="s">
        <v>41</v>
      </c>
      <c r="C18" s="5" t="s">
        <v>42</v>
      </c>
      <c r="D18" s="3">
        <v>-11.388999999999999</v>
      </c>
      <c r="E18" s="3">
        <v>-2.7E-2</v>
      </c>
    </row>
    <row r="19" spans="1:5" x14ac:dyDescent="0.2">
      <c r="A19" s="5" t="s">
        <v>43</v>
      </c>
      <c r="B19" s="3">
        <v>2</v>
      </c>
      <c r="C19" s="5" t="s">
        <v>44</v>
      </c>
      <c r="D19" s="3">
        <v>-108.057</v>
      </c>
      <c r="E19" s="3">
        <v>-0.14899999999999999</v>
      </c>
    </row>
    <row r="20" spans="1:5" x14ac:dyDescent="0.2">
      <c r="A20" s="5" t="s">
        <v>45</v>
      </c>
      <c r="B20" s="3">
        <v>2</v>
      </c>
      <c r="C20" s="5" t="s">
        <v>46</v>
      </c>
      <c r="D20" s="3" t="s">
        <v>39</v>
      </c>
      <c r="E20" s="3">
        <v>-3.7999999999999999E-2</v>
      </c>
    </row>
    <row r="21" spans="1:5" x14ac:dyDescent="0.2">
      <c r="A21" s="5" t="s">
        <v>47</v>
      </c>
      <c r="B21" s="3">
        <v>2</v>
      </c>
      <c r="C21" s="5" t="s">
        <v>48</v>
      </c>
      <c r="D21" s="3">
        <v>-8.3849999999999998</v>
      </c>
      <c r="E21" s="3">
        <v>-5.0000000000000001E-3</v>
      </c>
    </row>
    <row r="22" spans="1:5" x14ac:dyDescent="0.2">
      <c r="A22" s="5" t="s">
        <v>49</v>
      </c>
      <c r="B22" s="3">
        <v>2</v>
      </c>
      <c r="C22" s="5" t="s">
        <v>50</v>
      </c>
      <c r="D22" s="3">
        <v>-89.566999999999993</v>
      </c>
      <c r="E22" s="3">
        <v>-0.29299999999999998</v>
      </c>
    </row>
    <row r="23" spans="1:5" x14ac:dyDescent="0.2">
      <c r="A23" s="5" t="s">
        <v>51</v>
      </c>
      <c r="B23" s="3">
        <v>2</v>
      </c>
      <c r="C23" s="5" t="s">
        <v>52</v>
      </c>
      <c r="D23" s="3">
        <v>-22.472000000000001</v>
      </c>
      <c r="E23" s="3">
        <v>-5.8999999999999997E-2</v>
      </c>
    </row>
    <row r="24" spans="1:5" x14ac:dyDescent="0.2">
      <c r="A24" s="5" t="s">
        <v>53</v>
      </c>
      <c r="B24" s="3">
        <v>2</v>
      </c>
      <c r="C24" s="5" t="s">
        <v>54</v>
      </c>
      <c r="D24" s="3">
        <v>-89.566999999999993</v>
      </c>
      <c r="E24" s="3">
        <v>-0.29299999999999998</v>
      </c>
    </row>
    <row r="25" spans="1:5" x14ac:dyDescent="0.2">
      <c r="A25" s="5" t="s">
        <v>55</v>
      </c>
      <c r="B25" s="3">
        <v>2</v>
      </c>
      <c r="C25" s="5" t="s">
        <v>56</v>
      </c>
      <c r="D25" s="3">
        <v>-44.484999999999999</v>
      </c>
      <c r="E25" s="3">
        <v>-0.15</v>
      </c>
    </row>
    <row r="26" spans="1:5" x14ac:dyDescent="0.2">
      <c r="A26" s="5" t="s">
        <v>57</v>
      </c>
      <c r="B26" s="3">
        <v>2</v>
      </c>
      <c r="C26" s="5" t="s">
        <v>58</v>
      </c>
      <c r="D26" s="3">
        <v>-26.87</v>
      </c>
      <c r="E26" s="3">
        <v>-8.7999999999999995E-2</v>
      </c>
    </row>
    <row r="27" spans="1:5" x14ac:dyDescent="0.2">
      <c r="A27" s="5" t="s">
        <v>59</v>
      </c>
      <c r="B27" s="3">
        <v>2</v>
      </c>
      <c r="C27" s="5" t="s">
        <v>60</v>
      </c>
      <c r="D27" s="3">
        <v>-35.826999999999998</v>
      </c>
      <c r="E27" s="3">
        <v>-0.11700000000000001</v>
      </c>
    </row>
    <row r="28" spans="1:5" x14ac:dyDescent="0.2">
      <c r="A28" s="5" t="s">
        <v>61</v>
      </c>
      <c r="B28" s="3">
        <v>1</v>
      </c>
      <c r="C28" s="5" t="s">
        <v>62</v>
      </c>
      <c r="D28" s="3">
        <v>-30.227</v>
      </c>
      <c r="E28" s="3">
        <v>-6.5000000000000002E-2</v>
      </c>
    </row>
    <row r="29" spans="1:5" x14ac:dyDescent="0.2">
      <c r="A29" s="5" t="s">
        <v>63</v>
      </c>
      <c r="B29" s="3">
        <v>2</v>
      </c>
      <c r="C29" s="5" t="s">
        <v>64</v>
      </c>
      <c r="D29" s="3">
        <v>-20.677</v>
      </c>
      <c r="E29" s="3">
        <v>-5.1999999999999998E-2</v>
      </c>
    </row>
    <row r="30" spans="1:5" x14ac:dyDescent="0.2">
      <c r="A30" s="5" t="s">
        <v>65</v>
      </c>
      <c r="B30" s="3">
        <v>2</v>
      </c>
      <c r="C30" s="5" t="s">
        <v>66</v>
      </c>
      <c r="D30" s="3" t="s">
        <v>39</v>
      </c>
      <c r="E30" s="3">
        <v>-1.2999999999999999E-2</v>
      </c>
    </row>
    <row r="31" spans="1:5" x14ac:dyDescent="0.2">
      <c r="A31" s="5" t="s">
        <v>67</v>
      </c>
      <c r="B31" s="3">
        <v>2</v>
      </c>
      <c r="C31" s="5" t="s">
        <v>68</v>
      </c>
      <c r="D31" s="3">
        <v>-89.566999999999993</v>
      </c>
      <c r="E31" s="3">
        <v>-0.29199999999999998</v>
      </c>
    </row>
    <row r="32" spans="1:5" x14ac:dyDescent="0.2">
      <c r="A32" s="5" t="s">
        <v>69</v>
      </c>
      <c r="B32" s="3">
        <v>4</v>
      </c>
      <c r="C32" s="5" t="s">
        <v>70</v>
      </c>
      <c r="D32" s="3" t="s">
        <v>39</v>
      </c>
      <c r="E32" s="3">
        <v>-1.1220000000000001</v>
      </c>
    </row>
    <row r="33" spans="1:5" x14ac:dyDescent="0.2">
      <c r="A33" s="5" t="s">
        <v>71</v>
      </c>
      <c r="B33" s="3">
        <v>4</v>
      </c>
      <c r="C33" s="5" t="s">
        <v>72</v>
      </c>
      <c r="D33" s="3" t="s">
        <v>39</v>
      </c>
      <c r="E33" s="3">
        <v>-1.2669999999999999</v>
      </c>
    </row>
    <row r="34" spans="1:5" x14ac:dyDescent="0.2">
      <c r="A34" s="5" t="s">
        <v>73</v>
      </c>
      <c r="B34" s="3">
        <v>4</v>
      </c>
      <c r="C34" s="5" t="s">
        <v>74</v>
      </c>
      <c r="D34" s="3">
        <v>-16.2</v>
      </c>
      <c r="E34" s="3">
        <v>-0.90500000000000003</v>
      </c>
    </row>
    <row r="35" spans="1:5" x14ac:dyDescent="0.2">
      <c r="A35" s="5" t="s">
        <v>75</v>
      </c>
      <c r="B35" s="3">
        <v>4</v>
      </c>
      <c r="C35" s="5" t="s">
        <v>76</v>
      </c>
      <c r="D35" s="3">
        <v>-90.68</v>
      </c>
      <c r="E35" s="3">
        <v>-0.76700000000000002</v>
      </c>
    </row>
    <row r="36" spans="1:5" x14ac:dyDescent="0.2">
      <c r="A36" s="5" t="s">
        <v>77</v>
      </c>
      <c r="B36" s="3">
        <v>6</v>
      </c>
      <c r="C36" s="5" t="s">
        <v>78</v>
      </c>
      <c r="D36" s="3">
        <v>-2.0710000000000002</v>
      </c>
      <c r="E36" s="3">
        <v>-6.0000000000000001E-3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A85-C043-4745-A291-6A757798B3C0}">
  <dimension ref="A1:F452"/>
  <sheetViews>
    <sheetView topLeftCell="C1" zoomScale="163" workbookViewId="0">
      <pane ySplit="1" topLeftCell="A2" activePane="bottomLeft" state="frozen"/>
      <selection pane="bottomLeft" activeCell="E60" sqref="E60"/>
    </sheetView>
  </sheetViews>
  <sheetFormatPr baseColWidth="10" defaultRowHeight="16" x14ac:dyDescent="0.2"/>
  <cols>
    <col min="2" max="2" width="15.83203125" bestFit="1" customWidth="1"/>
    <col min="3" max="3" width="62.5" style="5" bestFit="1" customWidth="1"/>
    <col min="4" max="4" width="13" style="3" bestFit="1" customWidth="1"/>
    <col min="5" max="5" width="45.1640625" style="5" customWidth="1"/>
    <col min="6" max="6" width="16.6640625" style="13" customWidth="1"/>
  </cols>
  <sheetData>
    <row r="1" spans="1:6" x14ac:dyDescent="0.2">
      <c r="A1" s="1" t="s">
        <v>79</v>
      </c>
      <c r="B1" s="1" t="s">
        <v>80</v>
      </c>
      <c r="C1" s="4" t="s">
        <v>0</v>
      </c>
      <c r="D1" s="2" t="s">
        <v>95</v>
      </c>
      <c r="E1" s="4" t="s">
        <v>2</v>
      </c>
      <c r="F1" s="11" t="s">
        <v>94</v>
      </c>
    </row>
    <row r="2" spans="1:6" x14ac:dyDescent="0.2">
      <c r="A2" s="7" t="s">
        <v>82</v>
      </c>
      <c r="B2" s="8" t="s">
        <v>81</v>
      </c>
      <c r="C2" s="9" t="s">
        <v>69</v>
      </c>
      <c r="D2" s="10">
        <v>4</v>
      </c>
      <c r="E2" s="9" t="s">
        <v>70</v>
      </c>
      <c r="F2" s="12"/>
    </row>
    <row r="3" spans="1:6" x14ac:dyDescent="0.2">
      <c r="A3" t="s">
        <v>82</v>
      </c>
      <c r="B3" s="6" t="s">
        <v>83</v>
      </c>
      <c r="C3" s="5" t="s">
        <v>69</v>
      </c>
      <c r="D3" s="3">
        <v>4</v>
      </c>
      <c r="E3" s="5" t="s">
        <v>70</v>
      </c>
    </row>
    <row r="4" spans="1:6" x14ac:dyDescent="0.2">
      <c r="A4" s="7" t="s">
        <v>82</v>
      </c>
      <c r="B4" s="8" t="s">
        <v>84</v>
      </c>
      <c r="C4" s="9" t="s">
        <v>69</v>
      </c>
      <c r="D4" s="10">
        <v>4</v>
      </c>
      <c r="E4" s="9" t="s">
        <v>70</v>
      </c>
      <c r="F4" s="12"/>
    </row>
    <row r="5" spans="1:6" x14ac:dyDescent="0.2">
      <c r="A5" t="s">
        <v>82</v>
      </c>
      <c r="B5" s="6" t="s">
        <v>85</v>
      </c>
      <c r="C5" s="5" t="s">
        <v>69</v>
      </c>
      <c r="D5" s="3">
        <v>4</v>
      </c>
      <c r="E5" s="5" t="s">
        <v>70</v>
      </c>
    </row>
    <row r="6" spans="1:6" x14ac:dyDescent="0.2">
      <c r="A6" s="7" t="s">
        <v>82</v>
      </c>
      <c r="B6" s="8" t="s">
        <v>86</v>
      </c>
      <c r="C6" s="9" t="s">
        <v>69</v>
      </c>
      <c r="D6" s="10">
        <v>4</v>
      </c>
      <c r="E6" s="9" t="s">
        <v>70</v>
      </c>
      <c r="F6" s="12"/>
    </row>
    <row r="7" spans="1:6" x14ac:dyDescent="0.2">
      <c r="A7" t="s">
        <v>87</v>
      </c>
      <c r="B7" s="6" t="s">
        <v>88</v>
      </c>
      <c r="C7" s="5" t="s">
        <v>69</v>
      </c>
      <c r="D7" s="3">
        <v>4</v>
      </c>
      <c r="E7" s="5" t="s">
        <v>70</v>
      </c>
    </row>
    <row r="8" spans="1:6" x14ac:dyDescent="0.2">
      <c r="A8" s="7" t="s">
        <v>87</v>
      </c>
      <c r="B8" s="8" t="s">
        <v>89</v>
      </c>
      <c r="C8" s="9" t="s">
        <v>69</v>
      </c>
      <c r="D8" s="10">
        <v>4</v>
      </c>
      <c r="E8" s="9" t="s">
        <v>70</v>
      </c>
      <c r="F8" s="12"/>
    </row>
    <row r="9" spans="1:6" x14ac:dyDescent="0.2">
      <c r="A9" t="s">
        <v>87</v>
      </c>
      <c r="B9" s="6" t="s">
        <v>90</v>
      </c>
      <c r="C9" s="5" t="s">
        <v>69</v>
      </c>
      <c r="D9" s="3">
        <v>4</v>
      </c>
      <c r="E9" s="5" t="s">
        <v>70</v>
      </c>
    </row>
    <row r="10" spans="1:6" x14ac:dyDescent="0.2">
      <c r="A10" s="7" t="s">
        <v>87</v>
      </c>
      <c r="B10" s="8" t="s">
        <v>91</v>
      </c>
      <c r="C10" s="9" t="s">
        <v>69</v>
      </c>
      <c r="D10" s="10">
        <v>4</v>
      </c>
      <c r="E10" s="9" t="s">
        <v>70</v>
      </c>
      <c r="F10" s="12"/>
    </row>
    <row r="11" spans="1:6" x14ac:dyDescent="0.2">
      <c r="A11" t="s">
        <v>87</v>
      </c>
      <c r="B11" s="6" t="s">
        <v>92</v>
      </c>
      <c r="C11" s="5" t="s">
        <v>69</v>
      </c>
      <c r="D11" s="3">
        <v>4</v>
      </c>
      <c r="E11" s="5" t="s">
        <v>70</v>
      </c>
    </row>
    <row r="12" spans="1:6" x14ac:dyDescent="0.2">
      <c r="A12" s="7" t="s">
        <v>87</v>
      </c>
      <c r="B12" s="8" t="s">
        <v>93</v>
      </c>
      <c r="C12" s="9" t="s">
        <v>69</v>
      </c>
      <c r="D12" s="10">
        <v>4</v>
      </c>
      <c r="E12" s="9" t="s">
        <v>70</v>
      </c>
      <c r="F12" s="12"/>
    </row>
    <row r="13" spans="1:6" x14ac:dyDescent="0.2">
      <c r="A13" s="7" t="s">
        <v>82</v>
      </c>
      <c r="B13" s="8" t="s">
        <v>81</v>
      </c>
      <c r="C13" s="9" t="s">
        <v>55</v>
      </c>
      <c r="D13" s="10">
        <v>2</v>
      </c>
      <c r="E13" s="9" t="s">
        <v>56</v>
      </c>
      <c r="F13" s="12">
        <v>0.1012</v>
      </c>
    </row>
    <row r="14" spans="1:6" x14ac:dyDescent="0.2">
      <c r="A14" t="s">
        <v>82</v>
      </c>
      <c r="B14" s="6" t="s">
        <v>83</v>
      </c>
      <c r="C14" s="5" t="s">
        <v>55</v>
      </c>
      <c r="D14" s="3">
        <v>2</v>
      </c>
      <c r="E14" s="5" t="s">
        <v>56</v>
      </c>
      <c r="F14" s="13">
        <v>0.13569999999999999</v>
      </c>
    </row>
    <row r="15" spans="1:6" x14ac:dyDescent="0.2">
      <c r="A15" s="7" t="s">
        <v>82</v>
      </c>
      <c r="B15" s="8" t="s">
        <v>84</v>
      </c>
      <c r="C15" s="9" t="s">
        <v>55</v>
      </c>
      <c r="D15" s="10">
        <v>2</v>
      </c>
      <c r="E15" s="9" t="s">
        <v>56</v>
      </c>
      <c r="F15" s="12">
        <v>7.1400000000000005E-2</v>
      </c>
    </row>
    <row r="16" spans="1:6" x14ac:dyDescent="0.2">
      <c r="A16" t="s">
        <v>82</v>
      </c>
      <c r="B16" s="6" t="s">
        <v>85</v>
      </c>
      <c r="C16" s="5" t="s">
        <v>55</v>
      </c>
      <c r="D16" s="3">
        <v>2</v>
      </c>
      <c r="E16" s="5" t="s">
        <v>56</v>
      </c>
      <c r="F16" s="13">
        <v>0.15060000000000001</v>
      </c>
    </row>
    <row r="17" spans="1:6" x14ac:dyDescent="0.2">
      <c r="A17" s="7" t="s">
        <v>82</v>
      </c>
      <c r="B17" s="8" t="s">
        <v>86</v>
      </c>
      <c r="C17" s="9" t="s">
        <v>55</v>
      </c>
      <c r="D17" s="10">
        <v>2</v>
      </c>
      <c r="E17" s="9" t="s">
        <v>56</v>
      </c>
      <c r="F17" s="12"/>
    </row>
    <row r="18" spans="1:6" x14ac:dyDescent="0.2">
      <c r="A18" t="s">
        <v>87</v>
      </c>
      <c r="B18" s="6" t="s">
        <v>88</v>
      </c>
      <c r="C18" s="5" t="s">
        <v>55</v>
      </c>
      <c r="D18" s="3">
        <v>2</v>
      </c>
      <c r="E18" s="5" t="s">
        <v>56</v>
      </c>
      <c r="F18" s="13">
        <v>9.1300000000000006E-2</v>
      </c>
    </row>
    <row r="19" spans="1:6" x14ac:dyDescent="0.2">
      <c r="A19" s="7" t="s">
        <v>87</v>
      </c>
      <c r="B19" s="8" t="s">
        <v>89</v>
      </c>
      <c r="C19" s="9" t="s">
        <v>55</v>
      </c>
      <c r="D19" s="10">
        <v>2</v>
      </c>
      <c r="E19" s="9" t="s">
        <v>56</v>
      </c>
      <c r="F19" s="12">
        <v>0.34</v>
      </c>
    </row>
    <row r="20" spans="1:6" x14ac:dyDescent="0.2">
      <c r="A20" t="s">
        <v>87</v>
      </c>
      <c r="B20" s="6" t="s">
        <v>90</v>
      </c>
      <c r="C20" s="5" t="s">
        <v>55</v>
      </c>
      <c r="D20" s="3">
        <v>2</v>
      </c>
      <c r="E20" s="5" t="s">
        <v>56</v>
      </c>
    </row>
    <row r="21" spans="1:6" x14ac:dyDescent="0.2">
      <c r="A21" s="7" t="s">
        <v>87</v>
      </c>
      <c r="B21" s="8" t="s">
        <v>91</v>
      </c>
      <c r="C21" s="9" t="s">
        <v>55</v>
      </c>
      <c r="D21" s="10">
        <v>2</v>
      </c>
      <c r="E21" s="9" t="s">
        <v>56</v>
      </c>
      <c r="F21" s="12"/>
    </row>
    <row r="22" spans="1:6" x14ac:dyDescent="0.2">
      <c r="A22" t="s">
        <v>87</v>
      </c>
      <c r="B22" s="6" t="s">
        <v>92</v>
      </c>
      <c r="C22" s="5" t="s">
        <v>55</v>
      </c>
      <c r="D22" s="3">
        <v>2</v>
      </c>
      <c r="E22" s="5" t="s">
        <v>56</v>
      </c>
    </row>
    <row r="23" spans="1:6" x14ac:dyDescent="0.2">
      <c r="A23" s="7" t="s">
        <v>87</v>
      </c>
      <c r="B23" s="8" t="s">
        <v>93</v>
      </c>
      <c r="C23" s="9" t="s">
        <v>55</v>
      </c>
      <c r="D23" s="10">
        <v>2</v>
      </c>
      <c r="E23" s="9" t="s">
        <v>56</v>
      </c>
      <c r="F23" s="12"/>
    </row>
    <row r="24" spans="1:6" x14ac:dyDescent="0.2">
      <c r="A24" s="7" t="s">
        <v>82</v>
      </c>
      <c r="B24" s="8" t="s">
        <v>81</v>
      </c>
      <c r="C24" s="9" t="s">
        <v>71</v>
      </c>
      <c r="D24" s="10">
        <v>4</v>
      </c>
      <c r="E24" s="9" t="s">
        <v>72</v>
      </c>
      <c r="F24" s="12"/>
    </row>
    <row r="25" spans="1:6" x14ac:dyDescent="0.2">
      <c r="A25" t="s">
        <v>82</v>
      </c>
      <c r="B25" s="6" t="s">
        <v>83</v>
      </c>
      <c r="C25" s="5" t="s">
        <v>71</v>
      </c>
      <c r="D25" s="3">
        <v>4</v>
      </c>
      <c r="E25" s="5" t="s">
        <v>72</v>
      </c>
    </row>
    <row r="26" spans="1:6" x14ac:dyDescent="0.2">
      <c r="A26" s="7" t="s">
        <v>82</v>
      </c>
      <c r="B26" s="8" t="s">
        <v>84</v>
      </c>
      <c r="C26" s="9" t="s">
        <v>71</v>
      </c>
      <c r="D26" s="10">
        <v>4</v>
      </c>
      <c r="E26" s="9" t="s">
        <v>72</v>
      </c>
      <c r="F26" s="12"/>
    </row>
    <row r="27" spans="1:6" x14ac:dyDescent="0.2">
      <c r="A27" t="s">
        <v>82</v>
      </c>
      <c r="B27" s="6" t="s">
        <v>85</v>
      </c>
      <c r="C27" s="5" t="s">
        <v>71</v>
      </c>
      <c r="D27" s="3">
        <v>4</v>
      </c>
      <c r="E27" s="5" t="s">
        <v>72</v>
      </c>
    </row>
    <row r="28" spans="1:6" x14ac:dyDescent="0.2">
      <c r="A28" s="7" t="s">
        <v>82</v>
      </c>
      <c r="B28" s="8" t="s">
        <v>86</v>
      </c>
      <c r="C28" s="9" t="s">
        <v>71</v>
      </c>
      <c r="D28" s="10">
        <v>4</v>
      </c>
      <c r="E28" s="9" t="s">
        <v>72</v>
      </c>
      <c r="F28" s="12"/>
    </row>
    <row r="29" spans="1:6" x14ac:dyDescent="0.2">
      <c r="A29" t="s">
        <v>87</v>
      </c>
      <c r="B29" s="6" t="s">
        <v>88</v>
      </c>
      <c r="C29" s="5" t="s">
        <v>71</v>
      </c>
      <c r="D29" s="3">
        <v>4</v>
      </c>
      <c r="E29" s="5" t="s">
        <v>72</v>
      </c>
    </row>
    <row r="30" spans="1:6" x14ac:dyDescent="0.2">
      <c r="A30" s="7" t="s">
        <v>87</v>
      </c>
      <c r="B30" s="8" t="s">
        <v>89</v>
      </c>
      <c r="C30" s="9" t="s">
        <v>71</v>
      </c>
      <c r="D30" s="10">
        <v>4</v>
      </c>
      <c r="E30" s="9" t="s">
        <v>72</v>
      </c>
      <c r="F30" s="12"/>
    </row>
    <row r="31" spans="1:6" x14ac:dyDescent="0.2">
      <c r="A31" t="s">
        <v>87</v>
      </c>
      <c r="B31" s="6" t="s">
        <v>90</v>
      </c>
      <c r="C31" s="5" t="s">
        <v>71</v>
      </c>
      <c r="D31" s="3">
        <v>4</v>
      </c>
      <c r="E31" s="5" t="s">
        <v>72</v>
      </c>
    </row>
    <row r="32" spans="1:6" x14ac:dyDescent="0.2">
      <c r="A32" s="7" t="s">
        <v>87</v>
      </c>
      <c r="B32" s="8" t="s">
        <v>91</v>
      </c>
      <c r="C32" s="9" t="s">
        <v>71</v>
      </c>
      <c r="D32" s="10">
        <v>4</v>
      </c>
      <c r="E32" s="9" t="s">
        <v>72</v>
      </c>
      <c r="F32" s="12"/>
    </row>
    <row r="33" spans="1:6" x14ac:dyDescent="0.2">
      <c r="A33" t="s">
        <v>87</v>
      </c>
      <c r="B33" s="6" t="s">
        <v>92</v>
      </c>
      <c r="C33" s="5" t="s">
        <v>71</v>
      </c>
      <c r="D33" s="3">
        <v>4</v>
      </c>
      <c r="E33" s="5" t="s">
        <v>72</v>
      </c>
    </row>
    <row r="34" spans="1:6" x14ac:dyDescent="0.2">
      <c r="A34" s="7" t="s">
        <v>87</v>
      </c>
      <c r="B34" s="8" t="s">
        <v>93</v>
      </c>
      <c r="C34" s="9" t="s">
        <v>71</v>
      </c>
      <c r="D34" s="10">
        <v>4</v>
      </c>
      <c r="E34" s="9" t="s">
        <v>72</v>
      </c>
      <c r="F34" s="12"/>
    </row>
    <row r="35" spans="1:6" x14ac:dyDescent="0.2">
      <c r="A35" s="7" t="s">
        <v>82</v>
      </c>
      <c r="B35" s="8" t="s">
        <v>81</v>
      </c>
      <c r="C35" s="9" t="s">
        <v>73</v>
      </c>
      <c r="D35" s="10">
        <v>4</v>
      </c>
      <c r="E35" s="9" t="s">
        <v>74</v>
      </c>
      <c r="F35" s="12"/>
    </row>
    <row r="36" spans="1:6" x14ac:dyDescent="0.2">
      <c r="A36" t="s">
        <v>82</v>
      </c>
      <c r="B36" s="6" t="s">
        <v>83</v>
      </c>
      <c r="C36" s="5" t="s">
        <v>73</v>
      </c>
      <c r="D36" s="3">
        <v>4</v>
      </c>
      <c r="E36" s="5" t="s">
        <v>74</v>
      </c>
    </row>
    <row r="37" spans="1:6" x14ac:dyDescent="0.2">
      <c r="A37" s="7" t="s">
        <v>82</v>
      </c>
      <c r="B37" s="8" t="s">
        <v>84</v>
      </c>
      <c r="C37" s="9" t="s">
        <v>73</v>
      </c>
      <c r="D37" s="10">
        <v>4</v>
      </c>
      <c r="E37" s="9" t="s">
        <v>74</v>
      </c>
      <c r="F37" s="12"/>
    </row>
    <row r="38" spans="1:6" x14ac:dyDescent="0.2">
      <c r="A38" t="s">
        <v>82</v>
      </c>
      <c r="B38" s="6" t="s">
        <v>85</v>
      </c>
      <c r="C38" s="5" t="s">
        <v>73</v>
      </c>
      <c r="D38" s="3">
        <v>4</v>
      </c>
      <c r="E38" s="5" t="s">
        <v>74</v>
      </c>
    </row>
    <row r="39" spans="1:6" x14ac:dyDescent="0.2">
      <c r="A39" s="7" t="s">
        <v>82</v>
      </c>
      <c r="B39" s="8" t="s">
        <v>86</v>
      </c>
      <c r="C39" s="9" t="s">
        <v>73</v>
      </c>
      <c r="D39" s="10">
        <v>4</v>
      </c>
      <c r="E39" s="9" t="s">
        <v>74</v>
      </c>
      <c r="F39" s="12"/>
    </row>
    <row r="40" spans="1:6" x14ac:dyDescent="0.2">
      <c r="A40" t="s">
        <v>87</v>
      </c>
      <c r="B40" s="6" t="s">
        <v>88</v>
      </c>
      <c r="C40" s="5" t="s">
        <v>73</v>
      </c>
      <c r="D40" s="3">
        <v>4</v>
      </c>
      <c r="E40" s="5" t="s">
        <v>74</v>
      </c>
    </row>
    <row r="41" spans="1:6" x14ac:dyDescent="0.2">
      <c r="A41" s="7" t="s">
        <v>87</v>
      </c>
      <c r="B41" s="8" t="s">
        <v>89</v>
      </c>
      <c r="C41" s="9" t="s">
        <v>73</v>
      </c>
      <c r="D41" s="10">
        <v>4</v>
      </c>
      <c r="E41" s="9" t="s">
        <v>74</v>
      </c>
      <c r="F41" s="12"/>
    </row>
    <row r="42" spans="1:6" x14ac:dyDescent="0.2">
      <c r="A42" t="s">
        <v>87</v>
      </c>
      <c r="B42" s="6" t="s">
        <v>90</v>
      </c>
      <c r="C42" s="5" t="s">
        <v>73</v>
      </c>
      <c r="D42" s="3">
        <v>4</v>
      </c>
      <c r="E42" s="5" t="s">
        <v>74</v>
      </c>
    </row>
    <row r="43" spans="1:6" x14ac:dyDescent="0.2">
      <c r="A43" s="7" t="s">
        <v>87</v>
      </c>
      <c r="B43" s="8" t="s">
        <v>91</v>
      </c>
      <c r="C43" s="9" t="s">
        <v>73</v>
      </c>
      <c r="D43" s="10">
        <v>4</v>
      </c>
      <c r="E43" s="9" t="s">
        <v>74</v>
      </c>
      <c r="F43" s="12"/>
    </row>
    <row r="44" spans="1:6" x14ac:dyDescent="0.2">
      <c r="A44" t="s">
        <v>87</v>
      </c>
      <c r="B44" s="6" t="s">
        <v>92</v>
      </c>
      <c r="C44" s="5" t="s">
        <v>73</v>
      </c>
      <c r="D44" s="3">
        <v>4</v>
      </c>
      <c r="E44" s="5" t="s">
        <v>74</v>
      </c>
    </row>
    <row r="45" spans="1:6" x14ac:dyDescent="0.2">
      <c r="A45" s="7" t="s">
        <v>87</v>
      </c>
      <c r="B45" s="8" t="s">
        <v>93</v>
      </c>
      <c r="C45" s="9" t="s">
        <v>73</v>
      </c>
      <c r="D45" s="10">
        <v>4</v>
      </c>
      <c r="E45" s="9" t="s">
        <v>74</v>
      </c>
      <c r="F45" s="12"/>
    </row>
    <row r="46" spans="1:6" x14ac:dyDescent="0.2">
      <c r="A46" s="7" t="s">
        <v>82</v>
      </c>
      <c r="B46" s="8" t="s">
        <v>81</v>
      </c>
      <c r="C46" s="9" t="s">
        <v>15</v>
      </c>
      <c r="D46" s="10">
        <v>1</v>
      </c>
      <c r="E46" s="9" t="s">
        <v>17</v>
      </c>
      <c r="F46" s="12"/>
    </row>
    <row r="47" spans="1:6" x14ac:dyDescent="0.2">
      <c r="A47" s="7" t="s">
        <v>82</v>
      </c>
      <c r="B47" s="8" t="s">
        <v>81</v>
      </c>
      <c r="C47" s="9" t="s">
        <v>15</v>
      </c>
      <c r="D47" s="10">
        <v>2</v>
      </c>
      <c r="E47" s="9" t="s">
        <v>17</v>
      </c>
      <c r="F47" s="12"/>
    </row>
    <row r="48" spans="1:6" x14ac:dyDescent="0.2">
      <c r="A48" s="7" t="s">
        <v>82</v>
      </c>
      <c r="B48" s="8" t="s">
        <v>81</v>
      </c>
      <c r="C48" s="9" t="s">
        <v>15</v>
      </c>
      <c r="D48" s="10">
        <v>3</v>
      </c>
      <c r="E48" s="9" t="s">
        <v>17</v>
      </c>
      <c r="F48" s="12"/>
    </row>
    <row r="49" spans="1:6" x14ac:dyDescent="0.2">
      <c r="A49" t="s">
        <v>82</v>
      </c>
      <c r="B49" s="6" t="s">
        <v>83</v>
      </c>
      <c r="C49" s="5" t="s">
        <v>15</v>
      </c>
      <c r="D49" s="3">
        <v>1</v>
      </c>
      <c r="E49" s="5" t="s">
        <v>17</v>
      </c>
    </row>
    <row r="50" spans="1:6" x14ac:dyDescent="0.2">
      <c r="A50" t="s">
        <v>82</v>
      </c>
      <c r="B50" s="6" t="s">
        <v>83</v>
      </c>
      <c r="C50" s="5" t="s">
        <v>15</v>
      </c>
      <c r="D50" s="3">
        <v>2</v>
      </c>
      <c r="E50" s="5" t="s">
        <v>17</v>
      </c>
    </row>
    <row r="51" spans="1:6" x14ac:dyDescent="0.2">
      <c r="A51" t="s">
        <v>82</v>
      </c>
      <c r="B51" s="6" t="s">
        <v>83</v>
      </c>
      <c r="C51" s="5" t="s">
        <v>15</v>
      </c>
      <c r="D51" s="3">
        <v>3</v>
      </c>
      <c r="E51" s="5" t="s">
        <v>17</v>
      </c>
    </row>
    <row r="52" spans="1:6" x14ac:dyDescent="0.2">
      <c r="A52" s="7" t="s">
        <v>82</v>
      </c>
      <c r="B52" s="8" t="s">
        <v>84</v>
      </c>
      <c r="C52" s="9" t="s">
        <v>15</v>
      </c>
      <c r="D52" s="10">
        <v>1</v>
      </c>
      <c r="E52" s="9" t="s">
        <v>17</v>
      </c>
      <c r="F52" s="12"/>
    </row>
    <row r="53" spans="1:6" x14ac:dyDescent="0.2">
      <c r="A53" s="7" t="s">
        <v>82</v>
      </c>
      <c r="B53" s="8" t="s">
        <v>84</v>
      </c>
      <c r="C53" s="9" t="s">
        <v>15</v>
      </c>
      <c r="D53" s="10">
        <v>2</v>
      </c>
      <c r="E53" s="9" t="s">
        <v>17</v>
      </c>
      <c r="F53" s="12"/>
    </row>
    <row r="54" spans="1:6" x14ac:dyDescent="0.2">
      <c r="A54" s="7" t="s">
        <v>82</v>
      </c>
      <c r="B54" s="8" t="s">
        <v>84</v>
      </c>
      <c r="C54" s="9" t="s">
        <v>15</v>
      </c>
      <c r="D54" s="10">
        <v>3</v>
      </c>
      <c r="E54" s="9" t="s">
        <v>17</v>
      </c>
      <c r="F54" s="12"/>
    </row>
    <row r="55" spans="1:6" x14ac:dyDescent="0.2">
      <c r="A55" t="s">
        <v>82</v>
      </c>
      <c r="B55" s="6" t="s">
        <v>85</v>
      </c>
      <c r="C55" s="5" t="s">
        <v>15</v>
      </c>
      <c r="D55" s="3">
        <v>1</v>
      </c>
      <c r="E55" s="5" t="s">
        <v>17</v>
      </c>
    </row>
    <row r="56" spans="1:6" x14ac:dyDescent="0.2">
      <c r="A56" t="s">
        <v>82</v>
      </c>
      <c r="B56" s="6" t="s">
        <v>85</v>
      </c>
      <c r="C56" s="5" t="s">
        <v>15</v>
      </c>
      <c r="D56" s="3">
        <v>2</v>
      </c>
      <c r="E56" s="5" t="s">
        <v>17</v>
      </c>
    </row>
    <row r="57" spans="1:6" x14ac:dyDescent="0.2">
      <c r="A57" t="s">
        <v>82</v>
      </c>
      <c r="B57" s="6" t="s">
        <v>85</v>
      </c>
      <c r="C57" s="5" t="s">
        <v>15</v>
      </c>
      <c r="D57" s="3">
        <v>3</v>
      </c>
      <c r="E57" s="5" t="s">
        <v>17</v>
      </c>
    </row>
    <row r="58" spans="1:6" x14ac:dyDescent="0.2">
      <c r="A58" s="7" t="s">
        <v>82</v>
      </c>
      <c r="B58" s="8" t="s">
        <v>86</v>
      </c>
      <c r="C58" s="9" t="s">
        <v>15</v>
      </c>
      <c r="D58" s="10">
        <v>1</v>
      </c>
      <c r="E58" s="9" t="s">
        <v>17</v>
      </c>
      <c r="F58" s="12"/>
    </row>
    <row r="59" spans="1:6" x14ac:dyDescent="0.2">
      <c r="A59" s="7" t="s">
        <v>82</v>
      </c>
      <c r="B59" s="8" t="s">
        <v>86</v>
      </c>
      <c r="C59" s="9" t="s">
        <v>15</v>
      </c>
      <c r="D59" s="10">
        <v>2</v>
      </c>
      <c r="E59" s="9" t="s">
        <v>17</v>
      </c>
      <c r="F59" s="12"/>
    </row>
    <row r="60" spans="1:6" x14ac:dyDescent="0.2">
      <c r="A60" s="7" t="s">
        <v>82</v>
      </c>
      <c r="B60" s="8" t="s">
        <v>86</v>
      </c>
      <c r="C60" s="9" t="s">
        <v>15</v>
      </c>
      <c r="D60" s="10">
        <v>3</v>
      </c>
      <c r="E60" s="9" t="s">
        <v>17</v>
      </c>
      <c r="F60" s="12"/>
    </row>
    <row r="61" spans="1:6" x14ac:dyDescent="0.2">
      <c r="A61" t="s">
        <v>87</v>
      </c>
      <c r="B61" s="6" t="s">
        <v>88</v>
      </c>
      <c r="C61" s="5" t="s">
        <v>15</v>
      </c>
      <c r="D61" s="3">
        <v>1</v>
      </c>
      <c r="E61" s="5" t="s">
        <v>17</v>
      </c>
    </row>
    <row r="62" spans="1:6" x14ac:dyDescent="0.2">
      <c r="A62" t="s">
        <v>87</v>
      </c>
      <c r="B62" s="6" t="s">
        <v>88</v>
      </c>
      <c r="C62" s="5" t="s">
        <v>15</v>
      </c>
      <c r="D62" s="3">
        <v>2</v>
      </c>
      <c r="E62" s="5" t="s">
        <v>17</v>
      </c>
    </row>
    <row r="63" spans="1:6" x14ac:dyDescent="0.2">
      <c r="A63" t="s">
        <v>87</v>
      </c>
      <c r="B63" s="6" t="s">
        <v>88</v>
      </c>
      <c r="C63" s="5" t="s">
        <v>15</v>
      </c>
      <c r="D63" s="3">
        <v>3</v>
      </c>
      <c r="E63" s="5" t="s">
        <v>17</v>
      </c>
    </row>
    <row r="64" spans="1:6" x14ac:dyDescent="0.2">
      <c r="A64" s="7" t="s">
        <v>87</v>
      </c>
      <c r="B64" s="8" t="s">
        <v>89</v>
      </c>
      <c r="C64" s="9" t="s">
        <v>15</v>
      </c>
      <c r="D64" s="10">
        <v>1</v>
      </c>
      <c r="E64" s="9" t="s">
        <v>17</v>
      </c>
      <c r="F64" s="12"/>
    </row>
    <row r="65" spans="1:6" x14ac:dyDescent="0.2">
      <c r="A65" s="7" t="s">
        <v>87</v>
      </c>
      <c r="B65" s="8" t="s">
        <v>89</v>
      </c>
      <c r="C65" s="9" t="s">
        <v>15</v>
      </c>
      <c r="D65" s="10">
        <v>2</v>
      </c>
      <c r="E65" s="9" t="s">
        <v>17</v>
      </c>
      <c r="F65" s="12"/>
    </row>
    <row r="66" spans="1:6" x14ac:dyDescent="0.2">
      <c r="A66" s="7" t="s">
        <v>87</v>
      </c>
      <c r="B66" s="8" t="s">
        <v>89</v>
      </c>
      <c r="C66" s="9" t="s">
        <v>15</v>
      </c>
      <c r="D66" s="10">
        <v>3</v>
      </c>
      <c r="E66" s="9" t="s">
        <v>17</v>
      </c>
      <c r="F66" s="12"/>
    </row>
    <row r="67" spans="1:6" x14ac:dyDescent="0.2">
      <c r="A67" t="s">
        <v>87</v>
      </c>
      <c r="B67" s="6" t="s">
        <v>90</v>
      </c>
      <c r="C67" s="5" t="s">
        <v>15</v>
      </c>
      <c r="D67" s="3">
        <v>1</v>
      </c>
      <c r="E67" s="5" t="s">
        <v>17</v>
      </c>
    </row>
    <row r="68" spans="1:6" x14ac:dyDescent="0.2">
      <c r="A68" t="s">
        <v>87</v>
      </c>
      <c r="B68" s="6" t="s">
        <v>90</v>
      </c>
      <c r="C68" s="5" t="s">
        <v>15</v>
      </c>
      <c r="D68" s="3">
        <v>2</v>
      </c>
      <c r="E68" s="5" t="s">
        <v>17</v>
      </c>
    </row>
    <row r="69" spans="1:6" x14ac:dyDescent="0.2">
      <c r="A69" t="s">
        <v>87</v>
      </c>
      <c r="B69" s="6" t="s">
        <v>90</v>
      </c>
      <c r="C69" s="5" t="s">
        <v>15</v>
      </c>
      <c r="D69" s="3">
        <v>3</v>
      </c>
      <c r="E69" s="5" t="s">
        <v>17</v>
      </c>
    </row>
    <row r="70" spans="1:6" x14ac:dyDescent="0.2">
      <c r="A70" s="7" t="s">
        <v>87</v>
      </c>
      <c r="B70" s="8" t="s">
        <v>91</v>
      </c>
      <c r="C70" s="9" t="s">
        <v>15</v>
      </c>
      <c r="D70" s="10">
        <v>1</v>
      </c>
      <c r="E70" s="9" t="s">
        <v>17</v>
      </c>
      <c r="F70" s="12"/>
    </row>
    <row r="71" spans="1:6" x14ac:dyDescent="0.2">
      <c r="A71" s="7" t="s">
        <v>87</v>
      </c>
      <c r="B71" s="8" t="s">
        <v>91</v>
      </c>
      <c r="C71" s="9" t="s">
        <v>15</v>
      </c>
      <c r="D71" s="10">
        <v>2</v>
      </c>
      <c r="E71" s="9" t="s">
        <v>17</v>
      </c>
      <c r="F71" s="12"/>
    </row>
    <row r="72" spans="1:6" x14ac:dyDescent="0.2">
      <c r="A72" s="7" t="s">
        <v>87</v>
      </c>
      <c r="B72" s="8" t="s">
        <v>91</v>
      </c>
      <c r="C72" s="9" t="s">
        <v>15</v>
      </c>
      <c r="D72" s="10">
        <v>3</v>
      </c>
      <c r="E72" s="9" t="s">
        <v>17</v>
      </c>
      <c r="F72" s="12"/>
    </row>
    <row r="73" spans="1:6" x14ac:dyDescent="0.2">
      <c r="A73" t="s">
        <v>87</v>
      </c>
      <c r="B73" s="6" t="s">
        <v>92</v>
      </c>
      <c r="C73" s="5" t="s">
        <v>15</v>
      </c>
      <c r="D73" s="3">
        <v>1</v>
      </c>
      <c r="E73" s="5" t="s">
        <v>17</v>
      </c>
    </row>
    <row r="74" spans="1:6" x14ac:dyDescent="0.2">
      <c r="A74" t="s">
        <v>87</v>
      </c>
      <c r="B74" s="6" t="s">
        <v>92</v>
      </c>
      <c r="C74" s="5" t="s">
        <v>15</v>
      </c>
      <c r="D74" s="3">
        <v>2</v>
      </c>
      <c r="E74" s="5" t="s">
        <v>17</v>
      </c>
    </row>
    <row r="75" spans="1:6" x14ac:dyDescent="0.2">
      <c r="A75" t="s">
        <v>87</v>
      </c>
      <c r="B75" s="6" t="s">
        <v>92</v>
      </c>
      <c r="C75" s="5" t="s">
        <v>15</v>
      </c>
      <c r="D75" s="3">
        <v>3</v>
      </c>
      <c r="E75" s="5" t="s">
        <v>17</v>
      </c>
    </row>
    <row r="76" spans="1:6" x14ac:dyDescent="0.2">
      <c r="A76" s="7" t="s">
        <v>87</v>
      </c>
      <c r="B76" s="8" t="s">
        <v>93</v>
      </c>
      <c r="C76" s="9" t="s">
        <v>15</v>
      </c>
      <c r="D76" s="10">
        <v>1</v>
      </c>
      <c r="E76" s="9" t="s">
        <v>17</v>
      </c>
      <c r="F76" s="12"/>
    </row>
    <row r="77" spans="1:6" x14ac:dyDescent="0.2">
      <c r="A77" s="7" t="s">
        <v>87</v>
      </c>
      <c r="B77" s="8" t="s">
        <v>93</v>
      </c>
      <c r="C77" s="9" t="s">
        <v>15</v>
      </c>
      <c r="D77" s="10">
        <v>2</v>
      </c>
      <c r="E77" s="9" t="s">
        <v>17</v>
      </c>
      <c r="F77" s="12"/>
    </row>
    <row r="78" spans="1:6" x14ac:dyDescent="0.2">
      <c r="A78" s="7" t="s">
        <v>87</v>
      </c>
      <c r="B78" s="8" t="s">
        <v>93</v>
      </c>
      <c r="C78" s="9" t="s">
        <v>15</v>
      </c>
      <c r="D78" s="10">
        <v>3</v>
      </c>
      <c r="E78" s="9" t="s">
        <v>17</v>
      </c>
      <c r="F78" s="12"/>
    </row>
    <row r="79" spans="1:6" x14ac:dyDescent="0.2">
      <c r="A79" s="7" t="s">
        <v>82</v>
      </c>
      <c r="B79" s="8" t="s">
        <v>81</v>
      </c>
      <c r="C79" s="9" t="s">
        <v>75</v>
      </c>
      <c r="D79" s="10">
        <v>4</v>
      </c>
      <c r="E79" s="9" t="s">
        <v>76</v>
      </c>
      <c r="F79" s="12"/>
    </row>
    <row r="80" spans="1:6" x14ac:dyDescent="0.2">
      <c r="A80" t="s">
        <v>82</v>
      </c>
      <c r="B80" s="6" t="s">
        <v>83</v>
      </c>
      <c r="C80" s="5" t="s">
        <v>75</v>
      </c>
      <c r="D80" s="3">
        <v>4</v>
      </c>
      <c r="E80" s="5" t="s">
        <v>76</v>
      </c>
    </row>
    <row r="81" spans="1:6" x14ac:dyDescent="0.2">
      <c r="A81" s="7" t="s">
        <v>82</v>
      </c>
      <c r="B81" s="8" t="s">
        <v>84</v>
      </c>
      <c r="C81" s="9" t="s">
        <v>75</v>
      </c>
      <c r="D81" s="10">
        <v>4</v>
      </c>
      <c r="E81" s="9" t="s">
        <v>76</v>
      </c>
      <c r="F81" s="12"/>
    </row>
    <row r="82" spans="1:6" x14ac:dyDescent="0.2">
      <c r="A82" t="s">
        <v>82</v>
      </c>
      <c r="B82" s="6" t="s">
        <v>85</v>
      </c>
      <c r="C82" s="5" t="s">
        <v>75</v>
      </c>
      <c r="D82" s="3">
        <v>4</v>
      </c>
      <c r="E82" s="5" t="s">
        <v>76</v>
      </c>
    </row>
    <row r="83" spans="1:6" x14ac:dyDescent="0.2">
      <c r="A83" s="7" t="s">
        <v>82</v>
      </c>
      <c r="B83" s="8" t="s">
        <v>86</v>
      </c>
      <c r="C83" s="9" t="s">
        <v>75</v>
      </c>
      <c r="D83" s="10">
        <v>4</v>
      </c>
      <c r="E83" s="9" t="s">
        <v>76</v>
      </c>
      <c r="F83" s="12"/>
    </row>
    <row r="84" spans="1:6" x14ac:dyDescent="0.2">
      <c r="A84" t="s">
        <v>87</v>
      </c>
      <c r="B84" s="6" t="s">
        <v>88</v>
      </c>
      <c r="C84" s="5" t="s">
        <v>75</v>
      </c>
      <c r="D84" s="3">
        <v>4</v>
      </c>
      <c r="E84" s="5" t="s">
        <v>76</v>
      </c>
    </row>
    <row r="85" spans="1:6" x14ac:dyDescent="0.2">
      <c r="A85" s="7" t="s">
        <v>87</v>
      </c>
      <c r="B85" s="8" t="s">
        <v>89</v>
      </c>
      <c r="C85" s="9" t="s">
        <v>75</v>
      </c>
      <c r="D85" s="10">
        <v>4</v>
      </c>
      <c r="E85" s="9" t="s">
        <v>76</v>
      </c>
      <c r="F85" s="12"/>
    </row>
    <row r="86" spans="1:6" x14ac:dyDescent="0.2">
      <c r="A86" t="s">
        <v>87</v>
      </c>
      <c r="B86" s="6" t="s">
        <v>90</v>
      </c>
      <c r="C86" s="5" t="s">
        <v>75</v>
      </c>
      <c r="D86" s="3">
        <v>4</v>
      </c>
      <c r="E86" s="5" t="s">
        <v>76</v>
      </c>
    </row>
    <row r="87" spans="1:6" x14ac:dyDescent="0.2">
      <c r="A87" s="7" t="s">
        <v>87</v>
      </c>
      <c r="B87" s="8" t="s">
        <v>91</v>
      </c>
      <c r="C87" s="9" t="s">
        <v>75</v>
      </c>
      <c r="D87" s="10">
        <v>4</v>
      </c>
      <c r="E87" s="9" t="s">
        <v>76</v>
      </c>
      <c r="F87" s="12"/>
    </row>
    <row r="88" spans="1:6" x14ac:dyDescent="0.2">
      <c r="A88" t="s">
        <v>87</v>
      </c>
      <c r="B88" s="6" t="s">
        <v>92</v>
      </c>
      <c r="C88" s="5" t="s">
        <v>75</v>
      </c>
      <c r="D88" s="3">
        <v>4</v>
      </c>
      <c r="E88" s="5" t="s">
        <v>76</v>
      </c>
    </row>
    <row r="89" spans="1:6" x14ac:dyDescent="0.2">
      <c r="A89" s="7" t="s">
        <v>87</v>
      </c>
      <c r="B89" s="8" t="s">
        <v>93</v>
      </c>
      <c r="C89" s="9" t="s">
        <v>75</v>
      </c>
      <c r="D89" s="10">
        <v>4</v>
      </c>
      <c r="E89" s="9" t="s">
        <v>76</v>
      </c>
      <c r="F89" s="12"/>
    </row>
    <row r="90" spans="1:6" x14ac:dyDescent="0.2">
      <c r="A90" s="7" t="s">
        <v>82</v>
      </c>
      <c r="B90" s="8" t="s">
        <v>81</v>
      </c>
      <c r="C90" s="9" t="s">
        <v>35</v>
      </c>
      <c r="D90" s="10">
        <v>1</v>
      </c>
      <c r="E90" s="9" t="s">
        <v>36</v>
      </c>
      <c r="F90" s="12">
        <v>2.4E-2</v>
      </c>
    </row>
    <row r="91" spans="1:6" x14ac:dyDescent="0.2">
      <c r="A91" s="7" t="s">
        <v>82</v>
      </c>
      <c r="B91" s="8" t="s">
        <v>81</v>
      </c>
      <c r="C91" s="9" t="s">
        <v>35</v>
      </c>
      <c r="D91" s="10">
        <v>2</v>
      </c>
      <c r="E91" s="9" t="s">
        <v>36</v>
      </c>
      <c r="F91" s="12">
        <v>2.4E-2</v>
      </c>
    </row>
    <row r="92" spans="1:6" x14ac:dyDescent="0.2">
      <c r="A92" s="7" t="s">
        <v>82</v>
      </c>
      <c r="B92" s="8" t="s">
        <v>81</v>
      </c>
      <c r="C92" s="9" t="s">
        <v>35</v>
      </c>
      <c r="D92" s="10">
        <v>3</v>
      </c>
      <c r="E92" s="9" t="s">
        <v>36</v>
      </c>
      <c r="F92" s="12">
        <v>2.4E-2</v>
      </c>
    </row>
    <row r="93" spans="1:6" x14ac:dyDescent="0.2">
      <c r="A93" t="s">
        <v>82</v>
      </c>
      <c r="B93" s="6" t="s">
        <v>83</v>
      </c>
      <c r="C93" s="5" t="s">
        <v>35</v>
      </c>
      <c r="D93" s="3">
        <v>1</v>
      </c>
      <c r="E93" s="5" t="s">
        <v>36</v>
      </c>
      <c r="F93" s="13">
        <v>9.5999999999999992E-3</v>
      </c>
    </row>
    <row r="94" spans="1:6" x14ac:dyDescent="0.2">
      <c r="A94" t="s">
        <v>82</v>
      </c>
      <c r="B94" s="6" t="s">
        <v>83</v>
      </c>
      <c r="C94" s="5" t="s">
        <v>35</v>
      </c>
      <c r="D94" s="3">
        <v>2</v>
      </c>
      <c r="E94" s="5" t="s">
        <v>36</v>
      </c>
      <c r="F94" s="13">
        <v>9.5999999999999992E-3</v>
      </c>
    </row>
    <row r="95" spans="1:6" x14ac:dyDescent="0.2">
      <c r="A95" t="s">
        <v>82</v>
      </c>
      <c r="B95" s="6" t="s">
        <v>83</v>
      </c>
      <c r="C95" s="5" t="s">
        <v>35</v>
      </c>
      <c r="D95" s="3">
        <v>3</v>
      </c>
      <c r="E95" s="5" t="s">
        <v>36</v>
      </c>
      <c r="F95" s="13">
        <v>9.5999999999999992E-3</v>
      </c>
    </row>
    <row r="96" spans="1:6" x14ac:dyDescent="0.2">
      <c r="A96" s="7" t="s">
        <v>82</v>
      </c>
      <c r="B96" s="8" t="s">
        <v>84</v>
      </c>
      <c r="C96" s="9" t="s">
        <v>35</v>
      </c>
      <c r="D96" s="10">
        <v>1</v>
      </c>
      <c r="E96" s="9" t="s">
        <v>36</v>
      </c>
      <c r="F96" s="12"/>
    </row>
    <row r="97" spans="1:6" x14ac:dyDescent="0.2">
      <c r="A97" s="7" t="s">
        <v>82</v>
      </c>
      <c r="B97" s="8" t="s">
        <v>84</v>
      </c>
      <c r="C97" s="9" t="s">
        <v>35</v>
      </c>
      <c r="D97" s="10">
        <v>2</v>
      </c>
      <c r="E97" s="9" t="s">
        <v>36</v>
      </c>
      <c r="F97" s="12"/>
    </row>
    <row r="98" spans="1:6" x14ac:dyDescent="0.2">
      <c r="A98" s="7" t="s">
        <v>82</v>
      </c>
      <c r="B98" s="8" t="s">
        <v>84</v>
      </c>
      <c r="C98" s="9" t="s">
        <v>35</v>
      </c>
      <c r="D98" s="10">
        <v>3</v>
      </c>
      <c r="E98" s="9" t="s">
        <v>36</v>
      </c>
      <c r="F98" s="12"/>
    </row>
    <row r="99" spans="1:6" x14ac:dyDescent="0.2">
      <c r="A99" t="s">
        <v>82</v>
      </c>
      <c r="B99" s="6" t="s">
        <v>85</v>
      </c>
      <c r="C99" s="5" t="s">
        <v>35</v>
      </c>
      <c r="D99" s="3">
        <v>1</v>
      </c>
      <c r="E99" s="5" t="s">
        <v>36</v>
      </c>
    </row>
    <row r="100" spans="1:6" x14ac:dyDescent="0.2">
      <c r="A100" t="s">
        <v>82</v>
      </c>
      <c r="B100" s="6" t="s">
        <v>85</v>
      </c>
      <c r="C100" s="5" t="s">
        <v>35</v>
      </c>
      <c r="D100" s="3">
        <v>2</v>
      </c>
      <c r="E100" s="5" t="s">
        <v>36</v>
      </c>
    </row>
    <row r="101" spans="1:6" x14ac:dyDescent="0.2">
      <c r="A101" t="s">
        <v>82</v>
      </c>
      <c r="B101" s="6" t="s">
        <v>85</v>
      </c>
      <c r="C101" s="5" t="s">
        <v>35</v>
      </c>
      <c r="D101" s="3">
        <v>3</v>
      </c>
      <c r="E101" s="5" t="s">
        <v>36</v>
      </c>
    </row>
    <row r="102" spans="1:6" x14ac:dyDescent="0.2">
      <c r="A102" s="7" t="s">
        <v>82</v>
      </c>
      <c r="B102" s="8" t="s">
        <v>86</v>
      </c>
      <c r="C102" s="9" t="s">
        <v>35</v>
      </c>
      <c r="D102" s="10">
        <v>1</v>
      </c>
      <c r="E102" s="9" t="s">
        <v>36</v>
      </c>
      <c r="F102" s="12"/>
    </row>
    <row r="103" spans="1:6" x14ac:dyDescent="0.2">
      <c r="A103" s="7" t="s">
        <v>82</v>
      </c>
      <c r="B103" s="8" t="s">
        <v>86</v>
      </c>
      <c r="C103" s="9" t="s">
        <v>35</v>
      </c>
      <c r="D103" s="10">
        <v>2</v>
      </c>
      <c r="E103" s="9" t="s">
        <v>36</v>
      </c>
      <c r="F103" s="12"/>
    </row>
    <row r="104" spans="1:6" x14ac:dyDescent="0.2">
      <c r="A104" s="7" t="s">
        <v>82</v>
      </c>
      <c r="B104" s="8" t="s">
        <v>86</v>
      </c>
      <c r="C104" s="9" t="s">
        <v>35</v>
      </c>
      <c r="D104" s="10">
        <v>3</v>
      </c>
      <c r="E104" s="9" t="s">
        <v>36</v>
      </c>
      <c r="F104" s="12"/>
    </row>
    <row r="105" spans="1:6" x14ac:dyDescent="0.2">
      <c r="A105" t="s">
        <v>87</v>
      </c>
      <c r="B105" s="6" t="s">
        <v>88</v>
      </c>
      <c r="C105" s="5" t="s">
        <v>35</v>
      </c>
      <c r="D105" s="3">
        <v>1</v>
      </c>
      <c r="E105" s="5" t="s">
        <v>36</v>
      </c>
      <c r="F105" s="13">
        <v>2.4E-2</v>
      </c>
    </row>
    <row r="106" spans="1:6" x14ac:dyDescent="0.2">
      <c r="A106" t="s">
        <v>87</v>
      </c>
      <c r="B106" s="6" t="s">
        <v>88</v>
      </c>
      <c r="C106" s="5" t="s">
        <v>35</v>
      </c>
      <c r="D106" s="3">
        <v>2</v>
      </c>
      <c r="E106" s="5" t="s">
        <v>36</v>
      </c>
      <c r="F106" s="13">
        <v>2.4E-2</v>
      </c>
    </row>
    <row r="107" spans="1:6" x14ac:dyDescent="0.2">
      <c r="A107" t="s">
        <v>87</v>
      </c>
      <c r="B107" s="6" t="s">
        <v>88</v>
      </c>
      <c r="C107" s="5" t="s">
        <v>35</v>
      </c>
      <c r="D107" s="3">
        <v>3</v>
      </c>
      <c r="E107" s="5" t="s">
        <v>36</v>
      </c>
      <c r="F107" s="13">
        <v>2.4E-2</v>
      </c>
    </row>
    <row r="108" spans="1:6" x14ac:dyDescent="0.2">
      <c r="A108" s="7" t="s">
        <v>87</v>
      </c>
      <c r="B108" s="8" t="s">
        <v>89</v>
      </c>
      <c r="C108" s="9" t="s">
        <v>35</v>
      </c>
      <c r="D108" s="10">
        <v>1</v>
      </c>
      <c r="E108" s="9" t="s">
        <v>36</v>
      </c>
      <c r="F108" s="12">
        <v>7.2400000000000006E-2</v>
      </c>
    </row>
    <row r="109" spans="1:6" x14ac:dyDescent="0.2">
      <c r="A109" s="7" t="s">
        <v>87</v>
      </c>
      <c r="B109" s="8" t="s">
        <v>89</v>
      </c>
      <c r="C109" s="9" t="s">
        <v>35</v>
      </c>
      <c r="D109" s="10">
        <v>2</v>
      </c>
      <c r="E109" s="9" t="s">
        <v>36</v>
      </c>
      <c r="F109" s="12">
        <v>7.2400000000000006E-2</v>
      </c>
    </row>
    <row r="110" spans="1:6" x14ac:dyDescent="0.2">
      <c r="A110" s="7" t="s">
        <v>87</v>
      </c>
      <c r="B110" s="8" t="s">
        <v>89</v>
      </c>
      <c r="C110" s="9" t="s">
        <v>35</v>
      </c>
      <c r="D110" s="10">
        <v>3</v>
      </c>
      <c r="E110" s="9" t="s">
        <v>36</v>
      </c>
      <c r="F110" s="12">
        <v>7.2400000000000006E-2</v>
      </c>
    </row>
    <row r="111" spans="1:6" x14ac:dyDescent="0.2">
      <c r="A111" t="s">
        <v>87</v>
      </c>
      <c r="B111" s="6" t="s">
        <v>90</v>
      </c>
      <c r="C111" s="5" t="s">
        <v>35</v>
      </c>
      <c r="D111" s="3">
        <v>1</v>
      </c>
      <c r="E111" s="5" t="s">
        <v>36</v>
      </c>
    </row>
    <row r="112" spans="1:6" x14ac:dyDescent="0.2">
      <c r="A112" t="s">
        <v>87</v>
      </c>
      <c r="B112" s="6" t="s">
        <v>90</v>
      </c>
      <c r="C112" s="5" t="s">
        <v>35</v>
      </c>
      <c r="D112" s="3">
        <v>2</v>
      </c>
      <c r="E112" s="5" t="s">
        <v>36</v>
      </c>
    </row>
    <row r="113" spans="1:6" x14ac:dyDescent="0.2">
      <c r="A113" t="s">
        <v>87</v>
      </c>
      <c r="B113" s="6" t="s">
        <v>90</v>
      </c>
      <c r="C113" s="5" t="s">
        <v>35</v>
      </c>
      <c r="D113" s="3">
        <v>3</v>
      </c>
      <c r="E113" s="5" t="s">
        <v>36</v>
      </c>
    </row>
    <row r="114" spans="1:6" x14ac:dyDescent="0.2">
      <c r="A114" s="7" t="s">
        <v>87</v>
      </c>
      <c r="B114" s="8" t="s">
        <v>91</v>
      </c>
      <c r="C114" s="9" t="s">
        <v>35</v>
      </c>
      <c r="D114" s="10">
        <v>1</v>
      </c>
      <c r="E114" s="9" t="s">
        <v>36</v>
      </c>
      <c r="F114" s="12"/>
    </row>
    <row r="115" spans="1:6" x14ac:dyDescent="0.2">
      <c r="A115" s="7" t="s">
        <v>87</v>
      </c>
      <c r="B115" s="8" t="s">
        <v>91</v>
      </c>
      <c r="C115" s="9" t="s">
        <v>35</v>
      </c>
      <c r="D115" s="10">
        <v>2</v>
      </c>
      <c r="E115" s="9" t="s">
        <v>36</v>
      </c>
      <c r="F115" s="12"/>
    </row>
    <row r="116" spans="1:6" x14ac:dyDescent="0.2">
      <c r="A116" s="7" t="s">
        <v>87</v>
      </c>
      <c r="B116" s="8" t="s">
        <v>91</v>
      </c>
      <c r="C116" s="9" t="s">
        <v>35</v>
      </c>
      <c r="D116" s="10">
        <v>3</v>
      </c>
      <c r="E116" s="9" t="s">
        <v>36</v>
      </c>
      <c r="F116" s="12"/>
    </row>
    <row r="117" spans="1:6" x14ac:dyDescent="0.2">
      <c r="A117" t="s">
        <v>87</v>
      </c>
      <c r="B117" s="6" t="s">
        <v>92</v>
      </c>
      <c r="C117" s="5" t="s">
        <v>35</v>
      </c>
      <c r="D117" s="3">
        <v>1</v>
      </c>
      <c r="E117" s="5" t="s">
        <v>36</v>
      </c>
    </row>
    <row r="118" spans="1:6" x14ac:dyDescent="0.2">
      <c r="A118" t="s">
        <v>87</v>
      </c>
      <c r="B118" s="6" t="s">
        <v>92</v>
      </c>
      <c r="C118" s="5" t="s">
        <v>35</v>
      </c>
      <c r="D118" s="3">
        <v>2</v>
      </c>
      <c r="E118" s="5" t="s">
        <v>36</v>
      </c>
    </row>
    <row r="119" spans="1:6" x14ac:dyDescent="0.2">
      <c r="A119" t="s">
        <v>87</v>
      </c>
      <c r="B119" s="6" t="s">
        <v>92</v>
      </c>
      <c r="C119" s="5" t="s">
        <v>35</v>
      </c>
      <c r="D119" s="3">
        <v>3</v>
      </c>
      <c r="E119" s="5" t="s">
        <v>36</v>
      </c>
    </row>
    <row r="120" spans="1:6" x14ac:dyDescent="0.2">
      <c r="A120" s="7" t="s">
        <v>87</v>
      </c>
      <c r="B120" s="8" t="s">
        <v>93</v>
      </c>
      <c r="C120" s="9" t="s">
        <v>35</v>
      </c>
      <c r="D120" s="10">
        <v>1</v>
      </c>
      <c r="E120" s="9" t="s">
        <v>36</v>
      </c>
      <c r="F120" s="12"/>
    </row>
    <row r="121" spans="1:6" x14ac:dyDescent="0.2">
      <c r="A121" s="7" t="s">
        <v>87</v>
      </c>
      <c r="B121" s="8" t="s">
        <v>93</v>
      </c>
      <c r="C121" s="9" t="s">
        <v>35</v>
      </c>
      <c r="D121" s="10">
        <v>2</v>
      </c>
      <c r="E121" s="9" t="s">
        <v>36</v>
      </c>
      <c r="F121" s="12"/>
    </row>
    <row r="122" spans="1:6" x14ac:dyDescent="0.2">
      <c r="A122" s="7" t="s">
        <v>87</v>
      </c>
      <c r="B122" s="8" t="s">
        <v>93</v>
      </c>
      <c r="C122" s="9" t="s">
        <v>35</v>
      </c>
      <c r="D122" s="10">
        <v>3</v>
      </c>
      <c r="E122" s="9" t="s">
        <v>36</v>
      </c>
      <c r="F122" s="12"/>
    </row>
    <row r="123" spans="1:6" x14ac:dyDescent="0.2">
      <c r="A123" s="7" t="s">
        <v>82</v>
      </c>
      <c r="B123" s="8" t="s">
        <v>81</v>
      </c>
      <c r="C123" s="9" t="s">
        <v>63</v>
      </c>
      <c r="D123" s="10">
        <v>2</v>
      </c>
      <c r="E123" s="9" t="s">
        <v>64</v>
      </c>
      <c r="F123" s="12">
        <v>2.4400000000000002E-2</v>
      </c>
    </row>
    <row r="124" spans="1:6" x14ac:dyDescent="0.2">
      <c r="A124" t="s">
        <v>82</v>
      </c>
      <c r="B124" s="6" t="s">
        <v>83</v>
      </c>
      <c r="C124" s="5" t="s">
        <v>63</v>
      </c>
      <c r="D124" s="3">
        <v>2</v>
      </c>
      <c r="E124" s="5" t="s">
        <v>64</v>
      </c>
      <c r="F124" s="13">
        <v>0.15</v>
      </c>
    </row>
    <row r="125" spans="1:6" x14ac:dyDescent="0.2">
      <c r="A125" s="7" t="s">
        <v>82</v>
      </c>
      <c r="B125" s="8" t="s">
        <v>84</v>
      </c>
      <c r="C125" s="9" t="s">
        <v>63</v>
      </c>
      <c r="D125" s="10">
        <v>2</v>
      </c>
      <c r="E125" s="9" t="s">
        <v>64</v>
      </c>
      <c r="F125" s="12"/>
    </row>
    <row r="126" spans="1:6" x14ac:dyDescent="0.2">
      <c r="A126" t="s">
        <v>82</v>
      </c>
      <c r="B126" s="6" t="s">
        <v>85</v>
      </c>
      <c r="C126" s="5" t="s">
        <v>63</v>
      </c>
      <c r="D126" s="3">
        <v>2</v>
      </c>
      <c r="E126" s="5" t="s">
        <v>64</v>
      </c>
    </row>
    <row r="127" spans="1:6" x14ac:dyDescent="0.2">
      <c r="A127" s="7" t="s">
        <v>82</v>
      </c>
      <c r="B127" s="8" t="s">
        <v>86</v>
      </c>
      <c r="C127" s="9" t="s">
        <v>63</v>
      </c>
      <c r="D127" s="10">
        <v>2</v>
      </c>
      <c r="E127" s="9" t="s">
        <v>64</v>
      </c>
      <c r="F127" s="12"/>
    </row>
    <row r="128" spans="1:6" x14ac:dyDescent="0.2">
      <c r="A128" t="s">
        <v>87</v>
      </c>
      <c r="B128" s="6" t="s">
        <v>88</v>
      </c>
      <c r="C128" s="5" t="s">
        <v>63</v>
      </c>
      <c r="D128" s="3">
        <v>2</v>
      </c>
      <c r="E128" s="5" t="s">
        <v>64</v>
      </c>
      <c r="F128" s="13">
        <v>2.4400000000000002E-2</v>
      </c>
    </row>
    <row r="129" spans="1:6" x14ac:dyDescent="0.2">
      <c r="A129" s="7" t="s">
        <v>87</v>
      </c>
      <c r="B129" s="8" t="s">
        <v>89</v>
      </c>
      <c r="C129" s="9" t="s">
        <v>63</v>
      </c>
      <c r="D129" s="10">
        <v>2</v>
      </c>
      <c r="E129" s="9" t="s">
        <v>64</v>
      </c>
      <c r="F129" s="12">
        <v>0.15</v>
      </c>
    </row>
    <row r="130" spans="1:6" x14ac:dyDescent="0.2">
      <c r="A130" t="s">
        <v>87</v>
      </c>
      <c r="B130" s="6" t="s">
        <v>90</v>
      </c>
      <c r="C130" s="5" t="s">
        <v>63</v>
      </c>
      <c r="D130" s="3">
        <v>2</v>
      </c>
      <c r="E130" s="5" t="s">
        <v>64</v>
      </c>
    </row>
    <row r="131" spans="1:6" x14ac:dyDescent="0.2">
      <c r="A131" s="7" t="s">
        <v>87</v>
      </c>
      <c r="B131" s="8" t="s">
        <v>91</v>
      </c>
      <c r="C131" s="9" t="s">
        <v>63</v>
      </c>
      <c r="D131" s="10">
        <v>2</v>
      </c>
      <c r="E131" s="9" t="s">
        <v>64</v>
      </c>
      <c r="F131" s="12"/>
    </row>
    <row r="132" spans="1:6" x14ac:dyDescent="0.2">
      <c r="A132" t="s">
        <v>87</v>
      </c>
      <c r="B132" s="6" t="s">
        <v>92</v>
      </c>
      <c r="C132" s="5" t="s">
        <v>63</v>
      </c>
      <c r="D132" s="3">
        <v>2</v>
      </c>
      <c r="E132" s="5" t="s">
        <v>64</v>
      </c>
    </row>
    <row r="133" spans="1:6" x14ac:dyDescent="0.2">
      <c r="A133" s="7" t="s">
        <v>87</v>
      </c>
      <c r="B133" s="8" t="s">
        <v>93</v>
      </c>
      <c r="C133" s="9" t="s">
        <v>63</v>
      </c>
      <c r="D133" s="10">
        <v>2</v>
      </c>
      <c r="E133" s="9" t="s">
        <v>64</v>
      </c>
      <c r="F133" s="12"/>
    </row>
    <row r="134" spans="1:6" x14ac:dyDescent="0.2">
      <c r="A134" s="7" t="s">
        <v>82</v>
      </c>
      <c r="B134" s="8" t="s">
        <v>81</v>
      </c>
      <c r="C134" s="9" t="s">
        <v>40</v>
      </c>
      <c r="D134" s="10">
        <v>1</v>
      </c>
      <c r="E134" s="9" t="s">
        <v>42</v>
      </c>
      <c r="F134" s="12">
        <v>6.6799999999999998E-2</v>
      </c>
    </row>
    <row r="135" spans="1:6" x14ac:dyDescent="0.2">
      <c r="A135" s="7" t="s">
        <v>82</v>
      </c>
      <c r="B135" s="8" t="s">
        <v>81</v>
      </c>
      <c r="C135" s="9" t="s">
        <v>40</v>
      </c>
      <c r="D135" s="10">
        <v>2</v>
      </c>
      <c r="E135" s="9" t="s">
        <v>42</v>
      </c>
      <c r="F135" s="12">
        <v>6.6799999999999998E-2</v>
      </c>
    </row>
    <row r="136" spans="1:6" x14ac:dyDescent="0.2">
      <c r="A136" t="s">
        <v>82</v>
      </c>
      <c r="B136" s="6" t="s">
        <v>83</v>
      </c>
      <c r="C136" s="5" t="s">
        <v>40</v>
      </c>
      <c r="D136" s="3">
        <v>1</v>
      </c>
      <c r="E136" s="5" t="s">
        <v>42</v>
      </c>
      <c r="F136" s="13">
        <v>2.6700000000000002E-2</v>
      </c>
    </row>
    <row r="137" spans="1:6" x14ac:dyDescent="0.2">
      <c r="A137" t="s">
        <v>82</v>
      </c>
      <c r="B137" s="6" t="s">
        <v>83</v>
      </c>
      <c r="C137" s="5" t="s">
        <v>40</v>
      </c>
      <c r="D137" s="3">
        <v>2</v>
      </c>
      <c r="E137" s="5" t="s">
        <v>42</v>
      </c>
      <c r="F137" s="13">
        <v>2.6700000000000002E-2</v>
      </c>
    </row>
    <row r="138" spans="1:6" x14ac:dyDescent="0.2">
      <c r="A138" s="7" t="s">
        <v>82</v>
      </c>
      <c r="B138" s="8" t="s">
        <v>84</v>
      </c>
      <c r="C138" s="9" t="s">
        <v>40</v>
      </c>
      <c r="D138" s="10">
        <v>1</v>
      </c>
      <c r="E138" s="9" t="s">
        <v>42</v>
      </c>
      <c r="F138" s="12"/>
    </row>
    <row r="139" spans="1:6" x14ac:dyDescent="0.2">
      <c r="A139" s="7" t="s">
        <v>82</v>
      </c>
      <c r="B139" s="8" t="s">
        <v>84</v>
      </c>
      <c r="C139" s="9" t="s">
        <v>40</v>
      </c>
      <c r="D139" s="10">
        <v>2</v>
      </c>
      <c r="E139" s="9" t="s">
        <v>42</v>
      </c>
      <c r="F139" s="12"/>
    </row>
    <row r="140" spans="1:6" x14ac:dyDescent="0.2">
      <c r="A140" t="s">
        <v>82</v>
      </c>
      <c r="B140" s="6" t="s">
        <v>85</v>
      </c>
      <c r="C140" s="5" t="s">
        <v>40</v>
      </c>
      <c r="D140" s="3">
        <v>1</v>
      </c>
      <c r="E140" s="5" t="s">
        <v>42</v>
      </c>
    </row>
    <row r="141" spans="1:6" x14ac:dyDescent="0.2">
      <c r="A141" t="s">
        <v>82</v>
      </c>
      <c r="B141" s="6" t="s">
        <v>85</v>
      </c>
      <c r="C141" s="5" t="s">
        <v>40</v>
      </c>
      <c r="D141" s="3">
        <v>2</v>
      </c>
      <c r="E141" s="5" t="s">
        <v>42</v>
      </c>
    </row>
    <row r="142" spans="1:6" x14ac:dyDescent="0.2">
      <c r="A142" s="7" t="s">
        <v>82</v>
      </c>
      <c r="B142" s="8" t="s">
        <v>86</v>
      </c>
      <c r="C142" s="9" t="s">
        <v>40</v>
      </c>
      <c r="D142" s="10">
        <v>1</v>
      </c>
      <c r="E142" s="9" t="s">
        <v>42</v>
      </c>
      <c r="F142" s="12"/>
    </row>
    <row r="143" spans="1:6" x14ac:dyDescent="0.2">
      <c r="A143" s="7" t="s">
        <v>82</v>
      </c>
      <c r="B143" s="8" t="s">
        <v>86</v>
      </c>
      <c r="C143" s="9" t="s">
        <v>40</v>
      </c>
      <c r="D143" s="10">
        <v>2</v>
      </c>
      <c r="E143" s="9" t="s">
        <v>42</v>
      </c>
      <c r="F143" s="12"/>
    </row>
    <row r="144" spans="1:6" x14ac:dyDescent="0.2">
      <c r="A144" t="s">
        <v>87</v>
      </c>
      <c r="B144" s="6" t="s">
        <v>88</v>
      </c>
      <c r="C144" s="5" t="s">
        <v>40</v>
      </c>
      <c r="D144" s="3">
        <v>1</v>
      </c>
      <c r="E144" s="5" t="s">
        <v>42</v>
      </c>
      <c r="F144" s="13">
        <v>6.6600000000000006E-2</v>
      </c>
    </row>
    <row r="145" spans="1:6" x14ac:dyDescent="0.2">
      <c r="A145" t="s">
        <v>87</v>
      </c>
      <c r="B145" s="6" t="s">
        <v>88</v>
      </c>
      <c r="C145" s="5" t="s">
        <v>40</v>
      </c>
      <c r="D145" s="3">
        <v>2</v>
      </c>
      <c r="E145" s="5" t="s">
        <v>42</v>
      </c>
      <c r="F145" s="13">
        <v>6.6600000000000006E-2</v>
      </c>
    </row>
    <row r="146" spans="1:6" x14ac:dyDescent="0.2">
      <c r="A146" s="7" t="s">
        <v>87</v>
      </c>
      <c r="B146" s="8" t="s">
        <v>89</v>
      </c>
      <c r="C146" s="9" t="s">
        <v>40</v>
      </c>
      <c r="D146" s="10">
        <v>1</v>
      </c>
      <c r="E146" s="9" t="s">
        <v>42</v>
      </c>
      <c r="F146" s="12">
        <v>0.20100000000000001</v>
      </c>
    </row>
    <row r="147" spans="1:6" x14ac:dyDescent="0.2">
      <c r="A147" s="7" t="s">
        <v>87</v>
      </c>
      <c r="B147" s="8" t="s">
        <v>89</v>
      </c>
      <c r="C147" s="9" t="s">
        <v>40</v>
      </c>
      <c r="D147" s="10">
        <v>2</v>
      </c>
      <c r="E147" s="9" t="s">
        <v>42</v>
      </c>
      <c r="F147" s="12">
        <v>0.20100000000000001</v>
      </c>
    </row>
    <row r="148" spans="1:6" x14ac:dyDescent="0.2">
      <c r="A148" t="s">
        <v>87</v>
      </c>
      <c r="B148" s="6" t="s">
        <v>90</v>
      </c>
      <c r="C148" s="5" t="s">
        <v>40</v>
      </c>
      <c r="D148" s="3">
        <v>1</v>
      </c>
      <c r="E148" s="5" t="s">
        <v>42</v>
      </c>
    </row>
    <row r="149" spans="1:6" x14ac:dyDescent="0.2">
      <c r="A149" t="s">
        <v>87</v>
      </c>
      <c r="B149" s="6" t="s">
        <v>90</v>
      </c>
      <c r="C149" s="5" t="s">
        <v>40</v>
      </c>
      <c r="D149" s="3">
        <v>2</v>
      </c>
      <c r="E149" s="5" t="s">
        <v>42</v>
      </c>
    </row>
    <row r="150" spans="1:6" x14ac:dyDescent="0.2">
      <c r="A150" s="7" t="s">
        <v>87</v>
      </c>
      <c r="B150" s="8" t="s">
        <v>91</v>
      </c>
      <c r="C150" s="9" t="s">
        <v>40</v>
      </c>
      <c r="D150" s="10">
        <v>1</v>
      </c>
      <c r="E150" s="9" t="s">
        <v>42</v>
      </c>
      <c r="F150" s="12"/>
    </row>
    <row r="151" spans="1:6" x14ac:dyDescent="0.2">
      <c r="A151" s="7" t="s">
        <v>87</v>
      </c>
      <c r="B151" s="8" t="s">
        <v>91</v>
      </c>
      <c r="C151" s="9" t="s">
        <v>40</v>
      </c>
      <c r="D151" s="10">
        <v>2</v>
      </c>
      <c r="E151" s="9" t="s">
        <v>42</v>
      </c>
      <c r="F151" s="12"/>
    </row>
    <row r="152" spans="1:6" x14ac:dyDescent="0.2">
      <c r="A152" t="s">
        <v>87</v>
      </c>
      <c r="B152" s="6" t="s">
        <v>92</v>
      </c>
      <c r="C152" s="5" t="s">
        <v>40</v>
      </c>
      <c r="D152" s="3">
        <v>1</v>
      </c>
      <c r="E152" s="5" t="s">
        <v>42</v>
      </c>
    </row>
    <row r="153" spans="1:6" x14ac:dyDescent="0.2">
      <c r="A153" t="s">
        <v>87</v>
      </c>
      <c r="B153" s="6" t="s">
        <v>92</v>
      </c>
      <c r="C153" s="5" t="s">
        <v>40</v>
      </c>
      <c r="D153" s="3">
        <v>2</v>
      </c>
      <c r="E153" s="5" t="s">
        <v>42</v>
      </c>
    </row>
    <row r="154" spans="1:6" x14ac:dyDescent="0.2">
      <c r="A154" s="7" t="s">
        <v>87</v>
      </c>
      <c r="B154" s="8" t="s">
        <v>93</v>
      </c>
      <c r="C154" s="9" t="s">
        <v>40</v>
      </c>
      <c r="D154" s="10">
        <v>1</v>
      </c>
      <c r="E154" s="9" t="s">
        <v>42</v>
      </c>
      <c r="F154" s="12"/>
    </row>
    <row r="155" spans="1:6" x14ac:dyDescent="0.2">
      <c r="A155" s="7" t="s">
        <v>87</v>
      </c>
      <c r="B155" s="8" t="s">
        <v>93</v>
      </c>
      <c r="C155" s="9" t="s">
        <v>40</v>
      </c>
      <c r="D155" s="10">
        <v>2</v>
      </c>
      <c r="E155" s="9" t="s">
        <v>42</v>
      </c>
      <c r="F155" s="12"/>
    </row>
    <row r="156" spans="1:6" x14ac:dyDescent="0.2">
      <c r="A156" s="7" t="s">
        <v>82</v>
      </c>
      <c r="B156" s="8" t="s">
        <v>81</v>
      </c>
      <c r="C156" s="9" t="s">
        <v>49</v>
      </c>
      <c r="D156" s="10">
        <v>2</v>
      </c>
      <c r="E156" s="9" t="s">
        <v>50</v>
      </c>
      <c r="F156" s="12">
        <v>0.25290000000000001</v>
      </c>
    </row>
    <row r="157" spans="1:6" x14ac:dyDescent="0.2">
      <c r="A157" t="s">
        <v>82</v>
      </c>
      <c r="B157" s="6" t="s">
        <v>83</v>
      </c>
      <c r="C157" s="5" t="s">
        <v>49</v>
      </c>
      <c r="D157" s="3">
        <v>2</v>
      </c>
      <c r="E157" s="5" t="s">
        <v>50</v>
      </c>
      <c r="F157" s="13">
        <v>0.33939999999999998</v>
      </c>
    </row>
    <row r="158" spans="1:6" x14ac:dyDescent="0.2">
      <c r="A158" s="7" t="s">
        <v>82</v>
      </c>
      <c r="B158" s="8" t="s">
        <v>84</v>
      </c>
      <c r="C158" s="9" t="s">
        <v>49</v>
      </c>
      <c r="D158" s="10">
        <v>2</v>
      </c>
      <c r="E158" s="9" t="s">
        <v>50</v>
      </c>
      <c r="F158" s="12">
        <v>0.1784</v>
      </c>
    </row>
    <row r="159" spans="1:6" x14ac:dyDescent="0.2">
      <c r="A159" t="s">
        <v>82</v>
      </c>
      <c r="B159" s="6" t="s">
        <v>85</v>
      </c>
      <c r="C159" s="5" t="s">
        <v>49</v>
      </c>
      <c r="D159" s="3">
        <v>2</v>
      </c>
      <c r="E159" s="5" t="s">
        <v>50</v>
      </c>
      <c r="F159" s="13">
        <v>0.37659999999999999</v>
      </c>
    </row>
    <row r="160" spans="1:6" x14ac:dyDescent="0.2">
      <c r="A160" s="7" t="s">
        <v>82</v>
      </c>
      <c r="B160" s="8" t="s">
        <v>86</v>
      </c>
      <c r="C160" s="9" t="s">
        <v>49</v>
      </c>
      <c r="D160" s="10">
        <v>2</v>
      </c>
      <c r="E160" s="9" t="s">
        <v>50</v>
      </c>
      <c r="F160" s="12"/>
    </row>
    <row r="161" spans="1:6" x14ac:dyDescent="0.2">
      <c r="A161" t="s">
        <v>87</v>
      </c>
      <c r="B161" s="6" t="s">
        <v>88</v>
      </c>
      <c r="C161" s="5" t="s">
        <v>49</v>
      </c>
      <c r="D161" s="3">
        <v>2</v>
      </c>
      <c r="E161" s="5" t="s">
        <v>50</v>
      </c>
      <c r="F161" s="13">
        <v>0.2283</v>
      </c>
    </row>
    <row r="162" spans="1:6" x14ac:dyDescent="0.2">
      <c r="A162" s="7" t="s">
        <v>87</v>
      </c>
      <c r="B162" s="8" t="s">
        <v>89</v>
      </c>
      <c r="C162" s="9" t="s">
        <v>49</v>
      </c>
      <c r="D162" s="10">
        <v>2</v>
      </c>
      <c r="E162" s="9" t="s">
        <v>50</v>
      </c>
      <c r="F162" s="12">
        <v>0.84989999999999999</v>
      </c>
    </row>
    <row r="163" spans="1:6" x14ac:dyDescent="0.2">
      <c r="A163" t="s">
        <v>87</v>
      </c>
      <c r="B163" s="6" t="s">
        <v>90</v>
      </c>
      <c r="C163" s="5" t="s">
        <v>49</v>
      </c>
      <c r="D163" s="3">
        <v>2</v>
      </c>
      <c r="E163" s="5" t="s">
        <v>50</v>
      </c>
    </row>
    <row r="164" spans="1:6" x14ac:dyDescent="0.2">
      <c r="A164" s="7" t="s">
        <v>87</v>
      </c>
      <c r="B164" s="8" t="s">
        <v>91</v>
      </c>
      <c r="C164" s="9" t="s">
        <v>49</v>
      </c>
      <c r="D164" s="10">
        <v>2</v>
      </c>
      <c r="E164" s="9" t="s">
        <v>50</v>
      </c>
      <c r="F164" s="12"/>
    </row>
    <row r="165" spans="1:6" x14ac:dyDescent="0.2">
      <c r="A165" t="s">
        <v>87</v>
      </c>
      <c r="B165" s="6" t="s">
        <v>92</v>
      </c>
      <c r="C165" s="5" t="s">
        <v>49</v>
      </c>
      <c r="D165" s="3">
        <v>2</v>
      </c>
      <c r="E165" s="5" t="s">
        <v>50</v>
      </c>
    </row>
    <row r="166" spans="1:6" x14ac:dyDescent="0.2">
      <c r="A166" s="7" t="s">
        <v>87</v>
      </c>
      <c r="B166" s="8" t="s">
        <v>93</v>
      </c>
      <c r="C166" s="9" t="s">
        <v>49</v>
      </c>
      <c r="D166" s="10">
        <v>2</v>
      </c>
      <c r="E166" s="9" t="s">
        <v>50</v>
      </c>
      <c r="F166" s="12"/>
    </row>
    <row r="167" spans="1:6" x14ac:dyDescent="0.2">
      <c r="A167" s="7" t="s">
        <v>82</v>
      </c>
      <c r="B167" s="8" t="s">
        <v>81</v>
      </c>
      <c r="C167" s="9" t="s">
        <v>25</v>
      </c>
      <c r="D167" s="10">
        <v>1</v>
      </c>
      <c r="E167" s="9" t="s">
        <v>26</v>
      </c>
      <c r="F167" s="12">
        <v>-5.4726999999999997</v>
      </c>
    </row>
    <row r="168" spans="1:6" x14ac:dyDescent="0.2">
      <c r="A168" t="s">
        <v>82</v>
      </c>
      <c r="B168" s="6" t="s">
        <v>83</v>
      </c>
      <c r="C168" s="5" t="s">
        <v>25</v>
      </c>
      <c r="D168" s="3">
        <v>1</v>
      </c>
      <c r="E168" s="5" t="s">
        <v>26</v>
      </c>
      <c r="F168" s="13">
        <v>1</v>
      </c>
    </row>
    <row r="169" spans="1:6" x14ac:dyDescent="0.2">
      <c r="A169" s="7" t="s">
        <v>82</v>
      </c>
      <c r="B169" s="8" t="s">
        <v>84</v>
      </c>
      <c r="C169" s="9" t="s">
        <v>25</v>
      </c>
      <c r="D169" s="10">
        <v>1</v>
      </c>
      <c r="E169" s="9" t="s">
        <v>26</v>
      </c>
      <c r="F169" s="12">
        <v>1</v>
      </c>
    </row>
    <row r="170" spans="1:6" x14ac:dyDescent="0.2">
      <c r="A170" t="s">
        <v>82</v>
      </c>
      <c r="B170" s="6" t="s">
        <v>85</v>
      </c>
      <c r="C170" s="5" t="s">
        <v>25</v>
      </c>
      <c r="D170" s="3">
        <v>1</v>
      </c>
      <c r="E170" s="5" t="s">
        <v>26</v>
      </c>
      <c r="F170" s="13">
        <v>1</v>
      </c>
    </row>
    <row r="171" spans="1:6" x14ac:dyDescent="0.2">
      <c r="A171" s="7" t="s">
        <v>82</v>
      </c>
      <c r="B171" s="8" t="s">
        <v>86</v>
      </c>
      <c r="C171" s="9" t="s">
        <v>25</v>
      </c>
      <c r="D171" s="10">
        <v>1</v>
      </c>
      <c r="E171" s="9" t="s">
        <v>26</v>
      </c>
      <c r="F171" s="12"/>
    </row>
    <row r="172" spans="1:6" x14ac:dyDescent="0.2">
      <c r="A172" t="s">
        <v>87</v>
      </c>
      <c r="B172" s="6" t="s">
        <v>88</v>
      </c>
      <c r="C172" s="5" t="s">
        <v>25</v>
      </c>
      <c r="D172" s="3">
        <v>1</v>
      </c>
      <c r="E172" s="5" t="s">
        <v>26</v>
      </c>
      <c r="F172" s="13">
        <v>-6.1696999999999997</v>
      </c>
    </row>
    <row r="173" spans="1:6" x14ac:dyDescent="0.2">
      <c r="A173" s="7" t="s">
        <v>87</v>
      </c>
      <c r="B173" s="8" t="s">
        <v>89</v>
      </c>
      <c r="C173" s="9" t="s">
        <v>25</v>
      </c>
      <c r="D173" s="10">
        <v>1</v>
      </c>
      <c r="E173" s="9" t="s">
        <v>26</v>
      </c>
      <c r="F173" s="12">
        <v>1</v>
      </c>
    </row>
    <row r="174" spans="1:6" x14ac:dyDescent="0.2">
      <c r="A174" t="s">
        <v>87</v>
      </c>
      <c r="B174" s="6" t="s">
        <v>90</v>
      </c>
      <c r="C174" s="5" t="s">
        <v>25</v>
      </c>
      <c r="D174" s="3">
        <v>1</v>
      </c>
      <c r="E174" s="5" t="s">
        <v>26</v>
      </c>
    </row>
    <row r="175" spans="1:6" x14ac:dyDescent="0.2">
      <c r="A175" s="7" t="s">
        <v>87</v>
      </c>
      <c r="B175" s="8" t="s">
        <v>91</v>
      </c>
      <c r="C175" s="9" t="s">
        <v>25</v>
      </c>
      <c r="D175" s="10">
        <v>1</v>
      </c>
      <c r="E175" s="9" t="s">
        <v>26</v>
      </c>
      <c r="F175" s="12"/>
    </row>
    <row r="176" spans="1:6" x14ac:dyDescent="0.2">
      <c r="A176" t="s">
        <v>87</v>
      </c>
      <c r="B176" s="6" t="s">
        <v>92</v>
      </c>
      <c r="C176" s="5" t="s">
        <v>25</v>
      </c>
      <c r="D176" s="3">
        <v>1</v>
      </c>
      <c r="E176" s="5" t="s">
        <v>26</v>
      </c>
    </row>
    <row r="177" spans="1:6" x14ac:dyDescent="0.2">
      <c r="A177" s="7" t="s">
        <v>87</v>
      </c>
      <c r="B177" s="8" t="s">
        <v>93</v>
      </c>
      <c r="C177" s="9" t="s">
        <v>25</v>
      </c>
      <c r="D177" s="10">
        <v>1</v>
      </c>
      <c r="E177" s="9" t="s">
        <v>26</v>
      </c>
      <c r="F177" s="12"/>
    </row>
    <row r="178" spans="1:6" x14ac:dyDescent="0.2">
      <c r="A178" s="7" t="s">
        <v>82</v>
      </c>
      <c r="B178" s="8" t="s">
        <v>81</v>
      </c>
      <c r="C178" s="9" t="s">
        <v>57</v>
      </c>
      <c r="D178" s="10">
        <v>2</v>
      </c>
      <c r="E178" s="9" t="s">
        <v>58</v>
      </c>
      <c r="F178" s="12">
        <v>7.5899999999999995E-2</v>
      </c>
    </row>
    <row r="179" spans="1:6" x14ac:dyDescent="0.2">
      <c r="A179" t="s">
        <v>82</v>
      </c>
      <c r="B179" s="6" t="s">
        <v>83</v>
      </c>
      <c r="C179" s="5" t="s">
        <v>57</v>
      </c>
      <c r="D179" s="3">
        <v>2</v>
      </c>
      <c r="E179" s="5" t="s">
        <v>58</v>
      </c>
      <c r="F179" s="13">
        <v>0.1018</v>
      </c>
    </row>
    <row r="180" spans="1:6" x14ac:dyDescent="0.2">
      <c r="A180" s="7" t="s">
        <v>82</v>
      </c>
      <c r="B180" s="8" t="s">
        <v>84</v>
      </c>
      <c r="C180" s="9" t="s">
        <v>57</v>
      </c>
      <c r="D180" s="10">
        <v>2</v>
      </c>
      <c r="E180" s="9" t="s">
        <v>58</v>
      </c>
      <c r="F180" s="12">
        <v>5.3499999999999999E-2</v>
      </c>
    </row>
    <row r="181" spans="1:6" x14ac:dyDescent="0.2">
      <c r="A181" t="s">
        <v>82</v>
      </c>
      <c r="B181" s="6" t="s">
        <v>85</v>
      </c>
      <c r="C181" s="5" t="s">
        <v>57</v>
      </c>
      <c r="D181" s="3">
        <v>2</v>
      </c>
      <c r="E181" s="5" t="s">
        <v>58</v>
      </c>
      <c r="F181" s="13">
        <v>0.113</v>
      </c>
    </row>
    <row r="182" spans="1:6" x14ac:dyDescent="0.2">
      <c r="A182" s="7" t="s">
        <v>82</v>
      </c>
      <c r="B182" s="8" t="s">
        <v>86</v>
      </c>
      <c r="C182" s="9" t="s">
        <v>57</v>
      </c>
      <c r="D182" s="10">
        <v>2</v>
      </c>
      <c r="E182" s="9" t="s">
        <v>58</v>
      </c>
      <c r="F182" s="12"/>
    </row>
    <row r="183" spans="1:6" x14ac:dyDescent="0.2">
      <c r="A183" t="s">
        <v>87</v>
      </c>
      <c r="B183" s="6" t="s">
        <v>88</v>
      </c>
      <c r="C183" s="5" t="s">
        <v>57</v>
      </c>
      <c r="D183" s="3">
        <v>2</v>
      </c>
      <c r="E183" s="5" t="s">
        <v>58</v>
      </c>
      <c r="F183" s="13">
        <v>6.8500000000000005E-2</v>
      </c>
    </row>
    <row r="184" spans="1:6" x14ac:dyDescent="0.2">
      <c r="A184" s="7" t="s">
        <v>87</v>
      </c>
      <c r="B184" s="8" t="s">
        <v>89</v>
      </c>
      <c r="C184" s="9" t="s">
        <v>57</v>
      </c>
      <c r="D184" s="10">
        <v>2</v>
      </c>
      <c r="E184" s="9" t="s">
        <v>58</v>
      </c>
      <c r="F184" s="12">
        <v>0.255</v>
      </c>
    </row>
    <row r="185" spans="1:6" x14ac:dyDescent="0.2">
      <c r="A185" t="s">
        <v>87</v>
      </c>
      <c r="B185" s="6" t="s">
        <v>90</v>
      </c>
      <c r="C185" s="5" t="s">
        <v>57</v>
      </c>
      <c r="D185" s="3">
        <v>2</v>
      </c>
      <c r="E185" s="5" t="s">
        <v>58</v>
      </c>
    </row>
    <row r="186" spans="1:6" x14ac:dyDescent="0.2">
      <c r="A186" s="7" t="s">
        <v>87</v>
      </c>
      <c r="B186" s="8" t="s">
        <v>91</v>
      </c>
      <c r="C186" s="9" t="s">
        <v>57</v>
      </c>
      <c r="D186" s="10">
        <v>2</v>
      </c>
      <c r="E186" s="9" t="s">
        <v>58</v>
      </c>
      <c r="F186" s="12"/>
    </row>
    <row r="187" spans="1:6" x14ac:dyDescent="0.2">
      <c r="A187" t="s">
        <v>87</v>
      </c>
      <c r="B187" s="6" t="s">
        <v>92</v>
      </c>
      <c r="C187" s="5" t="s">
        <v>57</v>
      </c>
      <c r="D187" s="3">
        <v>2</v>
      </c>
      <c r="E187" s="5" t="s">
        <v>58</v>
      </c>
    </row>
    <row r="188" spans="1:6" x14ac:dyDescent="0.2">
      <c r="A188" s="7" t="s">
        <v>87</v>
      </c>
      <c r="B188" s="8" t="s">
        <v>93</v>
      </c>
      <c r="C188" s="9" t="s">
        <v>57</v>
      </c>
      <c r="D188" s="10">
        <v>2</v>
      </c>
      <c r="E188" s="9" t="s">
        <v>58</v>
      </c>
      <c r="F188" s="12"/>
    </row>
    <row r="189" spans="1:6" x14ac:dyDescent="0.2">
      <c r="A189" s="7" t="s">
        <v>82</v>
      </c>
      <c r="B189" s="8" t="s">
        <v>81</v>
      </c>
      <c r="C189" s="9" t="s">
        <v>11</v>
      </c>
      <c r="D189" s="10">
        <v>3</v>
      </c>
      <c r="E189" s="9" t="s">
        <v>12</v>
      </c>
      <c r="F189" s="12"/>
    </row>
    <row r="190" spans="1:6" x14ac:dyDescent="0.2">
      <c r="A190" t="s">
        <v>82</v>
      </c>
      <c r="B190" s="6" t="s">
        <v>83</v>
      </c>
      <c r="C190" s="5" t="s">
        <v>11</v>
      </c>
      <c r="D190" s="3">
        <v>3</v>
      </c>
      <c r="E190" s="5" t="s">
        <v>12</v>
      </c>
      <c r="F190" s="13">
        <v>4.1999999999999997E-3</v>
      </c>
    </row>
    <row r="191" spans="1:6" x14ac:dyDescent="0.2">
      <c r="A191" s="7" t="s">
        <v>82</v>
      </c>
      <c r="B191" s="8" t="s">
        <v>84</v>
      </c>
      <c r="C191" s="9" t="s">
        <v>11</v>
      </c>
      <c r="D191" s="10">
        <v>3</v>
      </c>
      <c r="E191" s="9" t="s">
        <v>12</v>
      </c>
      <c r="F191" s="12"/>
    </row>
    <row r="192" spans="1:6" x14ac:dyDescent="0.2">
      <c r="A192" t="s">
        <v>82</v>
      </c>
      <c r="B192" s="6" t="s">
        <v>85</v>
      </c>
      <c r="C192" s="5" t="s">
        <v>11</v>
      </c>
      <c r="D192" s="3">
        <v>3</v>
      </c>
      <c r="E192" s="5" t="s">
        <v>12</v>
      </c>
    </row>
    <row r="193" spans="1:6" x14ac:dyDescent="0.2">
      <c r="A193" s="7" t="s">
        <v>82</v>
      </c>
      <c r="B193" s="8" t="s">
        <v>86</v>
      </c>
      <c r="C193" s="9" t="s">
        <v>11</v>
      </c>
      <c r="D193" s="10">
        <v>3</v>
      </c>
      <c r="E193" s="9" t="s">
        <v>12</v>
      </c>
      <c r="F193" s="12"/>
    </row>
    <row r="194" spans="1:6" x14ac:dyDescent="0.2">
      <c r="A194" t="s">
        <v>87</v>
      </c>
      <c r="B194" s="6" t="s">
        <v>88</v>
      </c>
      <c r="C194" s="5" t="s">
        <v>11</v>
      </c>
      <c r="D194" s="3">
        <v>3</v>
      </c>
      <c r="E194" s="5" t="s">
        <v>12</v>
      </c>
    </row>
    <row r="195" spans="1:6" x14ac:dyDescent="0.2">
      <c r="A195" s="7" t="s">
        <v>87</v>
      </c>
      <c r="B195" s="8" t="s">
        <v>89</v>
      </c>
      <c r="C195" s="9" t="s">
        <v>11</v>
      </c>
      <c r="D195" s="10">
        <v>3</v>
      </c>
      <c r="E195" s="9" t="s">
        <v>12</v>
      </c>
      <c r="F195" s="12"/>
    </row>
    <row r="196" spans="1:6" x14ac:dyDescent="0.2">
      <c r="A196" t="s">
        <v>87</v>
      </c>
      <c r="B196" s="6" t="s">
        <v>90</v>
      </c>
      <c r="C196" s="5" t="s">
        <v>11</v>
      </c>
      <c r="D196" s="3">
        <v>3</v>
      </c>
      <c r="E196" s="5" t="s">
        <v>12</v>
      </c>
    </row>
    <row r="197" spans="1:6" x14ac:dyDescent="0.2">
      <c r="A197" s="7" t="s">
        <v>87</v>
      </c>
      <c r="B197" s="8" t="s">
        <v>91</v>
      </c>
      <c r="C197" s="9" t="s">
        <v>11</v>
      </c>
      <c r="D197" s="10">
        <v>3</v>
      </c>
      <c r="E197" s="9" t="s">
        <v>12</v>
      </c>
      <c r="F197" s="12"/>
    </row>
    <row r="198" spans="1:6" x14ac:dyDescent="0.2">
      <c r="A198" t="s">
        <v>87</v>
      </c>
      <c r="B198" s="6" t="s">
        <v>92</v>
      </c>
      <c r="C198" s="5" t="s">
        <v>11</v>
      </c>
      <c r="D198" s="3">
        <v>3</v>
      </c>
      <c r="E198" s="5" t="s">
        <v>12</v>
      </c>
    </row>
    <row r="199" spans="1:6" x14ac:dyDescent="0.2">
      <c r="A199" s="7" t="s">
        <v>87</v>
      </c>
      <c r="B199" s="8" t="s">
        <v>93</v>
      </c>
      <c r="C199" s="9" t="s">
        <v>11</v>
      </c>
      <c r="D199" s="10">
        <v>3</v>
      </c>
      <c r="E199" s="9" t="s">
        <v>12</v>
      </c>
      <c r="F199" s="12"/>
    </row>
    <row r="200" spans="1:6" x14ac:dyDescent="0.2">
      <c r="A200" s="7" t="s">
        <v>82</v>
      </c>
      <c r="B200" s="8" t="s">
        <v>81</v>
      </c>
      <c r="C200" s="9" t="s">
        <v>7</v>
      </c>
      <c r="D200" s="10">
        <v>3</v>
      </c>
      <c r="E200" s="9" t="s">
        <v>8</v>
      </c>
      <c r="F200" s="12">
        <v>0.157</v>
      </c>
    </row>
    <row r="201" spans="1:6" x14ac:dyDescent="0.2">
      <c r="A201" t="s">
        <v>82</v>
      </c>
      <c r="B201" s="6" t="s">
        <v>83</v>
      </c>
      <c r="C201" s="5" t="s">
        <v>7</v>
      </c>
      <c r="D201" s="3">
        <v>3</v>
      </c>
      <c r="E201" s="5" t="s">
        <v>8</v>
      </c>
      <c r="F201" s="13">
        <v>0.157</v>
      </c>
    </row>
    <row r="202" spans="1:6" x14ac:dyDescent="0.2">
      <c r="A202" s="7" t="s">
        <v>82</v>
      </c>
      <c r="B202" s="8" t="s">
        <v>84</v>
      </c>
      <c r="C202" s="9" t="s">
        <v>7</v>
      </c>
      <c r="D202" s="10">
        <v>3</v>
      </c>
      <c r="E202" s="9" t="s">
        <v>8</v>
      </c>
      <c r="F202" s="12">
        <v>0.157</v>
      </c>
    </row>
    <row r="203" spans="1:6" x14ac:dyDescent="0.2">
      <c r="A203" t="s">
        <v>82</v>
      </c>
      <c r="B203" s="6" t="s">
        <v>85</v>
      </c>
      <c r="C203" s="5" t="s">
        <v>7</v>
      </c>
      <c r="D203" s="3">
        <v>3</v>
      </c>
      <c r="E203" s="5" t="s">
        <v>8</v>
      </c>
      <c r="F203" s="13">
        <v>0.157</v>
      </c>
    </row>
    <row r="204" spans="1:6" x14ac:dyDescent="0.2">
      <c r="A204" s="7" t="s">
        <v>82</v>
      </c>
      <c r="B204" s="8" t="s">
        <v>86</v>
      </c>
      <c r="C204" s="9" t="s">
        <v>7</v>
      </c>
      <c r="D204" s="10">
        <v>3</v>
      </c>
      <c r="E204" s="9" t="s">
        <v>8</v>
      </c>
      <c r="F204" s="12">
        <v>0.157</v>
      </c>
    </row>
    <row r="205" spans="1:6" x14ac:dyDescent="0.2">
      <c r="A205" t="s">
        <v>87</v>
      </c>
      <c r="B205" s="6" t="s">
        <v>88</v>
      </c>
      <c r="C205" s="5" t="s">
        <v>7</v>
      </c>
      <c r="D205" s="3">
        <v>3</v>
      </c>
      <c r="E205" s="5" t="s">
        <v>8</v>
      </c>
      <c r="F205" s="13">
        <v>0.157</v>
      </c>
    </row>
    <row r="206" spans="1:6" x14ac:dyDescent="0.2">
      <c r="A206" s="7" t="s">
        <v>87</v>
      </c>
      <c r="B206" s="8" t="s">
        <v>89</v>
      </c>
      <c r="C206" s="9" t="s">
        <v>7</v>
      </c>
      <c r="D206" s="10">
        <v>3</v>
      </c>
      <c r="E206" s="9" t="s">
        <v>8</v>
      </c>
      <c r="F206" s="12">
        <v>0.157</v>
      </c>
    </row>
    <row r="207" spans="1:6" x14ac:dyDescent="0.2">
      <c r="A207" t="s">
        <v>87</v>
      </c>
      <c r="B207" s="6" t="s">
        <v>90</v>
      </c>
      <c r="C207" s="5" t="s">
        <v>7</v>
      </c>
      <c r="D207" s="3">
        <v>3</v>
      </c>
      <c r="E207" s="5" t="s">
        <v>8</v>
      </c>
      <c r="F207" s="13">
        <v>0.157</v>
      </c>
    </row>
    <row r="208" spans="1:6" x14ac:dyDescent="0.2">
      <c r="A208" s="7" t="s">
        <v>87</v>
      </c>
      <c r="B208" s="8" t="s">
        <v>91</v>
      </c>
      <c r="C208" s="9" t="s">
        <v>7</v>
      </c>
      <c r="D208" s="10">
        <v>3</v>
      </c>
      <c r="E208" s="9" t="s">
        <v>8</v>
      </c>
      <c r="F208" s="12"/>
    </row>
    <row r="209" spans="1:6" x14ac:dyDescent="0.2">
      <c r="A209" t="s">
        <v>87</v>
      </c>
      <c r="B209" s="6" t="s">
        <v>92</v>
      </c>
      <c r="C209" s="5" t="s">
        <v>7</v>
      </c>
      <c r="D209" s="3">
        <v>3</v>
      </c>
      <c r="E209" s="5" t="s">
        <v>8</v>
      </c>
    </row>
    <row r="210" spans="1:6" x14ac:dyDescent="0.2">
      <c r="A210" s="7" t="s">
        <v>87</v>
      </c>
      <c r="B210" s="8" t="s">
        <v>93</v>
      </c>
      <c r="C210" s="9" t="s">
        <v>7</v>
      </c>
      <c r="D210" s="10">
        <v>3</v>
      </c>
      <c r="E210" s="9" t="s">
        <v>8</v>
      </c>
      <c r="F210" s="12"/>
    </row>
    <row r="211" spans="1:6" x14ac:dyDescent="0.2">
      <c r="A211" s="7" t="s">
        <v>82</v>
      </c>
      <c r="B211" s="8" t="s">
        <v>81</v>
      </c>
      <c r="C211" s="9" t="s">
        <v>5</v>
      </c>
      <c r="D211" s="10">
        <v>3</v>
      </c>
      <c r="E211" s="9" t="s">
        <v>6</v>
      </c>
      <c r="F211" s="12">
        <v>7.5899999999999995E-2</v>
      </c>
    </row>
    <row r="212" spans="1:6" x14ac:dyDescent="0.2">
      <c r="A212" t="s">
        <v>82</v>
      </c>
      <c r="B212" s="6" t="s">
        <v>83</v>
      </c>
      <c r="C212" s="5" t="s">
        <v>5</v>
      </c>
      <c r="D212" s="3">
        <v>3</v>
      </c>
      <c r="E212" s="5" t="s">
        <v>6</v>
      </c>
      <c r="F212" s="13">
        <v>0.1018</v>
      </c>
    </row>
    <row r="213" spans="1:6" x14ac:dyDescent="0.2">
      <c r="A213" s="7" t="s">
        <v>82</v>
      </c>
      <c r="B213" s="8" t="s">
        <v>84</v>
      </c>
      <c r="C213" s="9" t="s">
        <v>5</v>
      </c>
      <c r="D213" s="10">
        <v>3</v>
      </c>
      <c r="E213" s="9" t="s">
        <v>6</v>
      </c>
      <c r="F213" s="12">
        <v>5.3499999999999999E-2</v>
      </c>
    </row>
    <row r="214" spans="1:6" x14ac:dyDescent="0.2">
      <c r="A214" t="s">
        <v>82</v>
      </c>
      <c r="B214" s="6" t="s">
        <v>85</v>
      </c>
      <c r="C214" s="5" t="s">
        <v>5</v>
      </c>
      <c r="D214" s="3">
        <v>3</v>
      </c>
      <c r="E214" s="5" t="s">
        <v>6</v>
      </c>
      <c r="F214" s="13">
        <v>0.113</v>
      </c>
    </row>
    <row r="215" spans="1:6" x14ac:dyDescent="0.2">
      <c r="A215" s="7" t="s">
        <v>82</v>
      </c>
      <c r="B215" s="8" t="s">
        <v>86</v>
      </c>
      <c r="C215" s="9" t="s">
        <v>5</v>
      </c>
      <c r="D215" s="10">
        <v>3</v>
      </c>
      <c r="E215" s="9" t="s">
        <v>6</v>
      </c>
      <c r="F215" s="12"/>
    </row>
    <row r="216" spans="1:6" x14ac:dyDescent="0.2">
      <c r="A216" t="s">
        <v>87</v>
      </c>
      <c r="B216" s="6" t="s">
        <v>88</v>
      </c>
      <c r="C216" s="5" t="s">
        <v>5</v>
      </c>
      <c r="D216" s="3">
        <v>3</v>
      </c>
      <c r="E216" s="5" t="s">
        <v>6</v>
      </c>
      <c r="F216" s="13">
        <v>6.8500000000000005E-2</v>
      </c>
    </row>
    <row r="217" spans="1:6" x14ac:dyDescent="0.2">
      <c r="A217" s="7" t="s">
        <v>87</v>
      </c>
      <c r="B217" s="8" t="s">
        <v>89</v>
      </c>
      <c r="C217" s="9" t="s">
        <v>5</v>
      </c>
      <c r="D217" s="10">
        <v>3</v>
      </c>
      <c r="E217" s="9" t="s">
        <v>6</v>
      </c>
      <c r="F217" s="12">
        <v>0.255</v>
      </c>
    </row>
    <row r="218" spans="1:6" x14ac:dyDescent="0.2">
      <c r="A218" t="s">
        <v>87</v>
      </c>
      <c r="B218" s="6" t="s">
        <v>90</v>
      </c>
      <c r="C218" s="5" t="s">
        <v>5</v>
      </c>
      <c r="D218" s="3">
        <v>3</v>
      </c>
      <c r="E218" s="5" t="s">
        <v>6</v>
      </c>
    </row>
    <row r="219" spans="1:6" x14ac:dyDescent="0.2">
      <c r="A219" s="7" t="s">
        <v>87</v>
      </c>
      <c r="B219" s="8" t="s">
        <v>91</v>
      </c>
      <c r="C219" s="9" t="s">
        <v>5</v>
      </c>
      <c r="D219" s="10">
        <v>3</v>
      </c>
      <c r="E219" s="9" t="s">
        <v>6</v>
      </c>
      <c r="F219" s="12"/>
    </row>
    <row r="220" spans="1:6" x14ac:dyDescent="0.2">
      <c r="A220" t="s">
        <v>87</v>
      </c>
      <c r="B220" s="6" t="s">
        <v>92</v>
      </c>
      <c r="C220" s="5" t="s">
        <v>5</v>
      </c>
      <c r="D220" s="3">
        <v>3</v>
      </c>
      <c r="E220" s="5" t="s">
        <v>6</v>
      </c>
    </row>
    <row r="221" spans="1:6" x14ac:dyDescent="0.2">
      <c r="A221" s="7" t="s">
        <v>87</v>
      </c>
      <c r="B221" s="8" t="s">
        <v>93</v>
      </c>
      <c r="C221" s="9" t="s">
        <v>5</v>
      </c>
      <c r="D221" s="10">
        <v>3</v>
      </c>
      <c r="E221" s="9" t="s">
        <v>6</v>
      </c>
      <c r="F221" s="12"/>
    </row>
    <row r="222" spans="1:6" x14ac:dyDescent="0.2">
      <c r="A222" s="7" t="s">
        <v>82</v>
      </c>
      <c r="B222" s="8" t="s">
        <v>81</v>
      </c>
      <c r="C222" s="9" t="s">
        <v>22</v>
      </c>
      <c r="D222" s="10">
        <v>2</v>
      </c>
      <c r="E222" s="9" t="s">
        <v>24</v>
      </c>
      <c r="F222" s="12">
        <v>0.19059999999999999</v>
      </c>
    </row>
    <row r="223" spans="1:6" x14ac:dyDescent="0.2">
      <c r="A223" s="7" t="s">
        <v>82</v>
      </c>
      <c r="B223" s="8" t="s">
        <v>81</v>
      </c>
      <c r="C223" s="9" t="s">
        <v>22</v>
      </c>
      <c r="D223" s="10">
        <v>3</v>
      </c>
      <c r="E223" s="9" t="s">
        <v>24</v>
      </c>
      <c r="F223" s="12">
        <v>0.19059999999999999</v>
      </c>
    </row>
    <row r="224" spans="1:6" x14ac:dyDescent="0.2">
      <c r="A224" t="s">
        <v>82</v>
      </c>
      <c r="B224" s="6" t="s">
        <v>83</v>
      </c>
      <c r="C224" s="5" t="s">
        <v>22</v>
      </c>
      <c r="D224" s="3">
        <v>2</v>
      </c>
      <c r="E224" s="5" t="s">
        <v>24</v>
      </c>
      <c r="F224" s="13">
        <v>0.19059999999999999</v>
      </c>
    </row>
    <row r="225" spans="1:6" x14ac:dyDescent="0.2">
      <c r="A225" t="s">
        <v>82</v>
      </c>
      <c r="B225" s="6" t="s">
        <v>83</v>
      </c>
      <c r="C225" s="5" t="s">
        <v>22</v>
      </c>
      <c r="D225" s="3">
        <v>3</v>
      </c>
      <c r="E225" s="5" t="s">
        <v>24</v>
      </c>
      <c r="F225" s="13">
        <v>0.19059999999999999</v>
      </c>
    </row>
    <row r="226" spans="1:6" x14ac:dyDescent="0.2">
      <c r="A226" s="7" t="s">
        <v>82</v>
      </c>
      <c r="B226" s="8" t="s">
        <v>84</v>
      </c>
      <c r="C226" s="9" t="s">
        <v>22</v>
      </c>
      <c r="D226" s="10">
        <v>2</v>
      </c>
      <c r="E226" s="9" t="s">
        <v>24</v>
      </c>
      <c r="F226" s="12">
        <v>0.19059999999999999</v>
      </c>
    </row>
    <row r="227" spans="1:6" x14ac:dyDescent="0.2">
      <c r="A227" s="7" t="s">
        <v>82</v>
      </c>
      <c r="B227" s="8" t="s">
        <v>84</v>
      </c>
      <c r="C227" s="9" t="s">
        <v>22</v>
      </c>
      <c r="D227" s="10">
        <v>3</v>
      </c>
      <c r="E227" s="9" t="s">
        <v>24</v>
      </c>
      <c r="F227" s="12">
        <v>0.19059999999999999</v>
      </c>
    </row>
    <row r="228" spans="1:6" x14ac:dyDescent="0.2">
      <c r="A228" t="s">
        <v>82</v>
      </c>
      <c r="B228" s="6" t="s">
        <v>85</v>
      </c>
      <c r="C228" s="5" t="s">
        <v>22</v>
      </c>
      <c r="D228" s="3">
        <v>2</v>
      </c>
      <c r="E228" s="5" t="s">
        <v>24</v>
      </c>
      <c r="F228" s="13">
        <v>0.19059999999999999</v>
      </c>
    </row>
    <row r="229" spans="1:6" x14ac:dyDescent="0.2">
      <c r="A229" t="s">
        <v>82</v>
      </c>
      <c r="B229" s="6" t="s">
        <v>85</v>
      </c>
      <c r="C229" s="5" t="s">
        <v>22</v>
      </c>
      <c r="D229" s="3">
        <v>3</v>
      </c>
      <c r="E229" s="5" t="s">
        <v>24</v>
      </c>
      <c r="F229" s="13">
        <v>0.19059999999999999</v>
      </c>
    </row>
    <row r="230" spans="1:6" x14ac:dyDescent="0.2">
      <c r="A230" s="7" t="s">
        <v>82</v>
      </c>
      <c r="B230" s="8" t="s">
        <v>86</v>
      </c>
      <c r="C230" s="9" t="s">
        <v>22</v>
      </c>
      <c r="D230" s="10">
        <v>2</v>
      </c>
      <c r="E230" s="9" t="s">
        <v>24</v>
      </c>
      <c r="F230" s="12">
        <v>0.19059999999999999</v>
      </c>
    </row>
    <row r="231" spans="1:6" x14ac:dyDescent="0.2">
      <c r="A231" s="7" t="s">
        <v>82</v>
      </c>
      <c r="B231" s="8" t="s">
        <v>86</v>
      </c>
      <c r="C231" s="9" t="s">
        <v>22</v>
      </c>
      <c r="D231" s="10">
        <v>3</v>
      </c>
      <c r="E231" s="9" t="s">
        <v>24</v>
      </c>
      <c r="F231" s="12">
        <v>0.19059999999999999</v>
      </c>
    </row>
    <row r="232" spans="1:6" x14ac:dyDescent="0.2">
      <c r="A232" t="s">
        <v>87</v>
      </c>
      <c r="B232" s="6" t="s">
        <v>88</v>
      </c>
      <c r="C232" s="5" t="s">
        <v>22</v>
      </c>
      <c r="D232" s="3">
        <v>2</v>
      </c>
      <c r="E232" s="5" t="s">
        <v>24</v>
      </c>
      <c r="F232" s="13">
        <v>0.19059999999999999</v>
      </c>
    </row>
    <row r="233" spans="1:6" x14ac:dyDescent="0.2">
      <c r="A233" t="s">
        <v>87</v>
      </c>
      <c r="B233" s="6" t="s">
        <v>88</v>
      </c>
      <c r="C233" s="5" t="s">
        <v>22</v>
      </c>
      <c r="D233" s="3">
        <v>3</v>
      </c>
      <c r="E233" s="5" t="s">
        <v>24</v>
      </c>
      <c r="F233" s="13">
        <v>0.19059999999999999</v>
      </c>
    </row>
    <row r="234" spans="1:6" x14ac:dyDescent="0.2">
      <c r="A234" s="7" t="s">
        <v>87</v>
      </c>
      <c r="B234" s="8" t="s">
        <v>89</v>
      </c>
      <c r="C234" s="9" t="s">
        <v>22</v>
      </c>
      <c r="D234" s="10">
        <v>2</v>
      </c>
      <c r="E234" s="9" t="s">
        <v>24</v>
      </c>
      <c r="F234" s="12">
        <v>0.19059999999999999</v>
      </c>
    </row>
    <row r="235" spans="1:6" x14ac:dyDescent="0.2">
      <c r="A235" s="7" t="s">
        <v>87</v>
      </c>
      <c r="B235" s="8" t="s">
        <v>89</v>
      </c>
      <c r="C235" s="9" t="s">
        <v>22</v>
      </c>
      <c r="D235" s="10">
        <v>3</v>
      </c>
      <c r="E235" s="9" t="s">
        <v>24</v>
      </c>
      <c r="F235" s="12">
        <v>0.19059999999999999</v>
      </c>
    </row>
    <row r="236" spans="1:6" x14ac:dyDescent="0.2">
      <c r="A236" t="s">
        <v>87</v>
      </c>
      <c r="B236" s="6" t="s">
        <v>90</v>
      </c>
      <c r="C236" s="5" t="s">
        <v>22</v>
      </c>
      <c r="D236" s="3">
        <v>2</v>
      </c>
      <c r="E236" s="5" t="s">
        <v>24</v>
      </c>
      <c r="F236" s="13">
        <v>0.19059999999999999</v>
      </c>
    </row>
    <row r="237" spans="1:6" x14ac:dyDescent="0.2">
      <c r="A237" t="s">
        <v>87</v>
      </c>
      <c r="B237" s="6" t="s">
        <v>90</v>
      </c>
      <c r="C237" s="5" t="s">
        <v>22</v>
      </c>
      <c r="D237" s="3">
        <v>3</v>
      </c>
      <c r="E237" s="5" t="s">
        <v>24</v>
      </c>
      <c r="F237" s="13">
        <v>0.19059999999999999</v>
      </c>
    </row>
    <row r="238" spans="1:6" x14ac:dyDescent="0.2">
      <c r="A238" s="7" t="s">
        <v>87</v>
      </c>
      <c r="B238" s="8" t="s">
        <v>91</v>
      </c>
      <c r="C238" s="9" t="s">
        <v>22</v>
      </c>
      <c r="D238" s="10">
        <v>2</v>
      </c>
      <c r="E238" s="9" t="s">
        <v>24</v>
      </c>
      <c r="F238" s="12"/>
    </row>
    <row r="239" spans="1:6" x14ac:dyDescent="0.2">
      <c r="A239" s="7" t="s">
        <v>87</v>
      </c>
      <c r="B239" s="8" t="s">
        <v>91</v>
      </c>
      <c r="C239" s="9" t="s">
        <v>22</v>
      </c>
      <c r="D239" s="10">
        <v>3</v>
      </c>
      <c r="E239" s="9" t="s">
        <v>24</v>
      </c>
      <c r="F239" s="12"/>
    </row>
    <row r="240" spans="1:6" x14ac:dyDescent="0.2">
      <c r="A240" t="s">
        <v>87</v>
      </c>
      <c r="B240" s="6" t="s">
        <v>92</v>
      </c>
      <c r="C240" s="5" t="s">
        <v>22</v>
      </c>
      <c r="D240" s="3">
        <v>2</v>
      </c>
      <c r="E240" s="5" t="s">
        <v>24</v>
      </c>
    </row>
    <row r="241" spans="1:6" x14ac:dyDescent="0.2">
      <c r="A241" t="s">
        <v>87</v>
      </c>
      <c r="B241" s="6" t="s">
        <v>92</v>
      </c>
      <c r="C241" s="5" t="s">
        <v>22</v>
      </c>
      <c r="D241" s="3">
        <v>3</v>
      </c>
      <c r="E241" s="5" t="s">
        <v>24</v>
      </c>
    </row>
    <row r="242" spans="1:6" x14ac:dyDescent="0.2">
      <c r="A242" s="7" t="s">
        <v>87</v>
      </c>
      <c r="B242" s="8" t="s">
        <v>93</v>
      </c>
      <c r="C242" s="9" t="s">
        <v>22</v>
      </c>
      <c r="D242" s="10">
        <v>2</v>
      </c>
      <c r="E242" s="9" t="s">
        <v>24</v>
      </c>
      <c r="F242" s="12"/>
    </row>
    <row r="243" spans="1:6" x14ac:dyDescent="0.2">
      <c r="A243" s="7" t="s">
        <v>87</v>
      </c>
      <c r="B243" s="8" t="s">
        <v>93</v>
      </c>
      <c r="C243" s="9" t="s">
        <v>22</v>
      </c>
      <c r="D243" s="10">
        <v>3</v>
      </c>
      <c r="E243" s="9" t="s">
        <v>24</v>
      </c>
      <c r="F243" s="12"/>
    </row>
    <row r="244" spans="1:6" x14ac:dyDescent="0.2">
      <c r="A244" s="7" t="s">
        <v>82</v>
      </c>
      <c r="B244" s="8" t="s">
        <v>81</v>
      </c>
      <c r="C244" s="9" t="s">
        <v>47</v>
      </c>
      <c r="D244" s="10">
        <v>2</v>
      </c>
      <c r="E244" s="9" t="s">
        <v>48</v>
      </c>
      <c r="F244" s="12">
        <v>0.08</v>
      </c>
    </row>
    <row r="245" spans="1:6" x14ac:dyDescent="0.2">
      <c r="A245" t="s">
        <v>82</v>
      </c>
      <c r="B245" s="6" t="s">
        <v>83</v>
      </c>
      <c r="C245" s="5" t="s">
        <v>47</v>
      </c>
      <c r="D245" s="3">
        <v>2</v>
      </c>
      <c r="E245" s="5" t="s">
        <v>48</v>
      </c>
    </row>
    <row r="246" spans="1:6" x14ac:dyDescent="0.2">
      <c r="A246" s="7" t="s">
        <v>82</v>
      </c>
      <c r="B246" s="8" t="s">
        <v>84</v>
      </c>
      <c r="C246" s="9" t="s">
        <v>47</v>
      </c>
      <c r="D246" s="10">
        <v>2</v>
      </c>
      <c r="E246" s="9" t="s">
        <v>48</v>
      </c>
      <c r="F246" s="12"/>
    </row>
    <row r="247" spans="1:6" x14ac:dyDescent="0.2">
      <c r="A247" t="s">
        <v>82</v>
      </c>
      <c r="B247" s="6" t="s">
        <v>85</v>
      </c>
      <c r="C247" s="5" t="s">
        <v>47</v>
      </c>
      <c r="D247" s="3">
        <v>2</v>
      </c>
      <c r="E247" s="5" t="s">
        <v>48</v>
      </c>
    </row>
    <row r="248" spans="1:6" x14ac:dyDescent="0.2">
      <c r="A248" s="7" t="s">
        <v>82</v>
      </c>
      <c r="B248" s="8" t="s">
        <v>86</v>
      </c>
      <c r="C248" s="9" t="s">
        <v>47</v>
      </c>
      <c r="D248" s="10">
        <v>2</v>
      </c>
      <c r="E248" s="9" t="s">
        <v>48</v>
      </c>
      <c r="F248" s="12"/>
    </row>
    <row r="249" spans="1:6" x14ac:dyDescent="0.2">
      <c r="A249" t="s">
        <v>87</v>
      </c>
      <c r="B249" s="6" t="s">
        <v>88</v>
      </c>
      <c r="C249" s="5" t="s">
        <v>47</v>
      </c>
      <c r="D249" s="3">
        <v>2</v>
      </c>
      <c r="E249" s="5" t="s">
        <v>48</v>
      </c>
      <c r="F249" s="13">
        <v>0.08</v>
      </c>
    </row>
    <row r="250" spans="1:6" x14ac:dyDescent="0.2">
      <c r="A250" s="7" t="s">
        <v>87</v>
      </c>
      <c r="B250" s="8" t="s">
        <v>89</v>
      </c>
      <c r="C250" s="9" t="s">
        <v>47</v>
      </c>
      <c r="D250" s="10">
        <v>2</v>
      </c>
      <c r="E250" s="9" t="s">
        <v>48</v>
      </c>
      <c r="F250" s="12"/>
    </row>
    <row r="251" spans="1:6" x14ac:dyDescent="0.2">
      <c r="A251" t="s">
        <v>87</v>
      </c>
      <c r="B251" s="6" t="s">
        <v>90</v>
      </c>
      <c r="C251" s="5" t="s">
        <v>47</v>
      </c>
      <c r="D251" s="3">
        <v>2</v>
      </c>
      <c r="E251" s="5" t="s">
        <v>48</v>
      </c>
    </row>
    <row r="252" spans="1:6" x14ac:dyDescent="0.2">
      <c r="A252" s="7" t="s">
        <v>87</v>
      </c>
      <c r="B252" s="8" t="s">
        <v>91</v>
      </c>
      <c r="C252" s="9" t="s">
        <v>47</v>
      </c>
      <c r="D252" s="10">
        <v>2</v>
      </c>
      <c r="E252" s="9" t="s">
        <v>48</v>
      </c>
      <c r="F252" s="12"/>
    </row>
    <row r="253" spans="1:6" x14ac:dyDescent="0.2">
      <c r="A253" t="s">
        <v>87</v>
      </c>
      <c r="B253" s="6" t="s">
        <v>92</v>
      </c>
      <c r="C253" s="5" t="s">
        <v>47</v>
      </c>
      <c r="D253" s="3">
        <v>2</v>
      </c>
      <c r="E253" s="5" t="s">
        <v>48</v>
      </c>
    </row>
    <row r="254" spans="1:6" x14ac:dyDescent="0.2">
      <c r="A254" s="7" t="s">
        <v>87</v>
      </c>
      <c r="B254" s="8" t="s">
        <v>93</v>
      </c>
      <c r="C254" s="9" t="s">
        <v>47</v>
      </c>
      <c r="D254" s="10">
        <v>2</v>
      </c>
      <c r="E254" s="9" t="s">
        <v>48</v>
      </c>
      <c r="F254" s="12"/>
    </row>
    <row r="255" spans="1:6" x14ac:dyDescent="0.2">
      <c r="A255" s="7" t="s">
        <v>82</v>
      </c>
      <c r="B255" s="8" t="s">
        <v>81</v>
      </c>
      <c r="C255" s="9" t="s">
        <v>18</v>
      </c>
      <c r="D255" s="10">
        <v>2</v>
      </c>
      <c r="E255" s="9" t="s">
        <v>19</v>
      </c>
      <c r="F255" s="12">
        <v>2.6700000000000002E-2</v>
      </c>
    </row>
    <row r="256" spans="1:6" x14ac:dyDescent="0.2">
      <c r="A256" t="s">
        <v>82</v>
      </c>
      <c r="B256" s="6" t="s">
        <v>83</v>
      </c>
      <c r="C256" s="5" t="s">
        <v>18</v>
      </c>
      <c r="D256" s="3">
        <v>2</v>
      </c>
      <c r="E256" s="5" t="s">
        <v>19</v>
      </c>
      <c r="F256" s="13">
        <v>1.0699999999999999E-2</v>
      </c>
    </row>
    <row r="257" spans="1:6" x14ac:dyDescent="0.2">
      <c r="A257" s="7" t="s">
        <v>82</v>
      </c>
      <c r="B257" s="8" t="s">
        <v>84</v>
      </c>
      <c r="C257" s="9" t="s">
        <v>18</v>
      </c>
      <c r="D257" s="10">
        <v>2</v>
      </c>
      <c r="E257" s="9" t="s">
        <v>19</v>
      </c>
      <c r="F257" s="12"/>
    </row>
    <row r="258" spans="1:6" x14ac:dyDescent="0.2">
      <c r="A258" t="s">
        <v>82</v>
      </c>
      <c r="B258" s="6" t="s">
        <v>85</v>
      </c>
      <c r="C258" s="5" t="s">
        <v>18</v>
      </c>
      <c r="D258" s="3">
        <v>2</v>
      </c>
      <c r="E258" s="5" t="s">
        <v>19</v>
      </c>
    </row>
    <row r="259" spans="1:6" x14ac:dyDescent="0.2">
      <c r="A259" s="7" t="s">
        <v>82</v>
      </c>
      <c r="B259" s="8" t="s">
        <v>86</v>
      </c>
      <c r="C259" s="9" t="s">
        <v>18</v>
      </c>
      <c r="D259" s="10">
        <v>2</v>
      </c>
      <c r="E259" s="9" t="s">
        <v>19</v>
      </c>
      <c r="F259" s="12"/>
    </row>
    <row r="260" spans="1:6" x14ac:dyDescent="0.2">
      <c r="A260" t="s">
        <v>87</v>
      </c>
      <c r="B260" s="6" t="s">
        <v>88</v>
      </c>
      <c r="C260" s="5" t="s">
        <v>18</v>
      </c>
      <c r="D260" s="3">
        <v>2</v>
      </c>
      <c r="E260" s="5" t="s">
        <v>19</v>
      </c>
      <c r="F260" s="13">
        <v>2.6599999999999999E-2</v>
      </c>
    </row>
    <row r="261" spans="1:6" x14ac:dyDescent="0.2">
      <c r="A261" s="7" t="s">
        <v>87</v>
      </c>
      <c r="B261" s="8" t="s">
        <v>89</v>
      </c>
      <c r="C261" s="9" t="s">
        <v>18</v>
      </c>
      <c r="D261" s="10">
        <v>2</v>
      </c>
      <c r="E261" s="9" t="s">
        <v>19</v>
      </c>
      <c r="F261" s="12">
        <v>8.0399999999999999E-2</v>
      </c>
    </row>
    <row r="262" spans="1:6" x14ac:dyDescent="0.2">
      <c r="A262" t="s">
        <v>87</v>
      </c>
      <c r="B262" s="6" t="s">
        <v>90</v>
      </c>
      <c r="C262" s="5" t="s">
        <v>18</v>
      </c>
      <c r="D262" s="3">
        <v>2</v>
      </c>
      <c r="E262" s="5" t="s">
        <v>19</v>
      </c>
    </row>
    <row r="263" spans="1:6" x14ac:dyDescent="0.2">
      <c r="A263" s="7" t="s">
        <v>87</v>
      </c>
      <c r="B263" s="8" t="s">
        <v>91</v>
      </c>
      <c r="C263" s="9" t="s">
        <v>18</v>
      </c>
      <c r="D263" s="10">
        <v>2</v>
      </c>
      <c r="E263" s="9" t="s">
        <v>19</v>
      </c>
      <c r="F263" s="12"/>
    </row>
    <row r="264" spans="1:6" x14ac:dyDescent="0.2">
      <c r="A264" t="s">
        <v>87</v>
      </c>
      <c r="B264" s="6" t="s">
        <v>92</v>
      </c>
      <c r="C264" s="5" t="s">
        <v>18</v>
      </c>
      <c r="D264" s="3">
        <v>2</v>
      </c>
      <c r="E264" s="5" t="s">
        <v>19</v>
      </c>
    </row>
    <row r="265" spans="1:6" x14ac:dyDescent="0.2">
      <c r="A265" s="7" t="s">
        <v>87</v>
      </c>
      <c r="B265" s="8" t="s">
        <v>93</v>
      </c>
      <c r="C265" s="9" t="s">
        <v>18</v>
      </c>
      <c r="D265" s="10">
        <v>2</v>
      </c>
      <c r="E265" s="9" t="s">
        <v>19</v>
      </c>
      <c r="F265" s="12"/>
    </row>
    <row r="266" spans="1:6" x14ac:dyDescent="0.2">
      <c r="A266" s="7" t="s">
        <v>82</v>
      </c>
      <c r="B266" s="8" t="s">
        <v>81</v>
      </c>
      <c r="C266" s="9" t="s">
        <v>20</v>
      </c>
      <c r="D266" s="10">
        <v>2</v>
      </c>
      <c r="E266" s="9" t="s">
        <v>21</v>
      </c>
      <c r="F266" s="12">
        <v>0.2</v>
      </c>
    </row>
    <row r="267" spans="1:6" x14ac:dyDescent="0.2">
      <c r="A267" t="s">
        <v>82</v>
      </c>
      <c r="B267" s="6" t="s">
        <v>83</v>
      </c>
      <c r="C267" s="5" t="s">
        <v>20</v>
      </c>
      <c r="D267" s="3">
        <v>2</v>
      </c>
      <c r="E267" s="5" t="s">
        <v>21</v>
      </c>
      <c r="F267" s="13">
        <v>0.2</v>
      </c>
    </row>
    <row r="268" spans="1:6" x14ac:dyDescent="0.2">
      <c r="A268" s="7" t="s">
        <v>82</v>
      </c>
      <c r="B268" s="8" t="s">
        <v>84</v>
      </c>
      <c r="C268" s="9" t="s">
        <v>20</v>
      </c>
      <c r="D268" s="10">
        <v>2</v>
      </c>
      <c r="E268" s="9" t="s">
        <v>21</v>
      </c>
      <c r="F268" s="12">
        <v>0.2</v>
      </c>
    </row>
    <row r="269" spans="1:6" x14ac:dyDescent="0.2">
      <c r="A269" t="s">
        <v>82</v>
      </c>
      <c r="B269" s="6" t="s">
        <v>85</v>
      </c>
      <c r="C269" s="5" t="s">
        <v>20</v>
      </c>
      <c r="D269" s="3">
        <v>2</v>
      </c>
      <c r="E269" s="5" t="s">
        <v>21</v>
      </c>
      <c r="F269" s="13">
        <v>0.2</v>
      </c>
    </row>
    <row r="270" spans="1:6" x14ac:dyDescent="0.2">
      <c r="A270" s="7" t="s">
        <v>82</v>
      </c>
      <c r="B270" s="8" t="s">
        <v>86</v>
      </c>
      <c r="C270" s="9" t="s">
        <v>20</v>
      </c>
      <c r="D270" s="10">
        <v>2</v>
      </c>
      <c r="E270" s="9" t="s">
        <v>21</v>
      </c>
      <c r="F270" s="12">
        <v>0.2</v>
      </c>
    </row>
    <row r="271" spans="1:6" x14ac:dyDescent="0.2">
      <c r="A271" t="s">
        <v>87</v>
      </c>
      <c r="B271" s="6" t="s">
        <v>88</v>
      </c>
      <c r="C271" s="5" t="s">
        <v>20</v>
      </c>
      <c r="D271" s="3">
        <v>2</v>
      </c>
      <c r="E271" s="5" t="s">
        <v>21</v>
      </c>
      <c r="F271" s="13">
        <v>0.2</v>
      </c>
    </row>
    <row r="272" spans="1:6" x14ac:dyDescent="0.2">
      <c r="A272" s="7" t="s">
        <v>87</v>
      </c>
      <c r="B272" s="8" t="s">
        <v>89</v>
      </c>
      <c r="C272" s="9" t="s">
        <v>20</v>
      </c>
      <c r="D272" s="10">
        <v>2</v>
      </c>
      <c r="E272" s="9" t="s">
        <v>21</v>
      </c>
      <c r="F272" s="12">
        <v>0.2</v>
      </c>
    </row>
    <row r="273" spans="1:6" x14ac:dyDescent="0.2">
      <c r="A273" t="s">
        <v>87</v>
      </c>
      <c r="B273" s="6" t="s">
        <v>90</v>
      </c>
      <c r="C273" s="5" t="s">
        <v>20</v>
      </c>
      <c r="D273" s="3">
        <v>2</v>
      </c>
      <c r="E273" s="5" t="s">
        <v>21</v>
      </c>
      <c r="F273" s="13">
        <v>0.2</v>
      </c>
    </row>
    <row r="274" spans="1:6" x14ac:dyDescent="0.2">
      <c r="A274" s="7" t="s">
        <v>87</v>
      </c>
      <c r="B274" s="8" t="s">
        <v>91</v>
      </c>
      <c r="C274" s="9" t="s">
        <v>20</v>
      </c>
      <c r="D274" s="10">
        <v>2</v>
      </c>
      <c r="E274" s="9" t="s">
        <v>21</v>
      </c>
      <c r="F274" s="12"/>
    </row>
    <row r="275" spans="1:6" x14ac:dyDescent="0.2">
      <c r="A275" t="s">
        <v>87</v>
      </c>
      <c r="B275" s="6" t="s">
        <v>92</v>
      </c>
      <c r="C275" s="5" t="s">
        <v>20</v>
      </c>
      <c r="D275" s="3">
        <v>2</v>
      </c>
      <c r="E275" s="5" t="s">
        <v>21</v>
      </c>
    </row>
    <row r="276" spans="1:6" x14ac:dyDescent="0.2">
      <c r="A276" s="7" t="s">
        <v>87</v>
      </c>
      <c r="B276" s="8" t="s">
        <v>93</v>
      </c>
      <c r="C276" s="9" t="s">
        <v>20</v>
      </c>
      <c r="D276" s="10">
        <v>2</v>
      </c>
      <c r="E276" s="9" t="s">
        <v>21</v>
      </c>
      <c r="F276" s="12"/>
    </row>
    <row r="277" spans="1:6" x14ac:dyDescent="0.2">
      <c r="A277" s="7" t="s">
        <v>82</v>
      </c>
      <c r="B277" s="8" t="s">
        <v>81</v>
      </c>
      <c r="C277" s="9" t="s">
        <v>51</v>
      </c>
      <c r="D277" s="10">
        <v>2</v>
      </c>
      <c r="E277" s="9" t="s">
        <v>52</v>
      </c>
      <c r="F277" s="12">
        <v>8.8499999999999995E-2</v>
      </c>
    </row>
    <row r="278" spans="1:6" x14ac:dyDescent="0.2">
      <c r="A278" t="s">
        <v>82</v>
      </c>
      <c r="B278" s="6" t="s">
        <v>83</v>
      </c>
      <c r="C278" s="5" t="s">
        <v>51</v>
      </c>
      <c r="D278" s="3">
        <v>2</v>
      </c>
      <c r="E278" s="5" t="s">
        <v>52</v>
      </c>
      <c r="F278" s="13">
        <v>0.1188</v>
      </c>
    </row>
    <row r="279" spans="1:6" x14ac:dyDescent="0.2">
      <c r="A279" s="7" t="s">
        <v>82</v>
      </c>
      <c r="B279" s="8" t="s">
        <v>84</v>
      </c>
      <c r="C279" s="9" t="s">
        <v>51</v>
      </c>
      <c r="D279" s="10">
        <v>2</v>
      </c>
      <c r="E279" s="9" t="s">
        <v>52</v>
      </c>
      <c r="F279" s="12">
        <v>6.2399999999999997E-2</v>
      </c>
    </row>
    <row r="280" spans="1:6" x14ac:dyDescent="0.2">
      <c r="A280" t="s">
        <v>82</v>
      </c>
      <c r="B280" s="6" t="s">
        <v>85</v>
      </c>
      <c r="C280" s="5" t="s">
        <v>51</v>
      </c>
      <c r="D280" s="3">
        <v>2</v>
      </c>
      <c r="E280" s="5" t="s">
        <v>52</v>
      </c>
      <c r="F280" s="13">
        <v>0.1318</v>
      </c>
    </row>
    <row r="281" spans="1:6" x14ac:dyDescent="0.2">
      <c r="A281" s="7" t="s">
        <v>82</v>
      </c>
      <c r="B281" s="8" t="s">
        <v>86</v>
      </c>
      <c r="C281" s="9" t="s">
        <v>51</v>
      </c>
      <c r="D281" s="10">
        <v>2</v>
      </c>
      <c r="E281" s="9" t="s">
        <v>52</v>
      </c>
      <c r="F281" s="12"/>
    </row>
    <row r="282" spans="1:6" x14ac:dyDescent="0.2">
      <c r="A282" t="s">
        <v>87</v>
      </c>
      <c r="B282" s="6" t="s">
        <v>88</v>
      </c>
      <c r="C282" s="5" t="s">
        <v>51</v>
      </c>
      <c r="D282" s="3">
        <v>2</v>
      </c>
      <c r="E282" s="5" t="s">
        <v>52</v>
      </c>
      <c r="F282" s="13">
        <v>7.9899999999999999E-2</v>
      </c>
    </row>
    <row r="283" spans="1:6" x14ac:dyDescent="0.2">
      <c r="A283" s="7" t="s">
        <v>87</v>
      </c>
      <c r="B283" s="8" t="s">
        <v>89</v>
      </c>
      <c r="C283" s="9" t="s">
        <v>51</v>
      </c>
      <c r="D283" s="10">
        <v>2</v>
      </c>
      <c r="E283" s="9" t="s">
        <v>52</v>
      </c>
      <c r="F283" s="12">
        <v>0.29749999999999999</v>
      </c>
    </row>
    <row r="284" spans="1:6" x14ac:dyDescent="0.2">
      <c r="A284" t="s">
        <v>87</v>
      </c>
      <c r="B284" s="6" t="s">
        <v>90</v>
      </c>
      <c r="C284" s="5" t="s">
        <v>51</v>
      </c>
      <c r="D284" s="3">
        <v>2</v>
      </c>
      <c r="E284" s="5" t="s">
        <v>52</v>
      </c>
    </row>
    <row r="285" spans="1:6" x14ac:dyDescent="0.2">
      <c r="A285" s="7" t="s">
        <v>87</v>
      </c>
      <c r="B285" s="8" t="s">
        <v>91</v>
      </c>
      <c r="C285" s="9" t="s">
        <v>51</v>
      </c>
      <c r="D285" s="10">
        <v>2</v>
      </c>
      <c r="E285" s="9" t="s">
        <v>52</v>
      </c>
      <c r="F285" s="12"/>
    </row>
    <row r="286" spans="1:6" x14ac:dyDescent="0.2">
      <c r="A286" t="s">
        <v>87</v>
      </c>
      <c r="B286" s="6" t="s">
        <v>92</v>
      </c>
      <c r="C286" s="5" t="s">
        <v>51</v>
      </c>
      <c r="D286" s="3">
        <v>2</v>
      </c>
      <c r="E286" s="5" t="s">
        <v>52</v>
      </c>
    </row>
    <row r="287" spans="1:6" x14ac:dyDescent="0.2">
      <c r="A287" s="7" t="s">
        <v>87</v>
      </c>
      <c r="B287" s="8" t="s">
        <v>93</v>
      </c>
      <c r="C287" s="9" t="s">
        <v>51</v>
      </c>
      <c r="D287" s="10">
        <v>2</v>
      </c>
      <c r="E287" s="9" t="s">
        <v>52</v>
      </c>
      <c r="F287" s="12"/>
    </row>
    <row r="288" spans="1:6" x14ac:dyDescent="0.2">
      <c r="A288" s="7" t="s">
        <v>82</v>
      </c>
      <c r="B288" s="8" t="s">
        <v>81</v>
      </c>
      <c r="C288" s="9" t="s">
        <v>27</v>
      </c>
      <c r="D288" s="10">
        <v>2</v>
      </c>
      <c r="E288" s="9" t="s">
        <v>28</v>
      </c>
      <c r="F288" s="12">
        <v>0.5</v>
      </c>
    </row>
    <row r="289" spans="1:6" x14ac:dyDescent="0.2">
      <c r="A289" t="s">
        <v>82</v>
      </c>
      <c r="B289" s="6" t="s">
        <v>83</v>
      </c>
      <c r="C289" s="5" t="s">
        <v>27</v>
      </c>
      <c r="D289" s="3">
        <v>2</v>
      </c>
      <c r="E289" s="5" t="s">
        <v>28</v>
      </c>
      <c r="F289" s="13">
        <v>5.0900000000000001E-2</v>
      </c>
    </row>
    <row r="290" spans="1:6" x14ac:dyDescent="0.2">
      <c r="A290" s="7" t="s">
        <v>82</v>
      </c>
      <c r="B290" s="8" t="s">
        <v>84</v>
      </c>
      <c r="C290" s="9" t="s">
        <v>27</v>
      </c>
      <c r="D290" s="10">
        <v>2</v>
      </c>
      <c r="E290" s="9" t="s">
        <v>28</v>
      </c>
      <c r="F290" s="12">
        <v>2.6800000000000001E-2</v>
      </c>
    </row>
    <row r="291" spans="1:6" x14ac:dyDescent="0.2">
      <c r="A291" t="s">
        <v>82</v>
      </c>
      <c r="B291" s="6" t="s">
        <v>85</v>
      </c>
      <c r="C291" s="5" t="s">
        <v>27</v>
      </c>
      <c r="D291" s="3">
        <v>2</v>
      </c>
      <c r="E291" s="5" t="s">
        <v>28</v>
      </c>
      <c r="F291" s="13">
        <v>5.6500000000000002E-2</v>
      </c>
    </row>
    <row r="292" spans="1:6" x14ac:dyDescent="0.2">
      <c r="A292" s="7" t="s">
        <v>82</v>
      </c>
      <c r="B292" s="8" t="s">
        <v>86</v>
      </c>
      <c r="C292" s="9" t="s">
        <v>27</v>
      </c>
      <c r="D292" s="10">
        <v>2</v>
      </c>
      <c r="E292" s="9" t="s">
        <v>28</v>
      </c>
      <c r="F292" s="12"/>
    </row>
    <row r="293" spans="1:6" x14ac:dyDescent="0.2">
      <c r="A293" t="s">
        <v>87</v>
      </c>
      <c r="B293" s="6" t="s">
        <v>88</v>
      </c>
      <c r="C293" s="5" t="s">
        <v>27</v>
      </c>
      <c r="D293" s="3">
        <v>2</v>
      </c>
      <c r="E293" s="5" t="s">
        <v>28</v>
      </c>
      <c r="F293" s="13">
        <v>0.5</v>
      </c>
    </row>
    <row r="294" spans="1:6" x14ac:dyDescent="0.2">
      <c r="A294" s="7" t="s">
        <v>87</v>
      </c>
      <c r="B294" s="8" t="s">
        <v>89</v>
      </c>
      <c r="C294" s="9" t="s">
        <v>27</v>
      </c>
      <c r="D294" s="10">
        <v>2</v>
      </c>
      <c r="E294" s="9" t="s">
        <v>28</v>
      </c>
      <c r="F294" s="12">
        <v>0.1275</v>
      </c>
    </row>
    <row r="295" spans="1:6" x14ac:dyDescent="0.2">
      <c r="A295" t="s">
        <v>87</v>
      </c>
      <c r="B295" s="6" t="s">
        <v>90</v>
      </c>
      <c r="C295" s="5" t="s">
        <v>27</v>
      </c>
      <c r="D295" s="3">
        <v>2</v>
      </c>
      <c r="E295" s="5" t="s">
        <v>28</v>
      </c>
    </row>
    <row r="296" spans="1:6" x14ac:dyDescent="0.2">
      <c r="A296" s="7" t="s">
        <v>87</v>
      </c>
      <c r="B296" s="8" t="s">
        <v>91</v>
      </c>
      <c r="C296" s="9" t="s">
        <v>27</v>
      </c>
      <c r="D296" s="10">
        <v>2</v>
      </c>
      <c r="E296" s="9" t="s">
        <v>28</v>
      </c>
      <c r="F296" s="12"/>
    </row>
    <row r="297" spans="1:6" x14ac:dyDescent="0.2">
      <c r="A297" t="s">
        <v>87</v>
      </c>
      <c r="B297" s="6" t="s">
        <v>92</v>
      </c>
      <c r="C297" s="5" t="s">
        <v>27</v>
      </c>
      <c r="D297" s="3">
        <v>2</v>
      </c>
      <c r="E297" s="5" t="s">
        <v>28</v>
      </c>
    </row>
    <row r="298" spans="1:6" x14ac:dyDescent="0.2">
      <c r="A298" s="7" t="s">
        <v>87</v>
      </c>
      <c r="B298" s="8" t="s">
        <v>93</v>
      </c>
      <c r="C298" s="9" t="s">
        <v>27</v>
      </c>
      <c r="D298" s="10">
        <v>2</v>
      </c>
      <c r="E298" s="9" t="s">
        <v>28</v>
      </c>
      <c r="F298" s="12"/>
    </row>
    <row r="299" spans="1:6" x14ac:dyDescent="0.2">
      <c r="A299" s="7" t="s">
        <v>82</v>
      </c>
      <c r="B299" s="8" t="s">
        <v>81</v>
      </c>
      <c r="C299" s="9" t="s">
        <v>33</v>
      </c>
      <c r="D299" s="10">
        <v>2</v>
      </c>
      <c r="E299" s="9" t="s">
        <v>34</v>
      </c>
      <c r="F299" s="12">
        <v>0.158</v>
      </c>
    </row>
    <row r="300" spans="1:6" x14ac:dyDescent="0.2">
      <c r="A300" t="s">
        <v>82</v>
      </c>
      <c r="B300" s="6" t="s">
        <v>83</v>
      </c>
      <c r="C300" s="5" t="s">
        <v>33</v>
      </c>
      <c r="D300" s="3">
        <v>2</v>
      </c>
      <c r="E300" s="5" t="s">
        <v>34</v>
      </c>
      <c r="F300" s="13">
        <v>0.158</v>
      </c>
    </row>
    <row r="301" spans="1:6" x14ac:dyDescent="0.2">
      <c r="A301" s="7" t="s">
        <v>82</v>
      </c>
      <c r="B301" s="8" t="s">
        <v>84</v>
      </c>
      <c r="C301" s="9" t="s">
        <v>33</v>
      </c>
      <c r="D301" s="10">
        <v>2</v>
      </c>
      <c r="E301" s="9" t="s">
        <v>34</v>
      </c>
      <c r="F301" s="12">
        <v>0.158</v>
      </c>
    </row>
    <row r="302" spans="1:6" x14ac:dyDescent="0.2">
      <c r="A302" t="s">
        <v>82</v>
      </c>
      <c r="B302" s="6" t="s">
        <v>85</v>
      </c>
      <c r="C302" s="5" t="s">
        <v>33</v>
      </c>
      <c r="D302" s="3">
        <v>2</v>
      </c>
      <c r="E302" s="5" t="s">
        <v>34</v>
      </c>
      <c r="F302" s="13">
        <v>0.158</v>
      </c>
    </row>
    <row r="303" spans="1:6" x14ac:dyDescent="0.2">
      <c r="A303" s="7" t="s">
        <v>82</v>
      </c>
      <c r="B303" s="8" t="s">
        <v>86</v>
      </c>
      <c r="C303" s="9" t="s">
        <v>33</v>
      </c>
      <c r="D303" s="10">
        <v>2</v>
      </c>
      <c r="E303" s="9" t="s">
        <v>34</v>
      </c>
      <c r="F303" s="12"/>
    </row>
    <row r="304" spans="1:6" x14ac:dyDescent="0.2">
      <c r="A304" t="s">
        <v>87</v>
      </c>
      <c r="B304" s="6" t="s">
        <v>88</v>
      </c>
      <c r="C304" s="5" t="s">
        <v>33</v>
      </c>
      <c r="D304" s="3">
        <v>2</v>
      </c>
      <c r="E304" s="5" t="s">
        <v>34</v>
      </c>
      <c r="F304" s="13">
        <v>0.158</v>
      </c>
    </row>
    <row r="305" spans="1:6" x14ac:dyDescent="0.2">
      <c r="A305" s="7" t="s">
        <v>87</v>
      </c>
      <c r="B305" s="8" t="s">
        <v>89</v>
      </c>
      <c r="C305" s="9" t="s">
        <v>33</v>
      </c>
      <c r="D305" s="10">
        <v>2</v>
      </c>
      <c r="E305" s="9" t="s">
        <v>34</v>
      </c>
      <c r="F305" s="12">
        <v>0.158</v>
      </c>
    </row>
    <row r="306" spans="1:6" x14ac:dyDescent="0.2">
      <c r="A306" t="s">
        <v>87</v>
      </c>
      <c r="B306" s="6" t="s">
        <v>90</v>
      </c>
      <c r="C306" s="5" t="s">
        <v>33</v>
      </c>
      <c r="D306" s="3">
        <v>2</v>
      </c>
      <c r="E306" s="5" t="s">
        <v>34</v>
      </c>
    </row>
    <row r="307" spans="1:6" x14ac:dyDescent="0.2">
      <c r="A307" s="7" t="s">
        <v>87</v>
      </c>
      <c r="B307" s="8" t="s">
        <v>91</v>
      </c>
      <c r="C307" s="9" t="s">
        <v>33</v>
      </c>
      <c r="D307" s="10">
        <v>2</v>
      </c>
      <c r="E307" s="9" t="s">
        <v>34</v>
      </c>
      <c r="F307" s="12"/>
    </row>
    <row r="308" spans="1:6" x14ac:dyDescent="0.2">
      <c r="A308" t="s">
        <v>87</v>
      </c>
      <c r="B308" s="6" t="s">
        <v>92</v>
      </c>
      <c r="C308" s="5" t="s">
        <v>33</v>
      </c>
      <c r="D308" s="3">
        <v>2</v>
      </c>
      <c r="E308" s="5" t="s">
        <v>34</v>
      </c>
    </row>
    <row r="309" spans="1:6" x14ac:dyDescent="0.2">
      <c r="A309" s="7" t="s">
        <v>87</v>
      </c>
      <c r="B309" s="8" t="s">
        <v>93</v>
      </c>
      <c r="C309" s="9" t="s">
        <v>33</v>
      </c>
      <c r="D309" s="10">
        <v>2</v>
      </c>
      <c r="E309" s="9" t="s">
        <v>34</v>
      </c>
      <c r="F309" s="12"/>
    </row>
    <row r="310" spans="1:6" x14ac:dyDescent="0.2">
      <c r="A310" s="7" t="s">
        <v>82</v>
      </c>
      <c r="B310" s="8" t="s">
        <v>81</v>
      </c>
      <c r="C310" s="9" t="s">
        <v>59</v>
      </c>
      <c r="D310" s="10">
        <v>2</v>
      </c>
      <c r="E310" s="9" t="s">
        <v>60</v>
      </c>
      <c r="F310" s="12">
        <v>0.1012</v>
      </c>
    </row>
    <row r="311" spans="1:6" x14ac:dyDescent="0.2">
      <c r="A311" t="s">
        <v>82</v>
      </c>
      <c r="B311" s="6" t="s">
        <v>83</v>
      </c>
      <c r="C311" s="5" t="s">
        <v>59</v>
      </c>
      <c r="D311" s="3">
        <v>2</v>
      </c>
      <c r="E311" s="5" t="s">
        <v>60</v>
      </c>
      <c r="F311" s="13">
        <v>0.13569999999999999</v>
      </c>
    </row>
    <row r="312" spans="1:6" x14ac:dyDescent="0.2">
      <c r="A312" s="7" t="s">
        <v>82</v>
      </c>
      <c r="B312" s="8" t="s">
        <v>84</v>
      </c>
      <c r="C312" s="9" t="s">
        <v>59</v>
      </c>
      <c r="D312" s="10">
        <v>2</v>
      </c>
      <c r="E312" s="9" t="s">
        <v>60</v>
      </c>
      <c r="F312" s="12">
        <v>7.1400000000000005E-2</v>
      </c>
    </row>
    <row r="313" spans="1:6" x14ac:dyDescent="0.2">
      <c r="A313" t="s">
        <v>82</v>
      </c>
      <c r="B313" s="6" t="s">
        <v>85</v>
      </c>
      <c r="C313" s="5" t="s">
        <v>59</v>
      </c>
      <c r="D313" s="3">
        <v>2</v>
      </c>
      <c r="E313" s="5" t="s">
        <v>60</v>
      </c>
      <c r="F313" s="13">
        <v>0.15060000000000001</v>
      </c>
    </row>
    <row r="314" spans="1:6" x14ac:dyDescent="0.2">
      <c r="A314" s="7" t="s">
        <v>82</v>
      </c>
      <c r="B314" s="8" t="s">
        <v>86</v>
      </c>
      <c r="C314" s="9" t="s">
        <v>59</v>
      </c>
      <c r="D314" s="10">
        <v>2</v>
      </c>
      <c r="E314" s="9" t="s">
        <v>60</v>
      </c>
      <c r="F314" s="12"/>
    </row>
    <row r="315" spans="1:6" x14ac:dyDescent="0.2">
      <c r="A315" t="s">
        <v>87</v>
      </c>
      <c r="B315" s="6" t="s">
        <v>88</v>
      </c>
      <c r="C315" s="5" t="s">
        <v>59</v>
      </c>
      <c r="D315" s="3">
        <v>2</v>
      </c>
      <c r="E315" s="5" t="s">
        <v>60</v>
      </c>
      <c r="F315" s="13">
        <v>9.1300000000000006E-2</v>
      </c>
    </row>
    <row r="316" spans="1:6" x14ac:dyDescent="0.2">
      <c r="A316" s="7" t="s">
        <v>87</v>
      </c>
      <c r="B316" s="8" t="s">
        <v>89</v>
      </c>
      <c r="C316" s="9" t="s">
        <v>59</v>
      </c>
      <c r="D316" s="10">
        <v>2</v>
      </c>
      <c r="E316" s="9" t="s">
        <v>60</v>
      </c>
      <c r="F316" s="12">
        <v>0.34</v>
      </c>
    </row>
    <row r="317" spans="1:6" x14ac:dyDescent="0.2">
      <c r="A317" t="s">
        <v>87</v>
      </c>
      <c r="B317" s="6" t="s">
        <v>90</v>
      </c>
      <c r="C317" s="5" t="s">
        <v>59</v>
      </c>
      <c r="D317" s="3">
        <v>2</v>
      </c>
      <c r="E317" s="5" t="s">
        <v>60</v>
      </c>
    </row>
    <row r="318" spans="1:6" x14ac:dyDescent="0.2">
      <c r="A318" s="7" t="s">
        <v>87</v>
      </c>
      <c r="B318" s="8" t="s">
        <v>91</v>
      </c>
      <c r="C318" s="9" t="s">
        <v>59</v>
      </c>
      <c r="D318" s="10">
        <v>2</v>
      </c>
      <c r="E318" s="9" t="s">
        <v>60</v>
      </c>
      <c r="F318" s="12"/>
    </row>
    <row r="319" spans="1:6" x14ac:dyDescent="0.2">
      <c r="A319" t="s">
        <v>87</v>
      </c>
      <c r="B319" s="6" t="s">
        <v>92</v>
      </c>
      <c r="C319" s="5" t="s">
        <v>59</v>
      </c>
      <c r="D319" s="3">
        <v>2</v>
      </c>
      <c r="E319" s="5" t="s">
        <v>60</v>
      </c>
    </row>
    <row r="320" spans="1:6" x14ac:dyDescent="0.2">
      <c r="A320" s="7" t="s">
        <v>87</v>
      </c>
      <c r="B320" s="8" t="s">
        <v>93</v>
      </c>
      <c r="C320" s="9" t="s">
        <v>59</v>
      </c>
      <c r="D320" s="10">
        <v>2</v>
      </c>
      <c r="E320" s="9" t="s">
        <v>60</v>
      </c>
      <c r="F320" s="12"/>
    </row>
    <row r="321" spans="1:6" x14ac:dyDescent="0.2">
      <c r="A321" s="7" t="s">
        <v>82</v>
      </c>
      <c r="B321" s="8" t="s">
        <v>81</v>
      </c>
      <c r="C321" s="9" t="s">
        <v>65</v>
      </c>
      <c r="D321" s="10">
        <v>2</v>
      </c>
      <c r="E321" s="9" t="s">
        <v>66</v>
      </c>
      <c r="F321" s="12"/>
    </row>
    <row r="322" spans="1:6" x14ac:dyDescent="0.2">
      <c r="A322" t="s">
        <v>82</v>
      </c>
      <c r="B322" s="6" t="s">
        <v>83</v>
      </c>
      <c r="C322" s="5" t="s">
        <v>65</v>
      </c>
      <c r="D322" s="3">
        <v>2</v>
      </c>
      <c r="E322" s="5" t="s">
        <v>66</v>
      </c>
    </row>
    <row r="323" spans="1:6" x14ac:dyDescent="0.2">
      <c r="A323" s="7" t="s">
        <v>82</v>
      </c>
      <c r="B323" s="8" t="s">
        <v>84</v>
      </c>
      <c r="C323" s="9" t="s">
        <v>65</v>
      </c>
      <c r="D323" s="10">
        <v>2</v>
      </c>
      <c r="E323" s="9" t="s">
        <v>66</v>
      </c>
      <c r="F323" s="12"/>
    </row>
    <row r="324" spans="1:6" x14ac:dyDescent="0.2">
      <c r="A324" t="s">
        <v>82</v>
      </c>
      <c r="B324" s="6" t="s">
        <v>85</v>
      </c>
      <c r="C324" s="5" t="s">
        <v>65</v>
      </c>
      <c r="D324" s="3">
        <v>2</v>
      </c>
      <c r="E324" s="5" t="s">
        <v>66</v>
      </c>
    </row>
    <row r="325" spans="1:6" x14ac:dyDescent="0.2">
      <c r="A325" s="7" t="s">
        <v>82</v>
      </c>
      <c r="B325" s="8" t="s">
        <v>86</v>
      </c>
      <c r="C325" s="9" t="s">
        <v>65</v>
      </c>
      <c r="D325" s="10">
        <v>2</v>
      </c>
      <c r="E325" s="9" t="s">
        <v>66</v>
      </c>
      <c r="F325" s="12"/>
    </row>
    <row r="326" spans="1:6" x14ac:dyDescent="0.2">
      <c r="A326" t="s">
        <v>87</v>
      </c>
      <c r="B326" s="6" t="s">
        <v>88</v>
      </c>
      <c r="C326" s="5" t="s">
        <v>65</v>
      </c>
      <c r="D326" s="3">
        <v>2</v>
      </c>
      <c r="E326" s="5" t="s">
        <v>66</v>
      </c>
    </row>
    <row r="327" spans="1:6" x14ac:dyDescent="0.2">
      <c r="A327" s="7" t="s">
        <v>87</v>
      </c>
      <c r="B327" s="8" t="s">
        <v>89</v>
      </c>
      <c r="C327" s="9" t="s">
        <v>65</v>
      </c>
      <c r="D327" s="10">
        <v>2</v>
      </c>
      <c r="E327" s="9" t="s">
        <v>66</v>
      </c>
      <c r="F327" s="12"/>
    </row>
    <row r="328" spans="1:6" x14ac:dyDescent="0.2">
      <c r="A328" t="s">
        <v>87</v>
      </c>
      <c r="B328" s="6" t="s">
        <v>90</v>
      </c>
      <c r="C328" s="5" t="s">
        <v>65</v>
      </c>
      <c r="D328" s="3">
        <v>2</v>
      </c>
      <c r="E328" s="5" t="s">
        <v>66</v>
      </c>
    </row>
    <row r="329" spans="1:6" x14ac:dyDescent="0.2">
      <c r="A329" s="7" t="s">
        <v>87</v>
      </c>
      <c r="B329" s="8" t="s">
        <v>91</v>
      </c>
      <c r="C329" s="9" t="s">
        <v>65</v>
      </c>
      <c r="D329" s="10">
        <v>2</v>
      </c>
      <c r="E329" s="9" t="s">
        <v>66</v>
      </c>
      <c r="F329" s="12"/>
    </row>
    <row r="330" spans="1:6" x14ac:dyDescent="0.2">
      <c r="A330" t="s">
        <v>87</v>
      </c>
      <c r="B330" s="6" t="s">
        <v>92</v>
      </c>
      <c r="C330" s="5" t="s">
        <v>65</v>
      </c>
      <c r="D330" s="3">
        <v>2</v>
      </c>
      <c r="E330" s="5" t="s">
        <v>66</v>
      </c>
    </row>
    <row r="331" spans="1:6" x14ac:dyDescent="0.2">
      <c r="A331" s="7" t="s">
        <v>87</v>
      </c>
      <c r="B331" s="8" t="s">
        <v>93</v>
      </c>
      <c r="C331" s="9" t="s">
        <v>65</v>
      </c>
      <c r="D331" s="10">
        <v>2</v>
      </c>
      <c r="E331" s="9" t="s">
        <v>66</v>
      </c>
      <c r="F331" s="12"/>
    </row>
    <row r="332" spans="1:6" x14ac:dyDescent="0.2">
      <c r="A332" s="7" t="s">
        <v>82</v>
      </c>
      <c r="B332" s="8" t="s">
        <v>81</v>
      </c>
      <c r="C332" s="9" t="s">
        <v>31</v>
      </c>
      <c r="D332" s="10">
        <v>2</v>
      </c>
      <c r="E332" s="9" t="s">
        <v>32</v>
      </c>
      <c r="F332" s="12">
        <v>0.7</v>
      </c>
    </row>
    <row r="333" spans="1:6" x14ac:dyDescent="0.2">
      <c r="A333" t="s">
        <v>82</v>
      </c>
      <c r="B333" s="6" t="s">
        <v>83</v>
      </c>
      <c r="C333" s="5" t="s">
        <v>31</v>
      </c>
      <c r="D333" s="3">
        <v>2</v>
      </c>
      <c r="E333" s="5" t="s">
        <v>32</v>
      </c>
      <c r="F333" s="13">
        <v>0.7</v>
      </c>
    </row>
    <row r="334" spans="1:6" x14ac:dyDescent="0.2">
      <c r="A334" s="7" t="s">
        <v>82</v>
      </c>
      <c r="B334" s="8" t="s">
        <v>84</v>
      </c>
      <c r="C334" s="9" t="s">
        <v>31</v>
      </c>
      <c r="D334" s="10">
        <v>2</v>
      </c>
      <c r="E334" s="9" t="s">
        <v>32</v>
      </c>
      <c r="F334" s="13">
        <v>0.7</v>
      </c>
    </row>
    <row r="335" spans="1:6" x14ac:dyDescent="0.2">
      <c r="A335" t="s">
        <v>82</v>
      </c>
      <c r="B335" s="6" t="s">
        <v>85</v>
      </c>
      <c r="C335" s="5" t="s">
        <v>31</v>
      </c>
      <c r="D335" s="3">
        <v>2</v>
      </c>
      <c r="E335" s="5" t="s">
        <v>32</v>
      </c>
      <c r="F335" s="13">
        <v>0.7</v>
      </c>
    </row>
    <row r="336" spans="1:6" x14ac:dyDescent="0.2">
      <c r="A336" s="7" t="s">
        <v>82</v>
      </c>
      <c r="B336" s="8" t="s">
        <v>86</v>
      </c>
      <c r="C336" s="9" t="s">
        <v>31</v>
      </c>
      <c r="D336" s="10">
        <v>2</v>
      </c>
      <c r="E336" s="9" t="s">
        <v>32</v>
      </c>
      <c r="F336" s="12">
        <v>0.7</v>
      </c>
    </row>
    <row r="337" spans="1:6" x14ac:dyDescent="0.2">
      <c r="A337" t="s">
        <v>87</v>
      </c>
      <c r="B337" s="6" t="s">
        <v>88</v>
      </c>
      <c r="C337" s="5" t="s">
        <v>31</v>
      </c>
      <c r="D337" s="3">
        <v>2</v>
      </c>
      <c r="E337" s="5" t="s">
        <v>32</v>
      </c>
      <c r="F337" s="13">
        <v>0.7</v>
      </c>
    </row>
    <row r="338" spans="1:6" x14ac:dyDescent="0.2">
      <c r="A338" s="7" t="s">
        <v>87</v>
      </c>
      <c r="B338" s="8" t="s">
        <v>89</v>
      </c>
      <c r="C338" s="9" t="s">
        <v>31</v>
      </c>
      <c r="D338" s="10">
        <v>2</v>
      </c>
      <c r="E338" s="9" t="s">
        <v>32</v>
      </c>
      <c r="F338" s="12">
        <v>0.7</v>
      </c>
    </row>
    <row r="339" spans="1:6" x14ac:dyDescent="0.2">
      <c r="A339" t="s">
        <v>87</v>
      </c>
      <c r="B339" s="6" t="s">
        <v>90</v>
      </c>
      <c r="C339" s="5" t="s">
        <v>31</v>
      </c>
      <c r="D339" s="3">
        <v>2</v>
      </c>
      <c r="E339" s="5" t="s">
        <v>32</v>
      </c>
      <c r="F339" s="13">
        <v>0.7</v>
      </c>
    </row>
    <row r="340" spans="1:6" x14ac:dyDescent="0.2">
      <c r="A340" s="7" t="s">
        <v>87</v>
      </c>
      <c r="B340" s="8" t="s">
        <v>91</v>
      </c>
      <c r="C340" s="9" t="s">
        <v>31</v>
      </c>
      <c r="D340" s="10">
        <v>2</v>
      </c>
      <c r="E340" s="9" t="s">
        <v>32</v>
      </c>
      <c r="F340" s="12"/>
    </row>
    <row r="341" spans="1:6" x14ac:dyDescent="0.2">
      <c r="A341" t="s">
        <v>87</v>
      </c>
      <c r="B341" s="6" t="s">
        <v>92</v>
      </c>
      <c r="C341" s="5" t="s">
        <v>31</v>
      </c>
      <c r="D341" s="3">
        <v>2</v>
      </c>
      <c r="E341" s="5" t="s">
        <v>32</v>
      </c>
    </row>
    <row r="342" spans="1:6" x14ac:dyDescent="0.2">
      <c r="A342" s="7" t="s">
        <v>87</v>
      </c>
      <c r="B342" s="8" t="s">
        <v>93</v>
      </c>
      <c r="C342" s="9" t="s">
        <v>31</v>
      </c>
      <c r="D342" s="10">
        <v>2</v>
      </c>
      <c r="E342" s="9" t="s">
        <v>32</v>
      </c>
      <c r="F342" s="12"/>
    </row>
    <row r="343" spans="1:6" x14ac:dyDescent="0.2">
      <c r="A343" s="7" t="s">
        <v>82</v>
      </c>
      <c r="B343" s="8" t="s">
        <v>81</v>
      </c>
      <c r="C343" s="9" t="s">
        <v>53</v>
      </c>
      <c r="D343" s="10">
        <v>2</v>
      </c>
      <c r="E343" s="9" t="s">
        <v>54</v>
      </c>
      <c r="F343" s="12">
        <v>0.25</v>
      </c>
    </row>
    <row r="344" spans="1:6" x14ac:dyDescent="0.2">
      <c r="A344" t="s">
        <v>82</v>
      </c>
      <c r="B344" s="6" t="s">
        <v>83</v>
      </c>
      <c r="C344" s="5" t="s">
        <v>53</v>
      </c>
      <c r="D344" s="3">
        <v>2</v>
      </c>
      <c r="E344" s="5" t="s">
        <v>54</v>
      </c>
      <c r="F344" s="13">
        <v>0.25</v>
      </c>
    </row>
    <row r="345" spans="1:6" x14ac:dyDescent="0.2">
      <c r="A345" s="7" t="s">
        <v>82</v>
      </c>
      <c r="B345" s="8" t="s">
        <v>84</v>
      </c>
      <c r="C345" s="9" t="s">
        <v>53</v>
      </c>
      <c r="D345" s="10">
        <v>2</v>
      </c>
      <c r="E345" s="9" t="s">
        <v>54</v>
      </c>
      <c r="F345" s="12">
        <v>0.25</v>
      </c>
    </row>
    <row r="346" spans="1:6" x14ac:dyDescent="0.2">
      <c r="A346" t="s">
        <v>82</v>
      </c>
      <c r="B346" s="6" t="s">
        <v>85</v>
      </c>
      <c r="C346" s="5" t="s">
        <v>53</v>
      </c>
      <c r="D346" s="3">
        <v>2</v>
      </c>
      <c r="E346" s="5" t="s">
        <v>54</v>
      </c>
      <c r="F346" s="13">
        <v>0.25</v>
      </c>
    </row>
    <row r="347" spans="1:6" x14ac:dyDescent="0.2">
      <c r="A347" s="7" t="s">
        <v>82</v>
      </c>
      <c r="B347" s="8" t="s">
        <v>86</v>
      </c>
      <c r="C347" s="9" t="s">
        <v>53</v>
      </c>
      <c r="D347" s="10">
        <v>2</v>
      </c>
      <c r="E347" s="9" t="s">
        <v>54</v>
      </c>
      <c r="F347" s="12">
        <v>0.25</v>
      </c>
    </row>
    <row r="348" spans="1:6" x14ac:dyDescent="0.2">
      <c r="A348" t="s">
        <v>87</v>
      </c>
      <c r="B348" s="6" t="s">
        <v>88</v>
      </c>
      <c r="C348" s="5" t="s">
        <v>53</v>
      </c>
      <c r="D348" s="3">
        <v>2</v>
      </c>
      <c r="E348" s="5" t="s">
        <v>54</v>
      </c>
      <c r="F348" s="13">
        <v>0.25</v>
      </c>
    </row>
    <row r="349" spans="1:6" x14ac:dyDescent="0.2">
      <c r="A349" s="7" t="s">
        <v>87</v>
      </c>
      <c r="B349" s="8" t="s">
        <v>89</v>
      </c>
      <c r="C349" s="9" t="s">
        <v>53</v>
      </c>
      <c r="D349" s="10">
        <v>2</v>
      </c>
      <c r="E349" s="9" t="s">
        <v>54</v>
      </c>
      <c r="F349" s="12">
        <v>0.25</v>
      </c>
    </row>
    <row r="350" spans="1:6" x14ac:dyDescent="0.2">
      <c r="A350" t="s">
        <v>87</v>
      </c>
      <c r="B350" s="6" t="s">
        <v>90</v>
      </c>
      <c r="C350" s="5" t="s">
        <v>53</v>
      </c>
      <c r="D350" s="3">
        <v>2</v>
      </c>
      <c r="E350" s="5" t="s">
        <v>54</v>
      </c>
      <c r="F350" s="13">
        <v>0.25</v>
      </c>
    </row>
    <row r="351" spans="1:6" x14ac:dyDescent="0.2">
      <c r="A351" s="7" t="s">
        <v>87</v>
      </c>
      <c r="B351" s="8" t="s">
        <v>91</v>
      </c>
      <c r="C351" s="9" t="s">
        <v>53</v>
      </c>
      <c r="D351" s="10">
        <v>2</v>
      </c>
      <c r="E351" s="9" t="s">
        <v>54</v>
      </c>
      <c r="F351" s="12"/>
    </row>
    <row r="352" spans="1:6" x14ac:dyDescent="0.2">
      <c r="A352" t="s">
        <v>87</v>
      </c>
      <c r="B352" s="6" t="s">
        <v>92</v>
      </c>
      <c r="C352" s="5" t="s">
        <v>53</v>
      </c>
      <c r="D352" s="3">
        <v>2</v>
      </c>
      <c r="E352" s="5" t="s">
        <v>54</v>
      </c>
    </row>
    <row r="353" spans="1:6" x14ac:dyDescent="0.2">
      <c r="A353" s="7" t="s">
        <v>87</v>
      </c>
      <c r="B353" s="8" t="s">
        <v>93</v>
      </c>
      <c r="C353" s="9" t="s">
        <v>53</v>
      </c>
      <c r="D353" s="10">
        <v>2</v>
      </c>
      <c r="E353" s="9" t="s">
        <v>54</v>
      </c>
      <c r="F353" s="12"/>
    </row>
    <row r="354" spans="1:6" x14ac:dyDescent="0.2">
      <c r="A354" s="7" t="s">
        <v>82</v>
      </c>
      <c r="B354" s="8" t="s">
        <v>81</v>
      </c>
      <c r="C354" s="9" t="s">
        <v>9</v>
      </c>
      <c r="D354" s="10">
        <v>3</v>
      </c>
      <c r="E354" s="9" t="s">
        <v>10</v>
      </c>
      <c r="F354" s="12">
        <v>2.3300000000000001E-2</v>
      </c>
    </row>
    <row r="355" spans="1:6" x14ac:dyDescent="0.2">
      <c r="A355" t="s">
        <v>82</v>
      </c>
      <c r="B355" s="6" t="s">
        <v>83</v>
      </c>
      <c r="C355" s="5" t="s">
        <v>9</v>
      </c>
      <c r="D355" s="3">
        <v>3</v>
      </c>
      <c r="E355" s="5" t="s">
        <v>10</v>
      </c>
      <c r="F355" s="13">
        <v>3.1199999999999999E-2</v>
      </c>
    </row>
    <row r="356" spans="1:6" x14ac:dyDescent="0.2">
      <c r="A356" s="7" t="s">
        <v>82</v>
      </c>
      <c r="B356" s="8" t="s">
        <v>84</v>
      </c>
      <c r="C356" s="9" t="s">
        <v>9</v>
      </c>
      <c r="D356" s="10">
        <v>3</v>
      </c>
      <c r="E356" s="9" t="s">
        <v>10</v>
      </c>
      <c r="F356" s="12">
        <v>1.6400000000000001E-2</v>
      </c>
    </row>
    <row r="357" spans="1:6" x14ac:dyDescent="0.2">
      <c r="A357" t="s">
        <v>82</v>
      </c>
      <c r="B357" s="6" t="s">
        <v>85</v>
      </c>
      <c r="C357" s="5" t="s">
        <v>9</v>
      </c>
      <c r="D357" s="3">
        <v>3</v>
      </c>
      <c r="E357" s="5" t="s">
        <v>10</v>
      </c>
      <c r="F357" s="13">
        <v>3.6400000000000002E-2</v>
      </c>
    </row>
    <row r="358" spans="1:6" x14ac:dyDescent="0.2">
      <c r="A358" s="7" t="s">
        <v>82</v>
      </c>
      <c r="B358" s="8" t="s">
        <v>86</v>
      </c>
      <c r="C358" s="9" t="s">
        <v>9</v>
      </c>
      <c r="D358" s="10">
        <v>3</v>
      </c>
      <c r="E358" s="9" t="s">
        <v>10</v>
      </c>
      <c r="F358" s="12"/>
    </row>
    <row r="359" spans="1:6" x14ac:dyDescent="0.2">
      <c r="A359" t="s">
        <v>87</v>
      </c>
      <c r="B359" s="6" t="s">
        <v>88</v>
      </c>
      <c r="C359" s="5" t="s">
        <v>9</v>
      </c>
      <c r="D359" s="3">
        <v>3</v>
      </c>
      <c r="E359" s="5" t="s">
        <v>10</v>
      </c>
      <c r="F359" s="13">
        <v>2.1000000000000001E-2</v>
      </c>
    </row>
    <row r="360" spans="1:6" x14ac:dyDescent="0.2">
      <c r="A360" s="7" t="s">
        <v>87</v>
      </c>
      <c r="B360" s="8" t="s">
        <v>89</v>
      </c>
      <c r="C360" s="9" t="s">
        <v>9</v>
      </c>
      <c r="D360" s="10">
        <v>3</v>
      </c>
      <c r="E360" s="9" t="s">
        <v>10</v>
      </c>
      <c r="F360" s="12">
        <v>7.8200000000000006E-2</v>
      </c>
    </row>
    <row r="361" spans="1:6" x14ac:dyDescent="0.2">
      <c r="A361" t="s">
        <v>87</v>
      </c>
      <c r="B361" s="6" t="s">
        <v>90</v>
      </c>
      <c r="C361" s="5" t="s">
        <v>9</v>
      </c>
      <c r="D361" s="3">
        <v>3</v>
      </c>
      <c r="E361" s="5" t="s">
        <v>10</v>
      </c>
    </row>
    <row r="362" spans="1:6" x14ac:dyDescent="0.2">
      <c r="A362" s="7" t="s">
        <v>87</v>
      </c>
      <c r="B362" s="8" t="s">
        <v>91</v>
      </c>
      <c r="C362" s="9" t="s">
        <v>9</v>
      </c>
      <c r="D362" s="10">
        <v>3</v>
      </c>
      <c r="E362" s="9" t="s">
        <v>10</v>
      </c>
      <c r="F362" s="12"/>
    </row>
    <row r="363" spans="1:6" x14ac:dyDescent="0.2">
      <c r="A363" t="s">
        <v>87</v>
      </c>
      <c r="B363" s="6" t="s">
        <v>92</v>
      </c>
      <c r="C363" s="5" t="s">
        <v>9</v>
      </c>
      <c r="D363" s="3">
        <v>3</v>
      </c>
      <c r="E363" s="5" t="s">
        <v>10</v>
      </c>
    </row>
    <row r="364" spans="1:6" x14ac:dyDescent="0.2">
      <c r="A364" s="7" t="s">
        <v>87</v>
      </c>
      <c r="B364" s="8" t="s">
        <v>93</v>
      </c>
      <c r="C364" s="9" t="s">
        <v>9</v>
      </c>
      <c r="D364" s="10">
        <v>3</v>
      </c>
      <c r="E364" s="9" t="s">
        <v>10</v>
      </c>
      <c r="F364" s="12"/>
    </row>
    <row r="365" spans="1:6" x14ac:dyDescent="0.2">
      <c r="A365" s="7" t="s">
        <v>82</v>
      </c>
      <c r="B365" s="8" t="s">
        <v>81</v>
      </c>
      <c r="C365" s="9" t="s">
        <v>29</v>
      </c>
      <c r="D365" s="10">
        <v>2</v>
      </c>
      <c r="E365" s="9" t="s">
        <v>30</v>
      </c>
      <c r="F365" s="12"/>
    </row>
    <row r="366" spans="1:6" x14ac:dyDescent="0.2">
      <c r="A366" t="s">
        <v>82</v>
      </c>
      <c r="B366" s="6" t="s">
        <v>83</v>
      </c>
      <c r="C366" s="5" t="s">
        <v>29</v>
      </c>
      <c r="D366" s="3">
        <v>2</v>
      </c>
      <c r="E366" s="5" t="s">
        <v>30</v>
      </c>
      <c r="F366" s="13">
        <v>7.6799999999999993E-2</v>
      </c>
    </row>
    <row r="367" spans="1:6" x14ac:dyDescent="0.2">
      <c r="A367" s="7" t="s">
        <v>82</v>
      </c>
      <c r="B367" s="8" t="s">
        <v>84</v>
      </c>
      <c r="C367" s="9" t="s">
        <v>29</v>
      </c>
      <c r="D367" s="10">
        <v>2</v>
      </c>
      <c r="E367" s="9" t="s">
        <v>30</v>
      </c>
      <c r="F367" s="12"/>
    </row>
    <row r="368" spans="1:6" x14ac:dyDescent="0.2">
      <c r="A368" t="s">
        <v>82</v>
      </c>
      <c r="B368" s="6" t="s">
        <v>85</v>
      </c>
      <c r="C368" s="5" t="s">
        <v>29</v>
      </c>
      <c r="D368" s="3">
        <v>2</v>
      </c>
      <c r="E368" s="5" t="s">
        <v>30</v>
      </c>
    </row>
    <row r="369" spans="1:6" x14ac:dyDescent="0.2">
      <c r="A369" s="7" t="s">
        <v>82</v>
      </c>
      <c r="B369" s="8" t="s">
        <v>86</v>
      </c>
      <c r="C369" s="9" t="s">
        <v>29</v>
      </c>
      <c r="D369" s="10">
        <v>2</v>
      </c>
      <c r="E369" s="9" t="s">
        <v>30</v>
      </c>
      <c r="F369" s="12"/>
    </row>
    <row r="370" spans="1:6" x14ac:dyDescent="0.2">
      <c r="A370" t="s">
        <v>87</v>
      </c>
      <c r="B370" s="6" t="s">
        <v>88</v>
      </c>
      <c r="C370" s="5" t="s">
        <v>29</v>
      </c>
      <c r="D370" s="3">
        <v>2</v>
      </c>
      <c r="E370" s="5" t="s">
        <v>30</v>
      </c>
    </row>
    <row r="371" spans="1:6" x14ac:dyDescent="0.2">
      <c r="A371" s="7" t="s">
        <v>87</v>
      </c>
      <c r="B371" s="8" t="s">
        <v>89</v>
      </c>
      <c r="C371" s="9" t="s">
        <v>29</v>
      </c>
      <c r="D371" s="10">
        <v>2</v>
      </c>
      <c r="E371" s="9" t="s">
        <v>30</v>
      </c>
      <c r="F371" s="12">
        <v>7.6799999999999993E-2</v>
      </c>
    </row>
    <row r="372" spans="1:6" x14ac:dyDescent="0.2">
      <c r="A372" t="s">
        <v>87</v>
      </c>
      <c r="B372" s="6" t="s">
        <v>90</v>
      </c>
      <c r="C372" s="5" t="s">
        <v>29</v>
      </c>
      <c r="D372" s="3">
        <v>2</v>
      </c>
      <c r="E372" s="5" t="s">
        <v>30</v>
      </c>
    </row>
    <row r="373" spans="1:6" x14ac:dyDescent="0.2">
      <c r="A373" s="7" t="s">
        <v>87</v>
      </c>
      <c r="B373" s="8" t="s">
        <v>91</v>
      </c>
      <c r="C373" s="9" t="s">
        <v>29</v>
      </c>
      <c r="D373" s="10">
        <v>2</v>
      </c>
      <c r="E373" s="9" t="s">
        <v>30</v>
      </c>
      <c r="F373" s="12"/>
    </row>
    <row r="374" spans="1:6" x14ac:dyDescent="0.2">
      <c r="A374" t="s">
        <v>87</v>
      </c>
      <c r="B374" s="6" t="s">
        <v>92</v>
      </c>
      <c r="C374" s="5" t="s">
        <v>29</v>
      </c>
      <c r="D374" s="3">
        <v>2</v>
      </c>
      <c r="E374" s="5" t="s">
        <v>30</v>
      </c>
    </row>
    <row r="375" spans="1:6" x14ac:dyDescent="0.2">
      <c r="A375" s="7" t="s">
        <v>87</v>
      </c>
      <c r="B375" s="8" t="s">
        <v>93</v>
      </c>
      <c r="C375" s="9" t="s">
        <v>29</v>
      </c>
      <c r="D375" s="10">
        <v>2</v>
      </c>
      <c r="E375" s="9" t="s">
        <v>30</v>
      </c>
      <c r="F375" s="12"/>
    </row>
    <row r="376" spans="1:6" x14ac:dyDescent="0.2">
      <c r="A376" s="7" t="s">
        <v>82</v>
      </c>
      <c r="B376" s="8" t="s">
        <v>81</v>
      </c>
      <c r="C376" s="9" t="s">
        <v>61</v>
      </c>
      <c r="D376" s="10">
        <v>1</v>
      </c>
      <c r="E376" s="9" t="s">
        <v>62</v>
      </c>
      <c r="F376" s="12"/>
    </row>
    <row r="377" spans="1:6" x14ac:dyDescent="0.2">
      <c r="A377" t="s">
        <v>82</v>
      </c>
      <c r="B377" s="6" t="s">
        <v>83</v>
      </c>
      <c r="C377" s="5" t="s">
        <v>61</v>
      </c>
      <c r="D377" s="3">
        <v>1</v>
      </c>
      <c r="E377" s="5" t="s">
        <v>62</v>
      </c>
    </row>
    <row r="378" spans="1:6" x14ac:dyDescent="0.2">
      <c r="A378" s="7" t="s">
        <v>82</v>
      </c>
      <c r="B378" s="8" t="s">
        <v>84</v>
      </c>
      <c r="C378" s="9" t="s">
        <v>61</v>
      </c>
      <c r="D378" s="10">
        <v>1</v>
      </c>
      <c r="E378" s="9" t="s">
        <v>62</v>
      </c>
      <c r="F378" s="12">
        <v>0.59740000000000004</v>
      </c>
    </row>
    <row r="379" spans="1:6" x14ac:dyDescent="0.2">
      <c r="A379" t="s">
        <v>82</v>
      </c>
      <c r="B379" s="6" t="s">
        <v>85</v>
      </c>
      <c r="C379" s="5" t="s">
        <v>61</v>
      </c>
      <c r="D379" s="3">
        <v>1</v>
      </c>
      <c r="E379" s="5" t="s">
        <v>62</v>
      </c>
      <c r="F379" s="13">
        <v>0.63449999999999995</v>
      </c>
    </row>
    <row r="380" spans="1:6" x14ac:dyDescent="0.2">
      <c r="A380" s="7" t="s">
        <v>82</v>
      </c>
      <c r="B380" s="8" t="s">
        <v>86</v>
      </c>
      <c r="C380" s="9" t="s">
        <v>61</v>
      </c>
      <c r="D380" s="10">
        <v>1</v>
      </c>
      <c r="E380" s="9" t="s">
        <v>62</v>
      </c>
      <c r="F380" s="12"/>
    </row>
    <row r="381" spans="1:6" x14ac:dyDescent="0.2">
      <c r="A381" t="s">
        <v>87</v>
      </c>
      <c r="B381" s="6" t="s">
        <v>88</v>
      </c>
      <c r="C381" s="5" t="s">
        <v>61</v>
      </c>
      <c r="D381" s="3">
        <v>1</v>
      </c>
      <c r="E381" s="5" t="s">
        <v>62</v>
      </c>
    </row>
    <row r="382" spans="1:6" x14ac:dyDescent="0.2">
      <c r="A382" s="7" t="s">
        <v>87</v>
      </c>
      <c r="B382" s="8" t="s">
        <v>89</v>
      </c>
      <c r="C382" s="9" t="s">
        <v>61</v>
      </c>
      <c r="D382" s="10">
        <v>1</v>
      </c>
      <c r="E382" s="9" t="s">
        <v>62</v>
      </c>
      <c r="F382" s="12"/>
    </row>
    <row r="383" spans="1:6" x14ac:dyDescent="0.2">
      <c r="A383" t="s">
        <v>87</v>
      </c>
      <c r="B383" s="6" t="s">
        <v>90</v>
      </c>
      <c r="C383" s="5" t="s">
        <v>61</v>
      </c>
      <c r="D383" s="3">
        <v>1</v>
      </c>
      <c r="E383" s="5" t="s">
        <v>62</v>
      </c>
    </row>
    <row r="384" spans="1:6" x14ac:dyDescent="0.2">
      <c r="A384" s="7" t="s">
        <v>87</v>
      </c>
      <c r="B384" s="8" t="s">
        <v>91</v>
      </c>
      <c r="C384" s="9" t="s">
        <v>61</v>
      </c>
      <c r="D384" s="10">
        <v>1</v>
      </c>
      <c r="E384" s="9" t="s">
        <v>62</v>
      </c>
      <c r="F384" s="12"/>
    </row>
    <row r="385" spans="1:6" x14ac:dyDescent="0.2">
      <c r="A385" t="s">
        <v>87</v>
      </c>
      <c r="B385" s="6" t="s">
        <v>92</v>
      </c>
      <c r="C385" s="5" t="s">
        <v>61</v>
      </c>
      <c r="D385" s="3">
        <v>1</v>
      </c>
      <c r="E385" s="5" t="s">
        <v>62</v>
      </c>
    </row>
    <row r="386" spans="1:6" x14ac:dyDescent="0.2">
      <c r="A386" s="7" t="s">
        <v>87</v>
      </c>
      <c r="B386" s="8" t="s">
        <v>93</v>
      </c>
      <c r="C386" s="9" t="s">
        <v>61</v>
      </c>
      <c r="D386" s="10">
        <v>1</v>
      </c>
      <c r="E386" s="9" t="s">
        <v>62</v>
      </c>
      <c r="F386" s="12"/>
    </row>
    <row r="387" spans="1:6" x14ac:dyDescent="0.2">
      <c r="A387" s="7" t="s">
        <v>82</v>
      </c>
      <c r="B387" s="8" t="s">
        <v>81</v>
      </c>
      <c r="C387" s="9" t="s">
        <v>13</v>
      </c>
      <c r="D387" s="10">
        <v>3</v>
      </c>
      <c r="E387" s="9" t="s">
        <v>14</v>
      </c>
      <c r="F387" s="12">
        <v>5.8299999999999998E-2</v>
      </c>
    </row>
    <row r="388" spans="1:6" x14ac:dyDescent="0.2">
      <c r="A388" t="s">
        <v>82</v>
      </c>
      <c r="B388" s="6" t="s">
        <v>83</v>
      </c>
      <c r="C388" s="5" t="s">
        <v>13</v>
      </c>
      <c r="D388" s="3">
        <v>3</v>
      </c>
      <c r="E388" s="5" t="s">
        <v>14</v>
      </c>
      <c r="F388" s="13">
        <v>5.8299999999999998E-2</v>
      </c>
    </row>
    <row r="389" spans="1:6" x14ac:dyDescent="0.2">
      <c r="A389" s="7" t="s">
        <v>82</v>
      </c>
      <c r="B389" s="8" t="s">
        <v>84</v>
      </c>
      <c r="C389" s="9" t="s">
        <v>13</v>
      </c>
      <c r="D389" s="10">
        <v>3</v>
      </c>
      <c r="E389" s="9" t="s">
        <v>14</v>
      </c>
      <c r="F389" s="12">
        <v>5.8299999999999998E-2</v>
      </c>
    </row>
    <row r="390" spans="1:6" x14ac:dyDescent="0.2">
      <c r="A390" t="s">
        <v>82</v>
      </c>
      <c r="B390" s="6" t="s">
        <v>85</v>
      </c>
      <c r="C390" s="5" t="s">
        <v>13</v>
      </c>
      <c r="D390" s="3">
        <v>3</v>
      </c>
      <c r="E390" s="5" t="s">
        <v>14</v>
      </c>
      <c r="F390" s="13">
        <v>5.8299999999999998E-2</v>
      </c>
    </row>
    <row r="391" spans="1:6" x14ac:dyDescent="0.2">
      <c r="A391" s="7" t="s">
        <v>82</v>
      </c>
      <c r="B391" s="8" t="s">
        <v>86</v>
      </c>
      <c r="C391" s="9" t="s">
        <v>13</v>
      </c>
      <c r="D391" s="10">
        <v>3</v>
      </c>
      <c r="E391" s="9" t="s">
        <v>14</v>
      </c>
      <c r="F391" s="12">
        <v>5.8299999999999998E-2</v>
      </c>
    </row>
    <row r="392" spans="1:6" x14ac:dyDescent="0.2">
      <c r="A392" t="s">
        <v>87</v>
      </c>
      <c r="B392" s="6" t="s">
        <v>88</v>
      </c>
      <c r="C392" s="5" t="s">
        <v>13</v>
      </c>
      <c r="D392" s="3">
        <v>3</v>
      </c>
      <c r="E392" s="5" t="s">
        <v>14</v>
      </c>
      <c r="F392" s="13">
        <v>5.8299999999999998E-2</v>
      </c>
    </row>
    <row r="393" spans="1:6" x14ac:dyDescent="0.2">
      <c r="A393" s="7" t="s">
        <v>87</v>
      </c>
      <c r="B393" s="8" t="s">
        <v>89</v>
      </c>
      <c r="C393" s="9" t="s">
        <v>13</v>
      </c>
      <c r="D393" s="10">
        <v>3</v>
      </c>
      <c r="E393" s="9" t="s">
        <v>14</v>
      </c>
      <c r="F393" s="12">
        <v>5.8299999999999998E-2</v>
      </c>
    </row>
    <row r="394" spans="1:6" x14ac:dyDescent="0.2">
      <c r="A394" t="s">
        <v>87</v>
      </c>
      <c r="B394" s="6" t="s">
        <v>90</v>
      </c>
      <c r="C394" s="5" t="s">
        <v>13</v>
      </c>
      <c r="D394" s="3">
        <v>3</v>
      </c>
      <c r="E394" s="5" t="s">
        <v>14</v>
      </c>
      <c r="F394" s="13">
        <v>5.8299999999999998E-2</v>
      </c>
    </row>
    <row r="395" spans="1:6" x14ac:dyDescent="0.2">
      <c r="A395" s="7" t="s">
        <v>87</v>
      </c>
      <c r="B395" s="8" t="s">
        <v>91</v>
      </c>
      <c r="C395" s="9" t="s">
        <v>13</v>
      </c>
      <c r="D395" s="10">
        <v>3</v>
      </c>
      <c r="E395" s="9" t="s">
        <v>14</v>
      </c>
      <c r="F395" s="12"/>
    </row>
    <row r="396" spans="1:6" x14ac:dyDescent="0.2">
      <c r="A396" t="s">
        <v>87</v>
      </c>
      <c r="B396" s="6" t="s">
        <v>92</v>
      </c>
      <c r="C396" s="5" t="s">
        <v>13</v>
      </c>
      <c r="D396" s="3">
        <v>3</v>
      </c>
      <c r="E396" s="5" t="s">
        <v>14</v>
      </c>
    </row>
    <row r="397" spans="1:6" x14ac:dyDescent="0.2">
      <c r="A397" s="7" t="s">
        <v>87</v>
      </c>
      <c r="B397" s="8" t="s">
        <v>93</v>
      </c>
      <c r="C397" s="9" t="s">
        <v>13</v>
      </c>
      <c r="D397" s="10">
        <v>3</v>
      </c>
      <c r="E397" s="9" t="s">
        <v>14</v>
      </c>
      <c r="F397" s="12"/>
    </row>
    <row r="398" spans="1:6" x14ac:dyDescent="0.2">
      <c r="A398" s="7" t="s">
        <v>82</v>
      </c>
      <c r="B398" s="8" t="s">
        <v>81</v>
      </c>
      <c r="C398" s="9" t="s">
        <v>43</v>
      </c>
      <c r="D398" s="10">
        <v>2</v>
      </c>
      <c r="E398" s="9" t="s">
        <v>44</v>
      </c>
      <c r="F398" s="12"/>
    </row>
    <row r="399" spans="1:6" x14ac:dyDescent="0.2">
      <c r="A399" t="s">
        <v>82</v>
      </c>
      <c r="B399" s="6" t="s">
        <v>83</v>
      </c>
      <c r="C399" s="5" t="s">
        <v>43</v>
      </c>
      <c r="D399" s="3">
        <v>2</v>
      </c>
      <c r="E399" s="5" t="s">
        <v>44</v>
      </c>
      <c r="F399" s="13">
        <v>0.4</v>
      </c>
    </row>
    <row r="400" spans="1:6" x14ac:dyDescent="0.2">
      <c r="A400" s="7" t="s">
        <v>82</v>
      </c>
      <c r="B400" s="8" t="s">
        <v>84</v>
      </c>
      <c r="C400" s="9" t="s">
        <v>43</v>
      </c>
      <c r="D400" s="10">
        <v>2</v>
      </c>
      <c r="E400" s="9" t="s">
        <v>44</v>
      </c>
      <c r="F400" s="12"/>
    </row>
    <row r="401" spans="1:6" x14ac:dyDescent="0.2">
      <c r="A401" t="s">
        <v>82</v>
      </c>
      <c r="B401" s="6" t="s">
        <v>85</v>
      </c>
      <c r="C401" s="5" t="s">
        <v>43</v>
      </c>
      <c r="D401" s="3">
        <v>2</v>
      </c>
      <c r="E401" s="5" t="s">
        <v>44</v>
      </c>
      <c r="F401" s="13">
        <v>0.4</v>
      </c>
    </row>
    <row r="402" spans="1:6" x14ac:dyDescent="0.2">
      <c r="A402" s="7" t="s">
        <v>82</v>
      </c>
      <c r="B402" s="8" t="s">
        <v>86</v>
      </c>
      <c r="C402" s="9" t="s">
        <v>43</v>
      </c>
      <c r="D402" s="10">
        <v>2</v>
      </c>
      <c r="E402" s="9" t="s">
        <v>44</v>
      </c>
      <c r="F402" s="12">
        <v>0.4</v>
      </c>
    </row>
    <row r="403" spans="1:6" x14ac:dyDescent="0.2">
      <c r="A403" t="s">
        <v>87</v>
      </c>
      <c r="B403" s="6" t="s">
        <v>88</v>
      </c>
      <c r="C403" s="5" t="s">
        <v>43</v>
      </c>
      <c r="D403" s="3">
        <v>2</v>
      </c>
      <c r="E403" s="5" t="s">
        <v>44</v>
      </c>
    </row>
    <row r="404" spans="1:6" x14ac:dyDescent="0.2">
      <c r="A404" s="7" t="s">
        <v>87</v>
      </c>
      <c r="B404" s="8" t="s">
        <v>89</v>
      </c>
      <c r="C404" s="9" t="s">
        <v>43</v>
      </c>
      <c r="D404" s="10">
        <v>2</v>
      </c>
      <c r="E404" s="9" t="s">
        <v>44</v>
      </c>
      <c r="F404" s="12">
        <v>0.4</v>
      </c>
    </row>
    <row r="405" spans="1:6" x14ac:dyDescent="0.2">
      <c r="A405" t="s">
        <v>87</v>
      </c>
      <c r="B405" s="6" t="s">
        <v>90</v>
      </c>
      <c r="C405" s="5" t="s">
        <v>43</v>
      </c>
      <c r="D405" s="3">
        <v>2</v>
      </c>
      <c r="E405" s="5" t="s">
        <v>44</v>
      </c>
      <c r="F405" s="13">
        <v>0.4</v>
      </c>
    </row>
    <row r="406" spans="1:6" x14ac:dyDescent="0.2">
      <c r="A406" s="7" t="s">
        <v>87</v>
      </c>
      <c r="B406" s="8" t="s">
        <v>91</v>
      </c>
      <c r="C406" s="9" t="s">
        <v>43</v>
      </c>
      <c r="D406" s="10">
        <v>2</v>
      </c>
      <c r="E406" s="9" t="s">
        <v>44</v>
      </c>
      <c r="F406" s="12"/>
    </row>
    <row r="407" spans="1:6" x14ac:dyDescent="0.2">
      <c r="A407" t="s">
        <v>87</v>
      </c>
      <c r="B407" s="6" t="s">
        <v>92</v>
      </c>
      <c r="C407" s="5" t="s">
        <v>43</v>
      </c>
      <c r="D407" s="3">
        <v>2</v>
      </c>
      <c r="E407" s="5" t="s">
        <v>44</v>
      </c>
    </row>
    <row r="408" spans="1:6" x14ac:dyDescent="0.2">
      <c r="A408" s="7" t="s">
        <v>87</v>
      </c>
      <c r="B408" s="8" t="s">
        <v>93</v>
      </c>
      <c r="C408" s="9" t="s">
        <v>43</v>
      </c>
      <c r="D408" s="10">
        <v>2</v>
      </c>
      <c r="E408" s="9" t="s">
        <v>44</v>
      </c>
      <c r="F408" s="12"/>
    </row>
    <row r="409" spans="1:6" x14ac:dyDescent="0.2">
      <c r="A409" s="7" t="s">
        <v>82</v>
      </c>
      <c r="B409" s="8" t="s">
        <v>81</v>
      </c>
      <c r="C409" s="9" t="s">
        <v>45</v>
      </c>
      <c r="D409" s="10">
        <v>2</v>
      </c>
      <c r="E409" s="9" t="s">
        <v>46</v>
      </c>
      <c r="F409" s="12"/>
    </row>
    <row r="410" spans="1:6" x14ac:dyDescent="0.2">
      <c r="A410" t="s">
        <v>82</v>
      </c>
      <c r="B410" s="6" t="s">
        <v>83</v>
      </c>
      <c r="C410" s="5" t="s">
        <v>45</v>
      </c>
      <c r="D410" s="3">
        <v>2</v>
      </c>
      <c r="E410" s="5" t="s">
        <v>46</v>
      </c>
    </row>
    <row r="411" spans="1:6" x14ac:dyDescent="0.2">
      <c r="A411" s="7" t="s">
        <v>82</v>
      </c>
      <c r="B411" s="8" t="s">
        <v>84</v>
      </c>
      <c r="C411" s="9" t="s">
        <v>45</v>
      </c>
      <c r="D411" s="10">
        <v>2</v>
      </c>
      <c r="E411" s="9" t="s">
        <v>46</v>
      </c>
      <c r="F411" s="12"/>
    </row>
    <row r="412" spans="1:6" x14ac:dyDescent="0.2">
      <c r="A412" t="s">
        <v>82</v>
      </c>
      <c r="B412" s="6" t="s">
        <v>85</v>
      </c>
      <c r="C412" s="5" t="s">
        <v>45</v>
      </c>
      <c r="D412" s="3">
        <v>2</v>
      </c>
      <c r="E412" s="5" t="s">
        <v>46</v>
      </c>
    </row>
    <row r="413" spans="1:6" x14ac:dyDescent="0.2">
      <c r="A413" s="7" t="s">
        <v>82</v>
      </c>
      <c r="B413" s="8" t="s">
        <v>86</v>
      </c>
      <c r="C413" s="9" t="s">
        <v>45</v>
      </c>
      <c r="D413" s="10">
        <v>2</v>
      </c>
      <c r="E413" s="9" t="s">
        <v>46</v>
      </c>
      <c r="F413" s="12"/>
    </row>
    <row r="414" spans="1:6" x14ac:dyDescent="0.2">
      <c r="A414" t="s">
        <v>87</v>
      </c>
      <c r="B414" s="6" t="s">
        <v>88</v>
      </c>
      <c r="C414" s="5" t="s">
        <v>45</v>
      </c>
      <c r="D414" s="3">
        <v>2</v>
      </c>
      <c r="E414" s="5" t="s">
        <v>46</v>
      </c>
    </row>
    <row r="415" spans="1:6" x14ac:dyDescent="0.2">
      <c r="A415" s="7" t="s">
        <v>87</v>
      </c>
      <c r="B415" s="8" t="s">
        <v>89</v>
      </c>
      <c r="C415" s="9" t="s">
        <v>45</v>
      </c>
      <c r="D415" s="10">
        <v>2</v>
      </c>
      <c r="E415" s="9" t="s">
        <v>46</v>
      </c>
      <c r="F415" s="12"/>
    </row>
    <row r="416" spans="1:6" x14ac:dyDescent="0.2">
      <c r="A416" t="s">
        <v>87</v>
      </c>
      <c r="B416" s="6" t="s">
        <v>90</v>
      </c>
      <c r="C416" s="5" t="s">
        <v>45</v>
      </c>
      <c r="D416" s="3">
        <v>2</v>
      </c>
      <c r="E416" s="5" t="s">
        <v>46</v>
      </c>
    </row>
    <row r="417" spans="1:6" x14ac:dyDescent="0.2">
      <c r="A417" s="7" t="s">
        <v>87</v>
      </c>
      <c r="B417" s="8" t="s">
        <v>91</v>
      </c>
      <c r="C417" s="9" t="s">
        <v>45</v>
      </c>
      <c r="D417" s="10">
        <v>2</v>
      </c>
      <c r="E417" s="9" t="s">
        <v>46</v>
      </c>
      <c r="F417" s="12"/>
    </row>
    <row r="418" spans="1:6" x14ac:dyDescent="0.2">
      <c r="A418" t="s">
        <v>87</v>
      </c>
      <c r="B418" s="6" t="s">
        <v>92</v>
      </c>
      <c r="C418" s="5" t="s">
        <v>45</v>
      </c>
      <c r="D418" s="3">
        <v>2</v>
      </c>
      <c r="E418" s="5" t="s">
        <v>46</v>
      </c>
    </row>
    <row r="419" spans="1:6" x14ac:dyDescent="0.2">
      <c r="A419" s="7" t="s">
        <v>87</v>
      </c>
      <c r="B419" s="8" t="s">
        <v>93</v>
      </c>
      <c r="C419" s="9" t="s">
        <v>45</v>
      </c>
      <c r="D419" s="10">
        <v>2</v>
      </c>
      <c r="E419" s="9" t="s">
        <v>46</v>
      </c>
      <c r="F419" s="12"/>
    </row>
    <row r="420" spans="1:6" x14ac:dyDescent="0.2">
      <c r="A420" s="7" t="s">
        <v>82</v>
      </c>
      <c r="B420" s="8" t="s">
        <v>81</v>
      </c>
      <c r="C420" s="9" t="s">
        <v>37</v>
      </c>
      <c r="D420" s="10">
        <v>2</v>
      </c>
      <c r="E420" s="9" t="s">
        <v>38</v>
      </c>
      <c r="F420" s="12"/>
    </row>
    <row r="421" spans="1:6" x14ac:dyDescent="0.2">
      <c r="A421" s="7" t="s">
        <v>82</v>
      </c>
      <c r="B421" s="8" t="s">
        <v>81</v>
      </c>
      <c r="C421" s="9" t="s">
        <v>37</v>
      </c>
      <c r="D421" s="10">
        <v>3</v>
      </c>
      <c r="E421" s="9" t="s">
        <v>38</v>
      </c>
      <c r="F421" s="12"/>
    </row>
    <row r="422" spans="1:6" x14ac:dyDescent="0.2">
      <c r="A422" t="s">
        <v>82</v>
      </c>
      <c r="B422" s="6" t="s">
        <v>83</v>
      </c>
      <c r="C422" s="5" t="s">
        <v>37</v>
      </c>
      <c r="D422" s="3">
        <v>2</v>
      </c>
      <c r="E422" s="5" t="s">
        <v>38</v>
      </c>
    </row>
    <row r="423" spans="1:6" x14ac:dyDescent="0.2">
      <c r="A423" t="s">
        <v>82</v>
      </c>
      <c r="B423" s="6" t="s">
        <v>83</v>
      </c>
      <c r="C423" s="5" t="s">
        <v>37</v>
      </c>
      <c r="D423" s="3">
        <v>3</v>
      </c>
      <c r="E423" s="5" t="s">
        <v>38</v>
      </c>
    </row>
    <row r="424" spans="1:6" x14ac:dyDescent="0.2">
      <c r="A424" s="7" t="s">
        <v>82</v>
      </c>
      <c r="B424" s="8" t="s">
        <v>84</v>
      </c>
      <c r="C424" s="9" t="s">
        <v>37</v>
      </c>
      <c r="D424" s="10">
        <v>2</v>
      </c>
      <c r="E424" s="9" t="s">
        <v>38</v>
      </c>
      <c r="F424" s="12"/>
    </row>
    <row r="425" spans="1:6" x14ac:dyDescent="0.2">
      <c r="A425" s="7" t="s">
        <v>82</v>
      </c>
      <c r="B425" s="8" t="s">
        <v>84</v>
      </c>
      <c r="C425" s="9" t="s">
        <v>37</v>
      </c>
      <c r="D425" s="10">
        <v>3</v>
      </c>
      <c r="E425" s="9" t="s">
        <v>38</v>
      </c>
      <c r="F425" s="12"/>
    </row>
    <row r="426" spans="1:6" x14ac:dyDescent="0.2">
      <c r="A426" t="s">
        <v>82</v>
      </c>
      <c r="B426" s="6" t="s">
        <v>85</v>
      </c>
      <c r="C426" s="5" t="s">
        <v>37</v>
      </c>
      <c r="D426" s="3">
        <v>2</v>
      </c>
      <c r="E426" s="5" t="s">
        <v>38</v>
      </c>
    </row>
    <row r="427" spans="1:6" x14ac:dyDescent="0.2">
      <c r="A427" t="s">
        <v>82</v>
      </c>
      <c r="B427" s="6" t="s">
        <v>85</v>
      </c>
      <c r="C427" s="5" t="s">
        <v>37</v>
      </c>
      <c r="D427" s="3">
        <v>3</v>
      </c>
      <c r="E427" s="5" t="s">
        <v>38</v>
      </c>
    </row>
    <row r="428" spans="1:6" x14ac:dyDescent="0.2">
      <c r="A428" s="7" t="s">
        <v>82</v>
      </c>
      <c r="B428" s="8" t="s">
        <v>86</v>
      </c>
      <c r="C428" s="9" t="s">
        <v>37</v>
      </c>
      <c r="D428" s="10">
        <v>2</v>
      </c>
      <c r="E428" s="9" t="s">
        <v>38</v>
      </c>
      <c r="F428" s="12"/>
    </row>
    <row r="429" spans="1:6" x14ac:dyDescent="0.2">
      <c r="A429" s="7" t="s">
        <v>82</v>
      </c>
      <c r="B429" s="8" t="s">
        <v>86</v>
      </c>
      <c r="C429" s="9" t="s">
        <v>37</v>
      </c>
      <c r="D429" s="10">
        <v>3</v>
      </c>
      <c r="E429" s="9" t="s">
        <v>38</v>
      </c>
      <c r="F429" s="12"/>
    </row>
    <row r="430" spans="1:6" x14ac:dyDescent="0.2">
      <c r="A430" t="s">
        <v>87</v>
      </c>
      <c r="B430" s="6" t="s">
        <v>88</v>
      </c>
      <c r="C430" s="5" t="s">
        <v>37</v>
      </c>
      <c r="D430" s="3">
        <v>2</v>
      </c>
      <c r="E430" s="5" t="s">
        <v>38</v>
      </c>
    </row>
    <row r="431" spans="1:6" x14ac:dyDescent="0.2">
      <c r="A431" t="s">
        <v>87</v>
      </c>
      <c r="B431" s="6" t="s">
        <v>88</v>
      </c>
      <c r="C431" s="5" t="s">
        <v>37</v>
      </c>
      <c r="D431" s="3">
        <v>3</v>
      </c>
      <c r="E431" s="5" t="s">
        <v>38</v>
      </c>
    </row>
    <row r="432" spans="1:6" x14ac:dyDescent="0.2">
      <c r="A432" s="7" t="s">
        <v>87</v>
      </c>
      <c r="B432" s="8" t="s">
        <v>89</v>
      </c>
      <c r="C432" s="9" t="s">
        <v>37</v>
      </c>
      <c r="D432" s="10">
        <v>2</v>
      </c>
      <c r="E432" s="9" t="s">
        <v>38</v>
      </c>
      <c r="F432" s="12"/>
    </row>
    <row r="433" spans="1:6" x14ac:dyDescent="0.2">
      <c r="A433" s="7" t="s">
        <v>87</v>
      </c>
      <c r="B433" s="8" t="s">
        <v>89</v>
      </c>
      <c r="C433" s="9" t="s">
        <v>37</v>
      </c>
      <c r="D433" s="10">
        <v>3</v>
      </c>
      <c r="E433" s="9" t="s">
        <v>38</v>
      </c>
      <c r="F433" s="12"/>
    </row>
    <row r="434" spans="1:6" x14ac:dyDescent="0.2">
      <c r="A434" t="s">
        <v>87</v>
      </c>
      <c r="B434" s="6" t="s">
        <v>90</v>
      </c>
      <c r="C434" s="5" t="s">
        <v>37</v>
      </c>
      <c r="D434" s="3">
        <v>2</v>
      </c>
      <c r="E434" s="5" t="s">
        <v>38</v>
      </c>
    </row>
    <row r="435" spans="1:6" x14ac:dyDescent="0.2">
      <c r="A435" t="s">
        <v>87</v>
      </c>
      <c r="B435" s="6" t="s">
        <v>90</v>
      </c>
      <c r="C435" s="5" t="s">
        <v>37</v>
      </c>
      <c r="D435" s="3">
        <v>3</v>
      </c>
      <c r="E435" s="5" t="s">
        <v>38</v>
      </c>
    </row>
    <row r="436" spans="1:6" x14ac:dyDescent="0.2">
      <c r="A436" s="7" t="s">
        <v>87</v>
      </c>
      <c r="B436" s="8" t="s">
        <v>91</v>
      </c>
      <c r="C436" s="9" t="s">
        <v>37</v>
      </c>
      <c r="D436" s="10">
        <v>2</v>
      </c>
      <c r="E436" s="9" t="s">
        <v>38</v>
      </c>
      <c r="F436" s="12"/>
    </row>
    <row r="437" spans="1:6" x14ac:dyDescent="0.2">
      <c r="A437" s="7" t="s">
        <v>87</v>
      </c>
      <c r="B437" s="8" t="s">
        <v>91</v>
      </c>
      <c r="C437" s="9" t="s">
        <v>37</v>
      </c>
      <c r="D437" s="10">
        <v>3</v>
      </c>
      <c r="E437" s="9" t="s">
        <v>38</v>
      </c>
      <c r="F437" s="12"/>
    </row>
    <row r="438" spans="1:6" x14ac:dyDescent="0.2">
      <c r="A438" t="s">
        <v>87</v>
      </c>
      <c r="B438" s="6" t="s">
        <v>92</v>
      </c>
      <c r="C438" s="5" t="s">
        <v>37</v>
      </c>
      <c r="D438" s="3">
        <v>2</v>
      </c>
      <c r="E438" s="5" t="s">
        <v>38</v>
      </c>
    </row>
    <row r="439" spans="1:6" x14ac:dyDescent="0.2">
      <c r="A439" t="s">
        <v>87</v>
      </c>
      <c r="B439" s="6" t="s">
        <v>92</v>
      </c>
      <c r="C439" s="5" t="s">
        <v>37</v>
      </c>
      <c r="D439" s="3">
        <v>3</v>
      </c>
      <c r="E439" s="5" t="s">
        <v>38</v>
      </c>
    </row>
    <row r="440" spans="1:6" x14ac:dyDescent="0.2">
      <c r="A440" s="7" t="s">
        <v>87</v>
      </c>
      <c r="B440" s="8" t="s">
        <v>93</v>
      </c>
      <c r="C440" s="9" t="s">
        <v>37</v>
      </c>
      <c r="D440" s="10">
        <v>2</v>
      </c>
      <c r="E440" s="9" t="s">
        <v>38</v>
      </c>
      <c r="F440" s="12"/>
    </row>
    <row r="441" spans="1:6" x14ac:dyDescent="0.2">
      <c r="A441" s="7" t="s">
        <v>87</v>
      </c>
      <c r="B441" s="8" t="s">
        <v>93</v>
      </c>
      <c r="C441" s="9" t="s">
        <v>37</v>
      </c>
      <c r="D441" s="10">
        <v>3</v>
      </c>
      <c r="E441" s="9" t="s">
        <v>38</v>
      </c>
      <c r="F441" s="12"/>
    </row>
    <row r="442" spans="1:6" x14ac:dyDescent="0.2">
      <c r="A442" s="7" t="s">
        <v>82</v>
      </c>
      <c r="B442" s="8" t="s">
        <v>81</v>
      </c>
      <c r="C442" s="9" t="s">
        <v>67</v>
      </c>
      <c r="D442" s="10">
        <v>2</v>
      </c>
      <c r="E442" s="9" t="s">
        <v>68</v>
      </c>
      <c r="F442" s="12">
        <v>0.25</v>
      </c>
    </row>
    <row r="443" spans="1:6" x14ac:dyDescent="0.2">
      <c r="A443" t="s">
        <v>82</v>
      </c>
      <c r="B443" s="6" t="s">
        <v>83</v>
      </c>
      <c r="C443" s="5" t="s">
        <v>67</v>
      </c>
      <c r="D443" s="3">
        <v>2</v>
      </c>
      <c r="E443" s="5" t="s">
        <v>68</v>
      </c>
      <c r="F443" s="13">
        <v>0.25</v>
      </c>
    </row>
    <row r="444" spans="1:6" x14ac:dyDescent="0.2">
      <c r="A444" s="7" t="s">
        <v>82</v>
      </c>
      <c r="B444" s="8" t="s">
        <v>84</v>
      </c>
      <c r="C444" s="9" t="s">
        <v>67</v>
      </c>
      <c r="D444" s="10">
        <v>2</v>
      </c>
      <c r="E444" s="9" t="s">
        <v>68</v>
      </c>
      <c r="F444" s="12">
        <v>0.25</v>
      </c>
    </row>
    <row r="445" spans="1:6" x14ac:dyDescent="0.2">
      <c r="A445" t="s">
        <v>82</v>
      </c>
      <c r="B445" s="6" t="s">
        <v>85</v>
      </c>
      <c r="C445" s="5" t="s">
        <v>67</v>
      </c>
      <c r="D445" s="3">
        <v>2</v>
      </c>
      <c r="E445" s="5" t="s">
        <v>68</v>
      </c>
      <c r="F445" s="13">
        <v>0.25</v>
      </c>
    </row>
    <row r="446" spans="1:6" x14ac:dyDescent="0.2">
      <c r="A446" s="7" t="s">
        <v>82</v>
      </c>
      <c r="B446" s="8" t="s">
        <v>86</v>
      </c>
      <c r="C446" s="9" t="s">
        <v>67</v>
      </c>
      <c r="D446" s="10">
        <v>2</v>
      </c>
      <c r="E446" s="9" t="s">
        <v>68</v>
      </c>
      <c r="F446" s="12">
        <v>0.25</v>
      </c>
    </row>
    <row r="447" spans="1:6" x14ac:dyDescent="0.2">
      <c r="A447" t="s">
        <v>87</v>
      </c>
      <c r="B447" s="6" t="s">
        <v>88</v>
      </c>
      <c r="C447" s="5" t="s">
        <v>67</v>
      </c>
      <c r="D447" s="3">
        <v>2</v>
      </c>
      <c r="E447" s="5" t="s">
        <v>68</v>
      </c>
      <c r="F447" s="13">
        <v>0.25</v>
      </c>
    </row>
    <row r="448" spans="1:6" x14ac:dyDescent="0.2">
      <c r="A448" s="7" t="s">
        <v>87</v>
      </c>
      <c r="B448" s="8" t="s">
        <v>89</v>
      </c>
      <c r="C448" s="9" t="s">
        <v>67</v>
      </c>
      <c r="D448" s="10">
        <v>2</v>
      </c>
      <c r="E448" s="9" t="s">
        <v>68</v>
      </c>
      <c r="F448" s="12">
        <v>0.25</v>
      </c>
    </row>
    <row r="449" spans="1:6" x14ac:dyDescent="0.2">
      <c r="A449" t="s">
        <v>87</v>
      </c>
      <c r="B449" s="6" t="s">
        <v>90</v>
      </c>
      <c r="C449" s="5" t="s">
        <v>67</v>
      </c>
      <c r="D449" s="3">
        <v>2</v>
      </c>
      <c r="E449" s="5" t="s">
        <v>68</v>
      </c>
      <c r="F449" s="13">
        <v>0.25</v>
      </c>
    </row>
    <row r="450" spans="1:6" x14ac:dyDescent="0.2">
      <c r="A450" s="7" t="s">
        <v>87</v>
      </c>
      <c r="B450" s="8" t="s">
        <v>91</v>
      </c>
      <c r="C450" s="9" t="s">
        <v>67</v>
      </c>
      <c r="D450" s="10">
        <v>2</v>
      </c>
      <c r="E450" s="9" t="s">
        <v>68</v>
      </c>
      <c r="F450" s="12"/>
    </row>
    <row r="451" spans="1:6" x14ac:dyDescent="0.2">
      <c r="A451" t="s">
        <v>87</v>
      </c>
      <c r="B451" s="6" t="s">
        <v>92</v>
      </c>
      <c r="C451" s="5" t="s">
        <v>67</v>
      </c>
      <c r="D451" s="3">
        <v>2</v>
      </c>
      <c r="E451" s="5" t="s">
        <v>68</v>
      </c>
    </row>
    <row r="452" spans="1:6" x14ac:dyDescent="0.2">
      <c r="A452" s="7" t="s">
        <v>87</v>
      </c>
      <c r="B452" s="8" t="s">
        <v>93</v>
      </c>
      <c r="C452" s="9" t="s">
        <v>67</v>
      </c>
      <c r="D452" s="10">
        <v>2</v>
      </c>
      <c r="E452" s="9" t="s">
        <v>68</v>
      </c>
      <c r="F45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FDC1-A0EE-7D48-A81D-B31A6F8D7C99}">
  <dimension ref="A1:F165"/>
  <sheetViews>
    <sheetView tabSelected="1" zoomScale="119" workbookViewId="0">
      <selection activeCell="C174" sqref="C174"/>
    </sheetView>
  </sheetViews>
  <sheetFormatPr baseColWidth="10" defaultRowHeight="16" x14ac:dyDescent="0.2"/>
  <cols>
    <col min="1" max="1" width="11.5" bestFit="1" customWidth="1"/>
    <col min="2" max="2" width="15.83203125" bestFit="1" customWidth="1"/>
    <col min="3" max="3" width="61.83203125" style="5" bestFit="1" customWidth="1"/>
    <col min="4" max="4" width="12.83203125" style="3" bestFit="1" customWidth="1"/>
    <col min="5" max="5" width="78.6640625" style="5" bestFit="1" customWidth="1"/>
    <col min="6" max="6" width="13.6640625" bestFit="1" customWidth="1"/>
  </cols>
  <sheetData>
    <row r="1" spans="1:6" x14ac:dyDescent="0.2">
      <c r="A1" s="1" t="s">
        <v>79</v>
      </c>
      <c r="B1" s="1" t="s">
        <v>80</v>
      </c>
      <c r="C1" s="4" t="s">
        <v>0</v>
      </c>
      <c r="D1" s="2" t="s">
        <v>95</v>
      </c>
      <c r="E1" s="4" t="s">
        <v>2</v>
      </c>
      <c r="F1" s="1" t="s">
        <v>94</v>
      </c>
    </row>
    <row r="2" spans="1:6" x14ac:dyDescent="0.2">
      <c r="A2" t="s">
        <v>82</v>
      </c>
      <c r="B2" s="6" t="s">
        <v>81</v>
      </c>
      <c r="C2" s="5" t="s">
        <v>55</v>
      </c>
      <c r="D2" s="3">
        <v>2</v>
      </c>
      <c r="E2" s="5" t="s">
        <v>56</v>
      </c>
      <c r="F2">
        <v>-0.1012</v>
      </c>
    </row>
    <row r="3" spans="1:6" x14ac:dyDescent="0.2">
      <c r="A3" t="s">
        <v>82</v>
      </c>
      <c r="B3" s="6" t="s">
        <v>83</v>
      </c>
      <c r="C3" s="5" t="s">
        <v>55</v>
      </c>
      <c r="D3" s="3">
        <v>2</v>
      </c>
      <c r="E3" s="5" t="s">
        <v>56</v>
      </c>
      <c r="F3">
        <v>-0.13569999999999999</v>
      </c>
    </row>
    <row r="4" spans="1:6" x14ac:dyDescent="0.2">
      <c r="A4" t="s">
        <v>82</v>
      </c>
      <c r="B4" s="6" t="s">
        <v>84</v>
      </c>
      <c r="C4" s="5" t="s">
        <v>55</v>
      </c>
      <c r="D4" s="3">
        <v>2</v>
      </c>
      <c r="E4" s="5" t="s">
        <v>56</v>
      </c>
      <c r="F4">
        <v>-7.1400000000000005E-2</v>
      </c>
    </row>
    <row r="5" spans="1:6" x14ac:dyDescent="0.2">
      <c r="A5" t="s">
        <v>82</v>
      </c>
      <c r="B5" s="6" t="s">
        <v>85</v>
      </c>
      <c r="C5" s="5" t="s">
        <v>55</v>
      </c>
      <c r="D5" s="3">
        <v>2</v>
      </c>
      <c r="E5" s="5" t="s">
        <v>56</v>
      </c>
      <c r="F5">
        <v>-0.15060000000000001</v>
      </c>
    </row>
    <row r="6" spans="1:6" x14ac:dyDescent="0.2">
      <c r="A6" t="s">
        <v>87</v>
      </c>
      <c r="B6" s="6" t="s">
        <v>88</v>
      </c>
      <c r="C6" s="5" t="s">
        <v>55</v>
      </c>
      <c r="D6" s="3">
        <v>2</v>
      </c>
      <c r="E6" s="5" t="s">
        <v>56</v>
      </c>
      <c r="F6">
        <v>-9.1300000000000006E-2</v>
      </c>
    </row>
    <row r="7" spans="1:6" x14ac:dyDescent="0.2">
      <c r="A7" t="s">
        <v>87</v>
      </c>
      <c r="B7" s="6" t="s">
        <v>89</v>
      </c>
      <c r="C7" s="5" t="s">
        <v>55</v>
      </c>
      <c r="D7" s="3">
        <v>2</v>
      </c>
      <c r="E7" s="5" t="s">
        <v>56</v>
      </c>
      <c r="F7">
        <v>-0.34</v>
      </c>
    </row>
    <row r="8" spans="1:6" x14ac:dyDescent="0.2">
      <c r="A8" t="s">
        <v>82</v>
      </c>
      <c r="B8" s="6" t="s">
        <v>81</v>
      </c>
      <c r="C8" s="5" t="s">
        <v>35</v>
      </c>
      <c r="D8" s="3">
        <v>1</v>
      </c>
      <c r="E8" s="5" t="s">
        <v>36</v>
      </c>
      <c r="F8">
        <v>-2.4E-2</v>
      </c>
    </row>
    <row r="9" spans="1:6" x14ac:dyDescent="0.2">
      <c r="A9" t="s">
        <v>82</v>
      </c>
      <c r="B9" s="6" t="s">
        <v>81</v>
      </c>
      <c r="C9" s="5" t="s">
        <v>35</v>
      </c>
      <c r="D9" s="3">
        <v>2</v>
      </c>
      <c r="E9" s="5" t="s">
        <v>36</v>
      </c>
      <c r="F9">
        <v>-2.4E-2</v>
      </c>
    </row>
    <row r="10" spans="1:6" x14ac:dyDescent="0.2">
      <c r="A10" t="s">
        <v>82</v>
      </c>
      <c r="B10" s="6" t="s">
        <v>81</v>
      </c>
      <c r="C10" s="5" t="s">
        <v>35</v>
      </c>
      <c r="D10" s="3">
        <v>3</v>
      </c>
      <c r="E10" s="5" t="s">
        <v>36</v>
      </c>
      <c r="F10">
        <v>-2.4E-2</v>
      </c>
    </row>
    <row r="11" spans="1:6" x14ac:dyDescent="0.2">
      <c r="A11" t="s">
        <v>82</v>
      </c>
      <c r="B11" s="6" t="s">
        <v>83</v>
      </c>
      <c r="C11" s="5" t="s">
        <v>35</v>
      </c>
      <c r="D11" s="3">
        <v>1</v>
      </c>
      <c r="E11" s="5" t="s">
        <v>36</v>
      </c>
      <c r="F11">
        <v>-9.5999999999999992E-3</v>
      </c>
    </row>
    <row r="12" spans="1:6" x14ac:dyDescent="0.2">
      <c r="A12" t="s">
        <v>82</v>
      </c>
      <c r="B12" s="6" t="s">
        <v>83</v>
      </c>
      <c r="C12" s="5" t="s">
        <v>35</v>
      </c>
      <c r="D12" s="3">
        <v>2</v>
      </c>
      <c r="E12" s="5" t="s">
        <v>36</v>
      </c>
      <c r="F12">
        <v>-9.5999999999999992E-3</v>
      </c>
    </row>
    <row r="13" spans="1:6" x14ac:dyDescent="0.2">
      <c r="A13" t="s">
        <v>82</v>
      </c>
      <c r="B13" s="6" t="s">
        <v>83</v>
      </c>
      <c r="C13" s="5" t="s">
        <v>35</v>
      </c>
      <c r="D13" s="3">
        <v>3</v>
      </c>
      <c r="E13" s="5" t="s">
        <v>36</v>
      </c>
      <c r="F13">
        <v>-9.5999999999999992E-3</v>
      </c>
    </row>
    <row r="14" spans="1:6" x14ac:dyDescent="0.2">
      <c r="A14" t="s">
        <v>87</v>
      </c>
      <c r="B14" s="6" t="s">
        <v>88</v>
      </c>
      <c r="C14" s="5" t="s">
        <v>35</v>
      </c>
      <c r="D14" s="3">
        <v>1</v>
      </c>
      <c r="E14" s="5" t="s">
        <v>36</v>
      </c>
      <c r="F14">
        <v>-2.4E-2</v>
      </c>
    </row>
    <row r="15" spans="1:6" x14ac:dyDescent="0.2">
      <c r="A15" t="s">
        <v>87</v>
      </c>
      <c r="B15" s="6" t="s">
        <v>88</v>
      </c>
      <c r="C15" s="5" t="s">
        <v>35</v>
      </c>
      <c r="D15" s="3">
        <v>2</v>
      </c>
      <c r="E15" s="5" t="s">
        <v>36</v>
      </c>
      <c r="F15">
        <v>-2.4E-2</v>
      </c>
    </row>
    <row r="16" spans="1:6" x14ac:dyDescent="0.2">
      <c r="A16" t="s">
        <v>87</v>
      </c>
      <c r="B16" s="6" t="s">
        <v>88</v>
      </c>
      <c r="C16" s="5" t="s">
        <v>35</v>
      </c>
      <c r="D16" s="3">
        <v>3</v>
      </c>
      <c r="E16" s="5" t="s">
        <v>36</v>
      </c>
      <c r="F16">
        <v>-2.4E-2</v>
      </c>
    </row>
    <row r="17" spans="1:6" x14ac:dyDescent="0.2">
      <c r="A17" t="s">
        <v>87</v>
      </c>
      <c r="B17" s="6" t="s">
        <v>89</v>
      </c>
      <c r="C17" s="5" t="s">
        <v>35</v>
      </c>
      <c r="D17" s="3">
        <v>1</v>
      </c>
      <c r="E17" s="5" t="s">
        <v>36</v>
      </c>
      <c r="F17">
        <v>-7.2400000000000006E-2</v>
      </c>
    </row>
    <row r="18" spans="1:6" x14ac:dyDescent="0.2">
      <c r="A18" t="s">
        <v>87</v>
      </c>
      <c r="B18" s="6" t="s">
        <v>89</v>
      </c>
      <c r="C18" s="5" t="s">
        <v>35</v>
      </c>
      <c r="D18" s="3">
        <v>2</v>
      </c>
      <c r="E18" s="5" t="s">
        <v>36</v>
      </c>
      <c r="F18">
        <v>-7.2400000000000006E-2</v>
      </c>
    </row>
    <row r="19" spans="1:6" x14ac:dyDescent="0.2">
      <c r="A19" t="s">
        <v>87</v>
      </c>
      <c r="B19" s="6" t="s">
        <v>89</v>
      </c>
      <c r="C19" s="5" t="s">
        <v>35</v>
      </c>
      <c r="D19" s="3">
        <v>3</v>
      </c>
      <c r="E19" s="5" t="s">
        <v>36</v>
      </c>
      <c r="F19">
        <v>-7.2400000000000006E-2</v>
      </c>
    </row>
    <row r="20" spans="1:6" x14ac:dyDescent="0.2">
      <c r="A20" t="s">
        <v>82</v>
      </c>
      <c r="B20" s="6" t="s">
        <v>81</v>
      </c>
      <c r="C20" s="5" t="s">
        <v>63</v>
      </c>
      <c r="D20" s="3">
        <v>2</v>
      </c>
      <c r="E20" s="5" t="s">
        <v>64</v>
      </c>
      <c r="F20">
        <v>-2.4400000000000002E-2</v>
      </c>
    </row>
    <row r="21" spans="1:6" x14ac:dyDescent="0.2">
      <c r="A21" t="s">
        <v>82</v>
      </c>
      <c r="B21" s="6" t="s">
        <v>83</v>
      </c>
      <c r="C21" s="5" t="s">
        <v>63</v>
      </c>
      <c r="D21" s="3">
        <v>2</v>
      </c>
      <c r="E21" s="5" t="s">
        <v>64</v>
      </c>
      <c r="F21">
        <v>-0.15</v>
      </c>
    </row>
    <row r="22" spans="1:6" x14ac:dyDescent="0.2">
      <c r="A22" t="s">
        <v>87</v>
      </c>
      <c r="B22" s="6" t="s">
        <v>88</v>
      </c>
      <c r="C22" s="5" t="s">
        <v>63</v>
      </c>
      <c r="D22" s="3">
        <v>2</v>
      </c>
      <c r="E22" s="5" t="s">
        <v>64</v>
      </c>
      <c r="F22">
        <v>-2.4400000000000002E-2</v>
      </c>
    </row>
    <row r="23" spans="1:6" x14ac:dyDescent="0.2">
      <c r="A23" t="s">
        <v>87</v>
      </c>
      <c r="B23" s="6" t="s">
        <v>89</v>
      </c>
      <c r="C23" s="5" t="s">
        <v>63</v>
      </c>
      <c r="D23" s="3">
        <v>2</v>
      </c>
      <c r="E23" s="5" t="s">
        <v>64</v>
      </c>
      <c r="F23">
        <v>-0.15</v>
      </c>
    </row>
    <row r="24" spans="1:6" x14ac:dyDescent="0.2">
      <c r="A24" t="s">
        <v>82</v>
      </c>
      <c r="B24" s="6" t="s">
        <v>81</v>
      </c>
      <c r="C24" s="5" t="s">
        <v>40</v>
      </c>
      <c r="D24" s="3">
        <v>1</v>
      </c>
      <c r="E24" s="5" t="s">
        <v>42</v>
      </c>
      <c r="F24">
        <v>-6.6799999999999998E-2</v>
      </c>
    </row>
    <row r="25" spans="1:6" x14ac:dyDescent="0.2">
      <c r="A25" t="s">
        <v>82</v>
      </c>
      <c r="B25" s="6" t="s">
        <v>81</v>
      </c>
      <c r="C25" s="5" t="s">
        <v>40</v>
      </c>
      <c r="D25" s="3">
        <v>2</v>
      </c>
      <c r="E25" s="5" t="s">
        <v>42</v>
      </c>
      <c r="F25">
        <v>-6.6799999999999998E-2</v>
      </c>
    </row>
    <row r="26" spans="1:6" x14ac:dyDescent="0.2">
      <c r="A26" t="s">
        <v>82</v>
      </c>
      <c r="B26" s="6" t="s">
        <v>83</v>
      </c>
      <c r="C26" s="5" t="s">
        <v>40</v>
      </c>
      <c r="D26" s="3">
        <v>1</v>
      </c>
      <c r="E26" s="5" t="s">
        <v>42</v>
      </c>
      <c r="F26">
        <v>-2.6700000000000002E-2</v>
      </c>
    </row>
    <row r="27" spans="1:6" x14ac:dyDescent="0.2">
      <c r="A27" t="s">
        <v>82</v>
      </c>
      <c r="B27" s="6" t="s">
        <v>83</v>
      </c>
      <c r="C27" s="5" t="s">
        <v>40</v>
      </c>
      <c r="D27" s="3">
        <v>2</v>
      </c>
      <c r="E27" s="5" t="s">
        <v>42</v>
      </c>
      <c r="F27">
        <v>-2.6700000000000002E-2</v>
      </c>
    </row>
    <row r="28" spans="1:6" x14ac:dyDescent="0.2">
      <c r="A28" t="s">
        <v>87</v>
      </c>
      <c r="B28" s="6" t="s">
        <v>88</v>
      </c>
      <c r="C28" s="5" t="s">
        <v>40</v>
      </c>
      <c r="D28" s="3">
        <v>1</v>
      </c>
      <c r="E28" s="5" t="s">
        <v>42</v>
      </c>
      <c r="F28">
        <v>-6.6600000000000006E-2</v>
      </c>
    </row>
    <row r="29" spans="1:6" x14ac:dyDescent="0.2">
      <c r="A29" t="s">
        <v>87</v>
      </c>
      <c r="B29" s="6" t="s">
        <v>88</v>
      </c>
      <c r="C29" s="5" t="s">
        <v>40</v>
      </c>
      <c r="D29" s="3">
        <v>2</v>
      </c>
      <c r="E29" s="5" t="s">
        <v>42</v>
      </c>
      <c r="F29">
        <v>-6.6600000000000006E-2</v>
      </c>
    </row>
    <row r="30" spans="1:6" x14ac:dyDescent="0.2">
      <c r="A30" t="s">
        <v>87</v>
      </c>
      <c r="B30" s="6" t="s">
        <v>89</v>
      </c>
      <c r="C30" s="5" t="s">
        <v>40</v>
      </c>
      <c r="D30" s="3">
        <v>1</v>
      </c>
      <c r="E30" s="5" t="s">
        <v>42</v>
      </c>
      <c r="F30">
        <v>-0.20100000000000001</v>
      </c>
    </row>
    <row r="31" spans="1:6" x14ac:dyDescent="0.2">
      <c r="A31" t="s">
        <v>87</v>
      </c>
      <c r="B31" s="6" t="s">
        <v>89</v>
      </c>
      <c r="C31" s="5" t="s">
        <v>40</v>
      </c>
      <c r="D31" s="3">
        <v>2</v>
      </c>
      <c r="E31" s="5" t="s">
        <v>42</v>
      </c>
      <c r="F31">
        <v>-0.20100000000000001</v>
      </c>
    </row>
    <row r="32" spans="1:6" x14ac:dyDescent="0.2">
      <c r="A32" t="s">
        <v>82</v>
      </c>
      <c r="B32" s="6" t="s">
        <v>81</v>
      </c>
      <c r="C32" s="5" t="s">
        <v>49</v>
      </c>
      <c r="D32" s="3">
        <v>2</v>
      </c>
      <c r="E32" s="5" t="s">
        <v>50</v>
      </c>
      <c r="F32">
        <v>-0.25290000000000001</v>
      </c>
    </row>
    <row r="33" spans="1:6" x14ac:dyDescent="0.2">
      <c r="A33" t="s">
        <v>82</v>
      </c>
      <c r="B33" s="6" t="s">
        <v>83</v>
      </c>
      <c r="C33" s="5" t="s">
        <v>49</v>
      </c>
      <c r="D33" s="3">
        <v>2</v>
      </c>
      <c r="E33" s="5" t="s">
        <v>50</v>
      </c>
      <c r="F33">
        <v>-0.33939999999999998</v>
      </c>
    </row>
    <row r="34" spans="1:6" x14ac:dyDescent="0.2">
      <c r="A34" t="s">
        <v>82</v>
      </c>
      <c r="B34" s="6" t="s">
        <v>84</v>
      </c>
      <c r="C34" s="5" t="s">
        <v>49</v>
      </c>
      <c r="D34" s="3">
        <v>2</v>
      </c>
      <c r="E34" s="5" t="s">
        <v>50</v>
      </c>
      <c r="F34">
        <v>-0.1784</v>
      </c>
    </row>
    <row r="35" spans="1:6" x14ac:dyDescent="0.2">
      <c r="A35" t="s">
        <v>82</v>
      </c>
      <c r="B35" s="6" t="s">
        <v>85</v>
      </c>
      <c r="C35" s="5" t="s">
        <v>49</v>
      </c>
      <c r="D35" s="3">
        <v>2</v>
      </c>
      <c r="E35" s="5" t="s">
        <v>50</v>
      </c>
      <c r="F35">
        <v>-0.37659999999999999</v>
      </c>
    </row>
    <row r="36" spans="1:6" x14ac:dyDescent="0.2">
      <c r="A36" t="s">
        <v>87</v>
      </c>
      <c r="B36" s="6" t="s">
        <v>88</v>
      </c>
      <c r="C36" s="5" t="s">
        <v>49</v>
      </c>
      <c r="D36" s="3">
        <v>2</v>
      </c>
      <c r="E36" s="5" t="s">
        <v>50</v>
      </c>
      <c r="F36">
        <v>-0.2283</v>
      </c>
    </row>
    <row r="37" spans="1:6" x14ac:dyDescent="0.2">
      <c r="A37" t="s">
        <v>87</v>
      </c>
      <c r="B37" s="6" t="s">
        <v>89</v>
      </c>
      <c r="C37" s="5" t="s">
        <v>49</v>
      </c>
      <c r="D37" s="3">
        <v>2</v>
      </c>
      <c r="E37" s="5" t="s">
        <v>50</v>
      </c>
      <c r="F37">
        <v>-0.84989999999999999</v>
      </c>
    </row>
    <row r="38" spans="1:6" x14ac:dyDescent="0.2">
      <c r="A38" t="s">
        <v>82</v>
      </c>
      <c r="B38" s="6" t="s">
        <v>81</v>
      </c>
      <c r="C38" s="5" t="s">
        <v>25</v>
      </c>
      <c r="D38" s="3">
        <v>1</v>
      </c>
      <c r="E38" s="5" t="s">
        <v>26</v>
      </c>
      <c r="F38">
        <v>5.4726999999999997</v>
      </c>
    </row>
    <row r="39" spans="1:6" x14ac:dyDescent="0.2">
      <c r="A39" t="s">
        <v>82</v>
      </c>
      <c r="B39" s="6" t="s">
        <v>83</v>
      </c>
      <c r="C39" s="5" t="s">
        <v>25</v>
      </c>
      <c r="D39" s="3">
        <v>1</v>
      </c>
      <c r="E39" s="5" t="s">
        <v>26</v>
      </c>
      <c r="F39">
        <v>-1</v>
      </c>
    </row>
    <row r="40" spans="1:6" x14ac:dyDescent="0.2">
      <c r="A40" t="s">
        <v>82</v>
      </c>
      <c r="B40" s="6" t="s">
        <v>84</v>
      </c>
      <c r="C40" s="5" t="s">
        <v>25</v>
      </c>
      <c r="D40" s="3">
        <v>1</v>
      </c>
      <c r="E40" s="5" t="s">
        <v>26</v>
      </c>
      <c r="F40">
        <v>-1</v>
      </c>
    </row>
    <row r="41" spans="1:6" x14ac:dyDescent="0.2">
      <c r="A41" t="s">
        <v>82</v>
      </c>
      <c r="B41" s="6" t="s">
        <v>85</v>
      </c>
      <c r="C41" s="5" t="s">
        <v>25</v>
      </c>
      <c r="D41" s="3">
        <v>1</v>
      </c>
      <c r="E41" s="5" t="s">
        <v>26</v>
      </c>
      <c r="F41">
        <v>-1</v>
      </c>
    </row>
    <row r="42" spans="1:6" x14ac:dyDescent="0.2">
      <c r="A42" t="s">
        <v>87</v>
      </c>
      <c r="B42" s="6" t="s">
        <v>88</v>
      </c>
      <c r="C42" s="5" t="s">
        <v>25</v>
      </c>
      <c r="D42" s="3">
        <v>1</v>
      </c>
      <c r="E42" s="5" t="s">
        <v>26</v>
      </c>
      <c r="F42">
        <v>6.1696999999999997</v>
      </c>
    </row>
    <row r="43" spans="1:6" x14ac:dyDescent="0.2">
      <c r="A43" t="s">
        <v>87</v>
      </c>
      <c r="B43" s="6" t="s">
        <v>89</v>
      </c>
      <c r="C43" s="5" t="s">
        <v>25</v>
      </c>
      <c r="D43" s="3">
        <v>1</v>
      </c>
      <c r="E43" s="5" t="s">
        <v>26</v>
      </c>
      <c r="F43">
        <v>-1</v>
      </c>
    </row>
    <row r="44" spans="1:6" x14ac:dyDescent="0.2">
      <c r="A44" t="s">
        <v>82</v>
      </c>
      <c r="B44" s="6" t="s">
        <v>81</v>
      </c>
      <c r="C44" s="5" t="s">
        <v>57</v>
      </c>
      <c r="D44" s="3">
        <v>2</v>
      </c>
      <c r="E44" s="5" t="s">
        <v>58</v>
      </c>
      <c r="F44">
        <v>-7.5899999999999995E-2</v>
      </c>
    </row>
    <row r="45" spans="1:6" x14ac:dyDescent="0.2">
      <c r="A45" t="s">
        <v>82</v>
      </c>
      <c r="B45" s="6" t="s">
        <v>83</v>
      </c>
      <c r="C45" s="5" t="s">
        <v>57</v>
      </c>
      <c r="D45" s="3">
        <v>2</v>
      </c>
      <c r="E45" s="5" t="s">
        <v>58</v>
      </c>
      <c r="F45">
        <v>-0.1018</v>
      </c>
    </row>
    <row r="46" spans="1:6" x14ac:dyDescent="0.2">
      <c r="A46" t="s">
        <v>82</v>
      </c>
      <c r="B46" s="6" t="s">
        <v>84</v>
      </c>
      <c r="C46" s="5" t="s">
        <v>57</v>
      </c>
      <c r="D46" s="3">
        <v>2</v>
      </c>
      <c r="E46" s="5" t="s">
        <v>58</v>
      </c>
      <c r="F46">
        <v>-5.3499999999999999E-2</v>
      </c>
    </row>
    <row r="47" spans="1:6" x14ac:dyDescent="0.2">
      <c r="A47" t="s">
        <v>82</v>
      </c>
      <c r="B47" s="6" t="s">
        <v>85</v>
      </c>
      <c r="C47" s="5" t="s">
        <v>57</v>
      </c>
      <c r="D47" s="3">
        <v>2</v>
      </c>
      <c r="E47" s="5" t="s">
        <v>58</v>
      </c>
      <c r="F47">
        <v>-0.113</v>
      </c>
    </row>
    <row r="48" spans="1:6" x14ac:dyDescent="0.2">
      <c r="A48" t="s">
        <v>87</v>
      </c>
      <c r="B48" s="6" t="s">
        <v>88</v>
      </c>
      <c r="C48" s="5" t="s">
        <v>57</v>
      </c>
      <c r="D48" s="3">
        <v>2</v>
      </c>
      <c r="E48" s="5" t="s">
        <v>58</v>
      </c>
      <c r="F48">
        <v>-6.8500000000000005E-2</v>
      </c>
    </row>
    <row r="49" spans="1:6" x14ac:dyDescent="0.2">
      <c r="A49" t="s">
        <v>87</v>
      </c>
      <c r="B49" s="6" t="s">
        <v>89</v>
      </c>
      <c r="C49" s="5" t="s">
        <v>57</v>
      </c>
      <c r="D49" s="3">
        <v>2</v>
      </c>
      <c r="E49" s="5" t="s">
        <v>58</v>
      </c>
      <c r="F49">
        <v>-0.255</v>
      </c>
    </row>
    <row r="50" spans="1:6" x14ac:dyDescent="0.2">
      <c r="A50" t="s">
        <v>82</v>
      </c>
      <c r="B50" s="6" t="s">
        <v>83</v>
      </c>
      <c r="C50" s="5" t="s">
        <v>11</v>
      </c>
      <c r="D50" s="3">
        <v>3</v>
      </c>
      <c r="E50" s="5" t="s">
        <v>12</v>
      </c>
      <c r="F50">
        <v>-4.1999999999999997E-3</v>
      </c>
    </row>
    <row r="51" spans="1:6" x14ac:dyDescent="0.2">
      <c r="A51" t="s">
        <v>82</v>
      </c>
      <c r="B51" s="6" t="s">
        <v>81</v>
      </c>
      <c r="C51" s="5" t="s">
        <v>7</v>
      </c>
      <c r="D51" s="3">
        <v>3</v>
      </c>
      <c r="E51" s="5" t="s">
        <v>8</v>
      </c>
      <c r="F51">
        <v>-0.157</v>
      </c>
    </row>
    <row r="52" spans="1:6" x14ac:dyDescent="0.2">
      <c r="A52" t="s">
        <v>82</v>
      </c>
      <c r="B52" s="6" t="s">
        <v>83</v>
      </c>
      <c r="C52" s="5" t="s">
        <v>7</v>
      </c>
      <c r="D52" s="3">
        <v>3</v>
      </c>
      <c r="E52" s="5" t="s">
        <v>8</v>
      </c>
      <c r="F52">
        <v>-0.157</v>
      </c>
    </row>
    <row r="53" spans="1:6" x14ac:dyDescent="0.2">
      <c r="A53" t="s">
        <v>82</v>
      </c>
      <c r="B53" s="6" t="s">
        <v>84</v>
      </c>
      <c r="C53" s="5" t="s">
        <v>7</v>
      </c>
      <c r="D53" s="3">
        <v>3</v>
      </c>
      <c r="E53" s="5" t="s">
        <v>8</v>
      </c>
      <c r="F53">
        <v>-0.157</v>
      </c>
    </row>
    <row r="54" spans="1:6" x14ac:dyDescent="0.2">
      <c r="A54" t="s">
        <v>82</v>
      </c>
      <c r="B54" s="6" t="s">
        <v>85</v>
      </c>
      <c r="C54" s="5" t="s">
        <v>7</v>
      </c>
      <c r="D54" s="3">
        <v>3</v>
      </c>
      <c r="E54" s="5" t="s">
        <v>8</v>
      </c>
      <c r="F54">
        <v>-0.157</v>
      </c>
    </row>
    <row r="55" spans="1:6" x14ac:dyDescent="0.2">
      <c r="A55" t="s">
        <v>82</v>
      </c>
      <c r="B55" s="6" t="s">
        <v>86</v>
      </c>
      <c r="C55" s="5" t="s">
        <v>7</v>
      </c>
      <c r="D55" s="3">
        <v>3</v>
      </c>
      <c r="E55" s="5" t="s">
        <v>8</v>
      </c>
      <c r="F55">
        <v>-0.157</v>
      </c>
    </row>
    <row r="56" spans="1:6" x14ac:dyDescent="0.2">
      <c r="A56" t="s">
        <v>87</v>
      </c>
      <c r="B56" s="6" t="s">
        <v>88</v>
      </c>
      <c r="C56" s="5" t="s">
        <v>7</v>
      </c>
      <c r="D56" s="3">
        <v>3</v>
      </c>
      <c r="E56" s="5" t="s">
        <v>8</v>
      </c>
      <c r="F56">
        <v>-0.157</v>
      </c>
    </row>
    <row r="57" spans="1:6" x14ac:dyDescent="0.2">
      <c r="A57" t="s">
        <v>87</v>
      </c>
      <c r="B57" s="6" t="s">
        <v>89</v>
      </c>
      <c r="C57" s="5" t="s">
        <v>7</v>
      </c>
      <c r="D57" s="3">
        <v>3</v>
      </c>
      <c r="E57" s="5" t="s">
        <v>8</v>
      </c>
      <c r="F57">
        <v>-0.157</v>
      </c>
    </row>
    <row r="58" spans="1:6" x14ac:dyDescent="0.2">
      <c r="A58" t="s">
        <v>87</v>
      </c>
      <c r="B58" s="6" t="s">
        <v>90</v>
      </c>
      <c r="C58" s="5" t="s">
        <v>7</v>
      </c>
      <c r="D58" s="3">
        <v>3</v>
      </c>
      <c r="E58" s="5" t="s">
        <v>8</v>
      </c>
      <c r="F58">
        <v>-0.157</v>
      </c>
    </row>
    <row r="59" spans="1:6" x14ac:dyDescent="0.2">
      <c r="A59" t="s">
        <v>82</v>
      </c>
      <c r="B59" s="6" t="s">
        <v>81</v>
      </c>
      <c r="C59" s="5" t="s">
        <v>5</v>
      </c>
      <c r="D59" s="3">
        <v>3</v>
      </c>
      <c r="E59" s="5" t="s">
        <v>6</v>
      </c>
      <c r="F59">
        <v>-7.5899999999999995E-2</v>
      </c>
    </row>
    <row r="60" spans="1:6" x14ac:dyDescent="0.2">
      <c r="A60" t="s">
        <v>82</v>
      </c>
      <c r="B60" s="6" t="s">
        <v>83</v>
      </c>
      <c r="C60" s="5" t="s">
        <v>5</v>
      </c>
      <c r="D60" s="3">
        <v>3</v>
      </c>
      <c r="E60" s="5" t="s">
        <v>6</v>
      </c>
      <c r="F60">
        <v>-0.1018</v>
      </c>
    </row>
    <row r="61" spans="1:6" x14ac:dyDescent="0.2">
      <c r="A61" t="s">
        <v>82</v>
      </c>
      <c r="B61" s="6" t="s">
        <v>84</v>
      </c>
      <c r="C61" s="5" t="s">
        <v>5</v>
      </c>
      <c r="D61" s="3">
        <v>3</v>
      </c>
      <c r="E61" s="5" t="s">
        <v>6</v>
      </c>
      <c r="F61">
        <v>-5.3499999999999999E-2</v>
      </c>
    </row>
    <row r="62" spans="1:6" x14ac:dyDescent="0.2">
      <c r="A62" t="s">
        <v>82</v>
      </c>
      <c r="B62" s="6" t="s">
        <v>85</v>
      </c>
      <c r="C62" s="5" t="s">
        <v>5</v>
      </c>
      <c r="D62" s="3">
        <v>3</v>
      </c>
      <c r="E62" s="5" t="s">
        <v>6</v>
      </c>
      <c r="F62">
        <v>-0.113</v>
      </c>
    </row>
    <row r="63" spans="1:6" x14ac:dyDescent="0.2">
      <c r="A63" t="s">
        <v>87</v>
      </c>
      <c r="B63" s="6" t="s">
        <v>88</v>
      </c>
      <c r="C63" s="5" t="s">
        <v>5</v>
      </c>
      <c r="D63" s="3">
        <v>3</v>
      </c>
      <c r="E63" s="5" t="s">
        <v>6</v>
      </c>
      <c r="F63">
        <v>-6.8500000000000005E-2</v>
      </c>
    </row>
    <row r="64" spans="1:6" x14ac:dyDescent="0.2">
      <c r="A64" t="s">
        <v>87</v>
      </c>
      <c r="B64" s="6" t="s">
        <v>89</v>
      </c>
      <c r="C64" s="5" t="s">
        <v>5</v>
      </c>
      <c r="D64" s="3">
        <v>3</v>
      </c>
      <c r="E64" s="5" t="s">
        <v>6</v>
      </c>
      <c r="F64">
        <v>-0.255</v>
      </c>
    </row>
    <row r="65" spans="1:6" x14ac:dyDescent="0.2">
      <c r="A65" t="s">
        <v>82</v>
      </c>
      <c r="B65" s="6" t="s">
        <v>81</v>
      </c>
      <c r="C65" s="5" t="s">
        <v>22</v>
      </c>
      <c r="D65" s="3">
        <v>2</v>
      </c>
      <c r="E65" s="5" t="s">
        <v>24</v>
      </c>
      <c r="F65">
        <v>-0.19059999999999999</v>
      </c>
    </row>
    <row r="66" spans="1:6" x14ac:dyDescent="0.2">
      <c r="A66" t="s">
        <v>82</v>
      </c>
      <c r="B66" s="6" t="s">
        <v>81</v>
      </c>
      <c r="C66" s="5" t="s">
        <v>22</v>
      </c>
      <c r="D66" s="3">
        <v>3</v>
      </c>
      <c r="E66" s="5" t="s">
        <v>24</v>
      </c>
      <c r="F66">
        <v>-0.19059999999999999</v>
      </c>
    </row>
    <row r="67" spans="1:6" x14ac:dyDescent="0.2">
      <c r="A67" t="s">
        <v>82</v>
      </c>
      <c r="B67" s="6" t="s">
        <v>83</v>
      </c>
      <c r="C67" s="5" t="s">
        <v>22</v>
      </c>
      <c r="D67" s="3">
        <v>2</v>
      </c>
      <c r="E67" s="5" t="s">
        <v>24</v>
      </c>
      <c r="F67">
        <v>-0.19059999999999999</v>
      </c>
    </row>
    <row r="68" spans="1:6" x14ac:dyDescent="0.2">
      <c r="A68" t="s">
        <v>82</v>
      </c>
      <c r="B68" s="6" t="s">
        <v>83</v>
      </c>
      <c r="C68" s="5" t="s">
        <v>22</v>
      </c>
      <c r="D68" s="3">
        <v>3</v>
      </c>
      <c r="E68" s="5" t="s">
        <v>24</v>
      </c>
      <c r="F68">
        <v>-0.19059999999999999</v>
      </c>
    </row>
    <row r="69" spans="1:6" x14ac:dyDescent="0.2">
      <c r="A69" t="s">
        <v>82</v>
      </c>
      <c r="B69" s="6" t="s">
        <v>84</v>
      </c>
      <c r="C69" s="5" t="s">
        <v>22</v>
      </c>
      <c r="D69" s="3">
        <v>2</v>
      </c>
      <c r="E69" s="5" t="s">
        <v>24</v>
      </c>
      <c r="F69">
        <v>-0.19059999999999999</v>
      </c>
    </row>
    <row r="70" spans="1:6" x14ac:dyDescent="0.2">
      <c r="A70" t="s">
        <v>82</v>
      </c>
      <c r="B70" s="6" t="s">
        <v>84</v>
      </c>
      <c r="C70" s="5" t="s">
        <v>22</v>
      </c>
      <c r="D70" s="3">
        <v>3</v>
      </c>
      <c r="E70" s="5" t="s">
        <v>24</v>
      </c>
      <c r="F70">
        <v>-0.19059999999999999</v>
      </c>
    </row>
    <row r="71" spans="1:6" x14ac:dyDescent="0.2">
      <c r="A71" t="s">
        <v>82</v>
      </c>
      <c r="B71" s="6" t="s">
        <v>85</v>
      </c>
      <c r="C71" s="5" t="s">
        <v>22</v>
      </c>
      <c r="D71" s="3">
        <v>2</v>
      </c>
      <c r="E71" s="5" t="s">
        <v>24</v>
      </c>
      <c r="F71">
        <v>-0.19059999999999999</v>
      </c>
    </row>
    <row r="72" spans="1:6" x14ac:dyDescent="0.2">
      <c r="A72" t="s">
        <v>82</v>
      </c>
      <c r="B72" s="6" t="s">
        <v>85</v>
      </c>
      <c r="C72" s="5" t="s">
        <v>22</v>
      </c>
      <c r="D72" s="3">
        <v>3</v>
      </c>
      <c r="E72" s="5" t="s">
        <v>24</v>
      </c>
      <c r="F72">
        <v>-0.19059999999999999</v>
      </c>
    </row>
    <row r="73" spans="1:6" x14ac:dyDescent="0.2">
      <c r="A73" t="s">
        <v>82</v>
      </c>
      <c r="B73" s="6" t="s">
        <v>86</v>
      </c>
      <c r="C73" s="5" t="s">
        <v>22</v>
      </c>
      <c r="D73" s="3">
        <v>2</v>
      </c>
      <c r="E73" s="5" t="s">
        <v>24</v>
      </c>
      <c r="F73">
        <v>-0.19059999999999999</v>
      </c>
    </row>
    <row r="74" spans="1:6" x14ac:dyDescent="0.2">
      <c r="A74" t="s">
        <v>82</v>
      </c>
      <c r="B74" s="6" t="s">
        <v>86</v>
      </c>
      <c r="C74" s="5" t="s">
        <v>22</v>
      </c>
      <c r="D74" s="3">
        <v>3</v>
      </c>
      <c r="E74" s="5" t="s">
        <v>24</v>
      </c>
      <c r="F74">
        <v>-0.19059999999999999</v>
      </c>
    </row>
    <row r="75" spans="1:6" x14ac:dyDescent="0.2">
      <c r="A75" t="s">
        <v>87</v>
      </c>
      <c r="B75" s="6" t="s">
        <v>88</v>
      </c>
      <c r="C75" s="5" t="s">
        <v>22</v>
      </c>
      <c r="D75" s="3">
        <v>2</v>
      </c>
      <c r="E75" s="5" t="s">
        <v>24</v>
      </c>
      <c r="F75">
        <v>-0.19059999999999999</v>
      </c>
    </row>
    <row r="76" spans="1:6" x14ac:dyDescent="0.2">
      <c r="A76" t="s">
        <v>87</v>
      </c>
      <c r="B76" s="6" t="s">
        <v>88</v>
      </c>
      <c r="C76" s="5" t="s">
        <v>22</v>
      </c>
      <c r="D76" s="3">
        <v>3</v>
      </c>
      <c r="E76" s="5" t="s">
        <v>24</v>
      </c>
      <c r="F76">
        <v>-0.19059999999999999</v>
      </c>
    </row>
    <row r="77" spans="1:6" x14ac:dyDescent="0.2">
      <c r="A77" t="s">
        <v>87</v>
      </c>
      <c r="B77" s="6" t="s">
        <v>89</v>
      </c>
      <c r="C77" s="5" t="s">
        <v>22</v>
      </c>
      <c r="D77" s="3">
        <v>2</v>
      </c>
      <c r="E77" s="5" t="s">
        <v>24</v>
      </c>
      <c r="F77">
        <v>-0.19059999999999999</v>
      </c>
    </row>
    <row r="78" spans="1:6" x14ac:dyDescent="0.2">
      <c r="A78" t="s">
        <v>87</v>
      </c>
      <c r="B78" s="6" t="s">
        <v>89</v>
      </c>
      <c r="C78" s="5" t="s">
        <v>22</v>
      </c>
      <c r="D78" s="3">
        <v>3</v>
      </c>
      <c r="E78" s="5" t="s">
        <v>24</v>
      </c>
      <c r="F78">
        <v>-0.19059999999999999</v>
      </c>
    </row>
    <row r="79" spans="1:6" x14ac:dyDescent="0.2">
      <c r="A79" t="s">
        <v>87</v>
      </c>
      <c r="B79" s="6" t="s">
        <v>90</v>
      </c>
      <c r="C79" s="5" t="s">
        <v>22</v>
      </c>
      <c r="D79" s="3">
        <v>2</v>
      </c>
      <c r="E79" s="5" t="s">
        <v>24</v>
      </c>
      <c r="F79">
        <v>-0.19059999999999999</v>
      </c>
    </row>
    <row r="80" spans="1:6" x14ac:dyDescent="0.2">
      <c r="A80" t="s">
        <v>87</v>
      </c>
      <c r="B80" s="6" t="s">
        <v>90</v>
      </c>
      <c r="C80" s="5" t="s">
        <v>22</v>
      </c>
      <c r="D80" s="3">
        <v>3</v>
      </c>
      <c r="E80" s="5" t="s">
        <v>24</v>
      </c>
      <c r="F80">
        <v>-0.19059999999999999</v>
      </c>
    </row>
    <row r="81" spans="1:6" x14ac:dyDescent="0.2">
      <c r="A81" t="s">
        <v>82</v>
      </c>
      <c r="B81" s="6" t="s">
        <v>81</v>
      </c>
      <c r="C81" s="5" t="s">
        <v>47</v>
      </c>
      <c r="D81" s="3">
        <v>2</v>
      </c>
      <c r="E81" s="5" t="s">
        <v>48</v>
      </c>
      <c r="F81">
        <v>-0.08</v>
      </c>
    </row>
    <row r="82" spans="1:6" x14ac:dyDescent="0.2">
      <c r="A82" t="s">
        <v>87</v>
      </c>
      <c r="B82" s="6" t="s">
        <v>88</v>
      </c>
      <c r="C82" s="5" t="s">
        <v>47</v>
      </c>
      <c r="D82" s="3">
        <v>2</v>
      </c>
      <c r="E82" s="5" t="s">
        <v>48</v>
      </c>
      <c r="F82">
        <v>-0.08</v>
      </c>
    </row>
    <row r="83" spans="1:6" x14ac:dyDescent="0.2">
      <c r="A83" t="s">
        <v>82</v>
      </c>
      <c r="B83" s="6" t="s">
        <v>81</v>
      </c>
      <c r="C83" s="5" t="s">
        <v>18</v>
      </c>
      <c r="D83" s="3">
        <v>2</v>
      </c>
      <c r="E83" s="5" t="s">
        <v>19</v>
      </c>
      <c r="F83">
        <v>-2.6700000000000002E-2</v>
      </c>
    </row>
    <row r="84" spans="1:6" x14ac:dyDescent="0.2">
      <c r="A84" t="s">
        <v>82</v>
      </c>
      <c r="B84" s="6" t="s">
        <v>83</v>
      </c>
      <c r="C84" s="5" t="s">
        <v>18</v>
      </c>
      <c r="D84" s="3">
        <v>2</v>
      </c>
      <c r="E84" s="5" t="s">
        <v>19</v>
      </c>
      <c r="F84">
        <v>-1.0699999999999999E-2</v>
      </c>
    </row>
    <row r="85" spans="1:6" x14ac:dyDescent="0.2">
      <c r="A85" t="s">
        <v>87</v>
      </c>
      <c r="B85" s="6" t="s">
        <v>88</v>
      </c>
      <c r="C85" s="5" t="s">
        <v>18</v>
      </c>
      <c r="D85" s="3">
        <v>2</v>
      </c>
      <c r="E85" s="5" t="s">
        <v>19</v>
      </c>
      <c r="F85">
        <v>-2.6599999999999999E-2</v>
      </c>
    </row>
    <row r="86" spans="1:6" x14ac:dyDescent="0.2">
      <c r="A86" t="s">
        <v>87</v>
      </c>
      <c r="B86" s="6" t="s">
        <v>89</v>
      </c>
      <c r="C86" s="5" t="s">
        <v>18</v>
      </c>
      <c r="D86" s="3">
        <v>2</v>
      </c>
      <c r="E86" s="5" t="s">
        <v>19</v>
      </c>
      <c r="F86">
        <v>-8.0399999999999999E-2</v>
      </c>
    </row>
    <row r="87" spans="1:6" x14ac:dyDescent="0.2">
      <c r="A87" t="s">
        <v>82</v>
      </c>
      <c r="B87" s="6" t="s">
        <v>81</v>
      </c>
      <c r="C87" s="5" t="s">
        <v>20</v>
      </c>
      <c r="D87" s="3">
        <v>2</v>
      </c>
      <c r="E87" s="5" t="s">
        <v>21</v>
      </c>
      <c r="F87">
        <v>-0.2</v>
      </c>
    </row>
    <row r="88" spans="1:6" x14ac:dyDescent="0.2">
      <c r="A88" t="s">
        <v>82</v>
      </c>
      <c r="B88" s="6" t="s">
        <v>83</v>
      </c>
      <c r="C88" s="5" t="s">
        <v>20</v>
      </c>
      <c r="D88" s="3">
        <v>2</v>
      </c>
      <c r="E88" s="5" t="s">
        <v>21</v>
      </c>
      <c r="F88">
        <v>-0.2</v>
      </c>
    </row>
    <row r="89" spans="1:6" x14ac:dyDescent="0.2">
      <c r="A89" t="s">
        <v>82</v>
      </c>
      <c r="B89" s="6" t="s">
        <v>84</v>
      </c>
      <c r="C89" s="5" t="s">
        <v>20</v>
      </c>
      <c r="D89" s="3">
        <v>2</v>
      </c>
      <c r="E89" s="5" t="s">
        <v>21</v>
      </c>
      <c r="F89">
        <v>-0.2</v>
      </c>
    </row>
    <row r="90" spans="1:6" x14ac:dyDescent="0.2">
      <c r="A90" t="s">
        <v>82</v>
      </c>
      <c r="B90" s="6" t="s">
        <v>85</v>
      </c>
      <c r="C90" s="5" t="s">
        <v>20</v>
      </c>
      <c r="D90" s="3">
        <v>2</v>
      </c>
      <c r="E90" s="5" t="s">
        <v>21</v>
      </c>
      <c r="F90">
        <v>-0.2</v>
      </c>
    </row>
    <row r="91" spans="1:6" x14ac:dyDescent="0.2">
      <c r="A91" t="s">
        <v>82</v>
      </c>
      <c r="B91" s="6" t="s">
        <v>86</v>
      </c>
      <c r="C91" s="5" t="s">
        <v>20</v>
      </c>
      <c r="D91" s="3">
        <v>2</v>
      </c>
      <c r="E91" s="5" t="s">
        <v>21</v>
      </c>
      <c r="F91">
        <v>-0.2</v>
      </c>
    </row>
    <row r="92" spans="1:6" x14ac:dyDescent="0.2">
      <c r="A92" t="s">
        <v>87</v>
      </c>
      <c r="B92" s="6" t="s">
        <v>88</v>
      </c>
      <c r="C92" s="5" t="s">
        <v>20</v>
      </c>
      <c r="D92" s="3">
        <v>2</v>
      </c>
      <c r="E92" s="5" t="s">
        <v>21</v>
      </c>
      <c r="F92">
        <v>-0.2</v>
      </c>
    </row>
    <row r="93" spans="1:6" x14ac:dyDescent="0.2">
      <c r="A93" t="s">
        <v>87</v>
      </c>
      <c r="B93" s="6" t="s">
        <v>89</v>
      </c>
      <c r="C93" s="5" t="s">
        <v>20</v>
      </c>
      <c r="D93" s="3">
        <v>2</v>
      </c>
      <c r="E93" s="5" t="s">
        <v>21</v>
      </c>
      <c r="F93">
        <v>-0.2</v>
      </c>
    </row>
    <row r="94" spans="1:6" x14ac:dyDescent="0.2">
      <c r="A94" t="s">
        <v>87</v>
      </c>
      <c r="B94" s="6" t="s">
        <v>90</v>
      </c>
      <c r="C94" s="5" t="s">
        <v>20</v>
      </c>
      <c r="D94" s="3">
        <v>2</v>
      </c>
      <c r="E94" s="5" t="s">
        <v>21</v>
      </c>
      <c r="F94">
        <v>-0.2</v>
      </c>
    </row>
    <row r="95" spans="1:6" x14ac:dyDescent="0.2">
      <c r="A95" t="s">
        <v>82</v>
      </c>
      <c r="B95" s="6" t="s">
        <v>81</v>
      </c>
      <c r="C95" s="5" t="s">
        <v>51</v>
      </c>
      <c r="D95" s="3">
        <v>2</v>
      </c>
      <c r="E95" s="5" t="s">
        <v>52</v>
      </c>
      <c r="F95">
        <v>-8.8499999999999995E-2</v>
      </c>
    </row>
    <row r="96" spans="1:6" x14ac:dyDescent="0.2">
      <c r="A96" t="s">
        <v>82</v>
      </c>
      <c r="B96" s="6" t="s">
        <v>83</v>
      </c>
      <c r="C96" s="5" t="s">
        <v>51</v>
      </c>
      <c r="D96" s="3">
        <v>2</v>
      </c>
      <c r="E96" s="5" t="s">
        <v>52</v>
      </c>
      <c r="F96">
        <v>-0.1188</v>
      </c>
    </row>
    <row r="97" spans="1:6" x14ac:dyDescent="0.2">
      <c r="A97" t="s">
        <v>82</v>
      </c>
      <c r="B97" s="6" t="s">
        <v>84</v>
      </c>
      <c r="C97" s="5" t="s">
        <v>51</v>
      </c>
      <c r="D97" s="3">
        <v>2</v>
      </c>
      <c r="E97" s="5" t="s">
        <v>52</v>
      </c>
      <c r="F97">
        <v>-6.2399999999999997E-2</v>
      </c>
    </row>
    <row r="98" spans="1:6" x14ac:dyDescent="0.2">
      <c r="A98" t="s">
        <v>82</v>
      </c>
      <c r="B98" s="6" t="s">
        <v>85</v>
      </c>
      <c r="C98" s="5" t="s">
        <v>51</v>
      </c>
      <c r="D98" s="3">
        <v>2</v>
      </c>
      <c r="E98" s="5" t="s">
        <v>52</v>
      </c>
      <c r="F98">
        <v>-0.1318</v>
      </c>
    </row>
    <row r="99" spans="1:6" x14ac:dyDescent="0.2">
      <c r="A99" t="s">
        <v>87</v>
      </c>
      <c r="B99" s="6" t="s">
        <v>88</v>
      </c>
      <c r="C99" s="5" t="s">
        <v>51</v>
      </c>
      <c r="D99" s="3">
        <v>2</v>
      </c>
      <c r="E99" s="5" t="s">
        <v>52</v>
      </c>
      <c r="F99">
        <v>-7.9899999999999999E-2</v>
      </c>
    </row>
    <row r="100" spans="1:6" x14ac:dyDescent="0.2">
      <c r="A100" t="s">
        <v>87</v>
      </c>
      <c r="B100" s="6" t="s">
        <v>89</v>
      </c>
      <c r="C100" s="5" t="s">
        <v>51</v>
      </c>
      <c r="D100" s="3">
        <v>2</v>
      </c>
      <c r="E100" s="5" t="s">
        <v>52</v>
      </c>
      <c r="F100">
        <v>-0.29749999999999999</v>
      </c>
    </row>
    <row r="101" spans="1:6" x14ac:dyDescent="0.2">
      <c r="A101" t="s">
        <v>82</v>
      </c>
      <c r="B101" s="6" t="s">
        <v>81</v>
      </c>
      <c r="C101" s="5" t="s">
        <v>27</v>
      </c>
      <c r="D101" s="3">
        <v>2</v>
      </c>
      <c r="E101" s="5" t="s">
        <v>28</v>
      </c>
      <c r="F101">
        <v>-0.5</v>
      </c>
    </row>
    <row r="102" spans="1:6" x14ac:dyDescent="0.2">
      <c r="A102" t="s">
        <v>82</v>
      </c>
      <c r="B102" s="6" t="s">
        <v>83</v>
      </c>
      <c r="C102" s="5" t="s">
        <v>27</v>
      </c>
      <c r="D102" s="3">
        <v>2</v>
      </c>
      <c r="E102" s="5" t="s">
        <v>28</v>
      </c>
      <c r="F102">
        <v>-5.0900000000000001E-2</v>
      </c>
    </row>
    <row r="103" spans="1:6" x14ac:dyDescent="0.2">
      <c r="A103" t="s">
        <v>82</v>
      </c>
      <c r="B103" s="6" t="s">
        <v>84</v>
      </c>
      <c r="C103" s="5" t="s">
        <v>27</v>
      </c>
      <c r="D103" s="3">
        <v>2</v>
      </c>
      <c r="E103" s="5" t="s">
        <v>28</v>
      </c>
      <c r="F103">
        <v>-2.6800000000000001E-2</v>
      </c>
    </row>
    <row r="104" spans="1:6" x14ac:dyDescent="0.2">
      <c r="A104" t="s">
        <v>82</v>
      </c>
      <c r="B104" s="6" t="s">
        <v>85</v>
      </c>
      <c r="C104" s="5" t="s">
        <v>27</v>
      </c>
      <c r="D104" s="3">
        <v>2</v>
      </c>
      <c r="E104" s="5" t="s">
        <v>28</v>
      </c>
      <c r="F104">
        <v>-5.6500000000000002E-2</v>
      </c>
    </row>
    <row r="105" spans="1:6" x14ac:dyDescent="0.2">
      <c r="A105" t="s">
        <v>87</v>
      </c>
      <c r="B105" s="6" t="s">
        <v>88</v>
      </c>
      <c r="C105" s="5" t="s">
        <v>27</v>
      </c>
      <c r="D105" s="3">
        <v>2</v>
      </c>
      <c r="E105" s="5" t="s">
        <v>28</v>
      </c>
      <c r="F105">
        <v>-0.5</v>
      </c>
    </row>
    <row r="106" spans="1:6" x14ac:dyDescent="0.2">
      <c r="A106" t="s">
        <v>87</v>
      </c>
      <c r="B106" s="6" t="s">
        <v>89</v>
      </c>
      <c r="C106" s="5" t="s">
        <v>27</v>
      </c>
      <c r="D106" s="3">
        <v>2</v>
      </c>
      <c r="E106" s="5" t="s">
        <v>28</v>
      </c>
      <c r="F106">
        <v>-0.1275</v>
      </c>
    </row>
    <row r="107" spans="1:6" x14ac:dyDescent="0.2">
      <c r="A107" t="s">
        <v>82</v>
      </c>
      <c r="B107" s="6" t="s">
        <v>81</v>
      </c>
      <c r="C107" s="5" t="s">
        <v>33</v>
      </c>
      <c r="D107" s="3">
        <v>2</v>
      </c>
      <c r="E107" s="5" t="s">
        <v>34</v>
      </c>
      <c r="F107">
        <v>-0.158</v>
      </c>
    </row>
    <row r="108" spans="1:6" x14ac:dyDescent="0.2">
      <c r="A108" t="s">
        <v>82</v>
      </c>
      <c r="B108" s="6" t="s">
        <v>83</v>
      </c>
      <c r="C108" s="5" t="s">
        <v>33</v>
      </c>
      <c r="D108" s="3">
        <v>2</v>
      </c>
      <c r="E108" s="5" t="s">
        <v>34</v>
      </c>
      <c r="F108">
        <v>-0.158</v>
      </c>
    </row>
    <row r="109" spans="1:6" x14ac:dyDescent="0.2">
      <c r="A109" t="s">
        <v>82</v>
      </c>
      <c r="B109" s="6" t="s">
        <v>84</v>
      </c>
      <c r="C109" s="5" t="s">
        <v>33</v>
      </c>
      <c r="D109" s="3">
        <v>2</v>
      </c>
      <c r="E109" s="5" t="s">
        <v>34</v>
      </c>
      <c r="F109">
        <v>-0.158</v>
      </c>
    </row>
    <row r="110" spans="1:6" x14ac:dyDescent="0.2">
      <c r="A110" t="s">
        <v>82</v>
      </c>
      <c r="B110" s="6" t="s">
        <v>85</v>
      </c>
      <c r="C110" s="5" t="s">
        <v>33</v>
      </c>
      <c r="D110" s="3">
        <v>2</v>
      </c>
      <c r="E110" s="5" t="s">
        <v>34</v>
      </c>
      <c r="F110">
        <v>-0.158</v>
      </c>
    </row>
    <row r="111" spans="1:6" x14ac:dyDescent="0.2">
      <c r="A111" t="s">
        <v>87</v>
      </c>
      <c r="B111" s="6" t="s">
        <v>88</v>
      </c>
      <c r="C111" s="5" t="s">
        <v>33</v>
      </c>
      <c r="D111" s="3">
        <v>2</v>
      </c>
      <c r="E111" s="5" t="s">
        <v>34</v>
      </c>
      <c r="F111">
        <v>-0.158</v>
      </c>
    </row>
    <row r="112" spans="1:6" x14ac:dyDescent="0.2">
      <c r="A112" t="s">
        <v>87</v>
      </c>
      <c r="B112" s="6" t="s">
        <v>89</v>
      </c>
      <c r="C112" s="5" t="s">
        <v>33</v>
      </c>
      <c r="D112" s="3">
        <v>2</v>
      </c>
      <c r="E112" s="5" t="s">
        <v>34</v>
      </c>
      <c r="F112">
        <v>-0.158</v>
      </c>
    </row>
    <row r="113" spans="1:6" x14ac:dyDescent="0.2">
      <c r="A113" t="s">
        <v>82</v>
      </c>
      <c r="B113" s="6" t="s">
        <v>81</v>
      </c>
      <c r="C113" s="5" t="s">
        <v>59</v>
      </c>
      <c r="D113" s="3">
        <v>2</v>
      </c>
      <c r="E113" s="5" t="s">
        <v>60</v>
      </c>
      <c r="F113">
        <v>-0.1012</v>
      </c>
    </row>
    <row r="114" spans="1:6" x14ac:dyDescent="0.2">
      <c r="A114" t="s">
        <v>82</v>
      </c>
      <c r="B114" s="6" t="s">
        <v>83</v>
      </c>
      <c r="C114" s="5" t="s">
        <v>59</v>
      </c>
      <c r="D114" s="3">
        <v>2</v>
      </c>
      <c r="E114" s="5" t="s">
        <v>60</v>
      </c>
      <c r="F114">
        <v>-0.13569999999999999</v>
      </c>
    </row>
    <row r="115" spans="1:6" x14ac:dyDescent="0.2">
      <c r="A115" t="s">
        <v>82</v>
      </c>
      <c r="B115" s="6" t="s">
        <v>84</v>
      </c>
      <c r="C115" s="5" t="s">
        <v>59</v>
      </c>
      <c r="D115" s="3">
        <v>2</v>
      </c>
      <c r="E115" s="5" t="s">
        <v>60</v>
      </c>
      <c r="F115">
        <v>-7.1400000000000005E-2</v>
      </c>
    </row>
    <row r="116" spans="1:6" x14ac:dyDescent="0.2">
      <c r="A116" t="s">
        <v>82</v>
      </c>
      <c r="B116" s="6" t="s">
        <v>85</v>
      </c>
      <c r="C116" s="5" t="s">
        <v>59</v>
      </c>
      <c r="D116" s="3">
        <v>2</v>
      </c>
      <c r="E116" s="5" t="s">
        <v>60</v>
      </c>
      <c r="F116">
        <v>-0.15060000000000001</v>
      </c>
    </row>
    <row r="117" spans="1:6" x14ac:dyDescent="0.2">
      <c r="A117" t="s">
        <v>87</v>
      </c>
      <c r="B117" s="6" t="s">
        <v>88</v>
      </c>
      <c r="C117" s="5" t="s">
        <v>59</v>
      </c>
      <c r="D117" s="3">
        <v>2</v>
      </c>
      <c r="E117" s="5" t="s">
        <v>60</v>
      </c>
      <c r="F117">
        <v>-9.1300000000000006E-2</v>
      </c>
    </row>
    <row r="118" spans="1:6" x14ac:dyDescent="0.2">
      <c r="A118" t="s">
        <v>87</v>
      </c>
      <c r="B118" s="6" t="s">
        <v>89</v>
      </c>
      <c r="C118" s="5" t="s">
        <v>59</v>
      </c>
      <c r="D118" s="3">
        <v>2</v>
      </c>
      <c r="E118" s="5" t="s">
        <v>60</v>
      </c>
      <c r="F118">
        <v>-0.34</v>
      </c>
    </row>
    <row r="119" spans="1:6" x14ac:dyDescent="0.2">
      <c r="A119" t="s">
        <v>82</v>
      </c>
      <c r="B119" s="6" t="s">
        <v>81</v>
      </c>
      <c r="C119" s="5" t="s">
        <v>31</v>
      </c>
      <c r="D119" s="3">
        <v>2</v>
      </c>
      <c r="E119" s="5" t="s">
        <v>32</v>
      </c>
      <c r="F119">
        <v>-0.7</v>
      </c>
    </row>
    <row r="120" spans="1:6" x14ac:dyDescent="0.2">
      <c r="A120" t="s">
        <v>82</v>
      </c>
      <c r="B120" s="6" t="s">
        <v>83</v>
      </c>
      <c r="C120" s="5" t="s">
        <v>31</v>
      </c>
      <c r="D120" s="3">
        <v>2</v>
      </c>
      <c r="E120" s="5" t="s">
        <v>32</v>
      </c>
      <c r="F120">
        <v>-0.7</v>
      </c>
    </row>
    <row r="121" spans="1:6" x14ac:dyDescent="0.2">
      <c r="A121" t="s">
        <v>82</v>
      </c>
      <c r="B121" s="6" t="s">
        <v>84</v>
      </c>
      <c r="C121" s="5" t="s">
        <v>31</v>
      </c>
      <c r="D121" s="3">
        <v>2</v>
      </c>
      <c r="E121" s="5" t="s">
        <v>32</v>
      </c>
      <c r="F121">
        <v>-0.7</v>
      </c>
    </row>
    <row r="122" spans="1:6" x14ac:dyDescent="0.2">
      <c r="A122" t="s">
        <v>82</v>
      </c>
      <c r="B122" s="6" t="s">
        <v>85</v>
      </c>
      <c r="C122" s="5" t="s">
        <v>31</v>
      </c>
      <c r="D122" s="3">
        <v>2</v>
      </c>
      <c r="E122" s="5" t="s">
        <v>32</v>
      </c>
      <c r="F122">
        <v>-0.7</v>
      </c>
    </row>
    <row r="123" spans="1:6" x14ac:dyDescent="0.2">
      <c r="A123" t="s">
        <v>82</v>
      </c>
      <c r="B123" s="6" t="s">
        <v>86</v>
      </c>
      <c r="C123" s="5" t="s">
        <v>31</v>
      </c>
      <c r="D123" s="3">
        <v>2</v>
      </c>
      <c r="E123" s="5" t="s">
        <v>32</v>
      </c>
      <c r="F123">
        <v>-0.7</v>
      </c>
    </row>
    <row r="124" spans="1:6" x14ac:dyDescent="0.2">
      <c r="A124" t="s">
        <v>87</v>
      </c>
      <c r="B124" s="6" t="s">
        <v>88</v>
      </c>
      <c r="C124" s="5" t="s">
        <v>31</v>
      </c>
      <c r="D124" s="3">
        <v>2</v>
      </c>
      <c r="E124" s="5" t="s">
        <v>32</v>
      </c>
      <c r="F124">
        <v>-0.7</v>
      </c>
    </row>
    <row r="125" spans="1:6" x14ac:dyDescent="0.2">
      <c r="A125" t="s">
        <v>87</v>
      </c>
      <c r="B125" s="6" t="s">
        <v>89</v>
      </c>
      <c r="C125" s="5" t="s">
        <v>31</v>
      </c>
      <c r="D125" s="3">
        <v>2</v>
      </c>
      <c r="E125" s="5" t="s">
        <v>32</v>
      </c>
      <c r="F125">
        <v>-0.7</v>
      </c>
    </row>
    <row r="126" spans="1:6" x14ac:dyDescent="0.2">
      <c r="A126" t="s">
        <v>87</v>
      </c>
      <c r="B126" s="6" t="s">
        <v>90</v>
      </c>
      <c r="C126" s="5" t="s">
        <v>31</v>
      </c>
      <c r="D126" s="3">
        <v>2</v>
      </c>
      <c r="E126" s="5" t="s">
        <v>32</v>
      </c>
      <c r="F126">
        <v>-0.7</v>
      </c>
    </row>
    <row r="127" spans="1:6" x14ac:dyDescent="0.2">
      <c r="A127" t="s">
        <v>82</v>
      </c>
      <c r="B127" s="6" t="s">
        <v>81</v>
      </c>
      <c r="C127" s="5" t="s">
        <v>53</v>
      </c>
      <c r="D127" s="3">
        <v>2</v>
      </c>
      <c r="E127" s="5" t="s">
        <v>54</v>
      </c>
      <c r="F127">
        <v>-0.25</v>
      </c>
    </row>
    <row r="128" spans="1:6" x14ac:dyDescent="0.2">
      <c r="A128" t="s">
        <v>82</v>
      </c>
      <c r="B128" s="6" t="s">
        <v>83</v>
      </c>
      <c r="C128" s="5" t="s">
        <v>53</v>
      </c>
      <c r="D128" s="3">
        <v>2</v>
      </c>
      <c r="E128" s="5" t="s">
        <v>54</v>
      </c>
      <c r="F128">
        <v>-0.25</v>
      </c>
    </row>
    <row r="129" spans="1:6" x14ac:dyDescent="0.2">
      <c r="A129" t="s">
        <v>82</v>
      </c>
      <c r="B129" s="6" t="s">
        <v>84</v>
      </c>
      <c r="C129" s="5" t="s">
        <v>53</v>
      </c>
      <c r="D129" s="3">
        <v>2</v>
      </c>
      <c r="E129" s="5" t="s">
        <v>54</v>
      </c>
      <c r="F129">
        <v>-0.25</v>
      </c>
    </row>
    <row r="130" spans="1:6" x14ac:dyDescent="0.2">
      <c r="A130" t="s">
        <v>82</v>
      </c>
      <c r="B130" s="6" t="s">
        <v>85</v>
      </c>
      <c r="C130" s="5" t="s">
        <v>53</v>
      </c>
      <c r="D130" s="3">
        <v>2</v>
      </c>
      <c r="E130" s="5" t="s">
        <v>54</v>
      </c>
      <c r="F130">
        <v>-0.25</v>
      </c>
    </row>
    <row r="131" spans="1:6" x14ac:dyDescent="0.2">
      <c r="A131" t="s">
        <v>82</v>
      </c>
      <c r="B131" s="6" t="s">
        <v>86</v>
      </c>
      <c r="C131" s="5" t="s">
        <v>53</v>
      </c>
      <c r="D131" s="3">
        <v>2</v>
      </c>
      <c r="E131" s="5" t="s">
        <v>54</v>
      </c>
      <c r="F131">
        <v>-0.25</v>
      </c>
    </row>
    <row r="132" spans="1:6" x14ac:dyDescent="0.2">
      <c r="A132" t="s">
        <v>87</v>
      </c>
      <c r="B132" s="6" t="s">
        <v>88</v>
      </c>
      <c r="C132" s="5" t="s">
        <v>53</v>
      </c>
      <c r="D132" s="3">
        <v>2</v>
      </c>
      <c r="E132" s="5" t="s">
        <v>54</v>
      </c>
      <c r="F132">
        <v>-0.25</v>
      </c>
    </row>
    <row r="133" spans="1:6" x14ac:dyDescent="0.2">
      <c r="A133" t="s">
        <v>87</v>
      </c>
      <c r="B133" s="6" t="s">
        <v>89</v>
      </c>
      <c r="C133" s="5" t="s">
        <v>53</v>
      </c>
      <c r="D133" s="3">
        <v>2</v>
      </c>
      <c r="E133" s="5" t="s">
        <v>54</v>
      </c>
      <c r="F133">
        <v>-0.25</v>
      </c>
    </row>
    <row r="134" spans="1:6" x14ac:dyDescent="0.2">
      <c r="A134" t="s">
        <v>87</v>
      </c>
      <c r="B134" s="6" t="s">
        <v>90</v>
      </c>
      <c r="C134" s="5" t="s">
        <v>53</v>
      </c>
      <c r="D134" s="3">
        <v>2</v>
      </c>
      <c r="E134" s="5" t="s">
        <v>54</v>
      </c>
      <c r="F134">
        <v>-0.25</v>
      </c>
    </row>
    <row r="135" spans="1:6" x14ac:dyDescent="0.2">
      <c r="A135" t="s">
        <v>82</v>
      </c>
      <c r="B135" s="6" t="s">
        <v>81</v>
      </c>
      <c r="C135" s="5" t="s">
        <v>9</v>
      </c>
      <c r="D135" s="3">
        <v>3</v>
      </c>
      <c r="E135" s="5" t="s">
        <v>10</v>
      </c>
      <c r="F135">
        <v>-2.3300000000000001E-2</v>
      </c>
    </row>
    <row r="136" spans="1:6" x14ac:dyDescent="0.2">
      <c r="A136" t="s">
        <v>82</v>
      </c>
      <c r="B136" s="6" t="s">
        <v>83</v>
      </c>
      <c r="C136" s="5" t="s">
        <v>9</v>
      </c>
      <c r="D136" s="3">
        <v>3</v>
      </c>
      <c r="E136" s="5" t="s">
        <v>10</v>
      </c>
      <c r="F136">
        <v>-3.1199999999999999E-2</v>
      </c>
    </row>
    <row r="137" spans="1:6" x14ac:dyDescent="0.2">
      <c r="A137" t="s">
        <v>82</v>
      </c>
      <c r="B137" s="6" t="s">
        <v>84</v>
      </c>
      <c r="C137" s="5" t="s">
        <v>9</v>
      </c>
      <c r="D137" s="3">
        <v>3</v>
      </c>
      <c r="E137" s="5" t="s">
        <v>10</v>
      </c>
      <c r="F137">
        <v>-1.6400000000000001E-2</v>
      </c>
    </row>
    <row r="138" spans="1:6" x14ac:dyDescent="0.2">
      <c r="A138" t="s">
        <v>82</v>
      </c>
      <c r="B138" s="6" t="s">
        <v>85</v>
      </c>
      <c r="C138" s="5" t="s">
        <v>9</v>
      </c>
      <c r="D138" s="3">
        <v>3</v>
      </c>
      <c r="E138" s="5" t="s">
        <v>10</v>
      </c>
      <c r="F138">
        <v>-3.6400000000000002E-2</v>
      </c>
    </row>
    <row r="139" spans="1:6" x14ac:dyDescent="0.2">
      <c r="A139" t="s">
        <v>87</v>
      </c>
      <c r="B139" s="6" t="s">
        <v>88</v>
      </c>
      <c r="C139" s="5" t="s">
        <v>9</v>
      </c>
      <c r="D139" s="3">
        <v>3</v>
      </c>
      <c r="E139" s="5" t="s">
        <v>10</v>
      </c>
      <c r="F139">
        <v>-2.1000000000000001E-2</v>
      </c>
    </row>
    <row r="140" spans="1:6" x14ac:dyDescent="0.2">
      <c r="A140" t="s">
        <v>87</v>
      </c>
      <c r="B140" s="6" t="s">
        <v>89</v>
      </c>
      <c r="C140" s="5" t="s">
        <v>9</v>
      </c>
      <c r="D140" s="3">
        <v>3</v>
      </c>
      <c r="E140" s="5" t="s">
        <v>10</v>
      </c>
      <c r="F140">
        <v>-7.8200000000000006E-2</v>
      </c>
    </row>
    <row r="141" spans="1:6" x14ac:dyDescent="0.2">
      <c r="A141" t="s">
        <v>82</v>
      </c>
      <c r="B141" s="6" t="s">
        <v>83</v>
      </c>
      <c r="C141" s="5" t="s">
        <v>29</v>
      </c>
      <c r="D141" s="3">
        <v>2</v>
      </c>
      <c r="E141" s="5" t="s">
        <v>30</v>
      </c>
      <c r="F141">
        <v>-7.6799999999999993E-2</v>
      </c>
    </row>
    <row r="142" spans="1:6" x14ac:dyDescent="0.2">
      <c r="A142" t="s">
        <v>87</v>
      </c>
      <c r="B142" s="6" t="s">
        <v>89</v>
      </c>
      <c r="C142" s="5" t="s">
        <v>29</v>
      </c>
      <c r="D142" s="3">
        <v>2</v>
      </c>
      <c r="E142" s="5" t="s">
        <v>30</v>
      </c>
      <c r="F142">
        <v>-7.6799999999999993E-2</v>
      </c>
    </row>
    <row r="143" spans="1:6" x14ac:dyDescent="0.2">
      <c r="A143" t="s">
        <v>82</v>
      </c>
      <c r="B143" s="6" t="s">
        <v>85</v>
      </c>
      <c r="C143" s="5" t="s">
        <v>61</v>
      </c>
      <c r="D143" s="3">
        <v>1</v>
      </c>
      <c r="E143" s="5" t="s">
        <v>62</v>
      </c>
      <c r="F143">
        <v>-0.63449999999999995</v>
      </c>
    </row>
    <row r="144" spans="1:6" x14ac:dyDescent="0.2">
      <c r="A144" t="s">
        <v>82</v>
      </c>
      <c r="B144" s="6" t="s">
        <v>81</v>
      </c>
      <c r="C144" s="5" t="s">
        <v>13</v>
      </c>
      <c r="D144" s="3">
        <v>3</v>
      </c>
      <c r="E144" s="5" t="s">
        <v>14</v>
      </c>
      <c r="F144">
        <v>-5.8299999999999998E-2</v>
      </c>
    </row>
    <row r="145" spans="1:6" x14ac:dyDescent="0.2">
      <c r="A145" t="s">
        <v>82</v>
      </c>
      <c r="B145" s="6" t="s">
        <v>83</v>
      </c>
      <c r="C145" s="5" t="s">
        <v>13</v>
      </c>
      <c r="D145" s="3">
        <v>3</v>
      </c>
      <c r="E145" s="5" t="s">
        <v>14</v>
      </c>
      <c r="F145">
        <v>-5.8299999999999998E-2</v>
      </c>
    </row>
    <row r="146" spans="1:6" x14ac:dyDescent="0.2">
      <c r="A146" t="s">
        <v>82</v>
      </c>
      <c r="B146" s="6" t="s">
        <v>84</v>
      </c>
      <c r="C146" s="5" t="s">
        <v>13</v>
      </c>
      <c r="D146" s="3">
        <v>3</v>
      </c>
      <c r="E146" s="5" t="s">
        <v>14</v>
      </c>
      <c r="F146">
        <v>-5.8299999999999998E-2</v>
      </c>
    </row>
    <row r="147" spans="1:6" x14ac:dyDescent="0.2">
      <c r="A147" t="s">
        <v>82</v>
      </c>
      <c r="B147" s="6" t="s">
        <v>85</v>
      </c>
      <c r="C147" s="5" t="s">
        <v>13</v>
      </c>
      <c r="D147" s="3">
        <v>3</v>
      </c>
      <c r="E147" s="5" t="s">
        <v>14</v>
      </c>
      <c r="F147">
        <v>-5.8299999999999998E-2</v>
      </c>
    </row>
    <row r="148" spans="1:6" x14ac:dyDescent="0.2">
      <c r="A148" t="s">
        <v>82</v>
      </c>
      <c r="B148" s="6" t="s">
        <v>86</v>
      </c>
      <c r="C148" s="5" t="s">
        <v>13</v>
      </c>
      <c r="D148" s="3">
        <v>3</v>
      </c>
      <c r="E148" s="5" t="s">
        <v>14</v>
      </c>
      <c r="F148">
        <v>-5.8299999999999998E-2</v>
      </c>
    </row>
    <row r="149" spans="1:6" x14ac:dyDescent="0.2">
      <c r="A149" t="s">
        <v>87</v>
      </c>
      <c r="B149" s="6" t="s">
        <v>88</v>
      </c>
      <c r="C149" s="5" t="s">
        <v>13</v>
      </c>
      <c r="D149" s="3">
        <v>3</v>
      </c>
      <c r="E149" s="5" t="s">
        <v>14</v>
      </c>
      <c r="F149">
        <v>-5.8299999999999998E-2</v>
      </c>
    </row>
    <row r="150" spans="1:6" x14ac:dyDescent="0.2">
      <c r="A150" t="s">
        <v>87</v>
      </c>
      <c r="B150" s="6" t="s">
        <v>89</v>
      </c>
      <c r="C150" s="5" t="s">
        <v>13</v>
      </c>
      <c r="D150" s="3">
        <v>3</v>
      </c>
      <c r="E150" s="5" t="s">
        <v>14</v>
      </c>
      <c r="F150">
        <v>-5.8299999999999998E-2</v>
      </c>
    </row>
    <row r="151" spans="1:6" x14ac:dyDescent="0.2">
      <c r="A151" t="s">
        <v>87</v>
      </c>
      <c r="B151" s="6" t="s">
        <v>90</v>
      </c>
      <c r="C151" s="5" t="s">
        <v>13</v>
      </c>
      <c r="D151" s="3">
        <v>3</v>
      </c>
      <c r="E151" s="5" t="s">
        <v>14</v>
      </c>
      <c r="F151">
        <v>-5.8299999999999998E-2</v>
      </c>
    </row>
    <row r="152" spans="1:6" x14ac:dyDescent="0.2">
      <c r="A152" t="s">
        <v>82</v>
      </c>
      <c r="B152" s="6" t="s">
        <v>83</v>
      </c>
      <c r="C152" s="5" t="s">
        <v>43</v>
      </c>
      <c r="D152" s="3">
        <v>2</v>
      </c>
      <c r="E152" s="5" t="s">
        <v>44</v>
      </c>
      <c r="F152">
        <v>-0.4</v>
      </c>
    </row>
    <row r="153" spans="1:6" x14ac:dyDescent="0.2">
      <c r="A153" t="s">
        <v>82</v>
      </c>
      <c r="B153" s="6" t="s">
        <v>85</v>
      </c>
      <c r="C153" s="5" t="s">
        <v>43</v>
      </c>
      <c r="D153" s="3">
        <v>2</v>
      </c>
      <c r="E153" s="5" t="s">
        <v>44</v>
      </c>
      <c r="F153">
        <v>-0.4</v>
      </c>
    </row>
    <row r="154" spans="1:6" x14ac:dyDescent="0.2">
      <c r="A154" t="s">
        <v>82</v>
      </c>
      <c r="B154" s="6" t="s">
        <v>86</v>
      </c>
      <c r="C154" s="5" t="s">
        <v>43</v>
      </c>
      <c r="D154" s="3">
        <v>2</v>
      </c>
      <c r="E154" s="5" t="s">
        <v>44</v>
      </c>
      <c r="F154">
        <v>-0.4</v>
      </c>
    </row>
    <row r="155" spans="1:6" x14ac:dyDescent="0.2">
      <c r="A155" t="s">
        <v>87</v>
      </c>
      <c r="B155" s="6" t="s">
        <v>89</v>
      </c>
      <c r="C155" s="5" t="s">
        <v>43</v>
      </c>
      <c r="D155" s="3">
        <v>2</v>
      </c>
      <c r="E155" s="5" t="s">
        <v>44</v>
      </c>
      <c r="F155">
        <v>-0.4</v>
      </c>
    </row>
    <row r="156" spans="1:6" x14ac:dyDescent="0.2">
      <c r="A156" t="s">
        <v>87</v>
      </c>
      <c r="B156" s="6" t="s">
        <v>90</v>
      </c>
      <c r="C156" s="5" t="s">
        <v>43</v>
      </c>
      <c r="D156" s="3">
        <v>2</v>
      </c>
      <c r="E156" s="5" t="s">
        <v>44</v>
      </c>
      <c r="F156">
        <v>-0.4</v>
      </c>
    </row>
    <row r="157" spans="1:6" x14ac:dyDescent="0.2">
      <c r="A157" t="s">
        <v>82</v>
      </c>
      <c r="B157" s="6" t="s">
        <v>81</v>
      </c>
      <c r="C157" s="5" t="s">
        <v>67</v>
      </c>
      <c r="D157" s="3">
        <v>2</v>
      </c>
      <c r="E157" s="5" t="s">
        <v>68</v>
      </c>
      <c r="F157">
        <v>-0.25</v>
      </c>
    </row>
    <row r="158" spans="1:6" x14ac:dyDescent="0.2">
      <c r="A158" t="s">
        <v>82</v>
      </c>
      <c r="B158" s="6" t="s">
        <v>83</v>
      </c>
      <c r="C158" s="5" t="s">
        <v>67</v>
      </c>
      <c r="D158" s="3">
        <v>2</v>
      </c>
      <c r="E158" s="5" t="s">
        <v>68</v>
      </c>
      <c r="F158">
        <v>-0.25</v>
      </c>
    </row>
    <row r="159" spans="1:6" x14ac:dyDescent="0.2">
      <c r="A159" t="s">
        <v>82</v>
      </c>
      <c r="B159" s="6" t="s">
        <v>84</v>
      </c>
      <c r="C159" s="5" t="s">
        <v>67</v>
      </c>
      <c r="D159" s="3">
        <v>2</v>
      </c>
      <c r="E159" s="5" t="s">
        <v>68</v>
      </c>
      <c r="F159">
        <v>-0.25</v>
      </c>
    </row>
    <row r="160" spans="1:6" x14ac:dyDescent="0.2">
      <c r="A160" t="s">
        <v>82</v>
      </c>
      <c r="B160" s="6" t="s">
        <v>85</v>
      </c>
      <c r="C160" s="5" t="s">
        <v>67</v>
      </c>
      <c r="D160" s="3">
        <v>2</v>
      </c>
      <c r="E160" s="5" t="s">
        <v>68</v>
      </c>
      <c r="F160">
        <v>-0.25</v>
      </c>
    </row>
    <row r="161" spans="1:6" x14ac:dyDescent="0.2">
      <c r="A161" t="s">
        <v>82</v>
      </c>
      <c r="B161" s="6" t="s">
        <v>86</v>
      </c>
      <c r="C161" s="5" t="s">
        <v>67</v>
      </c>
      <c r="D161" s="3">
        <v>2</v>
      </c>
      <c r="E161" s="5" t="s">
        <v>68</v>
      </c>
      <c r="F161">
        <v>-0.25</v>
      </c>
    </row>
    <row r="162" spans="1:6" x14ac:dyDescent="0.2">
      <c r="A162" t="s">
        <v>87</v>
      </c>
      <c r="B162" s="6" t="s">
        <v>88</v>
      </c>
      <c r="C162" s="5" t="s">
        <v>67</v>
      </c>
      <c r="D162" s="3">
        <v>2</v>
      </c>
      <c r="E162" s="5" t="s">
        <v>68</v>
      </c>
      <c r="F162">
        <v>-0.25</v>
      </c>
    </row>
    <row r="163" spans="1:6" x14ac:dyDescent="0.2">
      <c r="A163" t="s">
        <v>87</v>
      </c>
      <c r="B163" s="6" t="s">
        <v>89</v>
      </c>
      <c r="C163" s="5" t="s">
        <v>67</v>
      </c>
      <c r="D163" s="3">
        <v>2</v>
      </c>
      <c r="E163" s="5" t="s">
        <v>68</v>
      </c>
      <c r="F163">
        <v>-0.25</v>
      </c>
    </row>
    <row r="164" spans="1:6" x14ac:dyDescent="0.2">
      <c r="A164" t="s">
        <v>87</v>
      </c>
      <c r="B164" s="6" t="s">
        <v>90</v>
      </c>
      <c r="C164" s="5" t="s">
        <v>67</v>
      </c>
      <c r="D164" s="3">
        <v>2</v>
      </c>
      <c r="E164" s="5" t="s">
        <v>68</v>
      </c>
      <c r="F164">
        <v>-0.25</v>
      </c>
    </row>
    <row r="165" spans="1:6" x14ac:dyDescent="0.2">
      <c r="A165" t="s">
        <v>82</v>
      </c>
      <c r="B165" s="6" t="s">
        <v>84</v>
      </c>
      <c r="C165" s="5" t="s">
        <v>61</v>
      </c>
      <c r="D165" s="3">
        <v>1</v>
      </c>
      <c r="E165" s="5" t="s">
        <v>62</v>
      </c>
      <c r="F165" s="14">
        <v>-0.59740000000000004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E97E-D791-E14E-B411-F8D6B4A7B901}">
  <dimension ref="A1:E12"/>
  <sheetViews>
    <sheetView zoomScale="254" workbookViewId="0">
      <selection sqref="A1:E12"/>
    </sheetView>
  </sheetViews>
  <sheetFormatPr baseColWidth="10" defaultRowHeight="16" x14ac:dyDescent="0.2"/>
  <cols>
    <col min="1" max="1" width="15.1640625" bestFit="1" customWidth="1"/>
    <col min="2" max="2" width="16.33203125" bestFit="1" customWidth="1"/>
  </cols>
  <sheetData>
    <row r="1" spans="1:5" x14ac:dyDescent="0.2">
      <c r="A1" s="1" t="s">
        <v>79</v>
      </c>
      <c r="B1" s="1" t="s">
        <v>80</v>
      </c>
      <c r="C1" s="1" t="s">
        <v>96</v>
      </c>
      <c r="D1" s="1" t="s">
        <v>97</v>
      </c>
      <c r="E1" s="1" t="s">
        <v>98</v>
      </c>
    </row>
    <row r="2" spans="1:5" x14ac:dyDescent="0.2">
      <c r="A2" t="s">
        <v>82</v>
      </c>
      <c r="B2" t="s">
        <v>81</v>
      </c>
      <c r="C2" s="15" cm="1">
        <f t="array" ref="C2">_xlfn.QUARTILE.INC(_xlfn._xlws.FILTER('Sorted Data'!$F:$F,('Sorted Data'!$D:$D=1)*('Sorted Data'!$A:$A='1'!$A2)*('Sorted Data'!$B:$B='1'!$B2)),1)</f>
        <v>-4.5399999999999996E-2</v>
      </c>
      <c r="D2" s="15" cm="1">
        <f t="array" ref="D2">AVERAGE(_xlfn._xlws.FILTER('Sorted Data'!$F:$F, ('Sorted Data'!$D:$D=1)*('Sorted Data'!$A:$A='1'!$A2)*('Sorted Data'!$B:$B='1'!$B2)))</f>
        <v>1.7939666666666667</v>
      </c>
      <c r="E2" s="15" cm="1">
        <f t="array" ref="E2">_xlfn.QUARTILE.INC(_xlfn._xlws.FILTER('Sorted Data'!$F:$F,('Sorted Data'!$D:$D=1)*('Sorted Data'!$A:$A='1'!$A2)*('Sorted Data'!$B:$B='1'!$B2)),3)</f>
        <v>2.7243499999999998</v>
      </c>
    </row>
    <row r="3" spans="1:5" x14ac:dyDescent="0.2">
      <c r="A3" t="s">
        <v>82</v>
      </c>
      <c r="B3" t="s">
        <v>83</v>
      </c>
      <c r="C3" s="15" cm="1">
        <f t="array" ref="C3">_xlfn.QUARTILE.INC(_xlfn._xlws.FILTER('Sorted Data'!$F:$F,('Sorted Data'!$D:$D=1)*('Sorted Data'!$A:$A='1'!$A3)*('Sorted Data'!$B:$B='1'!$B3)),1)</f>
        <v>-0.51334999999999997</v>
      </c>
      <c r="D3" s="15" cm="1">
        <f t="array" ref="D3">AVERAGE(_xlfn._xlws.FILTER('Sorted Data'!$F:$F, ('Sorted Data'!$D:$D=1)*('Sorted Data'!$A:$A='1'!$A3)*('Sorted Data'!$B:$B='1'!$B3)))</f>
        <v>-0.34543333333333331</v>
      </c>
      <c r="E3" s="15" cm="1">
        <f t="array" ref="E3">_xlfn.QUARTILE.INC(_xlfn._xlws.FILTER('Sorted Data'!$F:$F,('Sorted Data'!$D:$D=1)*('Sorted Data'!$A:$A='1'!$A3)*('Sorted Data'!$B:$B='1'!$B3)),3)</f>
        <v>-1.8149999999999999E-2</v>
      </c>
    </row>
    <row r="4" spans="1:5" x14ac:dyDescent="0.2">
      <c r="A4" t="s">
        <v>82</v>
      </c>
      <c r="B4" t="s">
        <v>84</v>
      </c>
      <c r="C4" s="15" cm="1">
        <f t="array" ref="C4">_xlfn.QUARTILE.INC(_xlfn._xlws.FILTER('Sorted Data'!$F:$F,('Sorted Data'!$D:$D=1)*('Sorted Data'!$A:$A='1'!$A4)*('Sorted Data'!$B:$B='1'!$B4)),1)</f>
        <v>-0.89934999999999998</v>
      </c>
      <c r="D4" s="15" cm="1">
        <f t="array" ref="D4">AVERAGE(_xlfn._xlws.FILTER('Sorted Data'!$F:$F, ('Sorted Data'!$D:$D=1)*('Sorted Data'!$A:$A='1'!$A4)*('Sorted Data'!$B:$B='1'!$B4)))</f>
        <v>-0.79869999999999997</v>
      </c>
      <c r="E4" s="15" cm="1">
        <f t="array" ref="E4">_xlfn.QUARTILE.INC(_xlfn._xlws.FILTER('Sorted Data'!$F:$F,('Sorted Data'!$D:$D=1)*('Sorted Data'!$A:$A='1'!$A4)*('Sorted Data'!$B:$B='1'!$B4)),3)</f>
        <v>-0.69805000000000006</v>
      </c>
    </row>
    <row r="5" spans="1:5" x14ac:dyDescent="0.2">
      <c r="A5" t="s">
        <v>82</v>
      </c>
      <c r="B5" t="s">
        <v>85</v>
      </c>
      <c r="C5" s="15" cm="1">
        <f t="array" ref="C5">_xlfn.QUARTILE.INC(_xlfn._xlws.FILTER('Sorted Data'!$F:$F,('Sorted Data'!$D:$D=1)*('Sorted Data'!$A:$A='1'!$A5)*('Sorted Data'!$B:$B='1'!$B5)),1)</f>
        <v>-0.90862500000000002</v>
      </c>
      <c r="D5" s="15" cm="1">
        <f t="array" ref="D5">AVERAGE(_xlfn._xlws.FILTER('Sorted Data'!$F:$F, ('Sorted Data'!$D:$D=1)*('Sorted Data'!$A:$A='1'!$A5)*('Sorted Data'!$B:$B='1'!$B5)))</f>
        <v>-0.81725000000000003</v>
      </c>
      <c r="E5" s="15" cm="1">
        <f t="array" ref="E5">_xlfn.QUARTILE.INC(_xlfn._xlws.FILTER('Sorted Data'!$F:$F,('Sorted Data'!$D:$D=1)*('Sorted Data'!$A:$A='1'!$A5)*('Sorted Data'!$B:$B='1'!$B5)),3)</f>
        <v>-0.72587499999999994</v>
      </c>
    </row>
    <row r="6" spans="1:5" x14ac:dyDescent="0.2">
      <c r="A6" t="s">
        <v>82</v>
      </c>
      <c r="B6" t="s">
        <v>86</v>
      </c>
      <c r="C6" s="15" t="e" cm="1" vm="1">
        <f t="array" ref="C6">_xlfn.QUARTILE.INC(_xlfn._xlws.FILTER('Sorted Data'!$F:$F,('Sorted Data'!$D:$D=1)*('Sorted Data'!$A:$A='1'!$A6)*('Sorted Data'!$B:$B='1'!$B6)),1)</f>
        <v>#VALUE!</v>
      </c>
      <c r="D6" s="15" t="e" cm="1" vm="1">
        <f t="array" ref="D6">AVERAGE(_xlfn._xlws.FILTER('Sorted Data'!$F:$F, ('Sorted Data'!$D:$D=1)*('Sorted Data'!$A:$A='1'!$A6)*('Sorted Data'!$B:$B='1'!$B6)))</f>
        <v>#VALUE!</v>
      </c>
      <c r="E6" s="15" t="e" cm="1" vm="1">
        <f t="array" ref="E6">_xlfn.QUARTILE.INC(_xlfn._xlws.FILTER('Sorted Data'!$F:$F,('Sorted Data'!$D:$D=1)*('Sorted Data'!$A:$A='1'!$A6)*('Sorted Data'!$B:$B='1'!$B6)),3)</f>
        <v>#VALUE!</v>
      </c>
    </row>
    <row r="7" spans="1:5" x14ac:dyDescent="0.2">
      <c r="A7" t="s">
        <v>87</v>
      </c>
      <c r="B7" t="s">
        <v>88</v>
      </c>
      <c r="C7" s="15" cm="1">
        <f t="array" ref="C7">_xlfn.QUARTILE.INC(_xlfn._xlws.FILTER('Sorted Data'!$F:$F,('Sorted Data'!$D:$D=1)*('Sorted Data'!$A:$A='1'!$A7)*('Sorted Data'!$B:$B='1'!$B7)),1)</f>
        <v>-4.5300000000000007E-2</v>
      </c>
      <c r="D7" s="15" cm="1">
        <f t="array" ref="D7">AVERAGE(_xlfn._xlws.FILTER('Sorted Data'!$F:$F, ('Sorted Data'!$D:$D=1)*('Sorted Data'!$A:$A='1'!$A7)*('Sorted Data'!$B:$B='1'!$B7)))</f>
        <v>2.0263666666666666</v>
      </c>
      <c r="E7" s="15" cm="1">
        <f t="array" ref="E7">_xlfn.QUARTILE.INC(_xlfn._xlws.FILTER('Sorted Data'!$F:$F,('Sorted Data'!$D:$D=1)*('Sorted Data'!$A:$A='1'!$A7)*('Sorted Data'!$B:$B='1'!$B7)),3)</f>
        <v>3.0728499999999999</v>
      </c>
    </row>
    <row r="8" spans="1:5" x14ac:dyDescent="0.2">
      <c r="A8" t="s">
        <v>87</v>
      </c>
      <c r="B8" t="s">
        <v>89</v>
      </c>
      <c r="C8" s="15" cm="1">
        <f t="array" ref="C8">_xlfn.QUARTILE.INC(_xlfn._xlws.FILTER('Sorted Data'!$F:$F,('Sorted Data'!$D:$D=1)*('Sorted Data'!$A:$A='1'!$A8)*('Sorted Data'!$B:$B='1'!$B8)),1)</f>
        <v>-0.60050000000000003</v>
      </c>
      <c r="D8" s="15" cm="1">
        <f t="array" ref="D8">AVERAGE(_xlfn._xlws.FILTER('Sorted Data'!$F:$F, ('Sorted Data'!$D:$D=1)*('Sorted Data'!$A:$A='1'!$A8)*('Sorted Data'!$B:$B='1'!$B8)))</f>
        <v>-0.42446666666666671</v>
      </c>
      <c r="E8" s="15" cm="1">
        <f t="array" ref="E8">_xlfn.QUARTILE.INC(_xlfn._xlws.FILTER('Sorted Data'!$F:$F,('Sorted Data'!$D:$D=1)*('Sorted Data'!$A:$A='1'!$A8)*('Sorted Data'!$B:$B='1'!$B8)),3)</f>
        <v>-0.13670000000000002</v>
      </c>
    </row>
    <row r="9" spans="1:5" x14ac:dyDescent="0.2">
      <c r="A9" t="s">
        <v>87</v>
      </c>
      <c r="B9" t="s">
        <v>90</v>
      </c>
      <c r="C9" s="15" t="e" cm="1" vm="1">
        <f t="array" ref="C9">_xlfn.QUARTILE.INC(_xlfn._xlws.FILTER('Sorted Data'!$F:$F,('Sorted Data'!$D:$D=1)*('Sorted Data'!$A:$A='1'!$A9)*('Sorted Data'!$B:$B='1'!$B9)),1)</f>
        <v>#VALUE!</v>
      </c>
      <c r="D9" s="15" t="e" cm="1" vm="1">
        <f t="array" ref="D9">AVERAGE(_xlfn._xlws.FILTER('Sorted Data'!$F:$F, ('Sorted Data'!$D:$D=1)*('Sorted Data'!$A:$A='1'!$A9)*('Sorted Data'!$B:$B='1'!$B9)))</f>
        <v>#VALUE!</v>
      </c>
      <c r="E9" s="15" t="e" cm="1" vm="1">
        <f t="array" ref="E9">_xlfn.QUARTILE.INC(_xlfn._xlws.FILTER('Sorted Data'!$F:$F,('Sorted Data'!$D:$D=1)*('Sorted Data'!$A:$A='1'!$A9)*('Sorted Data'!$B:$B='1'!$B9)),3)</f>
        <v>#VALUE!</v>
      </c>
    </row>
    <row r="10" spans="1:5" x14ac:dyDescent="0.2">
      <c r="A10" t="s">
        <v>87</v>
      </c>
      <c r="B10" t="s">
        <v>91</v>
      </c>
      <c r="C10" s="15" t="e" cm="1" vm="1">
        <f t="array" ref="C10">_xlfn.QUARTILE.INC(_xlfn._xlws.FILTER('Sorted Data'!$F:$F,('Sorted Data'!$D:$D=1)*('Sorted Data'!$A:$A='1'!$A10)*('Sorted Data'!$B:$B='1'!$B10)),1)</f>
        <v>#VALUE!</v>
      </c>
      <c r="D10" s="15" t="e" cm="1" vm="1">
        <f t="array" ref="D10">AVERAGE(_xlfn._xlws.FILTER('Sorted Data'!$F:$F, ('Sorted Data'!$D:$D=1)*('Sorted Data'!$A:$A='1'!$A10)*('Sorted Data'!$B:$B='1'!$B10)))</f>
        <v>#VALUE!</v>
      </c>
      <c r="E10" s="15" t="e" cm="1" vm="1">
        <f t="array" ref="E10">_xlfn.QUARTILE.INC(_xlfn._xlws.FILTER('Sorted Data'!$F:$F,('Sorted Data'!$D:$D=1)*('Sorted Data'!$A:$A='1'!$A10)*('Sorted Data'!$B:$B='1'!$B10)),3)</f>
        <v>#VALUE!</v>
      </c>
    </row>
    <row r="11" spans="1:5" x14ac:dyDescent="0.2">
      <c r="A11" t="s">
        <v>87</v>
      </c>
      <c r="B11" t="s">
        <v>92</v>
      </c>
      <c r="C11" s="15" t="e" cm="1" vm="1">
        <f t="array" ref="C11">_xlfn.QUARTILE.INC(_xlfn._xlws.FILTER('Sorted Data'!$F:$F,('Sorted Data'!$D:$D=1)*('Sorted Data'!$A:$A='1'!$A11)*('Sorted Data'!$B:$B='1'!$B11)),1)</f>
        <v>#VALUE!</v>
      </c>
      <c r="D11" s="15" t="e" cm="1" vm="1">
        <f t="array" ref="D11">AVERAGE(_xlfn._xlws.FILTER('Sorted Data'!$F:$F, ('Sorted Data'!$D:$D=1)*('Sorted Data'!$A:$A='1'!$A11)*('Sorted Data'!$B:$B='1'!$B11)))</f>
        <v>#VALUE!</v>
      </c>
      <c r="E11" s="15" t="e" cm="1" vm="1">
        <f t="array" ref="E11">_xlfn.QUARTILE.INC(_xlfn._xlws.FILTER('Sorted Data'!$F:$F,('Sorted Data'!$D:$D=1)*('Sorted Data'!$A:$A='1'!$A11)*('Sorted Data'!$B:$B='1'!$B11)),3)</f>
        <v>#VALUE!</v>
      </c>
    </row>
    <row r="12" spans="1:5" x14ac:dyDescent="0.2">
      <c r="A12" t="s">
        <v>87</v>
      </c>
      <c r="B12" t="s">
        <v>93</v>
      </c>
      <c r="C12" s="15" t="e" cm="1" vm="1">
        <f t="array" ref="C12">_xlfn.QUARTILE.INC(_xlfn._xlws.FILTER('Sorted Data'!$F:$F,('Sorted Data'!$D:$D=1)*('Sorted Data'!$A:$A='1'!$A12)*('Sorted Data'!$B:$B='1'!$B12)),1)</f>
        <v>#VALUE!</v>
      </c>
      <c r="D12" s="15" t="e" cm="1" vm="1">
        <f t="array" ref="D12">AVERAGE(_xlfn._xlws.FILTER('Sorted Data'!$F:$F, ('Sorted Data'!$D:$D=1)*('Sorted Data'!$A:$A='1'!$A12)*('Sorted Data'!$B:$B='1'!$B12)))</f>
        <v>#VALUE!</v>
      </c>
      <c r="E12" s="15" t="e" cm="1" vm="1">
        <f t="array" ref="E12">_xlfn.QUARTILE.INC(_xlfn._xlws.FILTER('Sorted Data'!$F:$F,('Sorted Data'!$D:$D=1)*('Sorted Data'!$A:$A='1'!$A12)*('Sorted Data'!$B:$B='1'!$B12)),3)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9619-B3F3-CC4F-9024-CD18DCA4B024}">
  <dimension ref="A1:E12"/>
  <sheetViews>
    <sheetView zoomScale="233" workbookViewId="0">
      <selection activeCell="B2" sqref="B2:E12"/>
    </sheetView>
  </sheetViews>
  <sheetFormatPr baseColWidth="10" defaultRowHeight="16" x14ac:dyDescent="0.2"/>
  <cols>
    <col min="1" max="1" width="11.5" bestFit="1" customWidth="1"/>
    <col min="2" max="2" width="16.33203125" customWidth="1"/>
  </cols>
  <sheetData>
    <row r="1" spans="1:5" x14ac:dyDescent="0.2">
      <c r="A1" s="1" t="s">
        <v>79</v>
      </c>
      <c r="B1" s="1" t="s">
        <v>80</v>
      </c>
      <c r="C1" s="1" t="s">
        <v>96</v>
      </c>
      <c r="D1" s="1" t="s">
        <v>97</v>
      </c>
      <c r="E1" s="1" t="s">
        <v>98</v>
      </c>
    </row>
    <row r="2" spans="1:5" x14ac:dyDescent="0.2">
      <c r="A2" t="s">
        <v>82</v>
      </c>
      <c r="B2" t="s">
        <v>81</v>
      </c>
      <c r="C2" s="15" cm="1">
        <f t="array" ref="C2">_xlfn.QUARTILE.INC(_xlfn._xlws.FILTER('Sorted Data'!$F:$F,('Sorted Data'!$D:$D=2)*('Sorted Data'!$A:$A='1'!$A2)*('Sorted Data'!$B:$B='1'!$B2)),1)</f>
        <v>-0.25</v>
      </c>
      <c r="D2" s="15" cm="1">
        <f t="array" ref="D2">AVERAGE(_xlfn._xlws.FILTER('Sorted Data'!$F:$F, ('Sorted Data'!$D:$D=2)*('Sorted Data'!$A:$A='1'!$A2)*('Sorted Data'!$B:$B='1'!$B2)))</f>
        <v>-0.18177647058823529</v>
      </c>
      <c r="E2" s="15" cm="1">
        <f t="array" ref="E2">_xlfn.QUARTILE.INC(_xlfn._xlws.FILTER('Sorted Data'!$F:$F,('Sorted Data'!$D:$D=2)*('Sorted Data'!$A:$A='1'!$A2)*('Sorted Data'!$B:$B='1'!$B2)),3)</f>
        <v>-7.5899999999999995E-2</v>
      </c>
    </row>
    <row r="3" spans="1:5" x14ac:dyDescent="0.2">
      <c r="A3" t="s">
        <v>82</v>
      </c>
      <c r="B3" t="s">
        <v>83</v>
      </c>
      <c r="C3" s="15" cm="1">
        <f t="array" ref="C3">_xlfn.QUARTILE.INC(_xlfn._xlws.FILTER('Sorted Data'!$F:$F,('Sorted Data'!$D:$D=2)*('Sorted Data'!$A:$A='1'!$A3)*('Sorted Data'!$B:$B='1'!$B3)),1)</f>
        <v>-0.23749999999999999</v>
      </c>
      <c r="D3" s="15" cm="1">
        <f t="array" ref="D3">AVERAGE(_xlfn._xlws.FILTER('Sorted Data'!$F:$F, ('Sorted Data'!$D:$D=2)*('Sorted Data'!$A:$A='1'!$A3)*('Sorted Data'!$B:$B='1'!$B3)))</f>
        <v>-0.18359444444444442</v>
      </c>
      <c r="E3" s="15" cm="1">
        <f t="array" ref="E3">_xlfn.QUARTILE.INC(_xlfn._xlws.FILTER('Sorted Data'!$F:$F,('Sorted Data'!$D:$D=2)*('Sorted Data'!$A:$A='1'!$A3)*('Sorted Data'!$B:$B='1'!$B3)),3)</f>
        <v>-8.3049999999999999E-2</v>
      </c>
    </row>
    <row r="4" spans="1:5" x14ac:dyDescent="0.2">
      <c r="A4" t="s">
        <v>82</v>
      </c>
      <c r="B4" t="s">
        <v>84</v>
      </c>
      <c r="C4" s="15" cm="1">
        <f t="array" ref="C4">_xlfn.QUARTILE.INC(_xlfn._xlws.FILTER('Sorted Data'!$F:$F,('Sorted Data'!$D:$D=2)*('Sorted Data'!$A:$A='1'!$A4)*('Sorted Data'!$B:$B='1'!$B4)),1)</f>
        <v>-0.21250000000000002</v>
      </c>
      <c r="D4" s="15" cm="1">
        <f t="array" ref="D4">AVERAGE(_xlfn._xlws.FILTER('Sorted Data'!$F:$F, ('Sorted Data'!$D:$D=2)*('Sorted Data'!$A:$A='1'!$A4)*('Sorted Data'!$B:$B='1'!$B4)))</f>
        <v>-0.18437499999999998</v>
      </c>
      <c r="E4" s="15" cm="1">
        <f t="array" ref="E4">_xlfn.QUARTILE.INC(_xlfn._xlws.FILTER('Sorted Data'!$F:$F,('Sorted Data'!$D:$D=2)*('Sorted Data'!$A:$A='1'!$A4)*('Sorted Data'!$B:$B='1'!$B4)),3)</f>
        <v>-6.9150000000000003E-2</v>
      </c>
    </row>
    <row r="5" spans="1:5" x14ac:dyDescent="0.2">
      <c r="A5" t="s">
        <v>82</v>
      </c>
      <c r="B5" t="s">
        <v>85</v>
      </c>
      <c r="C5" s="15" cm="1">
        <f t="array" ref="C5">_xlfn.QUARTILE.INC(_xlfn._xlws.FILTER('Sorted Data'!$F:$F,('Sorted Data'!$D:$D=2)*('Sorted Data'!$A:$A='1'!$A5)*('Sorted Data'!$B:$B='1'!$B5)),1)</f>
        <v>-0.25</v>
      </c>
      <c r="D5" s="15" cm="1">
        <f t="array" ref="D5">AVERAGE(_xlfn._xlws.FILTER('Sorted Data'!$F:$F, ('Sorted Data'!$D:$D=2)*('Sorted Data'!$A:$A='1'!$A5)*('Sorted Data'!$B:$B='1'!$B5)))</f>
        <v>-0.24059230769230766</v>
      </c>
      <c r="E5" s="15" cm="1">
        <f t="array" ref="E5">_xlfn.QUARTILE.INC(_xlfn._xlws.FILTER('Sorted Data'!$F:$F,('Sorted Data'!$D:$D=2)*('Sorted Data'!$A:$A='1'!$A5)*('Sorted Data'!$B:$B='1'!$B5)),3)</f>
        <v>-0.15060000000000001</v>
      </c>
    </row>
    <row r="6" spans="1:5" x14ac:dyDescent="0.2">
      <c r="A6" t="s">
        <v>82</v>
      </c>
      <c r="B6" t="s">
        <v>86</v>
      </c>
      <c r="C6" s="15" cm="1">
        <f t="array" ref="C6">_xlfn.QUARTILE.INC(_xlfn._xlws.FILTER('Sorted Data'!$F:$F,('Sorted Data'!$D:$D=2)*('Sorted Data'!$A:$A='1'!$A6)*('Sorted Data'!$B:$B='1'!$B6)),1)</f>
        <v>-0.36250000000000004</v>
      </c>
      <c r="D6" s="15" cm="1">
        <f t="array" ref="D6">AVERAGE(_xlfn._xlws.FILTER('Sorted Data'!$F:$F, ('Sorted Data'!$D:$D=2)*('Sorted Data'!$A:$A='1'!$A6)*('Sorted Data'!$B:$B='1'!$B6)))</f>
        <v>-0.33176666666666671</v>
      </c>
      <c r="E6" s="15" cm="1">
        <f t="array" ref="E6">_xlfn.QUARTILE.INC(_xlfn._xlws.FILTER('Sorted Data'!$F:$F,('Sorted Data'!$D:$D=2)*('Sorted Data'!$A:$A='1'!$A6)*('Sorted Data'!$B:$B='1'!$B6)),3)</f>
        <v>-0.21250000000000002</v>
      </c>
    </row>
    <row r="7" spans="1:5" x14ac:dyDescent="0.2">
      <c r="A7" t="s">
        <v>87</v>
      </c>
      <c r="B7" t="s">
        <v>88</v>
      </c>
      <c r="C7" s="15" cm="1">
        <f t="array" ref="C7">_xlfn.QUARTILE.INC(_xlfn._xlws.FILTER('Sorted Data'!$F:$F,('Sorted Data'!$D:$D=2)*('Sorted Data'!$A:$A='1'!$A7)*('Sorted Data'!$B:$B='1'!$B7)),1)</f>
        <v>-0.2283</v>
      </c>
      <c r="D7" s="15" cm="1">
        <f t="array" ref="D7">AVERAGE(_xlfn._xlws.FILTER('Sorted Data'!$F:$F, ('Sorted Data'!$D:$D=2)*('Sorted Data'!$A:$A='1'!$A7)*('Sorted Data'!$B:$B='1'!$B7)))</f>
        <v>-0.17820588235294116</v>
      </c>
      <c r="E7" s="15" cm="1">
        <f t="array" ref="E7">_xlfn.QUARTILE.INC(_xlfn._xlws.FILTER('Sorted Data'!$F:$F,('Sorted Data'!$D:$D=2)*('Sorted Data'!$A:$A='1'!$A7)*('Sorted Data'!$B:$B='1'!$B7)),3)</f>
        <v>-6.8500000000000005E-2</v>
      </c>
    </row>
    <row r="8" spans="1:5" x14ac:dyDescent="0.2">
      <c r="A8" t="s">
        <v>87</v>
      </c>
      <c r="B8" t="s">
        <v>89</v>
      </c>
      <c r="C8" s="15" cm="1">
        <f t="array" ref="C8">_xlfn.QUARTILE.INC(_xlfn._xlws.FILTER('Sorted Data'!$F:$F,('Sorted Data'!$D:$D=2)*('Sorted Data'!$A:$A='1'!$A8)*('Sorted Data'!$B:$B='1'!$B8)),1)</f>
        <v>-0.32937500000000003</v>
      </c>
      <c r="D8" s="15" cm="1">
        <f t="array" ref="D8">AVERAGE(_xlfn._xlws.FILTER('Sorted Data'!$F:$F, ('Sorted Data'!$D:$D=2)*('Sorted Data'!$A:$A='1'!$A8)*('Sorted Data'!$B:$B='1'!$B8)))</f>
        <v>-0.2743944444444445</v>
      </c>
      <c r="E8" s="15" cm="1">
        <f t="array" ref="E8">_xlfn.QUARTILE.INC(_xlfn._xlws.FILTER('Sorted Data'!$F:$F,('Sorted Data'!$D:$D=2)*('Sorted Data'!$A:$A='1'!$A8)*('Sorted Data'!$B:$B='1'!$B8)),3)</f>
        <v>-0.152</v>
      </c>
    </row>
    <row r="9" spans="1:5" x14ac:dyDescent="0.2">
      <c r="A9" t="s">
        <v>87</v>
      </c>
      <c r="B9" t="s">
        <v>90</v>
      </c>
      <c r="C9" s="15" cm="1">
        <f t="array" ref="C9">_xlfn.QUARTILE.INC(_xlfn._xlws.FILTER('Sorted Data'!$F:$F,('Sorted Data'!$D:$D=2)*('Sorted Data'!$A:$A='1'!$A9)*('Sorted Data'!$B:$B='1'!$B9)),1)</f>
        <v>-0.36250000000000004</v>
      </c>
      <c r="D9" s="15" cm="1">
        <f t="array" ref="D9">AVERAGE(_xlfn._xlws.FILTER('Sorted Data'!$F:$F, ('Sorted Data'!$D:$D=2)*('Sorted Data'!$A:$A='1'!$A9)*('Sorted Data'!$B:$B='1'!$B9)))</f>
        <v>-0.33176666666666671</v>
      </c>
      <c r="E9" s="15" cm="1">
        <f t="array" ref="E9">_xlfn.QUARTILE.INC(_xlfn._xlws.FILTER('Sorted Data'!$F:$F,('Sorted Data'!$D:$D=2)*('Sorted Data'!$A:$A='1'!$A9)*('Sorted Data'!$B:$B='1'!$B9)),3)</f>
        <v>-0.21250000000000002</v>
      </c>
    </row>
    <row r="10" spans="1:5" x14ac:dyDescent="0.2">
      <c r="A10" t="s">
        <v>87</v>
      </c>
      <c r="B10" t="s">
        <v>91</v>
      </c>
      <c r="C10" s="15" t="e" cm="1" vm="1">
        <f t="array" ref="C10">_xlfn.QUARTILE.INC(_xlfn._xlws.FILTER('Sorted Data'!$F:$F,('Sorted Data'!$D:$D=2)*('Sorted Data'!$A:$A='1'!$A10)*('Sorted Data'!$B:$B='1'!$B10)),1)</f>
        <v>#VALUE!</v>
      </c>
      <c r="D10" s="15" t="e" cm="1" vm="1">
        <f t="array" ref="D10">AVERAGE(_xlfn._xlws.FILTER('Sorted Data'!$F:$F, ('Sorted Data'!$D:$D=2)*('Sorted Data'!$A:$A='1'!$A10)*('Sorted Data'!$B:$B='1'!$B10)))</f>
        <v>#VALUE!</v>
      </c>
      <c r="E10" s="15" t="e" cm="1" vm="1">
        <f t="array" ref="E10">_xlfn.QUARTILE.INC(_xlfn._xlws.FILTER('Sorted Data'!$F:$F,('Sorted Data'!$D:$D=2)*('Sorted Data'!$A:$A='1'!$A10)*('Sorted Data'!$B:$B='1'!$B10)),3)</f>
        <v>#VALUE!</v>
      </c>
    </row>
    <row r="11" spans="1:5" x14ac:dyDescent="0.2">
      <c r="A11" t="s">
        <v>87</v>
      </c>
      <c r="B11" t="s">
        <v>92</v>
      </c>
      <c r="C11" s="15" t="e" cm="1" vm="1">
        <f t="array" ref="C11">_xlfn.QUARTILE.INC(_xlfn._xlws.FILTER('Sorted Data'!$F:$F,('Sorted Data'!$D:$D=2)*('Sorted Data'!$A:$A='1'!$A11)*('Sorted Data'!$B:$B='1'!$B11)),1)</f>
        <v>#VALUE!</v>
      </c>
      <c r="D11" s="15" t="e" cm="1" vm="1">
        <f t="array" ref="D11">AVERAGE(_xlfn._xlws.FILTER('Sorted Data'!$F:$F, ('Sorted Data'!$D:$D=2)*('Sorted Data'!$A:$A='1'!$A11)*('Sorted Data'!$B:$B='1'!$B11)))</f>
        <v>#VALUE!</v>
      </c>
      <c r="E11" s="15" t="e" cm="1" vm="1">
        <f t="array" ref="E11">_xlfn.QUARTILE.INC(_xlfn._xlws.FILTER('Sorted Data'!$F:$F,('Sorted Data'!$D:$D=2)*('Sorted Data'!$A:$A='1'!$A11)*('Sorted Data'!$B:$B='1'!$B11)),3)</f>
        <v>#VALUE!</v>
      </c>
    </row>
    <row r="12" spans="1:5" x14ac:dyDescent="0.2">
      <c r="A12" t="s">
        <v>87</v>
      </c>
      <c r="B12" t="s">
        <v>93</v>
      </c>
      <c r="C12" s="15" t="e" cm="1" vm="1">
        <f t="array" ref="C12">_xlfn.QUARTILE.INC(_xlfn._xlws.FILTER('Sorted Data'!$F:$F,('Sorted Data'!$D:$D=2)*('Sorted Data'!$A:$A='1'!$A12)*('Sorted Data'!$B:$B='1'!$B12)),1)</f>
        <v>#VALUE!</v>
      </c>
      <c r="D12" s="15" t="e" cm="1" vm="1">
        <f t="array" ref="D12">AVERAGE(_xlfn._xlws.FILTER('Sorted Data'!$F:$F, ('Sorted Data'!$D:$D=2)*('Sorted Data'!$A:$A='1'!$A12)*('Sorted Data'!$B:$B='1'!$B12)))</f>
        <v>#VALUE!</v>
      </c>
      <c r="E12" s="15" t="e" cm="1" vm="1">
        <f t="array" ref="E12">_xlfn.QUARTILE.INC(_xlfn._xlws.FILTER('Sorted Data'!$F:$F,('Sorted Data'!$D:$D=2)*('Sorted Data'!$A:$A='1'!$A12)*('Sorted Data'!$B:$B='1'!$B12)),3)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0B7-9D4A-4B4E-9623-A9FA3DCB744B}">
  <dimension ref="A1:E12"/>
  <sheetViews>
    <sheetView zoomScale="276" workbookViewId="0">
      <selection activeCell="C2" sqref="C2:E12"/>
    </sheetView>
  </sheetViews>
  <sheetFormatPr baseColWidth="10" defaultRowHeight="16" x14ac:dyDescent="0.2"/>
  <cols>
    <col min="1" max="1" width="11.5" bestFit="1" customWidth="1"/>
    <col min="2" max="2" width="16.33203125" bestFit="1" customWidth="1"/>
    <col min="3" max="5" width="9.1640625" bestFit="1" customWidth="1"/>
  </cols>
  <sheetData>
    <row r="1" spans="1:5" x14ac:dyDescent="0.2">
      <c r="A1" s="1" t="s">
        <v>79</v>
      </c>
      <c r="B1" s="1" t="s">
        <v>80</v>
      </c>
      <c r="C1" s="1" t="s">
        <v>96</v>
      </c>
      <c r="D1" s="1" t="s">
        <v>97</v>
      </c>
      <c r="E1" s="1" t="s">
        <v>98</v>
      </c>
    </row>
    <row r="2" spans="1:5" x14ac:dyDescent="0.2">
      <c r="A2" t="s">
        <v>82</v>
      </c>
      <c r="B2" t="s">
        <v>81</v>
      </c>
      <c r="C2" s="15" cm="1">
        <f t="array" ref="C2">_xlfn.QUARTILE.INC(_xlfn._xlws.FILTER('Sorted Data'!$F:$F,('Sorted Data'!$D:$D=3)*('Sorted Data'!$A:$A='1'!$A2)*('Sorted Data'!$B:$B='1'!$B2)),1)</f>
        <v>-0.13672499999999999</v>
      </c>
      <c r="D2" s="15" cm="1">
        <f t="array" ref="D2">AVERAGE(_xlfn._xlws.FILTER('Sorted Data'!$F:$F, ('Sorted Data'!$D:$D=3)*('Sorted Data'!$A:$A='1'!$A2)*('Sorted Data'!$B:$B='1'!$B2)))</f>
        <v>-8.8183333333333336E-2</v>
      </c>
      <c r="E2" s="15" cm="1">
        <f t="array" ref="E2">_xlfn.QUARTILE.INC(_xlfn._xlws.FILTER('Sorted Data'!$F:$F,('Sorted Data'!$D:$D=3)*('Sorted Data'!$A:$A='1'!$A2)*('Sorted Data'!$B:$B='1'!$B2)),3)</f>
        <v>-3.2575E-2</v>
      </c>
    </row>
    <row r="3" spans="1:5" x14ac:dyDescent="0.2">
      <c r="A3" t="s">
        <v>82</v>
      </c>
      <c r="B3" t="s">
        <v>83</v>
      </c>
      <c r="C3" s="15" cm="1">
        <f t="array" ref="C3">_xlfn.QUARTILE.INC(_xlfn._xlws.FILTER('Sorted Data'!$F:$F,('Sorted Data'!$D:$D=3)*('Sorted Data'!$A:$A='1'!$A3)*('Sorted Data'!$B:$B='1'!$B3)),1)</f>
        <v>-0.12940000000000002</v>
      </c>
      <c r="D3" s="15" cm="1">
        <f t="array" ref="D3">AVERAGE(_xlfn._xlws.FILTER('Sorted Data'!$F:$F, ('Sorted Data'!$D:$D=3)*('Sorted Data'!$A:$A='1'!$A3)*('Sorted Data'!$B:$B='1'!$B3)))</f>
        <v>-7.8957142857142851E-2</v>
      </c>
      <c r="E3" s="15" cm="1">
        <f t="array" ref="E3">_xlfn.QUARTILE.INC(_xlfn._xlws.FILTER('Sorted Data'!$F:$F,('Sorted Data'!$D:$D=3)*('Sorted Data'!$A:$A='1'!$A3)*('Sorted Data'!$B:$B='1'!$B3)),3)</f>
        <v>-2.0399999999999998E-2</v>
      </c>
    </row>
    <row r="4" spans="1:5" x14ac:dyDescent="0.2">
      <c r="A4" t="s">
        <v>82</v>
      </c>
      <c r="B4" t="s">
        <v>84</v>
      </c>
      <c r="C4" s="15" cm="1">
        <f t="array" ref="C4">_xlfn.QUARTILE.INC(_xlfn._xlws.FILTER('Sorted Data'!$F:$F,('Sorted Data'!$D:$D=3)*('Sorted Data'!$A:$A='1'!$A4)*('Sorted Data'!$B:$B='1'!$B4)),1)</f>
        <v>-0.157</v>
      </c>
      <c r="D4" s="15" cm="1">
        <f t="array" ref="D4">AVERAGE(_xlfn._xlws.FILTER('Sorted Data'!$F:$F, ('Sorted Data'!$D:$D=3)*('Sorted Data'!$A:$A='1'!$A4)*('Sorted Data'!$B:$B='1'!$B4)))</f>
        <v>-9.5160000000000008E-2</v>
      </c>
      <c r="E4" s="15" cm="1">
        <f t="array" ref="E4">_xlfn.QUARTILE.INC(_xlfn._xlws.FILTER('Sorted Data'!$F:$F,('Sorted Data'!$D:$D=3)*('Sorted Data'!$A:$A='1'!$A4)*('Sorted Data'!$B:$B='1'!$B4)),3)</f>
        <v>-5.3499999999999999E-2</v>
      </c>
    </row>
    <row r="5" spans="1:5" x14ac:dyDescent="0.2">
      <c r="A5" t="s">
        <v>82</v>
      </c>
      <c r="B5" t="s">
        <v>85</v>
      </c>
      <c r="C5" s="15" cm="1">
        <f t="array" ref="C5">_xlfn.QUARTILE.INC(_xlfn._xlws.FILTER('Sorted Data'!$F:$F,('Sorted Data'!$D:$D=3)*('Sorted Data'!$A:$A='1'!$A5)*('Sorted Data'!$B:$B='1'!$B5)),1)</f>
        <v>-0.157</v>
      </c>
      <c r="D5" s="15" cm="1">
        <f t="array" ref="D5">AVERAGE(_xlfn._xlws.FILTER('Sorted Data'!$F:$F, ('Sorted Data'!$D:$D=3)*('Sorted Data'!$A:$A='1'!$A5)*('Sorted Data'!$B:$B='1'!$B5)))</f>
        <v>-0.11106000000000001</v>
      </c>
      <c r="E5" s="15" cm="1">
        <f t="array" ref="E5">_xlfn.QUARTILE.INC(_xlfn._xlws.FILTER('Sorted Data'!$F:$F,('Sorted Data'!$D:$D=3)*('Sorted Data'!$A:$A='1'!$A5)*('Sorted Data'!$B:$B='1'!$B5)),3)</f>
        <v>-5.8299999999999998E-2</v>
      </c>
    </row>
    <row r="6" spans="1:5" x14ac:dyDescent="0.2">
      <c r="A6" t="s">
        <v>82</v>
      </c>
      <c r="B6" t="s">
        <v>86</v>
      </c>
      <c r="C6" s="15" cm="1">
        <f t="array" ref="C6">_xlfn.QUARTILE.INC(_xlfn._xlws.FILTER('Sorted Data'!$F:$F,('Sorted Data'!$D:$D=3)*('Sorted Data'!$A:$A='1'!$A6)*('Sorted Data'!$B:$B='1'!$B6)),1)</f>
        <v>-0.17380000000000001</v>
      </c>
      <c r="D6" s="15" cm="1">
        <f t="array" ref="D6">AVERAGE(_xlfn._xlws.FILTER('Sorted Data'!$F:$F, ('Sorted Data'!$D:$D=3)*('Sorted Data'!$A:$A='1'!$A6)*('Sorted Data'!$B:$B='1'!$B6)))</f>
        <v>-0.1353</v>
      </c>
      <c r="E6" s="15" cm="1">
        <f t="array" ref="E6">_xlfn.QUARTILE.INC(_xlfn._xlws.FILTER('Sorted Data'!$F:$F,('Sorted Data'!$D:$D=3)*('Sorted Data'!$A:$A='1'!$A6)*('Sorted Data'!$B:$B='1'!$B6)),3)</f>
        <v>-0.10765</v>
      </c>
    </row>
    <row r="7" spans="1:5" x14ac:dyDescent="0.2">
      <c r="A7" t="s">
        <v>87</v>
      </c>
      <c r="B7" t="s">
        <v>88</v>
      </c>
      <c r="C7" s="15" cm="1">
        <f t="array" ref="C7">_xlfn.QUARTILE.INC(_xlfn._xlws.FILTER('Sorted Data'!$F:$F,('Sorted Data'!$D:$D=3)*('Sorted Data'!$A:$A='1'!$A7)*('Sorted Data'!$B:$B='1'!$B7)),1)</f>
        <v>-0.13487499999999999</v>
      </c>
      <c r="D7" s="15" cm="1">
        <f t="array" ref="D7">AVERAGE(_xlfn._xlws.FILTER('Sorted Data'!$F:$F, ('Sorted Data'!$D:$D=3)*('Sorted Data'!$A:$A='1'!$A7)*('Sorted Data'!$B:$B='1'!$B7)))</f>
        <v>-8.6566666666666667E-2</v>
      </c>
      <c r="E7" s="15" cm="1">
        <f t="array" ref="E7">_xlfn.QUARTILE.INC(_xlfn._xlws.FILTER('Sorted Data'!$F:$F,('Sorted Data'!$D:$D=3)*('Sorted Data'!$A:$A='1'!$A7)*('Sorted Data'!$B:$B='1'!$B7)),3)</f>
        <v>-3.2575E-2</v>
      </c>
    </row>
    <row r="8" spans="1:5" x14ac:dyDescent="0.2">
      <c r="A8" t="s">
        <v>87</v>
      </c>
      <c r="B8" t="s">
        <v>89</v>
      </c>
      <c r="C8" s="15" cm="1">
        <f t="array" ref="C8">_xlfn.QUARTILE.INC(_xlfn._xlws.FILTER('Sorted Data'!$F:$F,('Sorted Data'!$D:$D=3)*('Sorted Data'!$A:$A='1'!$A8)*('Sorted Data'!$B:$B='1'!$B8)),1)</f>
        <v>-0.1822</v>
      </c>
      <c r="D8" s="15" cm="1">
        <f t="array" ref="D8">AVERAGE(_xlfn._xlws.FILTER('Sorted Data'!$F:$F, ('Sorted Data'!$D:$D=3)*('Sorted Data'!$A:$A='1'!$A8)*('Sorted Data'!$B:$B='1'!$B8)))</f>
        <v>-0.13525000000000001</v>
      </c>
      <c r="E8" s="15" cm="1">
        <f t="array" ref="E8">_xlfn.QUARTILE.INC(_xlfn._xlws.FILTER('Sorted Data'!$F:$F,('Sorted Data'!$D:$D=3)*('Sorted Data'!$A:$A='1'!$A8)*('Sorted Data'!$B:$B='1'!$B8)),3)</f>
        <v>-7.3849999999999999E-2</v>
      </c>
    </row>
    <row r="9" spans="1:5" x14ac:dyDescent="0.2">
      <c r="A9" t="s">
        <v>87</v>
      </c>
      <c r="B9" t="s">
        <v>90</v>
      </c>
      <c r="C9" s="15" cm="1">
        <f t="array" ref="C9">_xlfn.QUARTILE.INC(_xlfn._xlws.FILTER('Sorted Data'!$F:$F,('Sorted Data'!$D:$D=3)*('Sorted Data'!$A:$A='1'!$A9)*('Sorted Data'!$B:$B='1'!$B9)),1)</f>
        <v>-0.17380000000000001</v>
      </c>
      <c r="D9" s="15" cm="1">
        <f t="array" ref="D9">AVERAGE(_xlfn._xlws.FILTER('Sorted Data'!$F:$F, ('Sorted Data'!$D:$D=3)*('Sorted Data'!$A:$A='1'!$A9)*('Sorted Data'!$B:$B='1'!$B9)))</f>
        <v>-0.1353</v>
      </c>
      <c r="E9" s="15" cm="1">
        <f t="array" ref="E9">_xlfn.QUARTILE.INC(_xlfn._xlws.FILTER('Sorted Data'!$F:$F,('Sorted Data'!$D:$D=3)*('Sorted Data'!$A:$A='1'!$A9)*('Sorted Data'!$B:$B='1'!$B9)),3)</f>
        <v>-0.10765</v>
      </c>
    </row>
    <row r="10" spans="1:5" x14ac:dyDescent="0.2">
      <c r="A10" t="s">
        <v>87</v>
      </c>
      <c r="B10" t="s">
        <v>91</v>
      </c>
      <c r="C10" s="15" t="e" cm="1" vm="1">
        <f t="array" ref="C10">_xlfn.QUARTILE.INC(_xlfn._xlws.FILTER('Sorted Data'!$F:$F,('Sorted Data'!$D:$D=3)*('Sorted Data'!$A:$A='1'!$A10)*('Sorted Data'!$B:$B='1'!$B10)),1)</f>
        <v>#VALUE!</v>
      </c>
      <c r="D10" s="15" t="e" cm="1" vm="1">
        <f t="array" ref="D10">AVERAGE(_xlfn._xlws.FILTER('Sorted Data'!$F:$F, ('Sorted Data'!$D:$D=3)*('Sorted Data'!$A:$A='1'!$A10)*('Sorted Data'!$B:$B='1'!$B10)))</f>
        <v>#VALUE!</v>
      </c>
      <c r="E10" s="15" t="e" cm="1" vm="1">
        <f t="array" ref="E10">_xlfn.QUARTILE.INC(_xlfn._xlws.FILTER('Sorted Data'!$F:$F,('Sorted Data'!$D:$D=3)*('Sorted Data'!$A:$A='1'!$A10)*('Sorted Data'!$B:$B='1'!$B10)),3)</f>
        <v>#VALUE!</v>
      </c>
    </row>
    <row r="11" spans="1:5" x14ac:dyDescent="0.2">
      <c r="A11" t="s">
        <v>87</v>
      </c>
      <c r="B11" t="s">
        <v>92</v>
      </c>
      <c r="C11" s="15" t="e" cm="1" vm="1">
        <f t="array" ref="C11">_xlfn.QUARTILE.INC(_xlfn._xlws.FILTER('Sorted Data'!$F:$F,('Sorted Data'!$D:$D=3)*('Sorted Data'!$A:$A='1'!$A11)*('Sorted Data'!$B:$B='1'!$B11)),1)</f>
        <v>#VALUE!</v>
      </c>
      <c r="D11" s="15" t="e" cm="1" vm="1">
        <f t="array" ref="D11">AVERAGE(_xlfn._xlws.FILTER('Sorted Data'!$F:$F, ('Sorted Data'!$D:$D=3)*('Sorted Data'!$A:$A='1'!$A11)*('Sorted Data'!$B:$B='1'!$B11)))</f>
        <v>#VALUE!</v>
      </c>
      <c r="E11" s="15" t="e" cm="1" vm="1">
        <f t="array" ref="E11">_xlfn.QUARTILE.INC(_xlfn._xlws.FILTER('Sorted Data'!$F:$F,('Sorted Data'!$D:$D=3)*('Sorted Data'!$A:$A='1'!$A11)*('Sorted Data'!$B:$B='1'!$B11)),3)</f>
        <v>#VALUE!</v>
      </c>
    </row>
    <row r="12" spans="1:5" x14ac:dyDescent="0.2">
      <c r="A12" t="s">
        <v>87</v>
      </c>
      <c r="B12" t="s">
        <v>93</v>
      </c>
      <c r="C12" s="15" t="e" cm="1" vm="1">
        <f t="array" ref="C12">_xlfn.QUARTILE.INC(_xlfn._xlws.FILTER('Sorted Data'!$F:$F,('Sorted Data'!$D:$D=3)*('Sorted Data'!$A:$A='1'!$A12)*('Sorted Data'!$B:$B='1'!$B12)),1)</f>
        <v>#VALUE!</v>
      </c>
      <c r="D12" s="15" t="e" cm="1" vm="1">
        <f t="array" ref="D12">AVERAGE(_xlfn._xlws.FILTER('Sorted Data'!$F:$F, ('Sorted Data'!$D:$D=3)*('Sorted Data'!$A:$A='1'!$A12)*('Sorted Data'!$B:$B='1'!$B12)))</f>
        <v>#VALUE!</v>
      </c>
      <c r="E12" s="15" t="e" cm="1" vm="1">
        <f t="array" ref="E12">_xlfn.QUARTILE.INC(_xlfn._xlws.FILTER('Sorted Data'!$F:$F,('Sorted Data'!$D:$D=3)*('Sorted Data'!$A:$A='1'!$A12)*('Sorted Data'!$B:$B='1'!$B12)),3)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Emissions and Total Energy Cost</vt:lpstr>
      <vt:lpstr>By Energy Form</vt:lpstr>
      <vt:lpstr>Sorted Data</vt:lpstr>
      <vt:lpstr>1</vt:lpstr>
      <vt:lpstr>2</vt:lpstr>
      <vt:lpstr>3</vt:lpstr>
      <vt:lpstr>'Emissions and Total Energy Cost'!table_1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Jingwei</dc:creator>
  <cp:lastModifiedBy>Chen, Jingwei</cp:lastModifiedBy>
  <dcterms:created xsi:type="dcterms:W3CDTF">2025-01-22T13:04:48Z</dcterms:created>
  <dcterms:modified xsi:type="dcterms:W3CDTF">2025-02-03T17:40:07Z</dcterms:modified>
</cp:coreProperties>
</file>