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GitHub\TBC\PCB Design\"/>
    </mc:Choice>
  </mc:AlternateContent>
  <xr:revisionPtr revIDLastSave="0" documentId="13_ncr:1_{DDFBF5BC-2DB8-4153-AD3A-64184F58BEDD}" xr6:coauthVersionLast="43" xr6:coauthVersionMax="43" xr10:uidLastSave="{00000000-0000-0000-0000-000000000000}"/>
  <bookViews>
    <workbookView xWindow="3084" yWindow="3084" windowWidth="17280" windowHeight="9024" firstSheet="5" activeTab="10" xr2:uid="{3B1A430D-3C31-46ED-B9F8-70FE57591D70}"/>
  </bookViews>
  <sheets>
    <sheet name="WQ Final BOM (NLU)" sheetId="1" r:id="rId1"/>
    <sheet name="SQ Motor Controller v1 (NLU)" sheetId="2" r:id="rId2"/>
    <sheet name="SQ Main Controller (NLU)" sheetId="3" r:id="rId3"/>
    <sheet name="Full v1 Electrical BOM Ordered" sheetId="6" r:id="rId4"/>
    <sheet name="Main Controller v1 TP" sheetId="4" r:id="rId5"/>
    <sheet name="SQ Motor Controller v2 BOM" sheetId="7" r:id="rId6"/>
    <sheet name="SQ Main Controller v2 BOM" sheetId="8" r:id="rId7"/>
    <sheet name="Encoder BOM" sheetId="5" r:id="rId8"/>
    <sheet name="v2 Boards TP" sheetId="9" r:id="rId9"/>
    <sheet name="Wires" sheetId="10" r:id="rId10"/>
    <sheet name="Misc.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2" i="11"/>
  <c r="G7" i="10" l="1"/>
  <c r="G6" i="10"/>
  <c r="G5" i="10"/>
  <c r="G4" i="10"/>
  <c r="G3" i="10"/>
  <c r="G2" i="10"/>
  <c r="F11" i="5" l="1"/>
  <c r="F9" i="5"/>
  <c r="F10" i="5"/>
  <c r="F32" i="8"/>
  <c r="F31" i="8"/>
  <c r="F30" i="8"/>
  <c r="F29" i="8"/>
  <c r="F27" i="8"/>
  <c r="F28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1" i="7"/>
  <c r="F40" i="7"/>
  <c r="F39" i="7"/>
  <c r="F34" i="7"/>
  <c r="F37" i="7"/>
  <c r="F36" i="7"/>
  <c r="F35" i="7"/>
  <c r="F38" i="7"/>
  <c r="F26" i="7"/>
  <c r="F33" i="7"/>
  <c r="F32" i="7"/>
  <c r="F31" i="7"/>
  <c r="F30" i="7"/>
  <c r="F34" i="8" l="1"/>
  <c r="F4" i="7"/>
  <c r="F29" i="7"/>
  <c r="F28" i="7"/>
  <c r="F27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3" i="7"/>
  <c r="F42" i="7" l="1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" i="5"/>
  <c r="F3" i="5"/>
  <c r="F7" i="5"/>
  <c r="F6" i="5"/>
  <c r="F5" i="5"/>
  <c r="F4" i="5"/>
  <c r="F31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5" i="2" l="1"/>
  <c r="F26" i="2"/>
  <c r="F27" i="2"/>
  <c r="F28" i="2"/>
  <c r="F29" i="2"/>
  <c r="F30" i="2"/>
  <c r="F31" i="2"/>
  <c r="F32" i="2"/>
  <c r="F33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4" i="2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6" i="1"/>
  <c r="F3" i="1"/>
  <c r="F25" i="1" l="1"/>
  <c r="D26" i="1" s="1"/>
  <c r="F26" i="1" s="1"/>
</calcChain>
</file>

<file path=xl/sharedStrings.xml><?xml version="1.0" encoding="utf-8"?>
<sst xmlns="http://schemas.openxmlformats.org/spreadsheetml/2006/main" count="1207" uniqueCount="240">
  <si>
    <t>Part</t>
  </si>
  <si>
    <t>Part #</t>
  </si>
  <si>
    <t>Vendor</t>
  </si>
  <si>
    <t>Price</t>
  </si>
  <si>
    <t>Quantity</t>
  </si>
  <si>
    <t>Motor Controller</t>
  </si>
  <si>
    <t>DRV8825</t>
  </si>
  <si>
    <t>Digikey</t>
  </si>
  <si>
    <t>296-29503-1</t>
  </si>
  <si>
    <t>Total Price</t>
  </si>
  <si>
    <t>TI TM4C123GH</t>
  </si>
  <si>
    <t>296-35809-ND</t>
  </si>
  <si>
    <t>100 uF 50V Cap</t>
  </si>
  <si>
    <t>60 Ohm Resistor</t>
  </si>
  <si>
    <t>Regulator 3.3 V, 400 mA LDO</t>
  </si>
  <si>
    <t>Crystal, 32.768 kHz</t>
  </si>
  <si>
    <t>Crystal, 16.00 MHz</t>
  </si>
  <si>
    <t>LED Green</t>
  </si>
  <si>
    <t>0.10 Ohm Current Sense Resistors</t>
  </si>
  <si>
    <t>732-7846-1-ND</t>
  </si>
  <si>
    <t>311-4231-1-ND</t>
  </si>
  <si>
    <t>RMCF0603ZT0R00CT-ND</t>
  </si>
  <si>
    <t>P19308CT-ND</t>
  </si>
  <si>
    <t>P10KGCT-ND</t>
  </si>
  <si>
    <t>P1.0MGCT-ND</t>
  </si>
  <si>
    <t>P68GCT-ND</t>
  </si>
  <si>
    <t>535-9103-1-ND</t>
  </si>
  <si>
    <t>296-32558-1-ND</t>
  </si>
  <si>
    <t>160-1423-1-ND</t>
  </si>
  <si>
    <t>Custom Motor Control Boards</t>
  </si>
  <si>
    <t>296-26344-1-ND</t>
  </si>
  <si>
    <t>SN65HVD232DR</t>
  </si>
  <si>
    <t>CAP 10 pF 50V C0G/NP0 0805</t>
  </si>
  <si>
    <t>CAP 24PF 50V NPO 0805</t>
  </si>
  <si>
    <t>C25-C26, C31-32</t>
  </si>
  <si>
    <t>C28-29</t>
  </si>
  <si>
    <t>CAP CER 0.1UF 16V X7R 0805</t>
  </si>
  <si>
    <t>732-8045-1-ND</t>
  </si>
  <si>
    <t>C4, C6, C10-11, C17, C20, C23-24</t>
  </si>
  <si>
    <t>CAP 0.01 uF 25V X7R 0805</t>
  </si>
  <si>
    <t>1276-2434-1-ND</t>
  </si>
  <si>
    <t>C3, C5, C8, C15, C18-19, C21</t>
  </si>
  <si>
    <t>1276-1182-1-ND</t>
  </si>
  <si>
    <t>C1-2, C7, C12, C14</t>
  </si>
  <si>
    <t>CAP 2.2 uF 16V X5R 0805</t>
  </si>
  <si>
    <t>587-1293-1-ND</t>
  </si>
  <si>
    <t>C9, C22</t>
  </si>
  <si>
    <t>0 Ohm 1/10W Resistor 0603</t>
  </si>
  <si>
    <t>R1-2, R9-16, R20, R26</t>
  </si>
  <si>
    <t>10 kOhm, 1/10W, 5%, Thick Film Resistor 0603</t>
  </si>
  <si>
    <t>R18-R19, R21-23, R28</t>
  </si>
  <si>
    <t>1 Mohm 1/10W, 5% Resistor 0603</t>
  </si>
  <si>
    <t>R31</t>
  </si>
  <si>
    <t>330 Ohm 1/10 W 0603 resistor</t>
  </si>
  <si>
    <t>RMCF0603JT330RCT-ND</t>
  </si>
  <si>
    <t>CAP 1UF 10V X5R 0603</t>
  </si>
  <si>
    <t>535-12051-1-ND</t>
  </si>
  <si>
    <t>TVS Diode</t>
  </si>
  <si>
    <t>F10395CT-ND</t>
  </si>
  <si>
    <t>CAP 100 pF 10V 0805</t>
  </si>
  <si>
    <t>732-7809-1-ND</t>
  </si>
  <si>
    <t>2 Pin Connector</t>
  </si>
  <si>
    <t>A98333-ND</t>
  </si>
  <si>
    <t>0.47 uF 6.3V Ceramic Cap 0603</t>
  </si>
  <si>
    <t>732-7920-1-ND</t>
  </si>
  <si>
    <t>DRV</t>
  </si>
  <si>
    <t>CAP 0.1uF 50V X7R 0603</t>
  </si>
  <si>
    <t>445-5666-1-ND</t>
  </si>
  <si>
    <t>CAN</t>
  </si>
  <si>
    <t>CAP 0.01 uF 50V X7R 0805</t>
  </si>
  <si>
    <t>1276-1015-1-ND</t>
  </si>
  <si>
    <t>493-5916-1-ND</t>
  </si>
  <si>
    <t>Trimmer 10K</t>
  </si>
  <si>
    <t>TC33X-103ECT-ND</t>
  </si>
  <si>
    <t>4 Pin connector</t>
  </si>
  <si>
    <t>A124423-ND</t>
  </si>
  <si>
    <t>DIP Switch</t>
  </si>
  <si>
    <t>563-2002-5-ND</t>
  </si>
  <si>
    <t>Name</t>
  </si>
  <si>
    <t>Value</t>
  </si>
  <si>
    <t>C1</t>
  </si>
  <si>
    <t>C2</t>
  </si>
  <si>
    <t>1 uF</t>
  </si>
  <si>
    <t>10 uF</t>
  </si>
  <si>
    <t>C3</t>
  </si>
  <si>
    <t>0.01 uF</t>
  </si>
  <si>
    <t>C4</t>
  </si>
  <si>
    <t>0.1 uF</t>
  </si>
  <si>
    <t>C5</t>
  </si>
  <si>
    <t>C6</t>
  </si>
  <si>
    <t>C7</t>
  </si>
  <si>
    <t>C8</t>
  </si>
  <si>
    <t>1.0 uF</t>
  </si>
  <si>
    <t>C9</t>
  </si>
  <si>
    <t>C10</t>
  </si>
  <si>
    <t>C11</t>
  </si>
  <si>
    <t>C12</t>
  </si>
  <si>
    <t>C13</t>
  </si>
  <si>
    <t>Needs to be 50V; schematic has 0805</t>
  </si>
  <si>
    <t>Needs to be 10V; schematic has 0805</t>
  </si>
  <si>
    <t>U4</t>
  </si>
  <si>
    <t>U5</t>
  </si>
  <si>
    <t>100 pF</t>
  </si>
  <si>
    <t>C14</t>
  </si>
  <si>
    <t>C15</t>
  </si>
  <si>
    <t>U9</t>
  </si>
  <si>
    <t>U10</t>
  </si>
  <si>
    <t>U11</t>
  </si>
  <si>
    <t>U12</t>
  </si>
  <si>
    <t>0.47 uF</t>
  </si>
  <si>
    <t>100 uF</t>
  </si>
  <si>
    <t>C28</t>
  </si>
  <si>
    <t>C29</t>
  </si>
  <si>
    <t>C31</t>
  </si>
  <si>
    <t>C32</t>
  </si>
  <si>
    <t>24 pF</t>
  </si>
  <si>
    <t>10 pF</t>
  </si>
  <si>
    <t>U3</t>
  </si>
  <si>
    <t>U6</t>
  </si>
  <si>
    <t>R2</t>
  </si>
  <si>
    <t>R3</t>
  </si>
  <si>
    <t>U13</t>
  </si>
  <si>
    <t>1 M</t>
  </si>
  <si>
    <t>U14</t>
  </si>
  <si>
    <t>U16</t>
  </si>
  <si>
    <t>U17</t>
  </si>
  <si>
    <t>R26</t>
  </si>
  <si>
    <t>10 k</t>
  </si>
  <si>
    <t>PCB Part Name</t>
  </si>
  <si>
    <t>U7, U8</t>
  </si>
  <si>
    <t>R1</t>
  </si>
  <si>
    <t>C4, C6, C10, C11, C13, C15</t>
  </si>
  <si>
    <t>R2, R3</t>
  </si>
  <si>
    <t>C3, C5, C8</t>
  </si>
  <si>
    <t>C7, C9, C12</t>
  </si>
  <si>
    <t>C22</t>
  </si>
  <si>
    <t>2.2 uF</t>
  </si>
  <si>
    <t>C31-32</t>
  </si>
  <si>
    <t>CAP 1uF 50V X7R 0805</t>
  </si>
  <si>
    <t>1276-6470-1-ND</t>
  </si>
  <si>
    <t>CAP 10uF 10V X7R 0805</t>
  </si>
  <si>
    <t>1276-1764-1-ND</t>
  </si>
  <si>
    <t>C16, C17</t>
  </si>
  <si>
    <t>C18</t>
  </si>
  <si>
    <t>C19, C20</t>
  </si>
  <si>
    <t>C21</t>
  </si>
  <si>
    <t>R4</t>
  </si>
  <si>
    <t>R5</t>
  </si>
  <si>
    <t>R6, R7</t>
  </si>
  <si>
    <t>R8, R9</t>
  </si>
  <si>
    <t>LM2937IMPX-3.3/NOPBCT-ND</t>
  </si>
  <si>
    <t>Main Controller</t>
  </si>
  <si>
    <t>C4, C6, C10, C11, C13</t>
  </si>
  <si>
    <t>Needs to change to 120</t>
  </si>
  <si>
    <t>768-1129-1-ND</t>
  </si>
  <si>
    <t>FTDI FT231XS-R</t>
  </si>
  <si>
    <t>CAP 0.1 uF 25V -20/+80 0603</t>
  </si>
  <si>
    <t>399-1100-1-ND</t>
  </si>
  <si>
    <t>CAP 10 uF 16V Tant 1206</t>
  </si>
  <si>
    <t>399-8269-1-ND</t>
  </si>
  <si>
    <t>RES 1 kOhm, 1/10 W, 1%, 0603</t>
  </si>
  <si>
    <t>RMCF0603FT1K00CT-ND</t>
  </si>
  <si>
    <t>microUSB connector</t>
  </si>
  <si>
    <t>609-4613-1-ND</t>
  </si>
  <si>
    <t>296-46360-1-ND</t>
  </si>
  <si>
    <t>C14, C15</t>
  </si>
  <si>
    <t>R10, R11</t>
  </si>
  <si>
    <t>Encoder Board</t>
  </si>
  <si>
    <t>ams AS5311</t>
  </si>
  <si>
    <t>AS5311-ATST-500CT-ND</t>
  </si>
  <si>
    <t>TI TM4C123</t>
  </si>
  <si>
    <t>MEAN WELL Power Supply 24V 451W</t>
  </si>
  <si>
    <t>1866-4475-ND</t>
  </si>
  <si>
    <t>PWR Module w/ Switch</t>
  </si>
  <si>
    <t>708-2414-ND</t>
  </si>
  <si>
    <t>455-1625-ND</t>
  </si>
  <si>
    <t>455-1721-ND</t>
  </si>
  <si>
    <t>455-1723-ND</t>
  </si>
  <si>
    <t>455-1724-ND</t>
  </si>
  <si>
    <t>49.9 kOhm 1/10W Resistor 0603</t>
  </si>
  <si>
    <t>P49.9KDBCT-ND</t>
  </si>
  <si>
    <t>22 kOhm 1/10W Resistor 0603</t>
  </si>
  <si>
    <t>P22KDBCT-ND</t>
  </si>
  <si>
    <t>R10</t>
  </si>
  <si>
    <t>R11</t>
  </si>
  <si>
    <t>2 Pin Board connector</t>
  </si>
  <si>
    <t>4 Pin Board connector</t>
  </si>
  <si>
    <t>6 Pin Board connector</t>
  </si>
  <si>
    <t>7 Pin Board connector</t>
  </si>
  <si>
    <t>2 Pin housing connector</t>
  </si>
  <si>
    <t>4 Pin housing connector</t>
  </si>
  <si>
    <t>6 Pin housing connector</t>
  </si>
  <si>
    <t>7 Pin housing connector</t>
  </si>
  <si>
    <t>PH socket</t>
  </si>
  <si>
    <t>455-2148-1-ND</t>
  </si>
  <si>
    <t>455-1164-ND</t>
  </si>
  <si>
    <t>455-1162-ND</t>
  </si>
  <si>
    <t>455-1161-ND</t>
  </si>
  <si>
    <t>455-1000-ND</t>
  </si>
  <si>
    <t>EH socket</t>
  </si>
  <si>
    <t>455-1042-1-ND</t>
  </si>
  <si>
    <t>Fuseholder</t>
  </si>
  <si>
    <t>36-3557-2-ND</t>
  </si>
  <si>
    <t>2A fuse</t>
  </si>
  <si>
    <t>283-2323-ND</t>
  </si>
  <si>
    <t>2073-MEM2075-00-140-01-ACT-ND</t>
  </si>
  <si>
    <t>microSD connector</t>
  </si>
  <si>
    <t>5 Pin board connector</t>
  </si>
  <si>
    <t>455-1722-ND</t>
  </si>
  <si>
    <t>5 Pin housing connector</t>
  </si>
  <si>
    <t>455-1163-ND</t>
  </si>
  <si>
    <t>Prowire USA</t>
  </si>
  <si>
    <t>20 AWG x 2 Shielded Cable</t>
  </si>
  <si>
    <t>M27500/20SB2T23</t>
  </si>
  <si>
    <t>20 AWG Red Wire</t>
  </si>
  <si>
    <t>20 AWG Black Wire</t>
  </si>
  <si>
    <t>M22759/32-20-2</t>
  </si>
  <si>
    <t>M22759/32-20-0</t>
  </si>
  <si>
    <t>Length</t>
  </si>
  <si>
    <t>N/A</t>
  </si>
  <si>
    <t>DR-25-1/8-0-UK</t>
  </si>
  <si>
    <t>1/8" Tubing</t>
  </si>
  <si>
    <t>22 AWG 6 cable</t>
  </si>
  <si>
    <t>1176C SL005</t>
  </si>
  <si>
    <t>Link</t>
  </si>
  <si>
    <t>https://prowireusa.com/p-1665-22-awg-x-6-non-shielded-cable.aspx</t>
  </si>
  <si>
    <t>Shield Terminator</t>
  </si>
  <si>
    <t>S02-07-R</t>
  </si>
  <si>
    <t>https://prowireusa.com/p-1088-shield-terminator-with-22-gauge-lead.aspx</t>
  </si>
  <si>
    <t>https://prowireusa.com/p-1291-dr-25-1-8-tubing-white-print.aspx</t>
  </si>
  <si>
    <t>https://prowireusa.com/p-565-m22759-32-20-2-red-wire-tefzel-20-awg.aspx</t>
  </si>
  <si>
    <t>https://prowireusa.com/p-566-m22759-32-20-0-black-wire-tefzel-20-awg.aspx</t>
  </si>
  <si>
    <t>https://prowireusa.com/p-2148-20-awg-x-2-shielded-cable.aspx</t>
  </si>
  <si>
    <t>F4193-ND</t>
  </si>
  <si>
    <t>486-2246-ND</t>
  </si>
  <si>
    <t>Encoder IC</t>
  </si>
  <si>
    <t>5-pin header</t>
  </si>
  <si>
    <t>5-pin connector</t>
  </si>
  <si>
    <t>3A Fuse</t>
  </si>
  <si>
    <t>PWR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</si>
</sst>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0" fillId="0" borderId="3" xfId="0" applyBorder="1"/>
    <xf numFmtId="44" fontId="0" fillId="0" borderId="3" xfId="1" applyFont="1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44" fontId="0" fillId="0" borderId="4" xfId="1" applyFont="1" applyBorder="1"/>
    <xf numFmtId="0" fontId="0" fillId="0" borderId="1" xfId="0" applyFill="1" applyBorder="1"/>
    <xf numFmtId="44" fontId="0" fillId="0" borderId="1" xfId="1" applyFont="1" applyFill="1" applyBorder="1"/>
    <xf numFmtId="0" fontId="2" fillId="0" borderId="5" xfId="0" applyFont="1" applyBorder="1"/>
    <xf numFmtId="0" fontId="0" fillId="0" borderId="5" xfId="0" applyBorder="1"/>
    <xf numFmtId="0" fontId="4" fillId="0" borderId="5" xfId="0" applyFont="1" applyBorder="1" applyAlignment="1">
      <alignment vertical="center" wrapText="1"/>
    </xf>
    <xf numFmtId="0" fontId="0" fillId="0" borderId="5" xfId="0" applyFill="1" applyBorder="1"/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44" fontId="0" fillId="0" borderId="1" xfId="0" applyNumberFormat="1" applyBorder="1"/>
    <xf numFmtId="0" fontId="3" fillId="0" borderId="1" xfId="0" applyFont="1" applyBorder="1" applyAlignment="1">
      <alignment vertical="center" wrapText="1"/>
    </xf>
    <xf numFmtId="0" fontId="0" fillId="0" borderId="0" xfId="0" applyBorder="1"/>
    <xf numFmtId="44" fontId="0" fillId="0" borderId="0" xfId="1" applyFont="1" applyBorder="1"/>
    <xf numFmtId="44" fontId="0" fillId="0" borderId="0" xfId="1" applyFont="1" applyFill="1" applyBorder="1"/>
    <xf numFmtId="0" fontId="0" fillId="0" borderId="0" xfId="0" applyFill="1" applyBorder="1"/>
    <xf numFmtId="0" fontId="2" fillId="0" borderId="0" xfId="0" applyFont="1" applyBorder="1" applyAlignment="1"/>
    <xf numFmtId="0" fontId="0" fillId="0" borderId="7" xfId="0" applyBorder="1"/>
    <xf numFmtId="0" fontId="4" fillId="0" borderId="7" xfId="0" applyFont="1" applyBorder="1"/>
    <xf numFmtId="0" fontId="4" fillId="0" borderId="7" xfId="0" applyFont="1" applyBorder="1" applyAlignment="1">
      <alignment vertical="center" wrapText="1"/>
    </xf>
    <xf numFmtId="0" fontId="0" fillId="0" borderId="7" xfId="0" applyFill="1" applyBorder="1"/>
    <xf numFmtId="0" fontId="0" fillId="0" borderId="11" xfId="0" applyBorder="1"/>
    <xf numFmtId="0" fontId="0" fillId="0" borderId="12" xfId="0" applyBorder="1"/>
    <xf numFmtId="0" fontId="4" fillId="0" borderId="11" xfId="0" applyFont="1" applyBorder="1"/>
    <xf numFmtId="0" fontId="4" fillId="0" borderId="11" xfId="0" applyFont="1" applyBorder="1" applyAlignment="1">
      <alignment vertical="center" wrapText="1"/>
    </xf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3" fillId="0" borderId="17" xfId="0" applyFont="1" applyBorder="1"/>
    <xf numFmtId="0" fontId="0" fillId="0" borderId="18" xfId="0" applyBorder="1"/>
    <xf numFmtId="0" fontId="0" fillId="0" borderId="19" xfId="0" applyFill="1" applyBorder="1"/>
    <xf numFmtId="0" fontId="2" fillId="0" borderId="4" xfId="0" applyFont="1" applyFill="1" applyBorder="1"/>
    <xf numFmtId="0" fontId="5" fillId="0" borderId="0" xfId="2"/>
    <xf numFmtId="0" fontId="5" fillId="0" borderId="1" xfId="2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rowireusa.com/p-565-m22759-32-20-2-red-wire-tefzel-20-awg.aspx" TargetMode="External"/><Relationship Id="rId2" Type="http://schemas.openxmlformats.org/officeDocument/2006/relationships/hyperlink" Target="https://prowireusa.com/p-1291-dr-25-1-8-tubing-white-print.aspx" TargetMode="External"/><Relationship Id="rId1" Type="http://schemas.openxmlformats.org/officeDocument/2006/relationships/hyperlink" Target="https://prowireusa.com/p-1088-shield-terminator-with-22-gauge-lead.aspx" TargetMode="External"/><Relationship Id="rId6" Type="http://schemas.openxmlformats.org/officeDocument/2006/relationships/hyperlink" Target="https://prowireusa.com/p-1665-22-awg-x-6-non-shielded-cable.aspx" TargetMode="External"/><Relationship Id="rId5" Type="http://schemas.openxmlformats.org/officeDocument/2006/relationships/hyperlink" Target="https://prowireusa.com/p-2148-20-awg-x-2-shielded-cable.aspx" TargetMode="External"/><Relationship Id="rId4" Type="http://schemas.openxmlformats.org/officeDocument/2006/relationships/hyperlink" Target="https://prowireusa.com/p-566-m22759-32-20-0-black-wire-tefzel-20-awg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7FA-9354-43EA-BF06-CCD1ED1C50D0}">
  <dimension ref="A1:P36"/>
  <sheetViews>
    <sheetView workbookViewId="0">
      <selection activeCell="A23" sqref="A23"/>
    </sheetView>
  </sheetViews>
  <sheetFormatPr defaultRowHeight="15" x14ac:dyDescent="0.25"/>
  <cols>
    <col min="1" max="1" width="41.85546875" bestFit="1" customWidth="1"/>
    <col min="3" max="3" width="21.5703125" bestFit="1" customWidth="1"/>
    <col min="6" max="6" width="10" bestFit="1" customWidth="1"/>
    <col min="16" max="16" width="34" bestFit="1" customWidth="1"/>
  </cols>
  <sheetData>
    <row r="1" spans="1:1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M1" t="s">
        <v>78</v>
      </c>
      <c r="N1" t="s">
        <v>79</v>
      </c>
      <c r="O1" t="s">
        <v>0</v>
      </c>
    </row>
    <row r="2" spans="1:16" x14ac:dyDescent="0.25">
      <c r="A2" s="51" t="s">
        <v>5</v>
      </c>
      <c r="B2" s="51"/>
      <c r="C2" s="51"/>
      <c r="D2" s="51"/>
      <c r="E2" s="51"/>
      <c r="F2" s="51"/>
      <c r="M2" t="s">
        <v>80</v>
      </c>
      <c r="N2" t="s">
        <v>82</v>
      </c>
      <c r="P2" t="s">
        <v>98</v>
      </c>
    </row>
    <row r="3" spans="1:16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  <c r="P3" t="s">
        <v>99</v>
      </c>
    </row>
    <row r="4" spans="1:16" x14ac:dyDescent="0.25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  <c r="O4">
        <v>12</v>
      </c>
    </row>
    <row r="5" spans="1:16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4" si="0">E5*D5</f>
        <v>2.0099999999999998</v>
      </c>
      <c r="M5" t="s">
        <v>86</v>
      </c>
      <c r="N5" t="s">
        <v>87</v>
      </c>
      <c r="O5">
        <v>7</v>
      </c>
    </row>
    <row r="6" spans="1:16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65</v>
      </c>
      <c r="M6" t="s">
        <v>88</v>
      </c>
      <c r="N6" t="s">
        <v>85</v>
      </c>
      <c r="O6">
        <v>12</v>
      </c>
    </row>
    <row r="7" spans="1:16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8</v>
      </c>
      <c r="F7" s="3">
        <f t="shared" si="0"/>
        <v>0.8</v>
      </c>
      <c r="G7" t="s">
        <v>38</v>
      </c>
      <c r="M7" t="s">
        <v>89</v>
      </c>
      <c r="N7" t="s">
        <v>87</v>
      </c>
      <c r="O7">
        <v>7</v>
      </c>
    </row>
    <row r="8" spans="1:16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65</v>
      </c>
      <c r="M8" t="s">
        <v>90</v>
      </c>
      <c r="N8" t="s">
        <v>92</v>
      </c>
      <c r="O8">
        <v>13</v>
      </c>
    </row>
    <row r="9" spans="1:16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65</v>
      </c>
      <c r="M9" t="s">
        <v>91</v>
      </c>
      <c r="N9" t="s">
        <v>85</v>
      </c>
      <c r="O9">
        <v>12</v>
      </c>
    </row>
    <row r="10" spans="1:16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65</v>
      </c>
      <c r="M10" t="s">
        <v>93</v>
      </c>
      <c r="N10" t="s">
        <v>82</v>
      </c>
      <c r="P10" t="s">
        <v>99</v>
      </c>
    </row>
    <row r="11" spans="1:16" ht="15.75" thickBot="1" x14ac:dyDescent="0.3">
      <c r="A11" s="2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M11" t="s">
        <v>94</v>
      </c>
      <c r="N11" t="s">
        <v>87</v>
      </c>
      <c r="O11">
        <v>7</v>
      </c>
    </row>
    <row r="12" spans="1:16" x14ac:dyDescent="0.25">
      <c r="A12" s="7" t="s">
        <v>39</v>
      </c>
      <c r="B12" s="2" t="s">
        <v>7</v>
      </c>
      <c r="C12" s="2" t="s">
        <v>40</v>
      </c>
      <c r="D12" s="3">
        <v>0.1</v>
      </c>
      <c r="E12" s="2">
        <v>4</v>
      </c>
      <c r="F12" s="3">
        <f t="shared" si="0"/>
        <v>0.4</v>
      </c>
      <c r="G12" t="s">
        <v>41</v>
      </c>
      <c r="M12" t="s">
        <v>95</v>
      </c>
      <c r="N12" t="s">
        <v>87</v>
      </c>
      <c r="O12">
        <v>7</v>
      </c>
    </row>
    <row r="13" spans="1:16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43</v>
      </c>
      <c r="M13" t="s">
        <v>96</v>
      </c>
      <c r="N13" t="s">
        <v>92</v>
      </c>
      <c r="O13">
        <v>13</v>
      </c>
    </row>
    <row r="14" spans="1:16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46</v>
      </c>
      <c r="M14" t="s">
        <v>97</v>
      </c>
      <c r="N14" t="s">
        <v>87</v>
      </c>
      <c r="P14" t="s">
        <v>99</v>
      </c>
    </row>
    <row r="15" spans="1:16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34</v>
      </c>
      <c r="M15" t="s">
        <v>100</v>
      </c>
      <c r="N15" t="s">
        <v>102</v>
      </c>
      <c r="O15">
        <v>32</v>
      </c>
    </row>
    <row r="16" spans="1:16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  <c r="O16">
        <v>32</v>
      </c>
    </row>
    <row r="17" spans="1:15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48</v>
      </c>
      <c r="M17" t="s">
        <v>103</v>
      </c>
      <c r="N17" t="s">
        <v>85</v>
      </c>
      <c r="O17">
        <v>6</v>
      </c>
    </row>
    <row r="18" spans="1:15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50</v>
      </c>
      <c r="M18" t="s">
        <v>104</v>
      </c>
      <c r="N18" t="s">
        <v>87</v>
      </c>
      <c r="O18">
        <v>7</v>
      </c>
    </row>
    <row r="19" spans="1:15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52</v>
      </c>
      <c r="M19" t="s">
        <v>105</v>
      </c>
      <c r="N19" t="s">
        <v>109</v>
      </c>
      <c r="O19">
        <v>8</v>
      </c>
    </row>
    <row r="20" spans="1:15" x14ac:dyDescent="0.25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68</v>
      </c>
      <c r="M20" t="s">
        <v>106</v>
      </c>
      <c r="N20" t="s">
        <v>110</v>
      </c>
      <c r="O20">
        <v>10</v>
      </c>
    </row>
    <row r="21" spans="1:15" x14ac:dyDescent="0.25">
      <c r="A21" s="2" t="s">
        <v>14</v>
      </c>
      <c r="B21" s="2" t="s">
        <v>7</v>
      </c>
      <c r="C21" s="2" t="s">
        <v>27</v>
      </c>
      <c r="D21" s="3">
        <v>2.14</v>
      </c>
      <c r="E21" s="2">
        <v>1</v>
      </c>
      <c r="F21" s="3">
        <f t="shared" si="0"/>
        <v>2.14</v>
      </c>
      <c r="M21" t="s">
        <v>107</v>
      </c>
      <c r="N21" t="s">
        <v>87</v>
      </c>
      <c r="O21">
        <v>9</v>
      </c>
    </row>
    <row r="22" spans="1:15" x14ac:dyDescent="0.25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  <c r="O22">
        <v>9</v>
      </c>
    </row>
    <row r="23" spans="1:15" x14ac:dyDescent="0.25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111</v>
      </c>
      <c r="N23" t="s">
        <v>115</v>
      </c>
      <c r="O23">
        <v>16</v>
      </c>
    </row>
    <row r="24" spans="1:15" x14ac:dyDescent="0.25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112</v>
      </c>
      <c r="N24" t="s">
        <v>115</v>
      </c>
      <c r="O24">
        <v>16</v>
      </c>
    </row>
    <row r="25" spans="1:15" x14ac:dyDescent="0.25">
      <c r="D25" s="4"/>
      <c r="F25" s="4">
        <f>SUM(F3:F24)</f>
        <v>21.79</v>
      </c>
      <c r="M25" t="s">
        <v>113</v>
      </c>
      <c r="N25" t="s">
        <v>116</v>
      </c>
      <c r="O25">
        <v>15</v>
      </c>
    </row>
    <row r="26" spans="1:15" x14ac:dyDescent="0.25">
      <c r="A26" s="52" t="s">
        <v>29</v>
      </c>
      <c r="B26" s="52"/>
      <c r="C26" s="52"/>
      <c r="D26" s="4">
        <f>F25</f>
        <v>21.79</v>
      </c>
      <c r="E26">
        <v>6</v>
      </c>
      <c r="F26" s="4">
        <f>E26*D26</f>
        <v>130.74</v>
      </c>
      <c r="M26" t="s">
        <v>114</v>
      </c>
      <c r="N26" t="s">
        <v>116</v>
      </c>
      <c r="O26">
        <v>15</v>
      </c>
    </row>
    <row r="27" spans="1:15" x14ac:dyDescent="0.25">
      <c r="A27" s="10"/>
      <c r="B27" s="10"/>
      <c r="C27" s="10"/>
      <c r="D27" s="10"/>
      <c r="E27" s="10"/>
      <c r="F27" s="10"/>
    </row>
    <row r="28" spans="1:15" x14ac:dyDescent="0.25">
      <c r="A28" s="10"/>
      <c r="B28" s="10"/>
      <c r="C28" s="10"/>
      <c r="D28" s="10"/>
      <c r="E28" s="10"/>
      <c r="F28" s="10"/>
    </row>
    <row r="30" spans="1:15" x14ac:dyDescent="0.25">
      <c r="A30" t="s">
        <v>53</v>
      </c>
      <c r="B30" t="s">
        <v>7</v>
      </c>
      <c r="C30" t="s">
        <v>54</v>
      </c>
      <c r="D30">
        <v>0.1</v>
      </c>
      <c r="E30">
        <v>5</v>
      </c>
    </row>
    <row r="31" spans="1:15" x14ac:dyDescent="0.25">
      <c r="A31" t="s">
        <v>57</v>
      </c>
      <c r="B31" t="s">
        <v>7</v>
      </c>
      <c r="C31" t="s">
        <v>58</v>
      </c>
      <c r="D31">
        <v>0.73</v>
      </c>
      <c r="E31">
        <v>2</v>
      </c>
    </row>
    <row r="32" spans="1:15" x14ac:dyDescent="0.25">
      <c r="A32" t="s">
        <v>59</v>
      </c>
      <c r="B32" t="s">
        <v>7</v>
      </c>
      <c r="C32" t="s">
        <v>60</v>
      </c>
      <c r="D32">
        <v>0.1</v>
      </c>
      <c r="E32">
        <v>2</v>
      </c>
    </row>
    <row r="33" spans="1:5" x14ac:dyDescent="0.25">
      <c r="A33" t="s">
        <v>61</v>
      </c>
      <c r="B33" t="s">
        <v>7</v>
      </c>
      <c r="C33" t="s">
        <v>62</v>
      </c>
      <c r="D33">
        <v>0.88</v>
      </c>
      <c r="E33">
        <v>2</v>
      </c>
    </row>
    <row r="34" spans="1:5" x14ac:dyDescent="0.25">
      <c r="A34" t="s">
        <v>72</v>
      </c>
      <c r="B34" t="s">
        <v>7</v>
      </c>
      <c r="C34" t="s">
        <v>73</v>
      </c>
      <c r="D34">
        <v>0.28999999999999998</v>
      </c>
      <c r="E34">
        <v>1</v>
      </c>
    </row>
    <row r="35" spans="1:5" x14ac:dyDescent="0.25">
      <c r="A35" t="s">
        <v>74</v>
      </c>
      <c r="B35" t="s">
        <v>7</v>
      </c>
      <c r="C35" t="s">
        <v>75</v>
      </c>
      <c r="D35">
        <v>1.58</v>
      </c>
      <c r="E35">
        <v>1</v>
      </c>
    </row>
    <row r="36" spans="1:5" x14ac:dyDescent="0.25">
      <c r="A36" t="s">
        <v>76</v>
      </c>
      <c r="B36" t="s">
        <v>7</v>
      </c>
      <c r="C36" t="s">
        <v>77</v>
      </c>
      <c r="D36">
        <v>1.6</v>
      </c>
      <c r="E36">
        <v>1</v>
      </c>
    </row>
  </sheetData>
  <mergeCells count="2">
    <mergeCell ref="A2:F2"/>
    <mergeCell ref="A26:C2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6D92-77D5-463B-8F87-D30E3BA4597A}">
  <dimension ref="A1:H7"/>
  <sheetViews>
    <sheetView topLeftCell="C1" workbookViewId="0">
      <selection activeCell="H12" sqref="H12"/>
    </sheetView>
  </sheetViews>
  <sheetFormatPr defaultRowHeight="15" x14ac:dyDescent="0.25"/>
  <cols>
    <col min="1" max="1" width="24.140625" bestFit="1" customWidth="1"/>
    <col min="2" max="2" width="11.7109375" bestFit="1" customWidth="1"/>
    <col min="3" max="3" width="16.5703125" bestFit="1" customWidth="1"/>
    <col min="5" max="5" width="8.42578125" bestFit="1" customWidth="1"/>
    <col min="6" max="7" width="10" bestFit="1" customWidth="1"/>
    <col min="8" max="8" width="67.85546875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48" t="s">
        <v>218</v>
      </c>
      <c r="E1" s="1" t="s">
        <v>3</v>
      </c>
      <c r="F1" s="1" t="s">
        <v>4</v>
      </c>
      <c r="G1" s="1" t="s">
        <v>9</v>
      </c>
      <c r="H1" s="48" t="s">
        <v>224</v>
      </c>
    </row>
    <row r="2" spans="1:8" x14ac:dyDescent="0.25">
      <c r="A2" s="2" t="s">
        <v>212</v>
      </c>
      <c r="B2" s="2" t="s">
        <v>211</v>
      </c>
      <c r="C2" s="2" t="s">
        <v>213</v>
      </c>
      <c r="D2" s="2" t="s">
        <v>219</v>
      </c>
      <c r="E2" s="3">
        <v>0.63500000000000001</v>
      </c>
      <c r="F2" s="2">
        <v>20</v>
      </c>
      <c r="G2" s="3">
        <f>F2*E2</f>
        <v>12.7</v>
      </c>
      <c r="H2" s="49" t="s">
        <v>232</v>
      </c>
    </row>
    <row r="3" spans="1:8" x14ac:dyDescent="0.25">
      <c r="A3" s="2" t="s">
        <v>214</v>
      </c>
      <c r="B3" s="2" t="s">
        <v>211</v>
      </c>
      <c r="C3" s="2" t="s">
        <v>216</v>
      </c>
      <c r="D3" s="2">
        <v>25</v>
      </c>
      <c r="E3" s="3">
        <v>8</v>
      </c>
      <c r="F3" s="2">
        <v>1</v>
      </c>
      <c r="G3" s="3">
        <f t="shared" ref="G3" si="0">F3*E3</f>
        <v>8</v>
      </c>
      <c r="H3" s="49" t="s">
        <v>230</v>
      </c>
    </row>
    <row r="4" spans="1:8" x14ac:dyDescent="0.25">
      <c r="A4" s="2" t="s">
        <v>215</v>
      </c>
      <c r="B4" s="2" t="s">
        <v>211</v>
      </c>
      <c r="C4" s="2" t="s">
        <v>217</v>
      </c>
      <c r="D4" s="2">
        <v>25</v>
      </c>
      <c r="E4" s="3">
        <v>8</v>
      </c>
      <c r="F4" s="2">
        <v>1</v>
      </c>
      <c r="G4" s="3">
        <f>F4*E4</f>
        <v>8</v>
      </c>
      <c r="H4" s="49" t="s">
        <v>231</v>
      </c>
    </row>
    <row r="5" spans="1:8" x14ac:dyDescent="0.25">
      <c r="A5" s="2" t="s">
        <v>221</v>
      </c>
      <c r="B5" s="2" t="s">
        <v>211</v>
      </c>
      <c r="C5" s="26" t="s">
        <v>220</v>
      </c>
      <c r="D5" s="2" t="s">
        <v>219</v>
      </c>
      <c r="E5" s="14">
        <v>2.048</v>
      </c>
      <c r="F5" s="2">
        <v>10</v>
      </c>
      <c r="G5" s="3">
        <f>F5*E5</f>
        <v>20.48</v>
      </c>
      <c r="H5" s="50" t="s">
        <v>229</v>
      </c>
    </row>
    <row r="6" spans="1:8" x14ac:dyDescent="0.25">
      <c r="A6" s="2" t="s">
        <v>222</v>
      </c>
      <c r="B6" s="2" t="s">
        <v>211</v>
      </c>
      <c r="C6" s="2" t="s">
        <v>223</v>
      </c>
      <c r="D6" s="2" t="s">
        <v>219</v>
      </c>
      <c r="E6" s="14">
        <v>0.56999999999999995</v>
      </c>
      <c r="F6" s="2">
        <v>5</v>
      </c>
      <c r="G6" s="14">
        <f>F6*E6</f>
        <v>2.8499999999999996</v>
      </c>
      <c r="H6" s="50" t="s">
        <v>225</v>
      </c>
    </row>
    <row r="7" spans="1:8" x14ac:dyDescent="0.25">
      <c r="A7" s="2" t="s">
        <v>226</v>
      </c>
      <c r="B7" s="2" t="s">
        <v>211</v>
      </c>
      <c r="C7" s="2" t="s">
        <v>227</v>
      </c>
      <c r="D7" s="2" t="s">
        <v>219</v>
      </c>
      <c r="E7" s="14">
        <v>1.25</v>
      </c>
      <c r="F7" s="2">
        <v>10</v>
      </c>
      <c r="G7" s="14">
        <f>F7*E7</f>
        <v>12.5</v>
      </c>
      <c r="H7" s="50" t="s">
        <v>228</v>
      </c>
    </row>
  </sheetData>
  <hyperlinks>
    <hyperlink ref="H7" r:id="rId1" xr:uid="{B44C77A2-10A6-4E1A-8C64-CFD3E6AD9AE4}"/>
    <hyperlink ref="H5" r:id="rId2" xr:uid="{86EDA71A-0E8E-44D7-B002-AC2CD77DE550}"/>
    <hyperlink ref="H3" r:id="rId3" xr:uid="{CD3BA3CF-3155-45E4-B0DB-5A7CE1C52F17}"/>
    <hyperlink ref="H4" r:id="rId4" xr:uid="{F3347143-8BBC-4BBC-A21B-E0213324EB62}"/>
    <hyperlink ref="H2" r:id="rId5" xr:uid="{5B73DBD6-65FD-4660-B2E2-86B3E970F888}"/>
    <hyperlink ref="H6" r:id="rId6" xr:uid="{4CE9C536-6C4B-4560-9A66-73EEE673C60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AEB1-32CC-4224-BBE2-72D2E92A2D3D}">
  <dimension ref="A1:F6"/>
  <sheetViews>
    <sheetView tabSelected="1" workbookViewId="0">
      <selection activeCell="C10" sqref="C10"/>
    </sheetView>
  </sheetViews>
  <sheetFormatPr defaultRowHeight="15" x14ac:dyDescent="0.25"/>
  <cols>
    <col min="1" max="1" width="22" bestFit="1" customWidth="1"/>
    <col min="3" max="3" width="22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25">
      <c r="A2" s="2" t="s">
        <v>235</v>
      </c>
      <c r="B2" s="2" t="s">
        <v>7</v>
      </c>
      <c r="C2" s="24" t="s">
        <v>169</v>
      </c>
      <c r="D2" s="3">
        <v>11.936</v>
      </c>
      <c r="E2" s="23">
        <v>6</v>
      </c>
      <c r="F2" s="27">
        <f>E2*D2</f>
        <v>71.616</v>
      </c>
    </row>
    <row r="3" spans="1:6" x14ac:dyDescent="0.25">
      <c r="A3" s="2" t="s">
        <v>236</v>
      </c>
      <c r="B3" s="2" t="s">
        <v>7</v>
      </c>
      <c r="C3" s="2" t="s">
        <v>208</v>
      </c>
      <c r="D3" s="3">
        <v>0.27</v>
      </c>
      <c r="E3" s="2">
        <v>6</v>
      </c>
      <c r="F3" s="27">
        <f t="shared" ref="F3:F6" si="0">E3*D3</f>
        <v>1.62</v>
      </c>
    </row>
    <row r="4" spans="1:6" x14ac:dyDescent="0.25">
      <c r="A4" s="2" t="s">
        <v>237</v>
      </c>
      <c r="B4" s="2" t="s">
        <v>7</v>
      </c>
      <c r="C4" s="2" t="s">
        <v>210</v>
      </c>
      <c r="D4" s="3">
        <v>0.11</v>
      </c>
      <c r="E4" s="2">
        <v>6</v>
      </c>
      <c r="F4" s="27">
        <f t="shared" si="0"/>
        <v>0.66</v>
      </c>
    </row>
    <row r="5" spans="1:6" x14ac:dyDescent="0.25">
      <c r="A5" s="2" t="s">
        <v>238</v>
      </c>
      <c r="B5" s="2" t="s">
        <v>7</v>
      </c>
      <c r="C5" s="2" t="s">
        <v>233</v>
      </c>
      <c r="D5" s="3">
        <v>0.27200000000000002</v>
      </c>
      <c r="E5" s="2">
        <v>6</v>
      </c>
      <c r="F5" s="27">
        <f t="shared" si="0"/>
        <v>1.6320000000000001</v>
      </c>
    </row>
    <row r="6" spans="1:6" x14ac:dyDescent="0.25">
      <c r="A6" s="2" t="s">
        <v>239</v>
      </c>
      <c r="B6" s="2" t="s">
        <v>7</v>
      </c>
      <c r="C6" s="13" t="s">
        <v>234</v>
      </c>
      <c r="D6" s="3">
        <v>14.89</v>
      </c>
      <c r="E6" s="13">
        <v>1</v>
      </c>
      <c r="F6" s="27">
        <f t="shared" si="0"/>
        <v>14.89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28D6-48DA-4DE6-8F4D-CB7DF013CEB6}">
  <dimension ref="A1:N37"/>
  <sheetViews>
    <sheetView workbookViewId="0">
      <selection activeCell="A36" sqref="A36"/>
    </sheetView>
  </sheetViews>
  <sheetFormatPr defaultRowHeight="15" x14ac:dyDescent="0.25"/>
  <cols>
    <col min="1" max="1" width="41.85546875" bestFit="1" customWidth="1"/>
    <col min="2" max="2" width="7.5703125" bestFit="1" customWidth="1"/>
    <col min="3" max="3" width="22.140625" bestFit="1" customWidth="1"/>
    <col min="4" max="4" width="8" bestFit="1" customWidth="1"/>
    <col min="5" max="5" width="8.7109375" bestFit="1" customWidth="1"/>
    <col min="6" max="6" width="10.28515625" bestFit="1" customWidth="1"/>
    <col min="7" max="7" width="28.85546875" bestFit="1" customWidth="1"/>
    <col min="13" max="13" width="6.28515625" bestFit="1" customWidth="1"/>
    <col min="14" max="14" width="7.140625" bestFit="1" customWidth="1"/>
    <col min="15" max="15" width="4.5703125" bestFit="1" customWidth="1"/>
    <col min="16" max="16" width="34" bestFit="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  <c r="M1" t="s">
        <v>78</v>
      </c>
      <c r="N1" t="s">
        <v>79</v>
      </c>
    </row>
    <row r="2" spans="1:14" x14ac:dyDescent="0.25">
      <c r="A2" s="51" t="s">
        <v>5</v>
      </c>
      <c r="B2" s="51"/>
      <c r="C2" s="51"/>
      <c r="D2" s="51"/>
      <c r="E2" s="51"/>
      <c r="F2" s="51"/>
      <c r="M2" t="s">
        <v>80</v>
      </c>
      <c r="N2" t="s">
        <v>82</v>
      </c>
    </row>
    <row r="3" spans="1:14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</row>
    <row r="4" spans="1:14" x14ac:dyDescent="0.25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</row>
    <row r="5" spans="1:14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33" si="0">E5*D5</f>
        <v>2.0099999999999998</v>
      </c>
      <c r="M5" t="s">
        <v>86</v>
      </c>
      <c r="N5" t="s">
        <v>87</v>
      </c>
    </row>
    <row r="6" spans="1:14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  <c r="M6" t="s">
        <v>88</v>
      </c>
      <c r="N6" t="s">
        <v>85</v>
      </c>
    </row>
    <row r="7" spans="1:14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  <c r="M7" t="s">
        <v>89</v>
      </c>
      <c r="N7" t="s">
        <v>87</v>
      </c>
    </row>
    <row r="8" spans="1:14" ht="15" customHeight="1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  <c r="M8" t="s">
        <v>90</v>
      </c>
      <c r="N8" t="s">
        <v>92</v>
      </c>
    </row>
    <row r="9" spans="1:14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  <c r="M9" t="s">
        <v>91</v>
      </c>
      <c r="N9" t="s">
        <v>85</v>
      </c>
    </row>
    <row r="10" spans="1:14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  <c r="M10" t="s">
        <v>93</v>
      </c>
      <c r="N10" t="s">
        <v>82</v>
      </c>
    </row>
    <row r="11" spans="1:14" x14ac:dyDescent="0.25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  <c r="M11" t="s">
        <v>94</v>
      </c>
      <c r="N11" t="s">
        <v>87</v>
      </c>
    </row>
    <row r="12" spans="1:14" ht="15" customHeight="1" x14ac:dyDescent="0.25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  <c r="M12" t="s">
        <v>95</v>
      </c>
      <c r="N12" t="s">
        <v>87</v>
      </c>
    </row>
    <row r="13" spans="1:14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  <c r="M13" t="s">
        <v>96</v>
      </c>
      <c r="N13" t="s">
        <v>92</v>
      </c>
    </row>
    <row r="14" spans="1:14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  <c r="M14" t="s">
        <v>97</v>
      </c>
      <c r="N14" t="s">
        <v>87</v>
      </c>
    </row>
    <row r="15" spans="1:14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  <c r="M15" t="s">
        <v>100</v>
      </c>
      <c r="N15" t="s">
        <v>102</v>
      </c>
    </row>
    <row r="16" spans="1:14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</row>
    <row r="17" spans="1:14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  <c r="M17" t="s">
        <v>103</v>
      </c>
      <c r="N17" t="s">
        <v>85</v>
      </c>
    </row>
    <row r="18" spans="1:14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  <c r="M18" t="s">
        <v>104</v>
      </c>
      <c r="N18" t="s">
        <v>87</v>
      </c>
    </row>
    <row r="19" spans="1:14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  <c r="M19" t="s">
        <v>105</v>
      </c>
      <c r="N19" t="s">
        <v>109</v>
      </c>
    </row>
    <row r="20" spans="1:14" x14ac:dyDescent="0.25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147</v>
      </c>
      <c r="M20" t="s">
        <v>106</v>
      </c>
      <c r="N20" t="s">
        <v>110</v>
      </c>
    </row>
    <row r="21" spans="1:14" x14ac:dyDescent="0.25">
      <c r="A21" s="2" t="s">
        <v>14</v>
      </c>
      <c r="B21" s="2" t="s">
        <v>7</v>
      </c>
      <c r="C21" s="2" t="s">
        <v>150</v>
      </c>
      <c r="D21" s="3">
        <v>1.82</v>
      </c>
      <c r="E21" s="2">
        <v>1</v>
      </c>
      <c r="F21" s="3">
        <f t="shared" si="0"/>
        <v>1.82</v>
      </c>
      <c r="M21" t="s">
        <v>107</v>
      </c>
      <c r="N21" t="s">
        <v>87</v>
      </c>
    </row>
    <row r="22" spans="1:14" x14ac:dyDescent="0.25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</row>
    <row r="23" spans="1:14" x14ac:dyDescent="0.25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135</v>
      </c>
      <c r="N23" t="s">
        <v>136</v>
      </c>
    </row>
    <row r="24" spans="1:14" x14ac:dyDescent="0.25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111</v>
      </c>
      <c r="N24" t="s">
        <v>115</v>
      </c>
    </row>
    <row r="25" spans="1:14" x14ac:dyDescent="0.25">
      <c r="A25" s="2" t="s">
        <v>53</v>
      </c>
      <c r="B25" s="2" t="s">
        <v>7</v>
      </c>
      <c r="C25" s="2" t="s">
        <v>54</v>
      </c>
      <c r="D25" s="2">
        <v>0.1</v>
      </c>
      <c r="E25" s="2">
        <v>5</v>
      </c>
      <c r="F25" s="3">
        <f t="shared" si="0"/>
        <v>0.5</v>
      </c>
      <c r="G25" t="s">
        <v>149</v>
      </c>
      <c r="M25" t="s">
        <v>112</v>
      </c>
      <c r="N25" t="s">
        <v>115</v>
      </c>
    </row>
    <row r="26" spans="1:14" x14ac:dyDescent="0.25">
      <c r="A26" s="2" t="s">
        <v>57</v>
      </c>
      <c r="B26" s="2" t="s">
        <v>7</v>
      </c>
      <c r="C26" s="2" t="s">
        <v>58</v>
      </c>
      <c r="D26" s="2">
        <v>0.73</v>
      </c>
      <c r="E26" s="2">
        <v>2</v>
      </c>
      <c r="F26" s="3">
        <f t="shared" si="0"/>
        <v>1.46</v>
      </c>
      <c r="G26" t="s">
        <v>129</v>
      </c>
      <c r="M26" t="s">
        <v>113</v>
      </c>
      <c r="N26" t="s">
        <v>116</v>
      </c>
    </row>
    <row r="27" spans="1:14" x14ac:dyDescent="0.25">
      <c r="A27" s="2" t="s">
        <v>59</v>
      </c>
      <c r="B27" s="2" t="s">
        <v>7</v>
      </c>
      <c r="C27" s="2" t="s">
        <v>60</v>
      </c>
      <c r="D27" s="2">
        <v>0.1</v>
      </c>
      <c r="E27" s="2">
        <v>2</v>
      </c>
      <c r="F27" s="3">
        <f t="shared" si="0"/>
        <v>0.2</v>
      </c>
      <c r="G27" t="s">
        <v>142</v>
      </c>
      <c r="M27" t="s">
        <v>114</v>
      </c>
      <c r="N27" t="s">
        <v>116</v>
      </c>
    </row>
    <row r="28" spans="1:14" x14ac:dyDescent="0.25">
      <c r="A28" s="2" t="s">
        <v>61</v>
      </c>
      <c r="B28" s="2" t="s">
        <v>7</v>
      </c>
      <c r="C28" s="2" t="s">
        <v>62</v>
      </c>
      <c r="D28" s="2">
        <v>0.88</v>
      </c>
      <c r="E28" s="2">
        <v>2</v>
      </c>
      <c r="F28" s="3">
        <f t="shared" si="0"/>
        <v>1.76</v>
      </c>
    </row>
    <row r="29" spans="1:14" x14ac:dyDescent="0.25">
      <c r="A29" s="2" t="s">
        <v>72</v>
      </c>
      <c r="B29" s="2" t="s">
        <v>7</v>
      </c>
      <c r="C29" s="2" t="s">
        <v>73</v>
      </c>
      <c r="D29" s="2">
        <v>0.28999999999999998</v>
      </c>
      <c r="E29" s="2">
        <v>1</v>
      </c>
      <c r="F29" s="3">
        <f t="shared" si="0"/>
        <v>0.28999999999999998</v>
      </c>
      <c r="G29" t="s">
        <v>130</v>
      </c>
      <c r="M29" t="s">
        <v>117</v>
      </c>
      <c r="N29">
        <v>330</v>
      </c>
    </row>
    <row r="30" spans="1:14" x14ac:dyDescent="0.25">
      <c r="A30" s="2" t="s">
        <v>74</v>
      </c>
      <c r="B30" s="2" t="s">
        <v>7</v>
      </c>
      <c r="C30" s="2" t="s">
        <v>75</v>
      </c>
      <c r="D30" s="2">
        <v>1.58</v>
      </c>
      <c r="E30" s="2">
        <v>1</v>
      </c>
      <c r="F30" s="3">
        <f t="shared" si="0"/>
        <v>1.58</v>
      </c>
      <c r="M30" t="s">
        <v>118</v>
      </c>
      <c r="N30">
        <v>120</v>
      </c>
    </row>
    <row r="31" spans="1:14" x14ac:dyDescent="0.25">
      <c r="A31" s="2" t="s">
        <v>76</v>
      </c>
      <c r="B31" s="2" t="s">
        <v>7</v>
      </c>
      <c r="C31" s="2" t="s">
        <v>77</v>
      </c>
      <c r="D31" s="2">
        <v>1.6</v>
      </c>
      <c r="E31" s="2">
        <v>1</v>
      </c>
      <c r="F31" s="3">
        <f t="shared" si="0"/>
        <v>1.6</v>
      </c>
      <c r="M31" t="s">
        <v>119</v>
      </c>
      <c r="N31">
        <v>0.1</v>
      </c>
    </row>
    <row r="32" spans="1:14" x14ac:dyDescent="0.25">
      <c r="A32" s="2" t="s">
        <v>138</v>
      </c>
      <c r="B32" s="2" t="s">
        <v>7</v>
      </c>
      <c r="C32" s="2" t="s">
        <v>139</v>
      </c>
      <c r="D32" s="2">
        <v>0.13</v>
      </c>
      <c r="E32" s="2">
        <v>1</v>
      </c>
      <c r="F32" s="3">
        <f t="shared" si="0"/>
        <v>0.13</v>
      </c>
      <c r="G32" t="s">
        <v>80</v>
      </c>
      <c r="M32" t="s">
        <v>120</v>
      </c>
      <c r="N32">
        <v>0.1</v>
      </c>
    </row>
    <row r="33" spans="1:14" x14ac:dyDescent="0.25">
      <c r="A33" s="2" t="s">
        <v>140</v>
      </c>
      <c r="B33" s="2" t="s">
        <v>7</v>
      </c>
      <c r="C33" s="2" t="s">
        <v>141</v>
      </c>
      <c r="D33" s="2">
        <v>0.28999999999999998</v>
      </c>
      <c r="E33" s="2">
        <v>1</v>
      </c>
      <c r="F33" s="3">
        <f t="shared" si="0"/>
        <v>0.28999999999999998</v>
      </c>
      <c r="G33" t="s">
        <v>81</v>
      </c>
      <c r="M33" t="s">
        <v>121</v>
      </c>
      <c r="N33" t="s">
        <v>122</v>
      </c>
    </row>
    <row r="34" spans="1:14" x14ac:dyDescent="0.25">
      <c r="F34" s="12">
        <f>SUM(F2:F33)</f>
        <v>28.98</v>
      </c>
      <c r="M34" t="s">
        <v>123</v>
      </c>
      <c r="N34" t="s">
        <v>127</v>
      </c>
    </row>
    <row r="35" spans="1:14" x14ac:dyDescent="0.25">
      <c r="M35" t="s">
        <v>124</v>
      </c>
      <c r="N35" t="s">
        <v>127</v>
      </c>
    </row>
    <row r="36" spans="1:14" x14ac:dyDescent="0.25">
      <c r="M36" t="s">
        <v>125</v>
      </c>
      <c r="N36">
        <v>330</v>
      </c>
    </row>
    <row r="37" spans="1:14" x14ac:dyDescent="0.25">
      <c r="M37" t="s">
        <v>126</v>
      </c>
      <c r="N37">
        <v>0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F842-AEF8-4E46-8FAD-0235FA2637A6}">
  <dimension ref="A1:H31"/>
  <sheetViews>
    <sheetView workbookViewId="0">
      <selection activeCell="G31" sqref="A1:G31"/>
    </sheetView>
  </sheetViews>
  <sheetFormatPr defaultRowHeight="15" x14ac:dyDescent="0.25"/>
  <cols>
    <col min="1" max="1" width="41.85546875" bestFit="1" customWidth="1"/>
    <col min="2" max="2" width="7.5703125" bestFit="1" customWidth="1"/>
    <col min="3" max="3" width="27.5703125" bestFit="1" customWidth="1"/>
    <col min="4" max="4" width="8" bestFit="1" customWidth="1"/>
    <col min="6" max="6" width="10.28515625" bestFit="1" customWidth="1"/>
    <col min="7" max="7" width="23.28515625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8" x14ac:dyDescent="0.25">
      <c r="A2" s="51" t="s">
        <v>151</v>
      </c>
      <c r="B2" s="51"/>
      <c r="C2" s="51"/>
      <c r="D2" s="51"/>
      <c r="E2" s="51"/>
      <c r="F2" s="51"/>
    </row>
    <row r="3" spans="1:8" x14ac:dyDescent="0.25">
      <c r="A3" s="2" t="s">
        <v>10</v>
      </c>
      <c r="B3" s="2" t="s">
        <v>7</v>
      </c>
      <c r="C3" s="2" t="s">
        <v>164</v>
      </c>
      <c r="D3" s="3">
        <v>10.96</v>
      </c>
      <c r="E3" s="2">
        <v>1</v>
      </c>
      <c r="F3" s="3">
        <f>E3*D3</f>
        <v>10.96</v>
      </c>
    </row>
    <row r="4" spans="1:8" x14ac:dyDescent="0.25">
      <c r="A4" s="2" t="s">
        <v>31</v>
      </c>
      <c r="B4" s="2" t="s">
        <v>7</v>
      </c>
      <c r="C4" s="2" t="s">
        <v>30</v>
      </c>
      <c r="D4" s="3">
        <v>2.0099999999999998</v>
      </c>
      <c r="E4" s="2">
        <v>1</v>
      </c>
      <c r="F4" s="3">
        <f t="shared" ref="F4:F29" si="0">E4*D4</f>
        <v>2.0099999999999998</v>
      </c>
    </row>
    <row r="5" spans="1:8" x14ac:dyDescent="0.25">
      <c r="A5" s="6" t="s">
        <v>36</v>
      </c>
      <c r="B5" s="2" t="s">
        <v>7</v>
      </c>
      <c r="C5" s="2" t="s">
        <v>37</v>
      </c>
      <c r="D5" s="3">
        <v>0.1</v>
      </c>
      <c r="E5" s="2">
        <v>6</v>
      </c>
      <c r="F5" s="3">
        <f t="shared" si="0"/>
        <v>0.60000000000000009</v>
      </c>
      <c r="G5" t="s">
        <v>152</v>
      </c>
    </row>
    <row r="6" spans="1:8" x14ac:dyDescent="0.25">
      <c r="A6" s="11" t="s">
        <v>39</v>
      </c>
      <c r="B6" s="2" t="s">
        <v>7</v>
      </c>
      <c r="C6" s="2" t="s">
        <v>40</v>
      </c>
      <c r="D6" s="3">
        <v>0.1</v>
      </c>
      <c r="E6" s="2">
        <v>3</v>
      </c>
      <c r="F6" s="3">
        <f t="shared" si="0"/>
        <v>0.30000000000000004</v>
      </c>
      <c r="G6" t="s">
        <v>133</v>
      </c>
    </row>
    <row r="7" spans="1:8" x14ac:dyDescent="0.25">
      <c r="A7" s="6" t="s">
        <v>55</v>
      </c>
      <c r="B7" s="2" t="s">
        <v>7</v>
      </c>
      <c r="C7" s="2" t="s">
        <v>42</v>
      </c>
      <c r="D7" s="3">
        <v>0.1</v>
      </c>
      <c r="E7" s="2">
        <v>2</v>
      </c>
      <c r="F7" s="3">
        <f t="shared" si="0"/>
        <v>0.2</v>
      </c>
      <c r="G7" t="s">
        <v>134</v>
      </c>
    </row>
    <row r="8" spans="1:8" x14ac:dyDescent="0.25">
      <c r="A8" s="2" t="s">
        <v>44</v>
      </c>
      <c r="B8" s="2" t="s">
        <v>7</v>
      </c>
      <c r="C8" s="2" t="s">
        <v>45</v>
      </c>
      <c r="D8" s="3">
        <v>0.17</v>
      </c>
      <c r="E8" s="2">
        <v>1</v>
      </c>
      <c r="F8" s="3">
        <f t="shared" si="0"/>
        <v>0.17</v>
      </c>
      <c r="G8" t="s">
        <v>135</v>
      </c>
    </row>
    <row r="9" spans="1:8" x14ac:dyDescent="0.25">
      <c r="A9" s="2" t="s">
        <v>32</v>
      </c>
      <c r="B9" s="2" t="s">
        <v>7</v>
      </c>
      <c r="C9" s="2" t="s">
        <v>19</v>
      </c>
      <c r="D9" s="3">
        <v>0.1</v>
      </c>
      <c r="E9" s="2">
        <v>2</v>
      </c>
      <c r="F9" s="3">
        <f t="shared" si="0"/>
        <v>0.2</v>
      </c>
      <c r="G9" t="s">
        <v>137</v>
      </c>
    </row>
    <row r="10" spans="1:8" x14ac:dyDescent="0.25">
      <c r="A10" s="6" t="s">
        <v>33</v>
      </c>
      <c r="B10" s="2" t="s">
        <v>7</v>
      </c>
      <c r="C10" s="2" t="s">
        <v>20</v>
      </c>
      <c r="D10" s="3">
        <v>0.16</v>
      </c>
      <c r="E10" s="2">
        <v>2</v>
      </c>
      <c r="F10" s="3">
        <f t="shared" si="0"/>
        <v>0.32</v>
      </c>
      <c r="G10" t="s">
        <v>35</v>
      </c>
    </row>
    <row r="11" spans="1:8" x14ac:dyDescent="0.25">
      <c r="A11" s="2" t="s">
        <v>47</v>
      </c>
      <c r="B11" s="2" t="s">
        <v>7</v>
      </c>
      <c r="C11" s="2" t="s">
        <v>21</v>
      </c>
      <c r="D11" s="3">
        <v>0.1</v>
      </c>
      <c r="E11" s="2">
        <v>1</v>
      </c>
      <c r="F11" s="3">
        <f t="shared" si="0"/>
        <v>0.1</v>
      </c>
      <c r="G11" t="s">
        <v>126</v>
      </c>
    </row>
    <row r="12" spans="1:8" x14ac:dyDescent="0.25">
      <c r="A12" s="2" t="s">
        <v>49</v>
      </c>
      <c r="B12" s="2" t="s">
        <v>7</v>
      </c>
      <c r="C12" s="2" t="s">
        <v>23</v>
      </c>
      <c r="D12" s="3">
        <v>0.1</v>
      </c>
      <c r="E12" s="2">
        <v>5</v>
      </c>
      <c r="F12" s="3">
        <f t="shared" si="0"/>
        <v>0.5</v>
      </c>
      <c r="G12" t="s">
        <v>148</v>
      </c>
    </row>
    <row r="13" spans="1:8" x14ac:dyDescent="0.25">
      <c r="A13" s="2" t="s">
        <v>13</v>
      </c>
      <c r="B13" s="2" t="s">
        <v>7</v>
      </c>
      <c r="C13" s="2" t="s">
        <v>25</v>
      </c>
      <c r="D13" s="3">
        <v>0.1</v>
      </c>
      <c r="E13" s="2">
        <v>2</v>
      </c>
      <c r="F13" s="3">
        <f t="shared" si="0"/>
        <v>0.2</v>
      </c>
      <c r="G13" t="s">
        <v>147</v>
      </c>
      <c r="H13" t="s">
        <v>153</v>
      </c>
    </row>
    <row r="14" spans="1:8" x14ac:dyDescent="0.25">
      <c r="A14" s="2" t="s">
        <v>14</v>
      </c>
      <c r="B14" s="2" t="s">
        <v>7</v>
      </c>
      <c r="C14" s="2" t="s">
        <v>150</v>
      </c>
      <c r="D14" s="3">
        <v>1.82</v>
      </c>
      <c r="E14" s="2">
        <v>1</v>
      </c>
      <c r="F14" s="3">
        <f t="shared" si="0"/>
        <v>1.82</v>
      </c>
    </row>
    <row r="15" spans="1:8" x14ac:dyDescent="0.25">
      <c r="A15" s="2" t="s">
        <v>15</v>
      </c>
      <c r="B15" s="2" t="s">
        <v>7</v>
      </c>
      <c r="C15" s="2" t="s">
        <v>56</v>
      </c>
      <c r="D15" s="3">
        <v>0.43</v>
      </c>
      <c r="E15" s="2">
        <v>1</v>
      </c>
      <c r="F15" s="3">
        <f t="shared" si="0"/>
        <v>0.43</v>
      </c>
    </row>
    <row r="16" spans="1:8" x14ac:dyDescent="0.25">
      <c r="A16" s="2" t="s">
        <v>16</v>
      </c>
      <c r="B16" s="2" t="s">
        <v>7</v>
      </c>
      <c r="C16" s="2" t="s">
        <v>26</v>
      </c>
      <c r="D16" s="3">
        <v>0.7</v>
      </c>
      <c r="E16" s="2">
        <v>1</v>
      </c>
      <c r="F16" s="3">
        <f t="shared" si="0"/>
        <v>0.7</v>
      </c>
    </row>
    <row r="17" spans="1:7" x14ac:dyDescent="0.25">
      <c r="A17" s="2" t="s">
        <v>17</v>
      </c>
      <c r="B17" s="2" t="s">
        <v>7</v>
      </c>
      <c r="C17" s="2" t="s">
        <v>28</v>
      </c>
      <c r="D17" s="3">
        <v>0.28999999999999998</v>
      </c>
      <c r="E17" s="2">
        <v>1</v>
      </c>
      <c r="F17" s="3">
        <f t="shared" si="0"/>
        <v>0.28999999999999998</v>
      </c>
    </row>
    <row r="18" spans="1:7" x14ac:dyDescent="0.25">
      <c r="A18" s="2" t="s">
        <v>53</v>
      </c>
      <c r="B18" s="2" t="s">
        <v>7</v>
      </c>
      <c r="C18" s="2" t="s">
        <v>54</v>
      </c>
      <c r="D18" s="3">
        <v>0.1</v>
      </c>
      <c r="E18" s="2">
        <v>5</v>
      </c>
      <c r="F18" s="3">
        <f t="shared" si="0"/>
        <v>0.5</v>
      </c>
      <c r="G18" t="s">
        <v>149</v>
      </c>
    </row>
    <row r="19" spans="1:7" x14ac:dyDescent="0.25">
      <c r="A19" s="2" t="s">
        <v>57</v>
      </c>
      <c r="B19" s="2" t="s">
        <v>7</v>
      </c>
      <c r="C19" s="2" t="s">
        <v>58</v>
      </c>
      <c r="D19" s="3">
        <v>0.73</v>
      </c>
      <c r="E19" s="2">
        <v>2</v>
      </c>
      <c r="F19" s="3">
        <f t="shared" si="0"/>
        <v>1.46</v>
      </c>
      <c r="G19" t="s">
        <v>129</v>
      </c>
    </row>
    <row r="20" spans="1:7" x14ac:dyDescent="0.25">
      <c r="A20" s="2" t="s">
        <v>59</v>
      </c>
      <c r="B20" s="2" t="s">
        <v>7</v>
      </c>
      <c r="C20" s="2" t="s">
        <v>60</v>
      </c>
      <c r="D20" s="3">
        <v>0.1</v>
      </c>
      <c r="E20" s="2">
        <v>2</v>
      </c>
      <c r="F20" s="3">
        <f t="shared" si="0"/>
        <v>0.2</v>
      </c>
      <c r="G20" t="s">
        <v>142</v>
      </c>
    </row>
    <row r="21" spans="1:7" x14ac:dyDescent="0.25">
      <c r="A21" s="2" t="s">
        <v>61</v>
      </c>
      <c r="B21" s="2" t="s">
        <v>7</v>
      </c>
      <c r="C21" s="2" t="s">
        <v>62</v>
      </c>
      <c r="D21" s="3">
        <v>0.88</v>
      </c>
      <c r="E21" s="2">
        <v>2</v>
      </c>
      <c r="F21" s="3">
        <f t="shared" si="0"/>
        <v>1.76</v>
      </c>
    </row>
    <row r="22" spans="1:7" ht="14.25" customHeight="1" x14ac:dyDescent="0.25">
      <c r="A22" s="2" t="s">
        <v>74</v>
      </c>
      <c r="B22" s="2" t="s">
        <v>7</v>
      </c>
      <c r="C22" s="2" t="s">
        <v>75</v>
      </c>
      <c r="D22" s="3">
        <v>1.58</v>
      </c>
      <c r="E22" s="2">
        <v>1</v>
      </c>
      <c r="F22" s="3">
        <f t="shared" si="0"/>
        <v>1.58</v>
      </c>
    </row>
    <row r="23" spans="1:7" x14ac:dyDescent="0.25">
      <c r="A23" s="2" t="s">
        <v>138</v>
      </c>
      <c r="B23" s="2" t="s">
        <v>7</v>
      </c>
      <c r="C23" s="2" t="s">
        <v>139</v>
      </c>
      <c r="D23" s="3">
        <v>0.13</v>
      </c>
      <c r="E23" s="2">
        <v>1</v>
      </c>
      <c r="F23" s="3">
        <f t="shared" si="0"/>
        <v>0.13</v>
      </c>
      <c r="G23" t="s">
        <v>80</v>
      </c>
    </row>
    <row r="24" spans="1:7" x14ac:dyDescent="0.25">
      <c r="A24" s="2" t="s">
        <v>140</v>
      </c>
      <c r="B24" s="2" t="s">
        <v>7</v>
      </c>
      <c r="C24" s="2" t="s">
        <v>141</v>
      </c>
      <c r="D24" s="3">
        <v>0.28999999999999998</v>
      </c>
      <c r="E24" s="2">
        <v>1</v>
      </c>
      <c r="F24" s="3">
        <f t="shared" si="0"/>
        <v>0.28999999999999998</v>
      </c>
      <c r="G24" t="s">
        <v>81</v>
      </c>
    </row>
    <row r="25" spans="1:7" x14ac:dyDescent="0.25">
      <c r="A25" s="13" t="s">
        <v>155</v>
      </c>
      <c r="B25" s="13" t="s">
        <v>7</v>
      </c>
      <c r="C25" s="13" t="s">
        <v>154</v>
      </c>
      <c r="D25" s="14">
        <v>2.12</v>
      </c>
      <c r="E25" s="13">
        <v>1</v>
      </c>
      <c r="F25" s="14">
        <f t="shared" si="0"/>
        <v>2.12</v>
      </c>
    </row>
    <row r="26" spans="1:7" x14ac:dyDescent="0.25">
      <c r="A26" s="13" t="s">
        <v>156</v>
      </c>
      <c r="B26" s="13" t="s">
        <v>7</v>
      </c>
      <c r="C26" s="13" t="s">
        <v>157</v>
      </c>
      <c r="D26" s="14">
        <v>0.1</v>
      </c>
      <c r="E26" s="13">
        <v>2</v>
      </c>
      <c r="F26" s="14">
        <f t="shared" si="0"/>
        <v>0.2</v>
      </c>
      <c r="G26" t="s">
        <v>165</v>
      </c>
    </row>
    <row r="27" spans="1:7" x14ac:dyDescent="0.25">
      <c r="A27" s="13" t="s">
        <v>158</v>
      </c>
      <c r="B27" s="13" t="s">
        <v>7</v>
      </c>
      <c r="C27" s="13" t="s">
        <v>159</v>
      </c>
      <c r="D27" s="14">
        <v>0.43</v>
      </c>
      <c r="E27" s="13">
        <v>1</v>
      </c>
      <c r="F27" s="14">
        <f t="shared" si="0"/>
        <v>0.43</v>
      </c>
      <c r="G27" t="s">
        <v>143</v>
      </c>
    </row>
    <row r="28" spans="1:7" x14ac:dyDescent="0.25">
      <c r="A28" s="13" t="s">
        <v>160</v>
      </c>
      <c r="B28" s="13" t="s">
        <v>7</v>
      </c>
      <c r="C28" s="13" t="s">
        <v>161</v>
      </c>
      <c r="D28" s="14">
        <v>0.1</v>
      </c>
      <c r="E28" s="13">
        <v>2</v>
      </c>
      <c r="F28" s="14">
        <f t="shared" si="0"/>
        <v>0.2</v>
      </c>
      <c r="G28" t="s">
        <v>166</v>
      </c>
    </row>
    <row r="29" spans="1:7" x14ac:dyDescent="0.25">
      <c r="A29" s="13" t="s">
        <v>162</v>
      </c>
      <c r="B29" s="13" t="s">
        <v>7</v>
      </c>
      <c r="C29" s="13" t="s">
        <v>163</v>
      </c>
      <c r="D29" s="14">
        <v>0.45</v>
      </c>
      <c r="E29" s="13">
        <v>1</v>
      </c>
      <c r="F29" s="14">
        <f t="shared" si="0"/>
        <v>0.45</v>
      </c>
    </row>
    <row r="31" spans="1:7" x14ac:dyDescent="0.25">
      <c r="F31" s="12">
        <f>SUM(F2:F30)</f>
        <v>28.119999999999994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6CF2-E66B-4C19-B1E4-3EABC9139A7C}">
  <dimension ref="A1:F41"/>
  <sheetViews>
    <sheetView topLeftCell="A16" workbookViewId="0">
      <selection activeCell="I33" sqref="I33"/>
    </sheetView>
  </sheetViews>
  <sheetFormatPr defaultRowHeight="15" x14ac:dyDescent="0.25"/>
  <cols>
    <col min="1" max="1" width="39.140625" bestFit="1" customWidth="1"/>
    <col min="2" max="2" width="7.28515625" bestFit="1" customWidth="1"/>
    <col min="3" max="3" width="26.28515625" bestFit="1" customWidth="1"/>
    <col min="4" max="4" width="7.7109375" bestFit="1" customWidth="1"/>
    <col min="5" max="5" width="8.28515625" bestFit="1" customWidth="1"/>
    <col min="6" max="6" width="9.710937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25">
      <c r="A2" s="2" t="s">
        <v>6</v>
      </c>
      <c r="B2" s="2" t="s">
        <v>7</v>
      </c>
      <c r="C2" s="2" t="s">
        <v>8</v>
      </c>
      <c r="D2" s="3">
        <v>3.84</v>
      </c>
      <c r="E2" s="2">
        <v>10</v>
      </c>
      <c r="F2" s="3">
        <f>E2*D2</f>
        <v>38.4</v>
      </c>
    </row>
    <row r="3" spans="1:6" x14ac:dyDescent="0.25">
      <c r="A3" s="2" t="s">
        <v>170</v>
      </c>
      <c r="B3" s="2" t="s">
        <v>7</v>
      </c>
      <c r="C3" s="2" t="s">
        <v>11</v>
      </c>
      <c r="D3" s="3">
        <v>7.81</v>
      </c>
      <c r="E3" s="2">
        <v>10</v>
      </c>
      <c r="F3" s="3">
        <f>E3*D3</f>
        <v>78.099999999999994</v>
      </c>
    </row>
    <row r="4" spans="1:6" x14ac:dyDescent="0.25">
      <c r="A4" s="2" t="s">
        <v>31</v>
      </c>
      <c r="B4" s="2" t="s">
        <v>7</v>
      </c>
      <c r="C4" s="2" t="s">
        <v>30</v>
      </c>
      <c r="D4" s="3">
        <v>2.0099999999999998</v>
      </c>
      <c r="E4" s="2">
        <v>10</v>
      </c>
      <c r="F4" s="3">
        <f t="shared" ref="F4:F32" si="0">E4*D4</f>
        <v>20.099999999999998</v>
      </c>
    </row>
    <row r="5" spans="1:6" x14ac:dyDescent="0.25">
      <c r="A5" s="2" t="s">
        <v>69</v>
      </c>
      <c r="B5" s="2" t="s">
        <v>7</v>
      </c>
      <c r="C5" s="2" t="s">
        <v>70</v>
      </c>
      <c r="D5" s="3">
        <v>0.12</v>
      </c>
      <c r="E5" s="2">
        <v>10</v>
      </c>
      <c r="F5" s="3">
        <f t="shared" si="0"/>
        <v>1.2</v>
      </c>
    </row>
    <row r="6" spans="1:6" x14ac:dyDescent="0.25">
      <c r="A6" s="6" t="s">
        <v>36</v>
      </c>
      <c r="B6" s="2" t="s">
        <v>7</v>
      </c>
      <c r="C6" s="2" t="s">
        <v>37</v>
      </c>
      <c r="D6" s="3">
        <v>0.1</v>
      </c>
      <c r="E6" s="2">
        <v>50</v>
      </c>
      <c r="F6" s="3">
        <f t="shared" si="0"/>
        <v>5</v>
      </c>
    </row>
    <row r="7" spans="1:6" x14ac:dyDescent="0.25">
      <c r="A7" s="8" t="s">
        <v>63</v>
      </c>
      <c r="B7" s="8" t="s">
        <v>7</v>
      </c>
      <c r="C7" s="5" t="s">
        <v>64</v>
      </c>
      <c r="D7" s="9">
        <v>0.1</v>
      </c>
      <c r="E7" s="2">
        <v>10</v>
      </c>
      <c r="F7" s="3">
        <f t="shared" si="0"/>
        <v>1</v>
      </c>
    </row>
    <row r="8" spans="1:6" x14ac:dyDescent="0.25">
      <c r="A8" s="2" t="s">
        <v>66</v>
      </c>
      <c r="B8" s="2" t="s">
        <v>7</v>
      </c>
      <c r="C8" s="2" t="s">
        <v>67</v>
      </c>
      <c r="D8" s="3">
        <v>0.12</v>
      </c>
      <c r="E8" s="2">
        <v>25</v>
      </c>
      <c r="F8" s="3">
        <f t="shared" si="0"/>
        <v>3</v>
      </c>
    </row>
    <row r="9" spans="1:6" x14ac:dyDescent="0.25">
      <c r="A9" s="2" t="s">
        <v>12</v>
      </c>
      <c r="B9" s="2" t="s">
        <v>7</v>
      </c>
      <c r="C9" s="2" t="s">
        <v>71</v>
      </c>
      <c r="D9" s="3">
        <v>0.34</v>
      </c>
      <c r="E9" s="2">
        <v>10</v>
      </c>
      <c r="F9" s="3">
        <f t="shared" si="0"/>
        <v>3.4000000000000004</v>
      </c>
    </row>
    <row r="10" spans="1:6" x14ac:dyDescent="0.25">
      <c r="A10" s="8" t="s">
        <v>18</v>
      </c>
      <c r="B10" s="2" t="s">
        <v>7</v>
      </c>
      <c r="C10" s="2" t="s">
        <v>22</v>
      </c>
      <c r="D10" s="3">
        <v>0.39</v>
      </c>
      <c r="E10" s="2">
        <v>25</v>
      </c>
      <c r="F10" s="3">
        <f t="shared" si="0"/>
        <v>9.75</v>
      </c>
    </row>
    <row r="11" spans="1:6" x14ac:dyDescent="0.25">
      <c r="A11" s="11" t="s">
        <v>39</v>
      </c>
      <c r="B11" s="2" t="s">
        <v>7</v>
      </c>
      <c r="C11" s="2" t="s">
        <v>40</v>
      </c>
      <c r="D11" s="3">
        <v>0.1</v>
      </c>
      <c r="E11" s="2">
        <v>25</v>
      </c>
      <c r="F11" s="3">
        <f t="shared" si="0"/>
        <v>2.5</v>
      </c>
    </row>
    <row r="12" spans="1:6" x14ac:dyDescent="0.25">
      <c r="A12" s="6" t="s">
        <v>55</v>
      </c>
      <c r="B12" s="2" t="s">
        <v>7</v>
      </c>
      <c r="C12" s="2" t="s">
        <v>42</v>
      </c>
      <c r="D12" s="3">
        <v>0.1</v>
      </c>
      <c r="E12" s="2">
        <v>25</v>
      </c>
      <c r="F12" s="3">
        <f t="shared" si="0"/>
        <v>2.5</v>
      </c>
    </row>
    <row r="13" spans="1:6" x14ac:dyDescent="0.25">
      <c r="A13" s="2" t="s">
        <v>44</v>
      </c>
      <c r="B13" s="2" t="s">
        <v>7</v>
      </c>
      <c r="C13" s="2" t="s">
        <v>45</v>
      </c>
      <c r="D13" s="3">
        <v>0.17</v>
      </c>
      <c r="E13" s="2">
        <v>10</v>
      </c>
      <c r="F13" s="3">
        <f t="shared" si="0"/>
        <v>1.7000000000000002</v>
      </c>
    </row>
    <row r="14" spans="1:6" x14ac:dyDescent="0.25">
      <c r="A14" s="2" t="s">
        <v>32</v>
      </c>
      <c r="B14" s="2" t="s">
        <v>7</v>
      </c>
      <c r="C14" s="2" t="s">
        <v>19</v>
      </c>
      <c r="D14" s="3">
        <v>0.1</v>
      </c>
      <c r="E14" s="2">
        <v>25</v>
      </c>
      <c r="F14" s="3">
        <f t="shared" si="0"/>
        <v>2.5</v>
      </c>
    </row>
    <row r="15" spans="1:6" x14ac:dyDescent="0.25">
      <c r="A15" s="6" t="s">
        <v>33</v>
      </c>
      <c r="B15" s="2" t="s">
        <v>7</v>
      </c>
      <c r="C15" s="2" t="s">
        <v>20</v>
      </c>
      <c r="D15" s="3">
        <v>0.16</v>
      </c>
      <c r="E15" s="2">
        <v>25</v>
      </c>
      <c r="F15" s="3">
        <f t="shared" si="0"/>
        <v>4</v>
      </c>
    </row>
    <row r="16" spans="1:6" x14ac:dyDescent="0.25">
      <c r="A16" s="2" t="s">
        <v>47</v>
      </c>
      <c r="B16" s="2" t="s">
        <v>7</v>
      </c>
      <c r="C16" s="2" t="s">
        <v>21</v>
      </c>
      <c r="D16" s="3">
        <v>0.1</v>
      </c>
      <c r="E16" s="2">
        <v>100</v>
      </c>
      <c r="F16" s="3">
        <f t="shared" si="0"/>
        <v>10</v>
      </c>
    </row>
    <row r="17" spans="1:6" x14ac:dyDescent="0.25">
      <c r="A17" s="2" t="s">
        <v>49</v>
      </c>
      <c r="B17" s="2" t="s">
        <v>7</v>
      </c>
      <c r="C17" s="2" t="s">
        <v>23</v>
      </c>
      <c r="D17" s="3">
        <v>0.1</v>
      </c>
      <c r="E17" s="2">
        <v>100</v>
      </c>
      <c r="F17" s="3">
        <f t="shared" si="0"/>
        <v>10</v>
      </c>
    </row>
    <row r="18" spans="1:6" x14ac:dyDescent="0.25">
      <c r="A18" s="2" t="s">
        <v>51</v>
      </c>
      <c r="B18" s="2" t="s">
        <v>7</v>
      </c>
      <c r="C18" s="2" t="s">
        <v>24</v>
      </c>
      <c r="D18" s="3">
        <v>0.1</v>
      </c>
      <c r="E18" s="2">
        <v>10</v>
      </c>
      <c r="F18" s="3">
        <f t="shared" si="0"/>
        <v>1</v>
      </c>
    </row>
    <row r="19" spans="1:6" x14ac:dyDescent="0.25">
      <c r="A19" s="2" t="s">
        <v>13</v>
      </c>
      <c r="B19" s="2" t="s">
        <v>7</v>
      </c>
      <c r="C19" s="2" t="s">
        <v>25</v>
      </c>
      <c r="D19" s="3">
        <v>0.1</v>
      </c>
      <c r="E19" s="2">
        <v>25</v>
      </c>
      <c r="F19" s="3">
        <f t="shared" si="0"/>
        <v>2.5</v>
      </c>
    </row>
    <row r="20" spans="1:6" x14ac:dyDescent="0.25">
      <c r="A20" s="2" t="s">
        <v>14</v>
      </c>
      <c r="B20" s="2" t="s">
        <v>7</v>
      </c>
      <c r="C20" s="2" t="s">
        <v>150</v>
      </c>
      <c r="D20" s="3">
        <v>1.82</v>
      </c>
      <c r="E20" s="2">
        <v>10</v>
      </c>
      <c r="F20" s="3">
        <f t="shared" si="0"/>
        <v>18.2</v>
      </c>
    </row>
    <row r="21" spans="1:6" x14ac:dyDescent="0.25">
      <c r="A21" s="2" t="s">
        <v>15</v>
      </c>
      <c r="B21" s="2" t="s">
        <v>7</v>
      </c>
      <c r="C21" s="2" t="s">
        <v>56</v>
      </c>
      <c r="D21" s="3">
        <v>0.43</v>
      </c>
      <c r="E21" s="2">
        <v>10</v>
      </c>
      <c r="F21" s="3">
        <f t="shared" si="0"/>
        <v>4.3</v>
      </c>
    </row>
    <row r="22" spans="1:6" x14ac:dyDescent="0.25">
      <c r="A22" s="2" t="s">
        <v>16</v>
      </c>
      <c r="B22" s="2" t="s">
        <v>7</v>
      </c>
      <c r="C22" s="2" t="s">
        <v>26</v>
      </c>
      <c r="D22" s="3">
        <v>0.7</v>
      </c>
      <c r="E22" s="2">
        <v>10</v>
      </c>
      <c r="F22" s="3">
        <f t="shared" si="0"/>
        <v>7</v>
      </c>
    </row>
    <row r="23" spans="1:6" x14ac:dyDescent="0.25">
      <c r="A23" s="2" t="s">
        <v>17</v>
      </c>
      <c r="B23" s="2" t="s">
        <v>7</v>
      </c>
      <c r="C23" s="2" t="s">
        <v>28</v>
      </c>
      <c r="D23" s="3">
        <v>0.28999999999999998</v>
      </c>
      <c r="E23" s="2">
        <v>10</v>
      </c>
      <c r="F23" s="3">
        <f t="shared" si="0"/>
        <v>2.9</v>
      </c>
    </row>
    <row r="24" spans="1:6" x14ac:dyDescent="0.25">
      <c r="A24" s="2" t="s">
        <v>53</v>
      </c>
      <c r="B24" s="2" t="s">
        <v>7</v>
      </c>
      <c r="C24" s="2" t="s">
        <v>54</v>
      </c>
      <c r="D24" s="3">
        <v>0.1</v>
      </c>
      <c r="E24" s="2">
        <v>100</v>
      </c>
      <c r="F24" s="3">
        <f t="shared" si="0"/>
        <v>10</v>
      </c>
    </row>
    <row r="25" spans="1:6" x14ac:dyDescent="0.25">
      <c r="A25" s="2" t="s">
        <v>57</v>
      </c>
      <c r="B25" s="2" t="s">
        <v>7</v>
      </c>
      <c r="C25" s="2" t="s">
        <v>58</v>
      </c>
      <c r="D25" s="3">
        <v>0.73</v>
      </c>
      <c r="E25" s="2">
        <v>25</v>
      </c>
      <c r="F25" s="3">
        <f t="shared" si="0"/>
        <v>18.25</v>
      </c>
    </row>
    <row r="26" spans="1:6" x14ac:dyDescent="0.25">
      <c r="A26" s="2" t="s">
        <v>59</v>
      </c>
      <c r="B26" s="2" t="s">
        <v>7</v>
      </c>
      <c r="C26" s="2" t="s">
        <v>60</v>
      </c>
      <c r="D26" s="3">
        <v>0.1</v>
      </c>
      <c r="E26" s="2">
        <v>25</v>
      </c>
      <c r="F26" s="3">
        <f t="shared" si="0"/>
        <v>2.5</v>
      </c>
    </row>
    <row r="27" spans="1:6" x14ac:dyDescent="0.25">
      <c r="A27" s="2" t="s">
        <v>61</v>
      </c>
      <c r="B27" s="2" t="s">
        <v>7</v>
      </c>
      <c r="C27" s="2" t="s">
        <v>62</v>
      </c>
      <c r="D27" s="3">
        <v>0.88</v>
      </c>
      <c r="E27" s="2">
        <v>25</v>
      </c>
      <c r="F27" s="3">
        <f t="shared" si="0"/>
        <v>22</v>
      </c>
    </row>
    <row r="28" spans="1:6" x14ac:dyDescent="0.25">
      <c r="A28" s="2" t="s">
        <v>72</v>
      </c>
      <c r="B28" s="2" t="s">
        <v>7</v>
      </c>
      <c r="C28" s="2" t="s">
        <v>73</v>
      </c>
      <c r="D28" s="3">
        <v>0.28999999999999998</v>
      </c>
      <c r="E28" s="2">
        <v>10</v>
      </c>
      <c r="F28" s="3">
        <f t="shared" si="0"/>
        <v>2.9</v>
      </c>
    </row>
    <row r="29" spans="1:6" x14ac:dyDescent="0.25">
      <c r="A29" s="2" t="s">
        <v>74</v>
      </c>
      <c r="B29" s="2" t="s">
        <v>7</v>
      </c>
      <c r="C29" s="2" t="s">
        <v>75</v>
      </c>
      <c r="D29" s="3">
        <v>1.58</v>
      </c>
      <c r="E29" s="2">
        <v>10</v>
      </c>
      <c r="F29" s="3">
        <f t="shared" si="0"/>
        <v>15.8</v>
      </c>
    </row>
    <row r="30" spans="1:6" x14ac:dyDescent="0.25">
      <c r="A30" s="2" t="s">
        <v>76</v>
      </c>
      <c r="B30" s="2" t="s">
        <v>7</v>
      </c>
      <c r="C30" s="2" t="s">
        <v>77</v>
      </c>
      <c r="D30" s="3">
        <v>1.6</v>
      </c>
      <c r="E30" s="2">
        <v>10</v>
      </c>
      <c r="F30" s="3">
        <f t="shared" si="0"/>
        <v>16</v>
      </c>
    </row>
    <row r="31" spans="1:6" x14ac:dyDescent="0.25">
      <c r="A31" s="2" t="s">
        <v>138</v>
      </c>
      <c r="B31" s="2" t="s">
        <v>7</v>
      </c>
      <c r="C31" s="2" t="s">
        <v>139</v>
      </c>
      <c r="D31" s="3">
        <v>0.13</v>
      </c>
      <c r="E31" s="2">
        <v>10</v>
      </c>
      <c r="F31" s="3">
        <f t="shared" si="0"/>
        <v>1.3</v>
      </c>
    </row>
    <row r="32" spans="1:6" x14ac:dyDescent="0.25">
      <c r="A32" s="2" t="s">
        <v>140</v>
      </c>
      <c r="B32" s="2" t="s">
        <v>7</v>
      </c>
      <c r="C32" s="2" t="s">
        <v>141</v>
      </c>
      <c r="D32" s="3">
        <v>0.28999999999999998</v>
      </c>
      <c r="E32" s="2">
        <v>10</v>
      </c>
      <c r="F32" s="3">
        <f t="shared" si="0"/>
        <v>2.9</v>
      </c>
    </row>
    <row r="33" spans="1:6" x14ac:dyDescent="0.25">
      <c r="A33" s="2" t="s">
        <v>10</v>
      </c>
      <c r="B33" s="2" t="s">
        <v>7</v>
      </c>
      <c r="C33" s="2" t="s">
        <v>164</v>
      </c>
      <c r="D33" s="3">
        <v>10.96</v>
      </c>
      <c r="E33" s="2">
        <v>5</v>
      </c>
      <c r="F33" s="3">
        <f>E33*D33</f>
        <v>54.800000000000004</v>
      </c>
    </row>
    <row r="34" spans="1:6" x14ac:dyDescent="0.25">
      <c r="A34" s="13" t="s">
        <v>155</v>
      </c>
      <c r="B34" s="13" t="s">
        <v>7</v>
      </c>
      <c r="C34" s="13" t="s">
        <v>154</v>
      </c>
      <c r="D34" s="14">
        <v>2.12</v>
      </c>
      <c r="E34" s="13">
        <v>2</v>
      </c>
      <c r="F34" s="14">
        <f t="shared" ref="F34:F40" si="1">E34*D34</f>
        <v>4.24</v>
      </c>
    </row>
    <row r="35" spans="1:6" x14ac:dyDescent="0.25">
      <c r="A35" s="13" t="s">
        <v>156</v>
      </c>
      <c r="B35" s="13" t="s">
        <v>7</v>
      </c>
      <c r="C35" s="13" t="s">
        <v>157</v>
      </c>
      <c r="D35" s="14">
        <v>0.1</v>
      </c>
      <c r="E35" s="13">
        <v>10</v>
      </c>
      <c r="F35" s="14">
        <f t="shared" si="1"/>
        <v>1</v>
      </c>
    </row>
    <row r="36" spans="1:6" x14ac:dyDescent="0.25">
      <c r="A36" s="13" t="s">
        <v>158</v>
      </c>
      <c r="B36" s="13" t="s">
        <v>7</v>
      </c>
      <c r="C36" s="13" t="s">
        <v>159</v>
      </c>
      <c r="D36" s="14">
        <v>0.43</v>
      </c>
      <c r="E36" s="13">
        <v>2</v>
      </c>
      <c r="F36" s="14">
        <f t="shared" si="1"/>
        <v>0.86</v>
      </c>
    </row>
    <row r="37" spans="1:6" x14ac:dyDescent="0.25">
      <c r="A37" s="13" t="s">
        <v>160</v>
      </c>
      <c r="B37" s="13" t="s">
        <v>7</v>
      </c>
      <c r="C37" s="13" t="s">
        <v>161</v>
      </c>
      <c r="D37" s="14">
        <v>0.1</v>
      </c>
      <c r="E37" s="13">
        <v>10</v>
      </c>
      <c r="F37" s="14">
        <f t="shared" si="1"/>
        <v>1</v>
      </c>
    </row>
    <row r="38" spans="1:6" x14ac:dyDescent="0.25">
      <c r="A38" s="13" t="s">
        <v>162</v>
      </c>
      <c r="B38" s="13" t="s">
        <v>7</v>
      </c>
      <c r="C38" s="13" t="s">
        <v>163</v>
      </c>
      <c r="D38" s="14">
        <v>0.45</v>
      </c>
      <c r="E38" s="13">
        <v>2</v>
      </c>
      <c r="F38" s="14">
        <f t="shared" si="1"/>
        <v>0.9</v>
      </c>
    </row>
    <row r="39" spans="1:6" x14ac:dyDescent="0.25">
      <c r="A39" s="13" t="s">
        <v>171</v>
      </c>
      <c r="B39" s="13" t="s">
        <v>7</v>
      </c>
      <c r="C39" s="13" t="s">
        <v>172</v>
      </c>
      <c r="D39" s="14">
        <v>71.89</v>
      </c>
      <c r="E39" s="2">
        <v>1</v>
      </c>
      <c r="F39" s="14">
        <f t="shared" si="1"/>
        <v>71.89</v>
      </c>
    </row>
    <row r="40" spans="1:6" x14ac:dyDescent="0.25">
      <c r="A40" s="13" t="s">
        <v>173</v>
      </c>
      <c r="B40" s="13" t="s">
        <v>7</v>
      </c>
      <c r="C40" s="13" t="s">
        <v>174</v>
      </c>
      <c r="D40" s="14">
        <v>11.11</v>
      </c>
      <c r="E40" s="13">
        <v>1</v>
      </c>
      <c r="F40" s="14">
        <f t="shared" si="1"/>
        <v>11.11</v>
      </c>
    </row>
    <row r="41" spans="1:6" x14ac:dyDescent="0.25">
      <c r="F41" s="12">
        <f>SUM(F2:F40)</f>
        <v>466.49999999999994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3F06-2E35-426A-889F-0DE4AAB1E976}">
  <dimension ref="A1:F33"/>
  <sheetViews>
    <sheetView workbookViewId="0">
      <selection activeCell="A9" sqref="A9"/>
    </sheetView>
  </sheetViews>
  <sheetFormatPr defaultRowHeight="15" x14ac:dyDescent="0.25"/>
  <cols>
    <col min="1" max="1" width="41.85546875" bestFit="1" customWidth="1"/>
    <col min="2" max="2" width="23.28515625" bestFit="1" customWidth="1"/>
    <col min="5" max="5" width="41.85546875" bestFit="1" customWidth="1"/>
    <col min="6" max="6" width="28.85546875" bestFit="1" customWidth="1"/>
  </cols>
  <sheetData>
    <row r="1" spans="1:6" x14ac:dyDescent="0.25">
      <c r="A1" s="53" t="s">
        <v>151</v>
      </c>
      <c r="B1" s="54"/>
      <c r="E1" s="51" t="s">
        <v>5</v>
      </c>
      <c r="F1" s="51"/>
    </row>
    <row r="2" spans="1:6" x14ac:dyDescent="0.25">
      <c r="A2" s="15" t="s">
        <v>0</v>
      </c>
      <c r="B2" s="1" t="s">
        <v>128</v>
      </c>
      <c r="E2" s="1" t="s">
        <v>0</v>
      </c>
      <c r="F2" s="1" t="s">
        <v>128</v>
      </c>
    </row>
    <row r="3" spans="1:6" x14ac:dyDescent="0.25">
      <c r="A3" s="16" t="s">
        <v>10</v>
      </c>
      <c r="B3" s="2"/>
      <c r="E3" s="2" t="s">
        <v>6</v>
      </c>
      <c r="F3" s="2"/>
    </row>
    <row r="4" spans="1:6" x14ac:dyDescent="0.25">
      <c r="A4" s="16" t="s">
        <v>31</v>
      </c>
      <c r="B4" s="2"/>
      <c r="E4" s="2" t="s">
        <v>10</v>
      </c>
      <c r="F4" s="2"/>
    </row>
    <row r="5" spans="1:6" x14ac:dyDescent="0.25">
      <c r="A5" s="6" t="s">
        <v>36</v>
      </c>
      <c r="B5" s="2" t="s">
        <v>152</v>
      </c>
      <c r="E5" s="2" t="s">
        <v>31</v>
      </c>
      <c r="F5" s="2"/>
    </row>
    <row r="6" spans="1:6" x14ac:dyDescent="0.25">
      <c r="A6" s="17" t="s">
        <v>39</v>
      </c>
      <c r="B6" s="2" t="s">
        <v>133</v>
      </c>
      <c r="E6" s="2" t="s">
        <v>69</v>
      </c>
      <c r="F6" s="2" t="s">
        <v>103</v>
      </c>
    </row>
    <row r="7" spans="1:6" x14ac:dyDescent="0.25">
      <c r="A7" s="6" t="s">
        <v>55</v>
      </c>
      <c r="B7" s="2" t="s">
        <v>134</v>
      </c>
      <c r="E7" s="19" t="s">
        <v>36</v>
      </c>
      <c r="F7" s="2" t="s">
        <v>131</v>
      </c>
    </row>
    <row r="8" spans="1:6" x14ac:dyDescent="0.25">
      <c r="A8" s="16" t="s">
        <v>44</v>
      </c>
      <c r="B8" s="2" t="s">
        <v>135</v>
      </c>
      <c r="E8" s="2" t="s">
        <v>63</v>
      </c>
      <c r="F8" s="2" t="s">
        <v>145</v>
      </c>
    </row>
    <row r="9" spans="1:6" x14ac:dyDescent="0.25">
      <c r="A9" s="16" t="s">
        <v>32</v>
      </c>
      <c r="B9" s="2" t="s">
        <v>137</v>
      </c>
      <c r="E9" s="2" t="s">
        <v>66</v>
      </c>
      <c r="F9" s="2" t="s">
        <v>144</v>
      </c>
    </row>
    <row r="10" spans="1:6" x14ac:dyDescent="0.25">
      <c r="A10" s="6" t="s">
        <v>33</v>
      </c>
      <c r="B10" s="2" t="s">
        <v>35</v>
      </c>
      <c r="E10" s="2" t="s">
        <v>12</v>
      </c>
      <c r="F10" s="2" t="s">
        <v>143</v>
      </c>
    </row>
    <row r="11" spans="1:6" x14ac:dyDescent="0.25">
      <c r="A11" s="16" t="s">
        <v>47</v>
      </c>
      <c r="B11" s="2" t="s">
        <v>126</v>
      </c>
      <c r="E11" s="2" t="s">
        <v>18</v>
      </c>
      <c r="F11" s="2" t="s">
        <v>132</v>
      </c>
    </row>
    <row r="12" spans="1:6" x14ac:dyDescent="0.25">
      <c r="A12" s="16" t="s">
        <v>49</v>
      </c>
      <c r="B12" s="2" t="s">
        <v>148</v>
      </c>
      <c r="E12" s="11" t="s">
        <v>39</v>
      </c>
      <c r="F12" s="2" t="s">
        <v>133</v>
      </c>
    </row>
    <row r="13" spans="1:6" x14ac:dyDescent="0.25">
      <c r="A13" s="16" t="s">
        <v>13</v>
      </c>
      <c r="B13" s="2" t="s">
        <v>147</v>
      </c>
      <c r="E13" s="19" t="s">
        <v>55</v>
      </c>
      <c r="F13" s="2" t="s">
        <v>134</v>
      </c>
    </row>
    <row r="14" spans="1:6" x14ac:dyDescent="0.25">
      <c r="A14" s="16" t="s">
        <v>14</v>
      </c>
      <c r="B14" s="2"/>
      <c r="E14" s="2" t="s">
        <v>44</v>
      </c>
      <c r="F14" s="2" t="s">
        <v>135</v>
      </c>
    </row>
    <row r="15" spans="1:6" x14ac:dyDescent="0.25">
      <c r="A15" s="16" t="s">
        <v>15</v>
      </c>
      <c r="B15" s="2"/>
      <c r="E15" s="2" t="s">
        <v>32</v>
      </c>
      <c r="F15" s="2" t="s">
        <v>137</v>
      </c>
    </row>
    <row r="16" spans="1:6" x14ac:dyDescent="0.25">
      <c r="A16" s="16" t="s">
        <v>16</v>
      </c>
      <c r="B16" s="2"/>
      <c r="E16" s="19" t="s">
        <v>33</v>
      </c>
      <c r="F16" s="2" t="s">
        <v>35</v>
      </c>
    </row>
    <row r="17" spans="1:6" x14ac:dyDescent="0.25">
      <c r="A17" s="16" t="s">
        <v>17</v>
      </c>
      <c r="B17" s="2"/>
      <c r="E17" s="2" t="s">
        <v>47</v>
      </c>
      <c r="F17" s="2" t="s">
        <v>126</v>
      </c>
    </row>
    <row r="18" spans="1:6" x14ac:dyDescent="0.25">
      <c r="A18" s="16" t="s">
        <v>53</v>
      </c>
      <c r="B18" s="2" t="s">
        <v>149</v>
      </c>
      <c r="E18" s="2" t="s">
        <v>49</v>
      </c>
      <c r="F18" s="2" t="s">
        <v>148</v>
      </c>
    </row>
    <row r="19" spans="1:6" x14ac:dyDescent="0.25">
      <c r="A19" s="16" t="s">
        <v>57</v>
      </c>
      <c r="B19" s="2" t="s">
        <v>129</v>
      </c>
      <c r="E19" s="2" t="s">
        <v>51</v>
      </c>
      <c r="F19" s="2" t="s">
        <v>146</v>
      </c>
    </row>
    <row r="20" spans="1:6" x14ac:dyDescent="0.25">
      <c r="A20" s="16" t="s">
        <v>59</v>
      </c>
      <c r="B20" s="2" t="s">
        <v>142</v>
      </c>
      <c r="E20" s="2" t="s">
        <v>13</v>
      </c>
      <c r="F20" s="2" t="s">
        <v>147</v>
      </c>
    </row>
    <row r="21" spans="1:6" x14ac:dyDescent="0.25">
      <c r="A21" s="16" t="s">
        <v>61</v>
      </c>
      <c r="B21" s="2"/>
      <c r="E21" s="2" t="s">
        <v>14</v>
      </c>
      <c r="F21" s="2"/>
    </row>
    <row r="22" spans="1:6" x14ac:dyDescent="0.25">
      <c r="A22" s="16" t="s">
        <v>74</v>
      </c>
      <c r="B22" s="2"/>
      <c r="E22" s="2" t="s">
        <v>15</v>
      </c>
      <c r="F22" s="2"/>
    </row>
    <row r="23" spans="1:6" x14ac:dyDescent="0.25">
      <c r="A23" s="16" t="s">
        <v>138</v>
      </c>
      <c r="B23" s="2" t="s">
        <v>80</v>
      </c>
      <c r="E23" s="2" t="s">
        <v>16</v>
      </c>
      <c r="F23" s="2"/>
    </row>
    <row r="24" spans="1:6" x14ac:dyDescent="0.25">
      <c r="A24" s="16" t="s">
        <v>140</v>
      </c>
      <c r="B24" s="2" t="s">
        <v>81</v>
      </c>
      <c r="E24" s="2" t="s">
        <v>17</v>
      </c>
      <c r="F24" s="2"/>
    </row>
    <row r="25" spans="1:6" x14ac:dyDescent="0.25">
      <c r="A25" s="18" t="s">
        <v>155</v>
      </c>
      <c r="B25" s="2"/>
      <c r="E25" s="2" t="s">
        <v>53</v>
      </c>
      <c r="F25" s="2" t="s">
        <v>149</v>
      </c>
    </row>
    <row r="26" spans="1:6" x14ac:dyDescent="0.25">
      <c r="A26" s="18" t="s">
        <v>156</v>
      </c>
      <c r="B26" s="2" t="s">
        <v>165</v>
      </c>
      <c r="E26" s="2" t="s">
        <v>57</v>
      </c>
      <c r="F26" s="2" t="s">
        <v>129</v>
      </c>
    </row>
    <row r="27" spans="1:6" x14ac:dyDescent="0.25">
      <c r="A27" s="18" t="s">
        <v>158</v>
      </c>
      <c r="B27" s="2" t="s">
        <v>143</v>
      </c>
      <c r="E27" s="2" t="s">
        <v>59</v>
      </c>
      <c r="F27" s="2" t="s">
        <v>142</v>
      </c>
    </row>
    <row r="28" spans="1:6" x14ac:dyDescent="0.25">
      <c r="A28" s="18" t="s">
        <v>160</v>
      </c>
      <c r="B28" s="2" t="s">
        <v>166</v>
      </c>
      <c r="E28" s="2" t="s">
        <v>61</v>
      </c>
      <c r="F28" s="2"/>
    </row>
    <row r="29" spans="1:6" x14ac:dyDescent="0.25">
      <c r="A29" s="18" t="s">
        <v>162</v>
      </c>
      <c r="B29" s="2"/>
      <c r="E29" s="2" t="s">
        <v>72</v>
      </c>
      <c r="F29" s="2" t="s">
        <v>130</v>
      </c>
    </row>
    <row r="30" spans="1:6" x14ac:dyDescent="0.25">
      <c r="E30" s="2" t="s">
        <v>74</v>
      </c>
      <c r="F30" s="2"/>
    </row>
    <row r="31" spans="1:6" x14ac:dyDescent="0.25">
      <c r="E31" s="2" t="s">
        <v>76</v>
      </c>
      <c r="F31" s="2"/>
    </row>
    <row r="32" spans="1:6" x14ac:dyDescent="0.25">
      <c r="E32" s="2" t="s">
        <v>138</v>
      </c>
      <c r="F32" s="2" t="s">
        <v>80</v>
      </c>
    </row>
    <row r="33" spans="5:6" x14ac:dyDescent="0.25">
      <c r="E33" s="2" t="s">
        <v>140</v>
      </c>
      <c r="F33" s="2" t="s">
        <v>81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EE9A-4434-4375-AA00-07477257955C}">
  <dimension ref="A1:G42"/>
  <sheetViews>
    <sheetView workbookViewId="0">
      <selection activeCell="H41" sqref="H41"/>
    </sheetView>
  </sheetViews>
  <sheetFormatPr defaultRowHeight="15" x14ac:dyDescent="0.25"/>
  <cols>
    <col min="1" max="1" width="39.140625" bestFit="1" customWidth="1"/>
    <col min="2" max="2" width="7.28515625" bestFit="1" customWidth="1"/>
    <col min="3" max="3" width="26.28515625" bestFit="1" customWidth="1"/>
    <col min="4" max="4" width="7.7109375" bestFit="1" customWidth="1"/>
    <col min="5" max="5" width="8.28515625" bestFit="1" customWidth="1"/>
    <col min="6" max="6" width="9.7109375" bestFit="1" customWidth="1"/>
    <col min="7" max="7" width="22.42578125" bestFit="1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7" x14ac:dyDescent="0.25">
      <c r="A2" s="51" t="s">
        <v>5</v>
      </c>
      <c r="B2" s="51"/>
      <c r="C2" s="51"/>
      <c r="D2" s="51"/>
      <c r="E2" s="51"/>
      <c r="F2" s="51"/>
    </row>
    <row r="3" spans="1:7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</row>
    <row r="4" spans="1:7" x14ac:dyDescent="0.25">
      <c r="A4" s="2" t="s">
        <v>10</v>
      </c>
      <c r="B4" s="2" t="s">
        <v>7</v>
      </c>
      <c r="C4" s="2" t="s">
        <v>164</v>
      </c>
      <c r="D4" s="3">
        <v>10.96</v>
      </c>
      <c r="E4" s="2">
        <v>1</v>
      </c>
      <c r="F4" s="3">
        <f>E4*D4</f>
        <v>10.96</v>
      </c>
    </row>
    <row r="5" spans="1:7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6" si="0">E5*D5</f>
        <v>2.0099999999999998</v>
      </c>
    </row>
    <row r="6" spans="1:7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</row>
    <row r="7" spans="1:7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</row>
    <row r="8" spans="1:7" ht="15.6" customHeight="1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</row>
    <row r="9" spans="1:7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</row>
    <row r="10" spans="1:7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</row>
    <row r="11" spans="1:7" x14ac:dyDescent="0.25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</row>
    <row r="12" spans="1:7" ht="14.45" customHeight="1" x14ac:dyDescent="0.25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</row>
    <row r="13" spans="1:7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</row>
    <row r="14" spans="1:7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</row>
    <row r="15" spans="1:7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</row>
    <row r="16" spans="1:7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</row>
    <row r="17" spans="1:7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</row>
    <row r="18" spans="1:7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</row>
    <row r="19" spans="1:7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</row>
    <row r="20" spans="1:7" x14ac:dyDescent="0.25">
      <c r="A20" s="2" t="s">
        <v>14</v>
      </c>
      <c r="B20" s="2" t="s">
        <v>7</v>
      </c>
      <c r="C20" s="2" t="s">
        <v>150</v>
      </c>
      <c r="D20" s="3">
        <v>1.82</v>
      </c>
      <c r="E20" s="2">
        <v>1</v>
      </c>
      <c r="F20" s="3">
        <f t="shared" si="0"/>
        <v>1.82</v>
      </c>
    </row>
    <row r="21" spans="1:7" x14ac:dyDescent="0.25">
      <c r="A21" s="2" t="s">
        <v>15</v>
      </c>
      <c r="B21" s="2" t="s">
        <v>7</v>
      </c>
      <c r="C21" s="2" t="s">
        <v>56</v>
      </c>
      <c r="D21" s="3">
        <v>0.43</v>
      </c>
      <c r="E21" s="2">
        <v>1</v>
      </c>
      <c r="F21" s="3">
        <f t="shared" si="0"/>
        <v>0.43</v>
      </c>
    </row>
    <row r="22" spans="1:7" x14ac:dyDescent="0.25">
      <c r="A22" s="2" t="s">
        <v>16</v>
      </c>
      <c r="B22" s="2" t="s">
        <v>7</v>
      </c>
      <c r="C22" s="2" t="s">
        <v>26</v>
      </c>
      <c r="D22" s="3">
        <v>0.7</v>
      </c>
      <c r="E22" s="2">
        <v>1</v>
      </c>
      <c r="F22" s="3">
        <f t="shared" si="0"/>
        <v>0.7</v>
      </c>
    </row>
    <row r="23" spans="1:7" x14ac:dyDescent="0.25">
      <c r="A23" s="2" t="s">
        <v>17</v>
      </c>
      <c r="B23" s="2" t="s">
        <v>7</v>
      </c>
      <c r="C23" s="2" t="s">
        <v>28</v>
      </c>
      <c r="D23" s="3">
        <v>0.28999999999999998</v>
      </c>
      <c r="E23" s="2">
        <v>1</v>
      </c>
      <c r="F23" s="3">
        <f t="shared" si="0"/>
        <v>0.28999999999999998</v>
      </c>
    </row>
    <row r="24" spans="1:7" x14ac:dyDescent="0.25">
      <c r="A24" s="2" t="s">
        <v>53</v>
      </c>
      <c r="B24" s="2" t="s">
        <v>7</v>
      </c>
      <c r="C24" s="2" t="s">
        <v>54</v>
      </c>
      <c r="D24" s="3">
        <v>0.1</v>
      </c>
      <c r="E24" s="2">
        <v>5</v>
      </c>
      <c r="F24" s="3">
        <f t="shared" si="0"/>
        <v>0.5</v>
      </c>
      <c r="G24" t="s">
        <v>149</v>
      </c>
    </row>
    <row r="25" spans="1:7" x14ac:dyDescent="0.25">
      <c r="A25" s="2" t="s">
        <v>57</v>
      </c>
      <c r="B25" s="2" t="s">
        <v>7</v>
      </c>
      <c r="C25" s="2" t="s">
        <v>58</v>
      </c>
      <c r="D25" s="3">
        <v>0.73</v>
      </c>
      <c r="E25" s="2">
        <v>2</v>
      </c>
      <c r="F25" s="3">
        <f t="shared" si="0"/>
        <v>1.46</v>
      </c>
      <c r="G25" t="s">
        <v>129</v>
      </c>
    </row>
    <row r="26" spans="1:7" x14ac:dyDescent="0.25">
      <c r="A26" s="2" t="s">
        <v>179</v>
      </c>
      <c r="B26" s="2" t="s">
        <v>7</v>
      </c>
      <c r="C26" s="2" t="s">
        <v>180</v>
      </c>
      <c r="D26" s="3">
        <v>0.35</v>
      </c>
      <c r="E26" s="2">
        <v>1</v>
      </c>
      <c r="F26" s="3">
        <f t="shared" si="0"/>
        <v>0.35</v>
      </c>
      <c r="G26" t="s">
        <v>183</v>
      </c>
    </row>
    <row r="27" spans="1:7" x14ac:dyDescent="0.25">
      <c r="A27" s="2" t="s">
        <v>181</v>
      </c>
      <c r="B27" s="2" t="s">
        <v>7</v>
      </c>
      <c r="C27" s="2" t="s">
        <v>182</v>
      </c>
      <c r="D27" s="3">
        <v>0.35</v>
      </c>
      <c r="E27" s="2">
        <v>1</v>
      </c>
      <c r="F27" s="3">
        <f t="shared" ref="F27:F41" si="1">E27*D27</f>
        <v>0.35</v>
      </c>
      <c r="G27" t="s">
        <v>184</v>
      </c>
    </row>
    <row r="28" spans="1:7" x14ac:dyDescent="0.25">
      <c r="A28" s="2" t="s">
        <v>138</v>
      </c>
      <c r="B28" s="2" t="s">
        <v>7</v>
      </c>
      <c r="C28" s="2" t="s">
        <v>139</v>
      </c>
      <c r="D28" s="3">
        <v>0.13</v>
      </c>
      <c r="E28" s="2">
        <v>1</v>
      </c>
      <c r="F28" s="3">
        <f t="shared" si="1"/>
        <v>0.13</v>
      </c>
      <c r="G28" t="s">
        <v>80</v>
      </c>
    </row>
    <row r="29" spans="1:7" x14ac:dyDescent="0.25">
      <c r="A29" s="2" t="s">
        <v>140</v>
      </c>
      <c r="B29" s="2" t="s">
        <v>7</v>
      </c>
      <c r="C29" s="2" t="s">
        <v>141</v>
      </c>
      <c r="D29" s="3">
        <v>0.28999999999999998</v>
      </c>
      <c r="E29" s="2">
        <v>1</v>
      </c>
      <c r="F29" s="3">
        <f t="shared" si="1"/>
        <v>0.28999999999999998</v>
      </c>
      <c r="G29" t="s">
        <v>81</v>
      </c>
    </row>
    <row r="30" spans="1:7" x14ac:dyDescent="0.25">
      <c r="A30" s="2" t="s">
        <v>185</v>
      </c>
      <c r="B30" s="2" t="s">
        <v>7</v>
      </c>
      <c r="C30" s="25" t="s">
        <v>175</v>
      </c>
      <c r="D30" s="3">
        <v>0.17</v>
      </c>
      <c r="E30" s="2">
        <v>2</v>
      </c>
      <c r="F30" s="3">
        <f t="shared" si="1"/>
        <v>0.34</v>
      </c>
    </row>
    <row r="31" spans="1:7" x14ac:dyDescent="0.25">
      <c r="A31" s="2" t="s">
        <v>186</v>
      </c>
      <c r="B31" s="2" t="s">
        <v>7</v>
      </c>
      <c r="C31" s="2" t="s">
        <v>176</v>
      </c>
      <c r="D31" s="3">
        <v>0.22</v>
      </c>
      <c r="E31" s="2">
        <v>1</v>
      </c>
      <c r="F31" s="3">
        <f t="shared" si="1"/>
        <v>0.22</v>
      </c>
    </row>
    <row r="32" spans="1:7" x14ac:dyDescent="0.25">
      <c r="A32" s="2" t="s">
        <v>187</v>
      </c>
      <c r="B32" s="2" t="s">
        <v>7</v>
      </c>
      <c r="C32" s="2" t="s">
        <v>177</v>
      </c>
      <c r="D32" s="3">
        <v>0.3</v>
      </c>
      <c r="E32" s="2">
        <v>1</v>
      </c>
      <c r="F32" s="3">
        <f t="shared" si="1"/>
        <v>0.3</v>
      </c>
    </row>
    <row r="33" spans="1:6" x14ac:dyDescent="0.25">
      <c r="A33" s="2" t="s">
        <v>188</v>
      </c>
      <c r="B33" s="2" t="s">
        <v>7</v>
      </c>
      <c r="C33" s="2" t="s">
        <v>178</v>
      </c>
      <c r="D33" s="3">
        <v>0.34</v>
      </c>
      <c r="E33" s="2">
        <v>1</v>
      </c>
      <c r="F33" s="3">
        <f t="shared" si="1"/>
        <v>0.34</v>
      </c>
    </row>
    <row r="34" spans="1:6" x14ac:dyDescent="0.25">
      <c r="A34" s="13" t="s">
        <v>189</v>
      </c>
      <c r="B34" s="2" t="s">
        <v>7</v>
      </c>
      <c r="C34" s="2" t="s">
        <v>198</v>
      </c>
      <c r="D34" s="3">
        <v>0.1</v>
      </c>
      <c r="E34" s="2">
        <v>2</v>
      </c>
      <c r="F34" s="3">
        <f t="shared" si="1"/>
        <v>0.2</v>
      </c>
    </row>
    <row r="35" spans="1:6" x14ac:dyDescent="0.25">
      <c r="A35" s="13" t="s">
        <v>190</v>
      </c>
      <c r="B35" s="2" t="s">
        <v>7</v>
      </c>
      <c r="C35" s="2" t="s">
        <v>195</v>
      </c>
      <c r="D35" s="3">
        <v>0.1</v>
      </c>
      <c r="E35" s="2">
        <v>1</v>
      </c>
      <c r="F35" s="3">
        <f t="shared" si="1"/>
        <v>0.1</v>
      </c>
    </row>
    <row r="36" spans="1:6" x14ac:dyDescent="0.25">
      <c r="A36" s="13" t="s">
        <v>191</v>
      </c>
      <c r="B36" s="2" t="s">
        <v>7</v>
      </c>
      <c r="C36" s="2" t="s">
        <v>196</v>
      </c>
      <c r="D36" s="3">
        <v>0.12</v>
      </c>
      <c r="E36" s="2">
        <v>1</v>
      </c>
      <c r="F36" s="3">
        <f t="shared" si="1"/>
        <v>0.12</v>
      </c>
    </row>
    <row r="37" spans="1:6" x14ac:dyDescent="0.25">
      <c r="A37" s="13" t="s">
        <v>192</v>
      </c>
      <c r="B37" s="2" t="s">
        <v>7</v>
      </c>
      <c r="C37" s="2" t="s">
        <v>197</v>
      </c>
      <c r="D37" s="3">
        <v>0.15</v>
      </c>
      <c r="E37" s="2">
        <v>1</v>
      </c>
      <c r="F37" s="3">
        <f t="shared" si="1"/>
        <v>0.15</v>
      </c>
    </row>
    <row r="38" spans="1:6" x14ac:dyDescent="0.25">
      <c r="A38" s="13" t="s">
        <v>193</v>
      </c>
      <c r="B38" s="13" t="s">
        <v>7</v>
      </c>
      <c r="C38" s="2" t="s">
        <v>194</v>
      </c>
      <c r="D38" s="3">
        <v>0.1</v>
      </c>
      <c r="E38" s="2">
        <v>20</v>
      </c>
      <c r="F38" s="3">
        <f t="shared" si="1"/>
        <v>2</v>
      </c>
    </row>
    <row r="39" spans="1:6" x14ac:dyDescent="0.25">
      <c r="A39" s="13" t="s">
        <v>199</v>
      </c>
      <c r="B39" s="13" t="s">
        <v>7</v>
      </c>
      <c r="C39" s="13" t="s">
        <v>200</v>
      </c>
      <c r="D39" s="14">
        <v>0.1</v>
      </c>
      <c r="E39" s="13">
        <v>5</v>
      </c>
      <c r="F39" s="14">
        <f t="shared" si="1"/>
        <v>0.5</v>
      </c>
    </row>
    <row r="40" spans="1:6" x14ac:dyDescent="0.25">
      <c r="A40" s="13" t="s">
        <v>201</v>
      </c>
      <c r="B40" s="13" t="s">
        <v>7</v>
      </c>
      <c r="C40" s="13" t="s">
        <v>202</v>
      </c>
      <c r="D40" s="14">
        <v>1.03</v>
      </c>
      <c r="E40" s="13">
        <v>1</v>
      </c>
      <c r="F40" s="14">
        <f t="shared" si="1"/>
        <v>1.03</v>
      </c>
    </row>
    <row r="41" spans="1:6" x14ac:dyDescent="0.25">
      <c r="A41" s="13" t="s">
        <v>203</v>
      </c>
      <c r="B41" s="13" t="s">
        <v>7</v>
      </c>
      <c r="C41" s="13" t="s">
        <v>204</v>
      </c>
      <c r="D41" s="14">
        <v>1.33</v>
      </c>
      <c r="E41" s="13">
        <v>1</v>
      </c>
      <c r="F41" s="14">
        <f t="shared" si="1"/>
        <v>1.33</v>
      </c>
    </row>
    <row r="42" spans="1:6" x14ac:dyDescent="0.25">
      <c r="F42" s="12">
        <f>SUM(F2:F41)</f>
        <v>33.830000000000005</v>
      </c>
    </row>
  </sheetData>
  <mergeCells count="1">
    <mergeCell ref="A2:F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0F09-CA95-4E8A-AF30-A3533B50B548}">
  <dimension ref="A1:G34"/>
  <sheetViews>
    <sheetView topLeftCell="A7" workbookViewId="0">
      <selection activeCell="C30" sqref="C30"/>
    </sheetView>
  </sheetViews>
  <sheetFormatPr defaultRowHeight="15" x14ac:dyDescent="0.25"/>
  <cols>
    <col min="1" max="1" width="40.7109375" bestFit="1" customWidth="1"/>
    <col min="2" max="2" width="7.28515625" bestFit="1" customWidth="1"/>
    <col min="3" max="3" width="30.7109375" bestFit="1" customWidth="1"/>
    <col min="4" max="4" width="7.7109375" bestFit="1" customWidth="1"/>
    <col min="5" max="5" width="8.42578125" bestFit="1" customWidth="1"/>
    <col min="6" max="6" width="10" bestFit="1" customWidth="1"/>
    <col min="7" max="7" width="18.42578125" bestFit="1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</row>
    <row r="2" spans="1:7" x14ac:dyDescent="0.25">
      <c r="A2" s="51" t="s">
        <v>151</v>
      </c>
      <c r="B2" s="51"/>
      <c r="C2" s="51"/>
      <c r="D2" s="51"/>
      <c r="E2" s="51"/>
      <c r="F2" s="51"/>
    </row>
    <row r="3" spans="1:7" x14ac:dyDescent="0.25">
      <c r="A3" s="2" t="s">
        <v>10</v>
      </c>
      <c r="B3" s="2" t="s">
        <v>7</v>
      </c>
      <c r="C3" s="2" t="s">
        <v>164</v>
      </c>
      <c r="D3" s="3">
        <v>10.96</v>
      </c>
      <c r="E3" s="2">
        <v>1</v>
      </c>
      <c r="F3" s="3">
        <f>E3*D3</f>
        <v>10.96</v>
      </c>
    </row>
    <row r="4" spans="1:7" x14ac:dyDescent="0.25">
      <c r="A4" s="2" t="s">
        <v>31</v>
      </c>
      <c r="B4" s="2" t="s">
        <v>7</v>
      </c>
      <c r="C4" s="2" t="s">
        <v>30</v>
      </c>
      <c r="D4" s="3">
        <v>2.0099999999999998</v>
      </c>
      <c r="E4" s="2">
        <v>2</v>
      </c>
      <c r="F4" s="3">
        <f t="shared" ref="F4:F25" si="0">E4*D4</f>
        <v>4.0199999999999996</v>
      </c>
    </row>
    <row r="5" spans="1:7" x14ac:dyDescent="0.25">
      <c r="A5" s="6" t="s">
        <v>36</v>
      </c>
      <c r="B5" s="2" t="s">
        <v>7</v>
      </c>
      <c r="C5" s="2" t="s">
        <v>37</v>
      </c>
      <c r="D5" s="3">
        <v>0.1</v>
      </c>
      <c r="E5" s="2">
        <v>6</v>
      </c>
      <c r="F5" s="3">
        <f t="shared" si="0"/>
        <v>0.60000000000000009</v>
      </c>
      <c r="G5" t="s">
        <v>152</v>
      </c>
    </row>
    <row r="6" spans="1:7" ht="14.45" customHeight="1" x14ac:dyDescent="0.25">
      <c r="A6" s="11" t="s">
        <v>39</v>
      </c>
      <c r="B6" s="2" t="s">
        <v>7</v>
      </c>
      <c r="C6" s="2" t="s">
        <v>40</v>
      </c>
      <c r="D6" s="3">
        <v>0.1</v>
      </c>
      <c r="E6" s="2">
        <v>3</v>
      </c>
      <c r="F6" s="3">
        <f t="shared" si="0"/>
        <v>0.30000000000000004</v>
      </c>
      <c r="G6" t="s">
        <v>133</v>
      </c>
    </row>
    <row r="7" spans="1:7" x14ac:dyDescent="0.25">
      <c r="A7" s="6" t="s">
        <v>55</v>
      </c>
      <c r="B7" s="2" t="s">
        <v>7</v>
      </c>
      <c r="C7" s="2" t="s">
        <v>42</v>
      </c>
      <c r="D7" s="3">
        <v>0.1</v>
      </c>
      <c r="E7" s="2">
        <v>2</v>
      </c>
      <c r="F7" s="3">
        <f t="shared" si="0"/>
        <v>0.2</v>
      </c>
      <c r="G7" t="s">
        <v>134</v>
      </c>
    </row>
    <row r="8" spans="1:7" x14ac:dyDescent="0.25">
      <c r="A8" s="2" t="s">
        <v>44</v>
      </c>
      <c r="B8" s="2" t="s">
        <v>7</v>
      </c>
      <c r="C8" s="2" t="s">
        <v>45</v>
      </c>
      <c r="D8" s="3">
        <v>0.17</v>
      </c>
      <c r="E8" s="2">
        <v>1</v>
      </c>
      <c r="F8" s="3">
        <f t="shared" si="0"/>
        <v>0.17</v>
      </c>
      <c r="G8" t="s">
        <v>135</v>
      </c>
    </row>
    <row r="9" spans="1:7" x14ac:dyDescent="0.25">
      <c r="A9" s="2" t="s">
        <v>32</v>
      </c>
      <c r="B9" s="2" t="s">
        <v>7</v>
      </c>
      <c r="C9" s="2" t="s">
        <v>19</v>
      </c>
      <c r="D9" s="3">
        <v>0.1</v>
      </c>
      <c r="E9" s="2">
        <v>2</v>
      </c>
      <c r="F9" s="3">
        <f t="shared" si="0"/>
        <v>0.2</v>
      </c>
      <c r="G9" t="s">
        <v>137</v>
      </c>
    </row>
    <row r="10" spans="1:7" x14ac:dyDescent="0.25">
      <c r="A10" s="6" t="s">
        <v>33</v>
      </c>
      <c r="B10" s="2" t="s">
        <v>7</v>
      </c>
      <c r="C10" s="2" t="s">
        <v>20</v>
      </c>
      <c r="D10" s="3">
        <v>0.16</v>
      </c>
      <c r="E10" s="2">
        <v>2</v>
      </c>
      <c r="F10" s="3">
        <f t="shared" si="0"/>
        <v>0.32</v>
      </c>
      <c r="G10" t="s">
        <v>35</v>
      </c>
    </row>
    <row r="11" spans="1:7" x14ac:dyDescent="0.25">
      <c r="A11" s="2" t="s">
        <v>47</v>
      </c>
      <c r="B11" s="2" t="s">
        <v>7</v>
      </c>
      <c r="C11" s="2" t="s">
        <v>21</v>
      </c>
      <c r="D11" s="3">
        <v>0.1</v>
      </c>
      <c r="E11" s="2">
        <v>1</v>
      </c>
      <c r="F11" s="3">
        <f t="shared" si="0"/>
        <v>0.1</v>
      </c>
      <c r="G11" t="s">
        <v>126</v>
      </c>
    </row>
    <row r="12" spans="1:7" x14ac:dyDescent="0.25">
      <c r="A12" s="2" t="s">
        <v>49</v>
      </c>
      <c r="B12" s="2" t="s">
        <v>7</v>
      </c>
      <c r="C12" s="2" t="s">
        <v>23</v>
      </c>
      <c r="D12" s="3">
        <v>0.1</v>
      </c>
      <c r="E12" s="2">
        <v>5</v>
      </c>
      <c r="F12" s="3">
        <f t="shared" si="0"/>
        <v>0.5</v>
      </c>
      <c r="G12" t="s">
        <v>148</v>
      </c>
    </row>
    <row r="13" spans="1:7" x14ac:dyDescent="0.25">
      <c r="A13" s="2" t="s">
        <v>14</v>
      </c>
      <c r="B13" s="2" t="s">
        <v>7</v>
      </c>
      <c r="C13" s="2" t="s">
        <v>150</v>
      </c>
      <c r="D13" s="3">
        <v>1.82</v>
      </c>
      <c r="E13" s="2">
        <v>1</v>
      </c>
      <c r="F13" s="3">
        <f t="shared" si="0"/>
        <v>1.82</v>
      </c>
    </row>
    <row r="14" spans="1:7" x14ac:dyDescent="0.25">
      <c r="A14" s="2" t="s">
        <v>15</v>
      </c>
      <c r="B14" s="2" t="s">
        <v>7</v>
      </c>
      <c r="C14" s="2" t="s">
        <v>56</v>
      </c>
      <c r="D14" s="3">
        <v>0.43</v>
      </c>
      <c r="E14" s="2">
        <v>1</v>
      </c>
      <c r="F14" s="3">
        <f t="shared" si="0"/>
        <v>0.43</v>
      </c>
    </row>
    <row r="15" spans="1:7" x14ac:dyDescent="0.25">
      <c r="A15" s="2" t="s">
        <v>16</v>
      </c>
      <c r="B15" s="2" t="s">
        <v>7</v>
      </c>
      <c r="C15" s="2" t="s">
        <v>26</v>
      </c>
      <c r="D15" s="3">
        <v>0.7</v>
      </c>
      <c r="E15" s="2">
        <v>1</v>
      </c>
      <c r="F15" s="3">
        <f t="shared" si="0"/>
        <v>0.7</v>
      </c>
    </row>
    <row r="16" spans="1:7" x14ac:dyDescent="0.25">
      <c r="A16" s="2" t="s">
        <v>17</v>
      </c>
      <c r="B16" s="2" t="s">
        <v>7</v>
      </c>
      <c r="C16" s="2" t="s">
        <v>28</v>
      </c>
      <c r="D16" s="3">
        <v>0.28999999999999998</v>
      </c>
      <c r="E16" s="2">
        <v>1</v>
      </c>
      <c r="F16" s="3">
        <f t="shared" si="0"/>
        <v>0.28999999999999998</v>
      </c>
    </row>
    <row r="17" spans="1:7" x14ac:dyDescent="0.25">
      <c r="A17" s="2" t="s">
        <v>53</v>
      </c>
      <c r="B17" s="2" t="s">
        <v>7</v>
      </c>
      <c r="C17" s="2" t="s">
        <v>54</v>
      </c>
      <c r="D17" s="3">
        <v>0.1</v>
      </c>
      <c r="E17" s="2">
        <v>5</v>
      </c>
      <c r="F17" s="3">
        <f t="shared" si="0"/>
        <v>0.5</v>
      </c>
      <c r="G17" t="s">
        <v>149</v>
      </c>
    </row>
    <row r="18" spans="1:7" x14ac:dyDescent="0.25">
      <c r="A18" s="2" t="s">
        <v>57</v>
      </c>
      <c r="B18" s="2" t="s">
        <v>7</v>
      </c>
      <c r="C18" s="2" t="s">
        <v>58</v>
      </c>
      <c r="D18" s="3">
        <v>0.73</v>
      </c>
      <c r="E18" s="2">
        <v>4</v>
      </c>
      <c r="F18" s="3">
        <f t="shared" si="0"/>
        <v>2.92</v>
      </c>
      <c r="G18" t="s">
        <v>129</v>
      </c>
    </row>
    <row r="19" spans="1:7" x14ac:dyDescent="0.25">
      <c r="A19" s="2" t="s">
        <v>138</v>
      </c>
      <c r="B19" s="2" t="s">
        <v>7</v>
      </c>
      <c r="C19" s="2" t="s">
        <v>139</v>
      </c>
      <c r="D19" s="3">
        <v>0.13</v>
      </c>
      <c r="E19" s="2">
        <v>1</v>
      </c>
      <c r="F19" s="3">
        <f t="shared" si="0"/>
        <v>0.13</v>
      </c>
      <c r="G19" t="s">
        <v>80</v>
      </c>
    </row>
    <row r="20" spans="1:7" x14ac:dyDescent="0.25">
      <c r="A20" s="2" t="s">
        <v>140</v>
      </c>
      <c r="B20" s="2" t="s">
        <v>7</v>
      </c>
      <c r="C20" s="2" t="s">
        <v>141</v>
      </c>
      <c r="D20" s="3">
        <v>0.28999999999999998</v>
      </c>
      <c r="E20" s="2">
        <v>1</v>
      </c>
      <c r="F20" s="3">
        <f t="shared" si="0"/>
        <v>0.28999999999999998</v>
      </c>
      <c r="G20" t="s">
        <v>81</v>
      </c>
    </row>
    <row r="21" spans="1:7" x14ac:dyDescent="0.25">
      <c r="A21" s="13" t="s">
        <v>155</v>
      </c>
      <c r="B21" s="13" t="s">
        <v>7</v>
      </c>
      <c r="C21" s="13" t="s">
        <v>154</v>
      </c>
      <c r="D21" s="14">
        <v>2.12</v>
      </c>
      <c r="E21" s="13">
        <v>1</v>
      </c>
      <c r="F21" s="14">
        <f t="shared" si="0"/>
        <v>2.12</v>
      </c>
    </row>
    <row r="22" spans="1:7" x14ac:dyDescent="0.25">
      <c r="A22" s="13" t="s">
        <v>156</v>
      </c>
      <c r="B22" s="13" t="s">
        <v>7</v>
      </c>
      <c r="C22" s="13" t="s">
        <v>157</v>
      </c>
      <c r="D22" s="14">
        <v>0.1</v>
      </c>
      <c r="E22" s="13">
        <v>2</v>
      </c>
      <c r="F22" s="14">
        <f t="shared" si="0"/>
        <v>0.2</v>
      </c>
      <c r="G22" t="s">
        <v>165</v>
      </c>
    </row>
    <row r="23" spans="1:7" x14ac:dyDescent="0.25">
      <c r="A23" s="13" t="s">
        <v>158</v>
      </c>
      <c r="B23" s="13" t="s">
        <v>7</v>
      </c>
      <c r="C23" s="13" t="s">
        <v>159</v>
      </c>
      <c r="D23" s="14">
        <v>0.43</v>
      </c>
      <c r="E23" s="13">
        <v>1</v>
      </c>
      <c r="F23" s="14">
        <f t="shared" si="0"/>
        <v>0.43</v>
      </c>
      <c r="G23" t="s">
        <v>143</v>
      </c>
    </row>
    <row r="24" spans="1:7" x14ac:dyDescent="0.25">
      <c r="A24" s="13" t="s">
        <v>160</v>
      </c>
      <c r="B24" s="13" t="s">
        <v>7</v>
      </c>
      <c r="C24" s="13" t="s">
        <v>161</v>
      </c>
      <c r="D24" s="14">
        <v>0.1</v>
      </c>
      <c r="E24" s="13">
        <v>2</v>
      </c>
      <c r="F24" s="14">
        <f t="shared" si="0"/>
        <v>0.2</v>
      </c>
      <c r="G24" t="s">
        <v>166</v>
      </c>
    </row>
    <row r="25" spans="1:7" x14ac:dyDescent="0.25">
      <c r="A25" s="13" t="s">
        <v>162</v>
      </c>
      <c r="B25" s="13" t="s">
        <v>7</v>
      </c>
      <c r="C25" s="13" t="s">
        <v>163</v>
      </c>
      <c r="D25" s="14">
        <v>0.45</v>
      </c>
      <c r="E25" s="13">
        <v>1</v>
      </c>
      <c r="F25" s="14">
        <f t="shared" si="0"/>
        <v>0.45</v>
      </c>
    </row>
    <row r="26" spans="1:7" x14ac:dyDescent="0.25">
      <c r="A26" s="2" t="s">
        <v>185</v>
      </c>
      <c r="B26" s="2" t="s">
        <v>7</v>
      </c>
      <c r="C26" s="25" t="s">
        <v>175</v>
      </c>
      <c r="D26" s="3">
        <v>0.17</v>
      </c>
      <c r="E26" s="2">
        <v>4</v>
      </c>
      <c r="F26" s="3">
        <f t="shared" ref="F26:F32" si="1">E26*D26</f>
        <v>0.68</v>
      </c>
    </row>
    <row r="27" spans="1:7" x14ac:dyDescent="0.25">
      <c r="A27" s="2" t="s">
        <v>187</v>
      </c>
      <c r="B27" s="2" t="s">
        <v>7</v>
      </c>
      <c r="C27" s="2" t="s">
        <v>177</v>
      </c>
      <c r="D27" s="3">
        <v>0.3</v>
      </c>
      <c r="E27" s="2">
        <v>1</v>
      </c>
      <c r="F27" s="3">
        <f t="shared" si="1"/>
        <v>0.3</v>
      </c>
    </row>
    <row r="28" spans="1:7" x14ac:dyDescent="0.25">
      <c r="A28" s="13" t="s">
        <v>189</v>
      </c>
      <c r="B28" s="2" t="s">
        <v>7</v>
      </c>
      <c r="C28" s="2" t="s">
        <v>198</v>
      </c>
      <c r="D28" s="3">
        <v>0.1</v>
      </c>
      <c r="E28" s="2">
        <v>4</v>
      </c>
      <c r="F28" s="3">
        <f t="shared" si="1"/>
        <v>0.4</v>
      </c>
    </row>
    <row r="29" spans="1:7" x14ac:dyDescent="0.25">
      <c r="A29" s="13" t="s">
        <v>191</v>
      </c>
      <c r="B29" s="2" t="s">
        <v>7</v>
      </c>
      <c r="C29" s="2" t="s">
        <v>196</v>
      </c>
      <c r="D29" s="3">
        <v>0.12</v>
      </c>
      <c r="E29" s="2">
        <v>1</v>
      </c>
      <c r="F29" s="3">
        <f t="shared" si="1"/>
        <v>0.12</v>
      </c>
    </row>
    <row r="30" spans="1:7" x14ac:dyDescent="0.25">
      <c r="A30" s="13" t="s">
        <v>199</v>
      </c>
      <c r="B30" s="13" t="s">
        <v>7</v>
      </c>
      <c r="C30" s="13" t="s">
        <v>200</v>
      </c>
      <c r="D30" s="14">
        <v>0.1</v>
      </c>
      <c r="E30" s="13">
        <v>10</v>
      </c>
      <c r="F30" s="14">
        <f t="shared" si="1"/>
        <v>1</v>
      </c>
    </row>
    <row r="31" spans="1:7" x14ac:dyDescent="0.25">
      <c r="A31" s="13" t="s">
        <v>193</v>
      </c>
      <c r="B31" s="13" t="s">
        <v>7</v>
      </c>
      <c r="C31" s="2" t="s">
        <v>194</v>
      </c>
      <c r="D31" s="3">
        <v>0.1</v>
      </c>
      <c r="E31" s="2">
        <v>10</v>
      </c>
      <c r="F31" s="3">
        <f t="shared" si="1"/>
        <v>1</v>
      </c>
    </row>
    <row r="32" spans="1:7" x14ac:dyDescent="0.25">
      <c r="A32" s="13" t="s">
        <v>206</v>
      </c>
      <c r="B32" s="13" t="s">
        <v>7</v>
      </c>
      <c r="C32" s="26" t="s">
        <v>205</v>
      </c>
      <c r="D32" s="14">
        <v>2.2400000000000002</v>
      </c>
      <c r="E32" s="13">
        <v>1</v>
      </c>
      <c r="F32" s="14">
        <f t="shared" si="1"/>
        <v>2.2400000000000002</v>
      </c>
    </row>
    <row r="34" spans="6:6" x14ac:dyDescent="0.25">
      <c r="F34" s="12">
        <f>SUM(F2:F26)</f>
        <v>28.529999999999998</v>
      </c>
    </row>
  </sheetData>
  <mergeCells count="1"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E153-847C-4A14-9D26-792BACCDDC08}">
  <dimension ref="A1:F11"/>
  <sheetViews>
    <sheetView workbookViewId="0">
      <selection sqref="A1:F1"/>
    </sheetView>
  </sheetViews>
  <sheetFormatPr defaultRowHeight="15" x14ac:dyDescent="0.25"/>
  <cols>
    <col min="1" max="1" width="39.140625" bestFit="1" customWidth="1"/>
    <col min="2" max="2" width="7.28515625" bestFit="1" customWidth="1"/>
    <col min="3" max="3" width="26.28515625" bestFit="1" customWidth="1"/>
    <col min="4" max="4" width="7.7109375" bestFit="1" customWidth="1"/>
    <col min="5" max="5" width="8.28515625" bestFit="1" customWidth="1"/>
    <col min="6" max="6" width="9.710937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</row>
    <row r="2" spans="1:6" x14ac:dyDescent="0.25">
      <c r="A2" s="51" t="s">
        <v>167</v>
      </c>
      <c r="B2" s="51"/>
      <c r="C2" s="51"/>
      <c r="D2" s="51"/>
      <c r="E2" s="51"/>
      <c r="F2" s="51"/>
    </row>
    <row r="3" spans="1:6" x14ac:dyDescent="0.25">
      <c r="A3" s="24" t="s">
        <v>168</v>
      </c>
      <c r="B3" s="20" t="s">
        <v>7</v>
      </c>
      <c r="C3" s="24" t="s">
        <v>169</v>
      </c>
      <c r="D3" s="21">
        <v>13.61</v>
      </c>
      <c r="E3" s="23">
        <v>1</v>
      </c>
      <c r="F3" s="22">
        <f>E3*D3</f>
        <v>13.61</v>
      </c>
    </row>
    <row r="4" spans="1:6" x14ac:dyDescent="0.25">
      <c r="A4" s="19" t="s">
        <v>36</v>
      </c>
      <c r="B4" s="2" t="s">
        <v>7</v>
      </c>
      <c r="C4" s="2" t="s">
        <v>37</v>
      </c>
      <c r="D4" s="3">
        <v>0.1</v>
      </c>
      <c r="E4" s="2">
        <v>1</v>
      </c>
      <c r="F4" s="3">
        <f t="shared" ref="F4:F8" si="0">E4*D4</f>
        <v>0.1</v>
      </c>
    </row>
    <row r="5" spans="1:6" x14ac:dyDescent="0.25">
      <c r="A5" s="2" t="s">
        <v>49</v>
      </c>
      <c r="B5" s="2" t="s">
        <v>7</v>
      </c>
      <c r="C5" s="2" t="s">
        <v>23</v>
      </c>
      <c r="D5" s="3">
        <v>0.1</v>
      </c>
      <c r="E5" s="2">
        <v>2</v>
      </c>
      <c r="F5" s="3">
        <f t="shared" si="0"/>
        <v>0.2</v>
      </c>
    </row>
    <row r="6" spans="1:6" x14ac:dyDescent="0.25">
      <c r="A6" s="2" t="s">
        <v>17</v>
      </c>
      <c r="B6" s="2" t="s">
        <v>7</v>
      </c>
      <c r="C6" s="2" t="s">
        <v>28</v>
      </c>
      <c r="D6" s="3">
        <v>0.28999999999999998</v>
      </c>
      <c r="E6" s="2">
        <v>2</v>
      </c>
      <c r="F6" s="3">
        <f t="shared" si="0"/>
        <v>0.57999999999999996</v>
      </c>
    </row>
    <row r="7" spans="1:6" x14ac:dyDescent="0.25">
      <c r="A7" s="2" t="s">
        <v>53</v>
      </c>
      <c r="B7" s="2" t="s">
        <v>7</v>
      </c>
      <c r="C7" s="2" t="s">
        <v>54</v>
      </c>
      <c r="D7" s="3">
        <v>0.1</v>
      </c>
      <c r="E7" s="2">
        <v>2</v>
      </c>
      <c r="F7" s="3">
        <f t="shared" si="0"/>
        <v>0.2</v>
      </c>
    </row>
    <row r="8" spans="1:6" x14ac:dyDescent="0.25">
      <c r="A8" s="2" t="s">
        <v>207</v>
      </c>
      <c r="B8" s="2" t="s">
        <v>7</v>
      </c>
      <c r="C8" s="2" t="s">
        <v>208</v>
      </c>
      <c r="D8" s="3">
        <v>0.27</v>
      </c>
      <c r="E8" s="2">
        <v>1</v>
      </c>
      <c r="F8" s="3">
        <f t="shared" si="0"/>
        <v>0.27</v>
      </c>
    </row>
    <row r="9" spans="1:6" x14ac:dyDescent="0.25">
      <c r="A9" s="13" t="s">
        <v>209</v>
      </c>
      <c r="B9" s="13" t="s">
        <v>7</v>
      </c>
      <c r="C9" s="2" t="s">
        <v>210</v>
      </c>
      <c r="D9" s="3">
        <v>0.11</v>
      </c>
      <c r="E9" s="2">
        <v>1</v>
      </c>
      <c r="F9" s="27">
        <f>E9*D9</f>
        <v>0.11</v>
      </c>
    </row>
    <row r="10" spans="1:6" x14ac:dyDescent="0.25">
      <c r="A10" s="13" t="s">
        <v>193</v>
      </c>
      <c r="B10" s="13" t="s">
        <v>7</v>
      </c>
      <c r="C10" s="2" t="s">
        <v>194</v>
      </c>
      <c r="D10" s="3">
        <v>0.1</v>
      </c>
      <c r="E10" s="2">
        <v>10</v>
      </c>
      <c r="F10" s="3">
        <f>E10*D10</f>
        <v>1</v>
      </c>
    </row>
    <row r="11" spans="1:6" x14ac:dyDescent="0.25">
      <c r="F11" s="12">
        <f>SUM(F2:F10)</f>
        <v>16.069999999999997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0B46-AD6F-4CDE-9C68-9EE642CFEC41}">
  <dimension ref="A1:I40"/>
  <sheetViews>
    <sheetView workbookViewId="0">
      <selection activeCell="D18" sqref="D18"/>
    </sheetView>
  </sheetViews>
  <sheetFormatPr defaultRowHeight="15" x14ac:dyDescent="0.25"/>
  <cols>
    <col min="1" max="1" width="39.140625" bestFit="1" customWidth="1"/>
    <col min="2" max="2" width="26.28515625" bestFit="1" customWidth="1"/>
    <col min="3" max="3" width="22.42578125" bestFit="1" customWidth="1"/>
    <col min="4" max="4" width="39.140625" bestFit="1" customWidth="1"/>
    <col min="5" max="5" width="30.7109375" bestFit="1" customWidth="1"/>
    <col min="6" max="6" width="18.28515625" bestFit="1" customWidth="1"/>
  </cols>
  <sheetData>
    <row r="1" spans="1:9" x14ac:dyDescent="0.25">
      <c r="A1" s="55" t="s">
        <v>5</v>
      </c>
      <c r="B1" s="56"/>
      <c r="C1" s="57"/>
      <c r="D1" s="58" t="s">
        <v>151</v>
      </c>
      <c r="E1" s="58"/>
      <c r="F1" s="59"/>
      <c r="G1" s="33"/>
      <c r="H1" s="33"/>
      <c r="I1" s="33"/>
    </row>
    <row r="2" spans="1:9" x14ac:dyDescent="0.25">
      <c r="A2" s="38" t="s">
        <v>6</v>
      </c>
      <c r="B2" s="2" t="s">
        <v>8</v>
      </c>
      <c r="C2" s="39"/>
      <c r="D2" s="34" t="s">
        <v>10</v>
      </c>
      <c r="E2" s="2" t="s">
        <v>164</v>
      </c>
      <c r="F2" s="39"/>
      <c r="G2" s="30"/>
      <c r="H2" s="29"/>
      <c r="I2" s="30"/>
    </row>
    <row r="3" spans="1:9" x14ac:dyDescent="0.25">
      <c r="A3" s="38" t="s">
        <v>10</v>
      </c>
      <c r="B3" s="2" t="s">
        <v>164</v>
      </c>
      <c r="C3" s="39"/>
      <c r="D3" s="34" t="s">
        <v>31</v>
      </c>
      <c r="E3" s="2" t="s">
        <v>30</v>
      </c>
      <c r="F3" s="39"/>
      <c r="G3" s="30"/>
      <c r="H3" s="29"/>
      <c r="I3" s="30"/>
    </row>
    <row r="4" spans="1:9" x14ac:dyDescent="0.25">
      <c r="A4" s="38" t="s">
        <v>31</v>
      </c>
      <c r="B4" s="2" t="s">
        <v>30</v>
      </c>
      <c r="C4" s="39"/>
      <c r="D4" s="35" t="s">
        <v>36</v>
      </c>
      <c r="E4" s="2" t="s">
        <v>37</v>
      </c>
      <c r="F4" s="39" t="s">
        <v>152</v>
      </c>
      <c r="G4" s="30"/>
      <c r="H4" s="29"/>
      <c r="I4" s="30"/>
    </row>
    <row r="5" spans="1:9" x14ac:dyDescent="0.25">
      <c r="A5" s="38" t="s">
        <v>69</v>
      </c>
      <c r="B5" s="2" t="s">
        <v>70</v>
      </c>
      <c r="C5" s="39" t="s">
        <v>103</v>
      </c>
      <c r="D5" s="36" t="s">
        <v>39</v>
      </c>
      <c r="E5" s="2" t="s">
        <v>40</v>
      </c>
      <c r="F5" s="39" t="s">
        <v>133</v>
      </c>
      <c r="G5" s="30"/>
      <c r="H5" s="29"/>
      <c r="I5" s="30"/>
    </row>
    <row r="6" spans="1:9" x14ac:dyDescent="0.25">
      <c r="A6" s="40" t="s">
        <v>36</v>
      </c>
      <c r="B6" s="2" t="s">
        <v>37</v>
      </c>
      <c r="C6" s="39" t="s">
        <v>131</v>
      </c>
      <c r="D6" s="35" t="s">
        <v>55</v>
      </c>
      <c r="E6" s="2" t="s">
        <v>42</v>
      </c>
      <c r="F6" s="39" t="s">
        <v>134</v>
      </c>
      <c r="G6" s="30"/>
      <c r="H6" s="29"/>
      <c r="I6" s="30"/>
    </row>
    <row r="7" spans="1:9" x14ac:dyDescent="0.25">
      <c r="A7" s="38" t="s">
        <v>63</v>
      </c>
      <c r="B7" s="28" t="s">
        <v>64</v>
      </c>
      <c r="C7" s="39" t="s">
        <v>145</v>
      </c>
      <c r="D7" s="34" t="s">
        <v>44</v>
      </c>
      <c r="E7" s="2" t="s">
        <v>45</v>
      </c>
      <c r="F7" s="39" t="s">
        <v>135</v>
      </c>
      <c r="G7" s="30"/>
      <c r="H7" s="29"/>
      <c r="I7" s="30"/>
    </row>
    <row r="8" spans="1:9" x14ac:dyDescent="0.25">
      <c r="A8" s="38" t="s">
        <v>66</v>
      </c>
      <c r="B8" s="2" t="s">
        <v>67</v>
      </c>
      <c r="C8" s="39" t="s">
        <v>144</v>
      </c>
      <c r="D8" s="34" t="s">
        <v>32</v>
      </c>
      <c r="E8" s="2" t="s">
        <v>19</v>
      </c>
      <c r="F8" s="39" t="s">
        <v>137</v>
      </c>
      <c r="G8" s="30"/>
      <c r="H8" s="29"/>
      <c r="I8" s="30"/>
    </row>
    <row r="9" spans="1:9" x14ac:dyDescent="0.25">
      <c r="A9" s="38" t="s">
        <v>12</v>
      </c>
      <c r="B9" s="2" t="s">
        <v>71</v>
      </c>
      <c r="C9" s="39" t="s">
        <v>143</v>
      </c>
      <c r="D9" s="35" t="s">
        <v>33</v>
      </c>
      <c r="E9" s="2" t="s">
        <v>20</v>
      </c>
      <c r="F9" s="39" t="s">
        <v>35</v>
      </c>
      <c r="G9" s="30"/>
      <c r="H9" s="29"/>
      <c r="I9" s="30"/>
    </row>
    <row r="10" spans="1:9" x14ac:dyDescent="0.25">
      <c r="A10" s="38" t="s">
        <v>18</v>
      </c>
      <c r="B10" s="2" t="s">
        <v>22</v>
      </c>
      <c r="C10" s="39" t="s">
        <v>132</v>
      </c>
      <c r="D10" s="34" t="s">
        <v>47</v>
      </c>
      <c r="E10" s="2" t="s">
        <v>21</v>
      </c>
      <c r="F10" s="39" t="s">
        <v>126</v>
      </c>
      <c r="G10" s="30"/>
      <c r="H10" s="29"/>
      <c r="I10" s="30"/>
    </row>
    <row r="11" spans="1:9" x14ac:dyDescent="0.25">
      <c r="A11" s="41" t="s">
        <v>39</v>
      </c>
      <c r="B11" s="2" t="s">
        <v>40</v>
      </c>
      <c r="C11" s="39" t="s">
        <v>133</v>
      </c>
      <c r="D11" s="34" t="s">
        <v>49</v>
      </c>
      <c r="E11" s="2" t="s">
        <v>23</v>
      </c>
      <c r="F11" s="39" t="s">
        <v>148</v>
      </c>
      <c r="G11" s="30"/>
      <c r="H11" s="29"/>
      <c r="I11" s="30"/>
    </row>
    <row r="12" spans="1:9" x14ac:dyDescent="0.25">
      <c r="A12" s="40" t="s">
        <v>55</v>
      </c>
      <c r="B12" s="2" t="s">
        <v>42</v>
      </c>
      <c r="C12" s="39" t="s">
        <v>134</v>
      </c>
      <c r="D12" s="34" t="s">
        <v>14</v>
      </c>
      <c r="E12" s="2" t="s">
        <v>150</v>
      </c>
      <c r="F12" s="39"/>
      <c r="G12" s="30"/>
      <c r="H12" s="29"/>
      <c r="I12" s="30"/>
    </row>
    <row r="13" spans="1:9" x14ac:dyDescent="0.25">
      <c r="A13" s="38" t="s">
        <v>44</v>
      </c>
      <c r="B13" s="2" t="s">
        <v>45</v>
      </c>
      <c r="C13" s="39" t="s">
        <v>135</v>
      </c>
      <c r="D13" s="34" t="s">
        <v>15</v>
      </c>
      <c r="E13" s="2" t="s">
        <v>56</v>
      </c>
      <c r="F13" s="39"/>
      <c r="G13" s="30"/>
      <c r="H13" s="29"/>
      <c r="I13" s="30"/>
    </row>
    <row r="14" spans="1:9" x14ac:dyDescent="0.25">
      <c r="A14" s="38" t="s">
        <v>32</v>
      </c>
      <c r="B14" s="2" t="s">
        <v>19</v>
      </c>
      <c r="C14" s="39" t="s">
        <v>137</v>
      </c>
      <c r="D14" s="34" t="s">
        <v>16</v>
      </c>
      <c r="E14" s="2" t="s">
        <v>26</v>
      </c>
      <c r="F14" s="39"/>
      <c r="G14" s="30"/>
      <c r="H14" s="29"/>
      <c r="I14" s="30"/>
    </row>
    <row r="15" spans="1:9" x14ac:dyDescent="0.25">
      <c r="A15" s="40" t="s">
        <v>33</v>
      </c>
      <c r="B15" s="2" t="s">
        <v>20</v>
      </c>
      <c r="C15" s="39" t="s">
        <v>35</v>
      </c>
      <c r="D15" s="34" t="s">
        <v>17</v>
      </c>
      <c r="E15" s="2" t="s">
        <v>28</v>
      </c>
      <c r="F15" s="39"/>
      <c r="G15" s="30"/>
      <c r="H15" s="29"/>
      <c r="I15" s="30"/>
    </row>
    <row r="16" spans="1:9" x14ac:dyDescent="0.25">
      <c r="A16" s="38" t="s">
        <v>47</v>
      </c>
      <c r="B16" s="2" t="s">
        <v>21</v>
      </c>
      <c r="C16" s="39" t="s">
        <v>126</v>
      </c>
      <c r="D16" s="34" t="s">
        <v>53</v>
      </c>
      <c r="E16" s="2" t="s">
        <v>54</v>
      </c>
      <c r="F16" s="39" t="s">
        <v>149</v>
      </c>
      <c r="G16" s="30"/>
      <c r="H16" s="29"/>
      <c r="I16" s="30"/>
    </row>
    <row r="17" spans="1:9" x14ac:dyDescent="0.25">
      <c r="A17" s="38" t="s">
        <v>49</v>
      </c>
      <c r="B17" s="2" t="s">
        <v>23</v>
      </c>
      <c r="C17" s="39" t="s">
        <v>148</v>
      </c>
      <c r="D17" s="34" t="s">
        <v>57</v>
      </c>
      <c r="E17" s="2" t="s">
        <v>58</v>
      </c>
      <c r="F17" s="39" t="s">
        <v>129</v>
      </c>
      <c r="G17" s="30"/>
      <c r="H17" s="29"/>
      <c r="I17" s="30"/>
    </row>
    <row r="18" spans="1:9" x14ac:dyDescent="0.25">
      <c r="A18" s="38" t="s">
        <v>51</v>
      </c>
      <c r="B18" s="2" t="s">
        <v>24</v>
      </c>
      <c r="C18" s="39" t="s">
        <v>146</v>
      </c>
      <c r="D18" s="34" t="s">
        <v>138</v>
      </c>
      <c r="E18" s="2" t="s">
        <v>139</v>
      </c>
      <c r="F18" s="39" t="s">
        <v>80</v>
      </c>
      <c r="G18" s="30"/>
      <c r="H18" s="29"/>
      <c r="I18" s="30"/>
    </row>
    <row r="19" spans="1:9" x14ac:dyDescent="0.25">
      <c r="A19" s="38" t="s">
        <v>14</v>
      </c>
      <c r="B19" s="2" t="s">
        <v>150</v>
      </c>
      <c r="C19" s="39"/>
      <c r="D19" s="34" t="s">
        <v>140</v>
      </c>
      <c r="E19" s="2" t="s">
        <v>141</v>
      </c>
      <c r="F19" s="39" t="s">
        <v>81</v>
      </c>
      <c r="G19" s="30"/>
      <c r="H19" s="29"/>
      <c r="I19" s="30"/>
    </row>
    <row r="20" spans="1:9" x14ac:dyDescent="0.25">
      <c r="A20" s="38" t="s">
        <v>15</v>
      </c>
      <c r="B20" s="2" t="s">
        <v>56</v>
      </c>
      <c r="C20" s="39"/>
      <c r="D20" s="37" t="s">
        <v>155</v>
      </c>
      <c r="E20" s="13" t="s">
        <v>154</v>
      </c>
      <c r="F20" s="39"/>
      <c r="G20" s="31"/>
      <c r="H20" s="32"/>
      <c r="I20" s="31"/>
    </row>
    <row r="21" spans="1:9" x14ac:dyDescent="0.25">
      <c r="A21" s="38" t="s">
        <v>16</v>
      </c>
      <c r="B21" s="2" t="s">
        <v>26</v>
      </c>
      <c r="C21" s="39"/>
      <c r="D21" s="37" t="s">
        <v>156</v>
      </c>
      <c r="E21" s="13" t="s">
        <v>157</v>
      </c>
      <c r="F21" s="39" t="s">
        <v>165</v>
      </c>
      <c r="G21" s="31"/>
      <c r="H21" s="32"/>
      <c r="I21" s="31"/>
    </row>
    <row r="22" spans="1:9" x14ac:dyDescent="0.25">
      <c r="A22" s="38" t="s">
        <v>17</v>
      </c>
      <c r="B22" s="2" t="s">
        <v>28</v>
      </c>
      <c r="C22" s="39"/>
      <c r="D22" s="37" t="s">
        <v>158</v>
      </c>
      <c r="E22" s="13" t="s">
        <v>159</v>
      </c>
      <c r="F22" s="39" t="s">
        <v>143</v>
      </c>
      <c r="G22" s="31"/>
      <c r="H22" s="32"/>
      <c r="I22" s="31"/>
    </row>
    <row r="23" spans="1:9" x14ac:dyDescent="0.25">
      <c r="A23" s="38" t="s">
        <v>53</v>
      </c>
      <c r="B23" s="2" t="s">
        <v>54</v>
      </c>
      <c r="C23" s="39" t="s">
        <v>149</v>
      </c>
      <c r="D23" s="37" t="s">
        <v>160</v>
      </c>
      <c r="E23" s="13" t="s">
        <v>161</v>
      </c>
      <c r="F23" s="39" t="s">
        <v>166</v>
      </c>
      <c r="G23" s="31"/>
      <c r="H23" s="32"/>
      <c r="I23" s="31"/>
    </row>
    <row r="24" spans="1:9" x14ac:dyDescent="0.25">
      <c r="A24" s="38" t="s">
        <v>57</v>
      </c>
      <c r="B24" s="2" t="s">
        <v>58</v>
      </c>
      <c r="C24" s="39" t="s">
        <v>129</v>
      </c>
      <c r="D24" s="37" t="s">
        <v>162</v>
      </c>
      <c r="E24" s="13" t="s">
        <v>163</v>
      </c>
      <c r="F24" s="39"/>
      <c r="G24" s="31"/>
      <c r="H24" s="32"/>
      <c r="I24" s="31"/>
    </row>
    <row r="25" spans="1:9" x14ac:dyDescent="0.25">
      <c r="A25" s="38" t="s">
        <v>179</v>
      </c>
      <c r="B25" s="2" t="s">
        <v>180</v>
      </c>
      <c r="C25" s="39" t="s">
        <v>183</v>
      </c>
      <c r="D25" s="34" t="s">
        <v>185</v>
      </c>
      <c r="E25" s="26" t="s">
        <v>175</v>
      </c>
      <c r="F25" s="39"/>
      <c r="G25" s="30"/>
      <c r="H25" s="29"/>
      <c r="I25" s="30"/>
    </row>
    <row r="26" spans="1:9" x14ac:dyDescent="0.25">
      <c r="A26" s="38" t="s">
        <v>181</v>
      </c>
      <c r="B26" s="2" t="s">
        <v>182</v>
      </c>
      <c r="C26" s="39" t="s">
        <v>184</v>
      </c>
      <c r="D26" s="34" t="s">
        <v>187</v>
      </c>
      <c r="E26" s="2" t="s">
        <v>177</v>
      </c>
      <c r="F26" s="39"/>
      <c r="G26" s="30"/>
      <c r="H26" s="29"/>
      <c r="I26" s="30"/>
    </row>
    <row r="27" spans="1:9" x14ac:dyDescent="0.25">
      <c r="A27" s="38" t="s">
        <v>138</v>
      </c>
      <c r="B27" s="2" t="s">
        <v>139</v>
      </c>
      <c r="C27" s="39" t="s">
        <v>80</v>
      </c>
      <c r="D27" s="37" t="s">
        <v>189</v>
      </c>
      <c r="E27" s="2" t="s">
        <v>198</v>
      </c>
      <c r="F27" s="39"/>
      <c r="G27" s="30"/>
      <c r="H27" s="29"/>
      <c r="I27" s="30"/>
    </row>
    <row r="28" spans="1:9" x14ac:dyDescent="0.25">
      <c r="A28" s="38" t="s">
        <v>140</v>
      </c>
      <c r="B28" s="2" t="s">
        <v>141</v>
      </c>
      <c r="C28" s="39" t="s">
        <v>81</v>
      </c>
      <c r="D28" s="37" t="s">
        <v>191</v>
      </c>
      <c r="E28" s="2" t="s">
        <v>196</v>
      </c>
      <c r="F28" s="39"/>
      <c r="G28" s="30"/>
      <c r="H28" s="29"/>
      <c r="I28" s="30"/>
    </row>
    <row r="29" spans="1:9" x14ac:dyDescent="0.25">
      <c r="A29" s="38" t="s">
        <v>185</v>
      </c>
      <c r="B29" s="26" t="s">
        <v>175</v>
      </c>
      <c r="C29" s="39"/>
      <c r="D29" s="37" t="s">
        <v>199</v>
      </c>
      <c r="E29" s="13" t="s">
        <v>200</v>
      </c>
      <c r="F29" s="39"/>
      <c r="G29" s="31"/>
      <c r="H29" s="32"/>
      <c r="I29" s="31"/>
    </row>
    <row r="30" spans="1:9" x14ac:dyDescent="0.25">
      <c r="A30" s="38" t="s">
        <v>186</v>
      </c>
      <c r="B30" s="2" t="s">
        <v>176</v>
      </c>
      <c r="C30" s="39"/>
      <c r="D30" s="37" t="s">
        <v>193</v>
      </c>
      <c r="E30" s="2" t="s">
        <v>194</v>
      </c>
      <c r="F30" s="39"/>
      <c r="G30" s="30"/>
      <c r="H30" s="29"/>
      <c r="I30" s="30"/>
    </row>
    <row r="31" spans="1:9" ht="15.75" thickBot="1" x14ac:dyDescent="0.3">
      <c r="A31" s="38" t="s">
        <v>187</v>
      </c>
      <c r="B31" s="16" t="s">
        <v>177</v>
      </c>
      <c r="C31" s="39"/>
      <c r="D31" s="47" t="s">
        <v>206</v>
      </c>
      <c r="E31" s="45" t="s">
        <v>205</v>
      </c>
      <c r="F31" s="46"/>
      <c r="G31" s="31"/>
      <c r="H31" s="32"/>
      <c r="I31" s="31"/>
    </row>
    <row r="32" spans="1:9" x14ac:dyDescent="0.25">
      <c r="A32" s="38" t="s">
        <v>188</v>
      </c>
      <c r="B32" s="16" t="s">
        <v>178</v>
      </c>
      <c r="C32" s="39"/>
      <c r="D32" s="30"/>
      <c r="E32" s="29"/>
      <c r="F32" s="30"/>
    </row>
    <row r="33" spans="1:6" x14ac:dyDescent="0.25">
      <c r="A33" s="42" t="s">
        <v>189</v>
      </c>
      <c r="B33" s="16" t="s">
        <v>198</v>
      </c>
      <c r="C33" s="39"/>
      <c r="D33" s="30"/>
      <c r="E33" s="29"/>
      <c r="F33" s="30"/>
    </row>
    <row r="34" spans="1:6" x14ac:dyDescent="0.25">
      <c r="A34" s="42" t="s">
        <v>190</v>
      </c>
      <c r="B34" s="16" t="s">
        <v>195</v>
      </c>
      <c r="C34" s="39"/>
      <c r="D34" s="30"/>
      <c r="E34" s="29"/>
      <c r="F34" s="30"/>
    </row>
    <row r="35" spans="1:6" x14ac:dyDescent="0.25">
      <c r="A35" s="42" t="s">
        <v>191</v>
      </c>
      <c r="B35" s="16" t="s">
        <v>196</v>
      </c>
      <c r="C35" s="39"/>
      <c r="D35" s="30"/>
      <c r="E35" s="29"/>
      <c r="F35" s="30"/>
    </row>
    <row r="36" spans="1:6" x14ac:dyDescent="0.25">
      <c r="A36" s="42" t="s">
        <v>192</v>
      </c>
      <c r="B36" s="16" t="s">
        <v>197</v>
      </c>
      <c r="C36" s="39"/>
      <c r="D36" s="30"/>
      <c r="E36" s="29"/>
      <c r="F36" s="30"/>
    </row>
    <row r="37" spans="1:6" x14ac:dyDescent="0.25">
      <c r="A37" s="42" t="s">
        <v>193</v>
      </c>
      <c r="B37" s="16" t="s">
        <v>194</v>
      </c>
      <c r="C37" s="39"/>
      <c r="D37" s="30"/>
      <c r="E37" s="29"/>
      <c r="F37" s="30"/>
    </row>
    <row r="38" spans="1:6" x14ac:dyDescent="0.25">
      <c r="A38" s="42" t="s">
        <v>199</v>
      </c>
      <c r="B38" s="18" t="s">
        <v>200</v>
      </c>
      <c r="C38" s="39"/>
      <c r="D38" s="31"/>
      <c r="E38" s="32"/>
      <c r="F38" s="31"/>
    </row>
    <row r="39" spans="1:6" x14ac:dyDescent="0.25">
      <c r="A39" s="42" t="s">
        <v>201</v>
      </c>
      <c r="B39" s="18" t="s">
        <v>202</v>
      </c>
      <c r="C39" s="39"/>
      <c r="D39" s="31"/>
      <c r="E39" s="32"/>
      <c r="F39" s="31"/>
    </row>
    <row r="40" spans="1:6" ht="15.75" thickBot="1" x14ac:dyDescent="0.3">
      <c r="A40" s="43" t="s">
        <v>203</v>
      </c>
      <c r="B40" s="44" t="s">
        <v>204</v>
      </c>
      <c r="C40" s="46"/>
      <c r="D40" s="31"/>
      <c r="E40" s="32"/>
      <c r="F40" s="31"/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WQ Final BOM (NLU)</vt:lpstr>
      <vt:lpstr>SQ Motor Controller v1 (NLU)</vt:lpstr>
      <vt:lpstr>SQ Main Controller (NLU)</vt:lpstr>
      <vt:lpstr>Full v1 Electrical BOM Ordered</vt:lpstr>
      <vt:lpstr>Main Controller v1 TP</vt:lpstr>
      <vt:lpstr>SQ Motor Controller v2 BOM</vt:lpstr>
      <vt:lpstr>SQ Main Controller v2 BOM</vt:lpstr>
      <vt:lpstr>Encoder BOM</vt:lpstr>
      <vt:lpstr>v2 Boards TP</vt:lpstr>
      <vt:lpstr>Wires</vt:lpstr>
      <vt:lpstr>Misc.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Sovereign</dc:creator>
  <cp:lastModifiedBy>Micah Sovereign</cp:lastModifiedBy>
  <cp:lastPrinted>2019-05-14T15:03:30Z</cp:lastPrinted>
  <dcterms:created xsi:type="dcterms:W3CDTF">2019-03-13T21:22:43Z</dcterms:created>
  <dcterms:modified xsi:type="dcterms:W3CDTF">2019-05-29T06:33:38Z</dcterms:modified>
</cp:coreProperties>
</file>