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15" i="2" l="1"/>
  <c r="O11" i="2"/>
  <c r="O12" i="2"/>
  <c r="O13" i="2"/>
  <c r="O10" i="2"/>
  <c r="N11" i="2"/>
  <c r="N12" i="2"/>
  <c r="N13" i="2"/>
  <c r="N10" i="2"/>
  <c r="G14" i="2"/>
  <c r="E9" i="3"/>
  <c r="E10" i="3"/>
  <c r="E11" i="3"/>
  <c r="E12" i="3"/>
  <c r="E13" i="3"/>
  <c r="B13" i="3"/>
  <c r="F3" i="3"/>
  <c r="F4" i="3"/>
  <c r="F5" i="3"/>
  <c r="F2" i="3"/>
  <c r="C6" i="3"/>
  <c r="D6" i="3"/>
  <c r="E6" i="3"/>
  <c r="B6" i="3"/>
  <c r="F6" i="3" s="1"/>
  <c r="N15" i="2"/>
  <c r="P15" i="2"/>
  <c r="Q15" i="2"/>
  <c r="M15" i="2"/>
  <c r="S11" i="2"/>
  <c r="S12" i="2"/>
  <c r="S13" i="2"/>
  <c r="S10" i="2"/>
  <c r="Q11" i="2"/>
  <c r="Q12" i="2"/>
  <c r="Q13" i="2"/>
  <c r="Q10" i="2"/>
  <c r="M10" i="2"/>
  <c r="P10" i="2"/>
  <c r="P11" i="2"/>
  <c r="P12" i="2"/>
  <c r="P13" i="2"/>
  <c r="M11" i="2"/>
  <c r="M12" i="2"/>
  <c r="M13" i="2"/>
  <c r="K11" i="2"/>
  <c r="K12" i="2"/>
  <c r="K13" i="2"/>
  <c r="K10" i="2"/>
  <c r="H4" i="2"/>
  <c r="H5" i="2"/>
  <c r="H6" i="2"/>
  <c r="H3" i="2"/>
</calcChain>
</file>

<file path=xl/sharedStrings.xml><?xml version="1.0" encoding="utf-8"?>
<sst xmlns="http://schemas.openxmlformats.org/spreadsheetml/2006/main" count="96" uniqueCount="35">
  <si>
    <t>Worker</t>
  </si>
  <si>
    <t>Biologist</t>
  </si>
  <si>
    <t>Engineer</t>
  </si>
  <si>
    <t>Medic</t>
  </si>
  <si>
    <t>Visitor</t>
  </si>
  <si>
    <t>Carrier</t>
  </si>
  <si>
    <t>Construct</t>
  </si>
  <si>
    <t>Driller</t>
  </si>
  <si>
    <t>Idle</t>
  </si>
  <si>
    <t>Interacting</t>
  </si>
  <si>
    <t>Walking</t>
  </si>
  <si>
    <t>Ko</t>
  </si>
  <si>
    <t>Dead</t>
  </si>
  <si>
    <t>Bunk</t>
  </si>
  <si>
    <t>Console</t>
  </si>
  <si>
    <t>Processor</t>
  </si>
  <si>
    <t>Table</t>
  </si>
  <si>
    <t>Fountain</t>
  </si>
  <si>
    <t>Carrying</t>
  </si>
  <si>
    <t>Bench</t>
  </si>
  <si>
    <t>Exercise</t>
  </si>
  <si>
    <t>Look</t>
  </si>
  <si>
    <t>Farm</t>
  </si>
  <si>
    <t>Airlock</t>
  </si>
  <si>
    <t>Repair</t>
  </si>
  <si>
    <t>Working</t>
  </si>
  <si>
    <t>Work</t>
  </si>
  <si>
    <t>Relaxing</t>
  </si>
  <si>
    <t>Needs</t>
  </si>
  <si>
    <t>Total</t>
  </si>
  <si>
    <t>Moving</t>
  </si>
  <si>
    <t>Available</t>
  </si>
  <si>
    <t>Average</t>
  </si>
  <si>
    <t>Workload</t>
  </si>
  <si>
    <t>Sleeping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</si>
</sst>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Border="1"/>
    <xf numFmtId="0" fontId="0" fillId="0" borderId="0" xfId="0" applyFill="1" applyBorder="1"/>
    <xf numFmtId="10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Idle</c:v>
                </c:pt>
              </c:strCache>
            </c:strRef>
          </c:tx>
          <c:invertIfNegative val="0"/>
          <c:cat>
            <c:strRef>
              <c:f>Sheet1!$B$3:$B$10</c:f>
              <c:strCache>
                <c:ptCount val="8"/>
                <c:pt idx="0">
                  <c:v>Worker</c:v>
                </c:pt>
                <c:pt idx="1">
                  <c:v>Biologist</c:v>
                </c:pt>
                <c:pt idx="2">
                  <c:v>Engineer</c:v>
                </c:pt>
                <c:pt idx="3">
                  <c:v>Medic</c:v>
                </c:pt>
                <c:pt idx="4">
                  <c:v>Visitor</c:v>
                </c:pt>
                <c:pt idx="5">
                  <c:v>Carrier</c:v>
                </c:pt>
                <c:pt idx="6">
                  <c:v>Construct</c:v>
                </c:pt>
                <c:pt idx="7">
                  <c:v>Driller</c:v>
                </c:pt>
              </c:strCache>
            </c:strRef>
          </c:cat>
          <c:val>
            <c:numRef>
              <c:f>Sheet1!$C$3:$C$10</c:f>
              <c:numCache>
                <c:formatCode>General</c:formatCode>
                <c:ptCount val="8"/>
                <c:pt idx="0">
                  <c:v>35956</c:v>
                </c:pt>
                <c:pt idx="1">
                  <c:v>19085</c:v>
                </c:pt>
                <c:pt idx="2">
                  <c:v>9558</c:v>
                </c:pt>
                <c:pt idx="3">
                  <c:v>33263</c:v>
                </c:pt>
                <c:pt idx="4">
                  <c:v>20607</c:v>
                </c:pt>
                <c:pt idx="5">
                  <c:v>21895</c:v>
                </c:pt>
                <c:pt idx="6">
                  <c:v>32799</c:v>
                </c:pt>
                <c:pt idx="7">
                  <c:v>26864</c:v>
                </c:pt>
              </c:numCache>
            </c:numRef>
          </c:val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Interacting</c:v>
                </c:pt>
              </c:strCache>
            </c:strRef>
          </c:tx>
          <c:invertIfNegative val="0"/>
          <c:cat>
            <c:strRef>
              <c:f>Sheet1!$B$3:$B$10</c:f>
              <c:strCache>
                <c:ptCount val="8"/>
                <c:pt idx="0">
                  <c:v>Worker</c:v>
                </c:pt>
                <c:pt idx="1">
                  <c:v>Biologist</c:v>
                </c:pt>
                <c:pt idx="2">
                  <c:v>Engineer</c:v>
                </c:pt>
                <c:pt idx="3">
                  <c:v>Medic</c:v>
                </c:pt>
                <c:pt idx="4">
                  <c:v>Visitor</c:v>
                </c:pt>
                <c:pt idx="5">
                  <c:v>Carrier</c:v>
                </c:pt>
                <c:pt idx="6">
                  <c:v>Construct</c:v>
                </c:pt>
                <c:pt idx="7">
                  <c:v>Driller</c:v>
                </c:pt>
              </c:strCache>
            </c:strRef>
          </c:cat>
          <c:val>
            <c:numRef>
              <c:f>Sheet1!$D$3:$D$10</c:f>
              <c:numCache>
                <c:formatCode>General</c:formatCode>
                <c:ptCount val="8"/>
                <c:pt idx="0">
                  <c:v>25354</c:v>
                </c:pt>
                <c:pt idx="1">
                  <c:v>39609</c:v>
                </c:pt>
                <c:pt idx="2">
                  <c:v>48639</c:v>
                </c:pt>
                <c:pt idx="3">
                  <c:v>27780</c:v>
                </c:pt>
                <c:pt idx="4">
                  <c:v>2115</c:v>
                </c:pt>
                <c:pt idx="5">
                  <c:v>2447</c:v>
                </c:pt>
                <c:pt idx="6">
                  <c:v>5825</c:v>
                </c:pt>
                <c:pt idx="7">
                  <c:v>21594</c:v>
                </c:pt>
              </c:numCache>
            </c:numRef>
          </c:val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Walking</c:v>
                </c:pt>
              </c:strCache>
            </c:strRef>
          </c:tx>
          <c:invertIfNegative val="0"/>
          <c:cat>
            <c:strRef>
              <c:f>Sheet1!$B$3:$B$10</c:f>
              <c:strCache>
                <c:ptCount val="8"/>
                <c:pt idx="0">
                  <c:v>Worker</c:v>
                </c:pt>
                <c:pt idx="1">
                  <c:v>Biologist</c:v>
                </c:pt>
                <c:pt idx="2">
                  <c:v>Engineer</c:v>
                </c:pt>
                <c:pt idx="3">
                  <c:v>Medic</c:v>
                </c:pt>
                <c:pt idx="4">
                  <c:v>Visitor</c:v>
                </c:pt>
                <c:pt idx="5">
                  <c:v>Carrier</c:v>
                </c:pt>
                <c:pt idx="6">
                  <c:v>Construct</c:v>
                </c:pt>
                <c:pt idx="7">
                  <c:v>Driller</c:v>
                </c:pt>
              </c:strCache>
            </c:strRef>
          </c:cat>
          <c:val>
            <c:numRef>
              <c:f>Sheet1!$E$3:$E$10</c:f>
              <c:numCache>
                <c:formatCode>General</c:formatCode>
                <c:ptCount val="8"/>
                <c:pt idx="0">
                  <c:v>27353</c:v>
                </c:pt>
                <c:pt idx="1">
                  <c:v>28826</c:v>
                </c:pt>
                <c:pt idx="2">
                  <c:v>27031</c:v>
                </c:pt>
                <c:pt idx="3">
                  <c:v>26473</c:v>
                </c:pt>
                <c:pt idx="4">
                  <c:v>16645</c:v>
                </c:pt>
                <c:pt idx="5">
                  <c:v>65922</c:v>
                </c:pt>
                <c:pt idx="6">
                  <c:v>45764</c:v>
                </c:pt>
                <c:pt idx="7">
                  <c:v>32214</c:v>
                </c:pt>
              </c:numCache>
            </c:numRef>
          </c:val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Ko</c:v>
                </c:pt>
              </c:strCache>
            </c:strRef>
          </c:tx>
          <c:invertIfNegative val="0"/>
          <c:cat>
            <c:strRef>
              <c:f>Sheet1!$B$3:$B$10</c:f>
              <c:strCache>
                <c:ptCount val="8"/>
                <c:pt idx="0">
                  <c:v>Worker</c:v>
                </c:pt>
                <c:pt idx="1">
                  <c:v>Biologist</c:v>
                </c:pt>
                <c:pt idx="2">
                  <c:v>Engineer</c:v>
                </c:pt>
                <c:pt idx="3">
                  <c:v>Medic</c:v>
                </c:pt>
                <c:pt idx="4">
                  <c:v>Visitor</c:v>
                </c:pt>
                <c:pt idx="5">
                  <c:v>Carrier</c:v>
                </c:pt>
                <c:pt idx="6">
                  <c:v>Construct</c:v>
                </c:pt>
                <c:pt idx="7">
                  <c:v>Driller</c:v>
                </c:pt>
              </c:strCache>
            </c:strRef>
          </c:cat>
          <c:val>
            <c:numRef>
              <c:f>Sheet1!$F$3:$F$10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29.846879999999999</c:v>
                </c:pt>
                <c:pt idx="6">
                  <c:v>12.27886</c:v>
                </c:pt>
                <c:pt idx="7">
                  <c:v>30.85464</c:v>
                </c:pt>
              </c:numCache>
            </c:numRef>
          </c:val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Dead</c:v>
                </c:pt>
              </c:strCache>
            </c:strRef>
          </c:tx>
          <c:invertIfNegative val="0"/>
          <c:cat>
            <c:strRef>
              <c:f>Sheet1!$B$3:$B$10</c:f>
              <c:strCache>
                <c:ptCount val="8"/>
                <c:pt idx="0">
                  <c:v>Worker</c:v>
                </c:pt>
                <c:pt idx="1">
                  <c:v>Biologist</c:v>
                </c:pt>
                <c:pt idx="2">
                  <c:v>Engineer</c:v>
                </c:pt>
                <c:pt idx="3">
                  <c:v>Medic</c:v>
                </c:pt>
                <c:pt idx="4">
                  <c:v>Visitor</c:v>
                </c:pt>
                <c:pt idx="5">
                  <c:v>Carrier</c:v>
                </c:pt>
                <c:pt idx="6">
                  <c:v>Construct</c:v>
                </c:pt>
                <c:pt idx="7">
                  <c:v>Driller</c:v>
                </c:pt>
              </c:strCache>
            </c:strRef>
          </c:cat>
          <c:val>
            <c:numRef>
              <c:f>Sheet1!$G$3:$G$10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66.831990000000005</c:v>
                </c:pt>
                <c:pt idx="6">
                  <c:v>22.139800000000001</c:v>
                </c:pt>
                <c:pt idx="7">
                  <c:v>59.572499999999998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828480"/>
        <c:axId val="151651456"/>
      </c:barChart>
      <c:catAx>
        <c:axId val="151828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51456"/>
        <c:crosses val="autoZero"/>
        <c:auto val="1"/>
        <c:lblAlgn val="ctr"/>
        <c:lblOffset val="100"/>
        <c:noMultiLvlLbl val="0"/>
      </c:catAx>
      <c:valAx>
        <c:axId val="15165145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1828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Sheet2!$C$9</c:f>
              <c:strCache>
                <c:ptCount val="1"/>
                <c:pt idx="0">
                  <c:v>Idle</c:v>
                </c:pt>
              </c:strCache>
            </c:strRef>
          </c:tx>
          <c:invertIfNegative val="0"/>
          <c:cat>
            <c:strRef>
              <c:f>Sheet2!$B$10:$B$13</c:f>
              <c:strCache>
                <c:ptCount val="4"/>
                <c:pt idx="0">
                  <c:v>Worker</c:v>
                </c:pt>
                <c:pt idx="1">
                  <c:v>Biologist</c:v>
                </c:pt>
                <c:pt idx="2">
                  <c:v>Engineer</c:v>
                </c:pt>
                <c:pt idx="3">
                  <c:v>Medic</c:v>
                </c:pt>
              </c:strCache>
            </c:strRef>
          </c:cat>
          <c:val>
            <c:numRef>
              <c:f>Sheet2!$C$10:$C$13</c:f>
              <c:numCache>
                <c:formatCode>General</c:formatCode>
                <c:ptCount val="4"/>
                <c:pt idx="0">
                  <c:v>11219</c:v>
                </c:pt>
                <c:pt idx="1">
                  <c:v>6398</c:v>
                </c:pt>
                <c:pt idx="2">
                  <c:v>3126</c:v>
                </c:pt>
                <c:pt idx="3">
                  <c:v>10339</c:v>
                </c:pt>
              </c:numCache>
            </c:numRef>
          </c:val>
        </c:ser>
        <c:ser>
          <c:idx val="1"/>
          <c:order val="1"/>
          <c:tx>
            <c:strRef>
              <c:f>Sheet2!$D$9</c:f>
              <c:strCache>
                <c:ptCount val="1"/>
                <c:pt idx="0">
                  <c:v>Bunk</c:v>
                </c:pt>
              </c:strCache>
            </c:strRef>
          </c:tx>
          <c:invertIfNegative val="0"/>
          <c:cat>
            <c:strRef>
              <c:f>Sheet2!$B$10:$B$13</c:f>
              <c:strCache>
                <c:ptCount val="4"/>
                <c:pt idx="0">
                  <c:v>Worker</c:v>
                </c:pt>
                <c:pt idx="1">
                  <c:v>Biologist</c:v>
                </c:pt>
                <c:pt idx="2">
                  <c:v>Engineer</c:v>
                </c:pt>
                <c:pt idx="3">
                  <c:v>Medic</c:v>
                </c:pt>
              </c:strCache>
            </c:strRef>
          </c:cat>
          <c:val>
            <c:numRef>
              <c:f>Sheet2!$D$10:$D$13</c:f>
              <c:numCache>
                <c:formatCode>General</c:formatCode>
                <c:ptCount val="4"/>
                <c:pt idx="0">
                  <c:v>3181</c:v>
                </c:pt>
                <c:pt idx="1">
                  <c:v>3147</c:v>
                </c:pt>
                <c:pt idx="2">
                  <c:v>3213</c:v>
                </c:pt>
                <c:pt idx="3">
                  <c:v>3106</c:v>
                </c:pt>
              </c:numCache>
            </c:numRef>
          </c:val>
        </c:ser>
        <c:ser>
          <c:idx val="2"/>
          <c:order val="2"/>
          <c:tx>
            <c:strRef>
              <c:f>Sheet2!$E$9</c:f>
              <c:strCache>
                <c:ptCount val="1"/>
                <c:pt idx="0">
                  <c:v>Table</c:v>
                </c:pt>
              </c:strCache>
            </c:strRef>
          </c:tx>
          <c:invertIfNegative val="0"/>
          <c:cat>
            <c:strRef>
              <c:f>Sheet2!$B$10:$B$13</c:f>
              <c:strCache>
                <c:ptCount val="4"/>
                <c:pt idx="0">
                  <c:v>Worker</c:v>
                </c:pt>
                <c:pt idx="1">
                  <c:v>Biologist</c:v>
                </c:pt>
                <c:pt idx="2">
                  <c:v>Engineer</c:v>
                </c:pt>
                <c:pt idx="3">
                  <c:v>Medic</c:v>
                </c:pt>
              </c:strCache>
            </c:strRef>
          </c:cat>
          <c:val>
            <c:numRef>
              <c:f>Sheet2!$E$10:$E$13</c:f>
              <c:numCache>
                <c:formatCode>General</c:formatCode>
                <c:ptCount val="4"/>
                <c:pt idx="0">
                  <c:v>1516</c:v>
                </c:pt>
                <c:pt idx="1">
                  <c:v>1378</c:v>
                </c:pt>
                <c:pt idx="2">
                  <c:v>1434</c:v>
                </c:pt>
                <c:pt idx="3">
                  <c:v>1510</c:v>
                </c:pt>
              </c:numCache>
            </c:numRef>
          </c:val>
        </c:ser>
        <c:ser>
          <c:idx val="3"/>
          <c:order val="3"/>
          <c:tx>
            <c:strRef>
              <c:f>Sheet2!$F$9</c:f>
              <c:strCache>
                <c:ptCount val="1"/>
                <c:pt idx="0">
                  <c:v>Work</c:v>
                </c:pt>
              </c:strCache>
            </c:strRef>
          </c:tx>
          <c:invertIfNegative val="0"/>
          <c:cat>
            <c:strRef>
              <c:f>Sheet2!$B$10:$B$13</c:f>
              <c:strCache>
                <c:ptCount val="4"/>
                <c:pt idx="0">
                  <c:v>Worker</c:v>
                </c:pt>
                <c:pt idx="1">
                  <c:v>Biologist</c:v>
                </c:pt>
                <c:pt idx="2">
                  <c:v>Engineer</c:v>
                </c:pt>
                <c:pt idx="3">
                  <c:v>Medic</c:v>
                </c:pt>
              </c:strCache>
            </c:strRef>
          </c:cat>
          <c:val>
            <c:numRef>
              <c:f>Sheet2!$F$10:$F$13</c:f>
              <c:numCache>
                <c:formatCode>General</c:formatCode>
                <c:ptCount val="4"/>
                <c:pt idx="0">
                  <c:v>1917</c:v>
                </c:pt>
                <c:pt idx="1">
                  <c:v>5972</c:v>
                </c:pt>
                <c:pt idx="2">
                  <c:v>8710</c:v>
                </c:pt>
                <c:pt idx="3">
                  <c:v>2559</c:v>
                </c:pt>
              </c:numCache>
            </c:numRef>
          </c:val>
        </c:ser>
        <c:ser>
          <c:idx val="4"/>
          <c:order val="4"/>
          <c:tx>
            <c:strRef>
              <c:f>Sheet2!$G$9</c:f>
              <c:strCache>
                <c:ptCount val="1"/>
                <c:pt idx="0">
                  <c:v>Fountain</c:v>
                </c:pt>
              </c:strCache>
            </c:strRef>
          </c:tx>
          <c:invertIfNegative val="0"/>
          <c:cat>
            <c:strRef>
              <c:f>Sheet2!$B$10:$B$13</c:f>
              <c:strCache>
                <c:ptCount val="4"/>
                <c:pt idx="0">
                  <c:v>Worker</c:v>
                </c:pt>
                <c:pt idx="1">
                  <c:v>Biologist</c:v>
                </c:pt>
                <c:pt idx="2">
                  <c:v>Engineer</c:v>
                </c:pt>
                <c:pt idx="3">
                  <c:v>Medic</c:v>
                </c:pt>
              </c:strCache>
            </c:strRef>
          </c:cat>
          <c:val>
            <c:numRef>
              <c:f>Sheet2!$G$10:$G$13</c:f>
              <c:numCache>
                <c:formatCode>General</c:formatCode>
                <c:ptCount val="4"/>
                <c:pt idx="0">
                  <c:v>363</c:v>
                </c:pt>
                <c:pt idx="1">
                  <c:v>353</c:v>
                </c:pt>
                <c:pt idx="2">
                  <c:v>330</c:v>
                </c:pt>
                <c:pt idx="3">
                  <c:v>350</c:v>
                </c:pt>
              </c:numCache>
            </c:numRef>
          </c:val>
        </c:ser>
        <c:ser>
          <c:idx val="5"/>
          <c:order val="5"/>
          <c:tx>
            <c:strRef>
              <c:f>Sheet2!$H$9</c:f>
              <c:strCache>
                <c:ptCount val="1"/>
                <c:pt idx="0">
                  <c:v>Walking</c:v>
                </c:pt>
              </c:strCache>
            </c:strRef>
          </c:tx>
          <c:invertIfNegative val="0"/>
          <c:cat>
            <c:strRef>
              <c:f>Sheet2!$B$10:$B$13</c:f>
              <c:strCache>
                <c:ptCount val="4"/>
                <c:pt idx="0">
                  <c:v>Worker</c:v>
                </c:pt>
                <c:pt idx="1">
                  <c:v>Biologist</c:v>
                </c:pt>
                <c:pt idx="2">
                  <c:v>Engineer</c:v>
                </c:pt>
                <c:pt idx="3">
                  <c:v>Medic</c:v>
                </c:pt>
              </c:strCache>
            </c:strRef>
          </c:cat>
          <c:val>
            <c:numRef>
              <c:f>Sheet2!$H$10:$H$13</c:f>
              <c:numCache>
                <c:formatCode>General</c:formatCode>
                <c:ptCount val="4"/>
                <c:pt idx="0">
                  <c:v>8014</c:v>
                </c:pt>
                <c:pt idx="1">
                  <c:v>8888</c:v>
                </c:pt>
                <c:pt idx="2">
                  <c:v>8780</c:v>
                </c:pt>
                <c:pt idx="3">
                  <c:v>7854</c:v>
                </c:pt>
              </c:numCache>
            </c:numRef>
          </c:val>
        </c:ser>
        <c:ser>
          <c:idx val="6"/>
          <c:order val="6"/>
          <c:tx>
            <c:strRef>
              <c:f>Sheet2!$I$9</c:f>
              <c:strCache>
                <c:ptCount val="1"/>
                <c:pt idx="0">
                  <c:v>Carrying</c:v>
                </c:pt>
              </c:strCache>
            </c:strRef>
          </c:tx>
          <c:invertIfNegative val="0"/>
          <c:cat>
            <c:strRef>
              <c:f>Sheet2!$B$10:$B$13</c:f>
              <c:strCache>
                <c:ptCount val="4"/>
                <c:pt idx="0">
                  <c:v>Worker</c:v>
                </c:pt>
                <c:pt idx="1">
                  <c:v>Biologist</c:v>
                </c:pt>
                <c:pt idx="2">
                  <c:v>Engineer</c:v>
                </c:pt>
                <c:pt idx="3">
                  <c:v>Medic</c:v>
                </c:pt>
              </c:strCache>
            </c:strRef>
          </c:cat>
          <c:val>
            <c:numRef>
              <c:f>Sheet2!$I$10:$I$13</c:f>
              <c:numCache>
                <c:formatCode>General</c:formatCode>
                <c:ptCount val="4"/>
                <c:pt idx="0">
                  <c:v>314</c:v>
                </c:pt>
                <c:pt idx="1">
                  <c:v>225</c:v>
                </c:pt>
                <c:pt idx="2">
                  <c:v>235</c:v>
                </c:pt>
                <c:pt idx="3">
                  <c:v>343</c:v>
                </c:pt>
              </c:numCache>
            </c:numRef>
          </c:val>
        </c:ser>
        <c:ser>
          <c:idx val="7"/>
          <c:order val="7"/>
          <c:tx>
            <c:strRef>
              <c:f>Sheet2!$J$9</c:f>
              <c:strCache>
                <c:ptCount val="1"/>
                <c:pt idx="0">
                  <c:v>Relaxing</c:v>
                </c:pt>
              </c:strCache>
            </c:strRef>
          </c:tx>
          <c:invertIfNegative val="0"/>
          <c:cat>
            <c:strRef>
              <c:f>Sheet2!$B$10:$B$13</c:f>
              <c:strCache>
                <c:ptCount val="4"/>
                <c:pt idx="0">
                  <c:v>Worker</c:v>
                </c:pt>
                <c:pt idx="1">
                  <c:v>Biologist</c:v>
                </c:pt>
                <c:pt idx="2">
                  <c:v>Engineer</c:v>
                </c:pt>
                <c:pt idx="3">
                  <c:v>Medic</c:v>
                </c:pt>
              </c:strCache>
            </c:strRef>
          </c:cat>
          <c:val>
            <c:numRef>
              <c:f>Sheet2!$J$10:$J$13</c:f>
              <c:numCache>
                <c:formatCode>General</c:formatCode>
                <c:ptCount val="4"/>
                <c:pt idx="0">
                  <c:v>22</c:v>
                </c:pt>
                <c:pt idx="1">
                  <c:v>41</c:v>
                </c:pt>
                <c:pt idx="3">
                  <c:v>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179904"/>
        <c:axId val="35257664"/>
      </c:barChart>
      <c:catAx>
        <c:axId val="125179904"/>
        <c:scaling>
          <c:orientation val="minMax"/>
        </c:scaling>
        <c:delete val="0"/>
        <c:axPos val="b"/>
        <c:majorTickMark val="out"/>
        <c:minorTickMark val="none"/>
        <c:tickLblPos val="nextTo"/>
        <c:crossAx val="35257664"/>
        <c:crosses val="autoZero"/>
        <c:auto val="1"/>
        <c:lblAlgn val="ctr"/>
        <c:lblOffset val="100"/>
        <c:noMultiLvlLbl val="0"/>
      </c:catAx>
      <c:valAx>
        <c:axId val="35257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179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Sheet2!$M$9</c:f>
              <c:strCache>
                <c:ptCount val="1"/>
                <c:pt idx="0">
                  <c:v>Idle</c:v>
                </c:pt>
              </c:strCache>
            </c:strRef>
          </c:tx>
          <c:invertIfNegative val="0"/>
          <c:cat>
            <c:strRef>
              <c:f>Sheet2!$L$10:$L$13</c:f>
              <c:strCache>
                <c:ptCount val="4"/>
                <c:pt idx="0">
                  <c:v>Worker</c:v>
                </c:pt>
                <c:pt idx="1">
                  <c:v>Biologist</c:v>
                </c:pt>
                <c:pt idx="2">
                  <c:v>Engineer</c:v>
                </c:pt>
                <c:pt idx="3">
                  <c:v>Medic</c:v>
                </c:pt>
              </c:strCache>
            </c:strRef>
          </c:cat>
          <c:val>
            <c:numRef>
              <c:f>Sheet2!$M$10:$M$13</c:f>
              <c:numCache>
                <c:formatCode>0.00%</c:formatCode>
                <c:ptCount val="4"/>
                <c:pt idx="0">
                  <c:v>0.42262487757100881</c:v>
                </c:pt>
                <c:pt idx="1">
                  <c:v>0.24233012650556776</c:v>
                </c:pt>
                <c:pt idx="2">
                  <c:v>0.12103143874864489</c:v>
                </c:pt>
                <c:pt idx="3">
                  <c:v>0.39640365002683842</c:v>
                </c:pt>
              </c:numCache>
            </c:numRef>
          </c:val>
        </c:ser>
        <c:ser>
          <c:idx val="1"/>
          <c:order val="1"/>
          <c:tx>
            <c:strRef>
              <c:f>Sheet2!$N$9</c:f>
              <c:strCache>
                <c:ptCount val="1"/>
                <c:pt idx="0">
                  <c:v>Needs</c:v>
                </c:pt>
              </c:strCache>
            </c:strRef>
          </c:tx>
          <c:invertIfNegative val="0"/>
          <c:cat>
            <c:strRef>
              <c:f>Sheet2!$L$10:$L$13</c:f>
              <c:strCache>
                <c:ptCount val="4"/>
                <c:pt idx="0">
                  <c:v>Worker</c:v>
                </c:pt>
                <c:pt idx="1">
                  <c:v>Biologist</c:v>
                </c:pt>
                <c:pt idx="2">
                  <c:v>Engineer</c:v>
                </c:pt>
                <c:pt idx="3">
                  <c:v>Medic</c:v>
                </c:pt>
              </c:strCache>
            </c:strRef>
          </c:cat>
          <c:val>
            <c:numRef>
              <c:f>Sheet2!$N$10:$N$13</c:f>
              <c:numCache>
                <c:formatCode>0.00%</c:formatCode>
                <c:ptCount val="4"/>
                <c:pt idx="0">
                  <c:v>8.344006630000754E-2</c:v>
                </c:pt>
                <c:pt idx="1">
                  <c:v>7.5638209226573744E-2</c:v>
                </c:pt>
                <c:pt idx="2">
                  <c:v>7.7396623819111041E-2</c:v>
                </c:pt>
                <c:pt idx="3">
                  <c:v>8.5269534544896858E-2</c:v>
                </c:pt>
              </c:numCache>
            </c:numRef>
          </c:val>
        </c:ser>
        <c:ser>
          <c:idx val="2"/>
          <c:order val="2"/>
          <c:tx>
            <c:strRef>
              <c:f>Sheet2!$O$9</c:f>
              <c:strCache>
                <c:ptCount val="1"/>
                <c:pt idx="0">
                  <c:v>Sleeping</c:v>
                </c:pt>
              </c:strCache>
            </c:strRef>
          </c:tx>
          <c:invertIfNegative val="0"/>
          <c:cat>
            <c:strRef>
              <c:f>Sheet2!$L$10:$L$13</c:f>
              <c:strCache>
                <c:ptCount val="4"/>
                <c:pt idx="0">
                  <c:v>Worker</c:v>
                </c:pt>
                <c:pt idx="1">
                  <c:v>Biologist</c:v>
                </c:pt>
                <c:pt idx="2">
                  <c:v>Engineer</c:v>
                </c:pt>
                <c:pt idx="3">
                  <c:v>Medic</c:v>
                </c:pt>
              </c:strCache>
            </c:strRef>
          </c:cat>
          <c:val>
            <c:numRef>
              <c:f>Sheet2!$O$10:$O$13</c:f>
              <c:numCache>
                <c:formatCode>0.00%</c:formatCode>
                <c:ptCount val="4"/>
                <c:pt idx="0">
                  <c:v>0.11982972952610563</c:v>
                </c:pt>
                <c:pt idx="1">
                  <c:v>0.11919551549125067</c:v>
                </c:pt>
                <c:pt idx="2">
                  <c:v>0.12439987610345361</c:v>
                </c:pt>
                <c:pt idx="3">
                  <c:v>0.11908595966566982</c:v>
                </c:pt>
              </c:numCache>
            </c:numRef>
          </c:val>
        </c:ser>
        <c:ser>
          <c:idx val="3"/>
          <c:order val="3"/>
          <c:tx>
            <c:strRef>
              <c:f>Sheet2!$P$9</c:f>
              <c:strCache>
                <c:ptCount val="1"/>
                <c:pt idx="0">
                  <c:v>Work</c:v>
                </c:pt>
              </c:strCache>
            </c:strRef>
          </c:tx>
          <c:invertIfNegative val="0"/>
          <c:cat>
            <c:strRef>
              <c:f>Sheet2!$L$10:$L$13</c:f>
              <c:strCache>
                <c:ptCount val="4"/>
                <c:pt idx="0">
                  <c:v>Worker</c:v>
                </c:pt>
                <c:pt idx="1">
                  <c:v>Biologist</c:v>
                </c:pt>
                <c:pt idx="2">
                  <c:v>Engineer</c:v>
                </c:pt>
                <c:pt idx="3">
                  <c:v>Medic</c:v>
                </c:pt>
              </c:strCache>
            </c:strRef>
          </c:cat>
          <c:val>
            <c:numRef>
              <c:f>Sheet2!$P$10:$P$13</c:f>
              <c:numCache>
                <c:formatCode>0.00%</c:formatCode>
                <c:ptCount val="4"/>
                <c:pt idx="0">
                  <c:v>7.2214269569803355E-2</c:v>
                </c:pt>
                <c:pt idx="1">
                  <c:v>0.22619498522839179</c:v>
                </c:pt>
                <c:pt idx="2">
                  <c:v>0.33723091218832274</c:v>
                </c:pt>
                <c:pt idx="3">
                  <c:v>9.8113641591902459E-2</c:v>
                </c:pt>
              </c:numCache>
            </c:numRef>
          </c:val>
        </c:ser>
        <c:ser>
          <c:idx val="4"/>
          <c:order val="4"/>
          <c:tx>
            <c:strRef>
              <c:f>Sheet2!$Q$9</c:f>
              <c:strCache>
                <c:ptCount val="1"/>
                <c:pt idx="0">
                  <c:v>Moving</c:v>
                </c:pt>
              </c:strCache>
            </c:strRef>
          </c:tx>
          <c:invertIfNegative val="0"/>
          <c:cat>
            <c:strRef>
              <c:f>Sheet2!$L$10:$L$13</c:f>
              <c:strCache>
                <c:ptCount val="4"/>
                <c:pt idx="0">
                  <c:v>Worker</c:v>
                </c:pt>
                <c:pt idx="1">
                  <c:v>Biologist</c:v>
                </c:pt>
                <c:pt idx="2">
                  <c:v>Engineer</c:v>
                </c:pt>
                <c:pt idx="3">
                  <c:v>Medic</c:v>
                </c:pt>
              </c:strCache>
            </c:strRef>
          </c:cat>
          <c:val>
            <c:numRef>
              <c:f>Sheet2!$Q$10:$Q$13</c:f>
              <c:numCache>
                <c:formatCode>0.00%</c:formatCode>
                <c:ptCount val="4"/>
                <c:pt idx="0">
                  <c:v>0.30189105703307467</c:v>
                </c:pt>
                <c:pt idx="1">
                  <c:v>0.33664116354821605</c:v>
                </c:pt>
                <c:pt idx="2">
                  <c:v>0.33994114914046769</c:v>
                </c:pt>
                <c:pt idx="3">
                  <c:v>0.30112721417069244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178368"/>
        <c:axId val="157430272"/>
      </c:barChart>
      <c:catAx>
        <c:axId val="125178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57430272"/>
        <c:crosses val="autoZero"/>
        <c:auto val="1"/>
        <c:lblAlgn val="ctr"/>
        <c:lblOffset val="100"/>
        <c:noMultiLvlLbl val="0"/>
      </c:catAx>
      <c:valAx>
        <c:axId val="15743027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25178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Needs</c:v>
                </c:pt>
              </c:strCache>
            </c:strRef>
          </c:tx>
          <c:invertIfNegative val="0"/>
          <c:cat>
            <c:strRef>
              <c:f>Sheet3!$A$2:$A$6</c:f>
              <c:strCache>
                <c:ptCount val="5"/>
                <c:pt idx="0">
                  <c:v>Worker</c:v>
                </c:pt>
                <c:pt idx="1">
                  <c:v>Biologist</c:v>
                </c:pt>
                <c:pt idx="2">
                  <c:v>Engineer</c:v>
                </c:pt>
                <c:pt idx="3">
                  <c:v>Medic</c:v>
                </c:pt>
                <c:pt idx="4">
                  <c:v>Average</c:v>
                </c:pt>
              </c:strCache>
            </c:strRef>
          </c:cat>
          <c:val>
            <c:numRef>
              <c:f>Sheet3!$B$2:$B$6</c:f>
              <c:numCache>
                <c:formatCode>General</c:formatCode>
                <c:ptCount val="5"/>
                <c:pt idx="0">
                  <c:v>0.20326979582611315</c:v>
                </c:pt>
                <c:pt idx="1">
                  <c:v>0.1948337247178244</c:v>
                </c:pt>
                <c:pt idx="2">
                  <c:v>0.20179649992256465</c:v>
                </c:pt>
                <c:pt idx="3">
                  <c:v>0.20435549421056667</c:v>
                </c:pt>
                <c:pt idx="4">
                  <c:v>0.2010638786692672</c:v>
                </c:pt>
              </c:numCache>
            </c:numRef>
          </c:val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Moving</c:v>
                </c:pt>
              </c:strCache>
            </c:strRef>
          </c:tx>
          <c:invertIfNegative val="0"/>
          <c:cat>
            <c:strRef>
              <c:f>Sheet3!$A$2:$A$6</c:f>
              <c:strCache>
                <c:ptCount val="5"/>
                <c:pt idx="0">
                  <c:v>Worker</c:v>
                </c:pt>
                <c:pt idx="1">
                  <c:v>Biologist</c:v>
                </c:pt>
                <c:pt idx="2">
                  <c:v>Engineer</c:v>
                </c:pt>
                <c:pt idx="3">
                  <c:v>Medic</c:v>
                </c:pt>
                <c:pt idx="4">
                  <c:v>Average</c:v>
                </c:pt>
              </c:strCache>
            </c:strRef>
          </c:cat>
          <c:val>
            <c:numRef>
              <c:f>Sheet3!$C$2:$C$6</c:f>
              <c:numCache>
                <c:formatCode>General</c:formatCode>
                <c:ptCount val="5"/>
                <c:pt idx="0">
                  <c:v>0.30189105703307467</c:v>
                </c:pt>
                <c:pt idx="1">
                  <c:v>0.33664116354821605</c:v>
                </c:pt>
                <c:pt idx="2">
                  <c:v>0.33994114914046769</c:v>
                </c:pt>
                <c:pt idx="3">
                  <c:v>0.30112721417069244</c:v>
                </c:pt>
                <c:pt idx="4">
                  <c:v>0.31990014597311267</c:v>
                </c:pt>
              </c:numCache>
            </c:numRef>
          </c:val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Work</c:v>
                </c:pt>
              </c:strCache>
            </c:strRef>
          </c:tx>
          <c:invertIfNegative val="0"/>
          <c:cat>
            <c:strRef>
              <c:f>Sheet3!$A$2:$A$6</c:f>
              <c:strCache>
                <c:ptCount val="5"/>
                <c:pt idx="0">
                  <c:v>Worker</c:v>
                </c:pt>
                <c:pt idx="1">
                  <c:v>Biologist</c:v>
                </c:pt>
                <c:pt idx="2">
                  <c:v>Engineer</c:v>
                </c:pt>
                <c:pt idx="3">
                  <c:v>Medic</c:v>
                </c:pt>
                <c:pt idx="4">
                  <c:v>Average</c:v>
                </c:pt>
              </c:strCache>
            </c:strRef>
          </c:cat>
          <c:val>
            <c:numRef>
              <c:f>Sheet3!$D$2:$D$6</c:f>
              <c:numCache>
                <c:formatCode>General</c:formatCode>
                <c:ptCount val="5"/>
                <c:pt idx="0">
                  <c:v>7.2214269569803355E-2</c:v>
                </c:pt>
                <c:pt idx="1">
                  <c:v>0.22619498522839179</c:v>
                </c:pt>
                <c:pt idx="2">
                  <c:v>0.33723091218832274</c:v>
                </c:pt>
                <c:pt idx="3">
                  <c:v>9.8113641591902459E-2</c:v>
                </c:pt>
                <c:pt idx="4">
                  <c:v>0.18343845214460511</c:v>
                </c:pt>
              </c:numCache>
            </c:numRef>
          </c:val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Idle</c:v>
                </c:pt>
              </c:strCache>
            </c:strRef>
          </c:tx>
          <c:invertIfNegative val="0"/>
          <c:cat>
            <c:strRef>
              <c:f>Sheet3!$A$2:$A$6</c:f>
              <c:strCache>
                <c:ptCount val="5"/>
                <c:pt idx="0">
                  <c:v>Worker</c:v>
                </c:pt>
                <c:pt idx="1">
                  <c:v>Biologist</c:v>
                </c:pt>
                <c:pt idx="2">
                  <c:v>Engineer</c:v>
                </c:pt>
                <c:pt idx="3">
                  <c:v>Medic</c:v>
                </c:pt>
                <c:pt idx="4">
                  <c:v>Average</c:v>
                </c:pt>
              </c:strCache>
            </c:strRef>
          </c:cat>
          <c:val>
            <c:numRef>
              <c:f>Sheet3!$E$2:$E$6</c:f>
              <c:numCache>
                <c:formatCode>General</c:formatCode>
                <c:ptCount val="5"/>
                <c:pt idx="0">
                  <c:v>0.42262487757100881</c:v>
                </c:pt>
                <c:pt idx="1">
                  <c:v>0.24233012650556776</c:v>
                </c:pt>
                <c:pt idx="2">
                  <c:v>0.12103143874864489</c:v>
                </c:pt>
                <c:pt idx="3">
                  <c:v>0.39640365002683842</c:v>
                </c:pt>
                <c:pt idx="4">
                  <c:v>0.29559752321301497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581568"/>
        <c:axId val="153897216"/>
      </c:barChart>
      <c:catAx>
        <c:axId val="153581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53897216"/>
        <c:crosses val="autoZero"/>
        <c:auto val="1"/>
        <c:lblAlgn val="ctr"/>
        <c:lblOffset val="100"/>
        <c:noMultiLvlLbl val="0"/>
      </c:catAx>
      <c:valAx>
        <c:axId val="15389721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3581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Sheet3!$B$8</c:f>
              <c:strCache>
                <c:ptCount val="1"/>
                <c:pt idx="0">
                  <c:v>Work</c:v>
                </c:pt>
              </c:strCache>
            </c:strRef>
          </c:tx>
          <c:invertIfNegative val="0"/>
          <c:cat>
            <c:strRef>
              <c:f>Sheet3!$A$9:$A$13</c:f>
              <c:strCache>
                <c:ptCount val="5"/>
                <c:pt idx="0">
                  <c:v>Worker</c:v>
                </c:pt>
                <c:pt idx="1">
                  <c:v>Biologist</c:v>
                </c:pt>
                <c:pt idx="2">
                  <c:v>Engineer</c:v>
                </c:pt>
                <c:pt idx="3">
                  <c:v>Medic</c:v>
                </c:pt>
                <c:pt idx="4">
                  <c:v>Average</c:v>
                </c:pt>
              </c:strCache>
            </c:strRef>
          </c:cat>
          <c:val>
            <c:numRef>
              <c:f>Sheet3!$B$9:$B$13</c:f>
              <c:numCache>
                <c:formatCode>General</c:formatCode>
                <c:ptCount val="5"/>
                <c:pt idx="0">
                  <c:v>7.2214269569803355E-2</c:v>
                </c:pt>
                <c:pt idx="1">
                  <c:v>0.22619498522839179</c:v>
                </c:pt>
                <c:pt idx="2">
                  <c:v>0.33723091218832274</c:v>
                </c:pt>
                <c:pt idx="3">
                  <c:v>9.8113641591902459E-2</c:v>
                </c:pt>
                <c:pt idx="4">
                  <c:v>0.18343845214460511</c:v>
                </c:pt>
              </c:numCache>
            </c:numRef>
          </c:val>
        </c:ser>
        <c:ser>
          <c:idx val="1"/>
          <c:order val="1"/>
          <c:tx>
            <c:strRef>
              <c:f>Sheet3!$C$8</c:f>
              <c:strCache>
                <c:ptCount val="1"/>
                <c:pt idx="0">
                  <c:v>Idle</c:v>
                </c:pt>
              </c:strCache>
            </c:strRef>
          </c:tx>
          <c:invertIfNegative val="0"/>
          <c:cat>
            <c:strRef>
              <c:f>Sheet3!$A$9:$A$13</c:f>
              <c:strCache>
                <c:ptCount val="5"/>
                <c:pt idx="0">
                  <c:v>Worker</c:v>
                </c:pt>
                <c:pt idx="1">
                  <c:v>Biologist</c:v>
                </c:pt>
                <c:pt idx="2">
                  <c:v>Engineer</c:v>
                </c:pt>
                <c:pt idx="3">
                  <c:v>Medic</c:v>
                </c:pt>
                <c:pt idx="4">
                  <c:v>Average</c:v>
                </c:pt>
              </c:strCache>
            </c:strRef>
          </c:cat>
          <c:val>
            <c:numRef>
              <c:f>Sheet3!$C$9:$C$13</c:f>
              <c:numCache>
                <c:formatCode>General</c:formatCode>
                <c:ptCount val="5"/>
                <c:pt idx="0">
                  <c:v>0.42262487757100881</c:v>
                </c:pt>
                <c:pt idx="1">
                  <c:v>0.24233012650556776</c:v>
                </c:pt>
                <c:pt idx="2">
                  <c:v>0.12103143874864489</c:v>
                </c:pt>
                <c:pt idx="3">
                  <c:v>0.39640365002683842</c:v>
                </c:pt>
                <c:pt idx="4">
                  <c:v>0.29559752321301497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581056"/>
        <c:axId val="179830784"/>
      </c:barChart>
      <c:catAx>
        <c:axId val="153581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9830784"/>
        <c:crosses val="autoZero"/>
        <c:auto val="1"/>
        <c:lblAlgn val="ctr"/>
        <c:lblOffset val="100"/>
        <c:noMultiLvlLbl val="0"/>
      </c:catAx>
      <c:valAx>
        <c:axId val="17983078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3581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148590</xdr:rowOff>
    </xdr:from>
    <xdr:to>
      <xdr:col>7</xdr:col>
      <xdr:colOff>243840</xdr:colOff>
      <xdr:row>29</xdr:row>
      <xdr:rowOff>148590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15</xdr:row>
      <xdr:rowOff>26670</xdr:rowOff>
    </xdr:from>
    <xdr:to>
      <xdr:col>9</xdr:col>
      <xdr:colOff>144780</xdr:colOff>
      <xdr:row>30</xdr:row>
      <xdr:rowOff>26670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16</xdr:row>
      <xdr:rowOff>41910</xdr:rowOff>
    </xdr:from>
    <xdr:to>
      <xdr:col>19</xdr:col>
      <xdr:colOff>312420</xdr:colOff>
      <xdr:row>29</xdr:row>
      <xdr:rowOff>144780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327660</xdr:colOff>
      <xdr:row>0</xdr:row>
      <xdr:rowOff>102870</xdr:rowOff>
    </xdr:from>
    <xdr:to>
      <xdr:col>16</xdr:col>
      <xdr:colOff>22860</xdr:colOff>
      <xdr:row>15</xdr:row>
      <xdr:rowOff>102870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441960</xdr:colOff>
      <xdr:row>14</xdr:row>
      <xdr:rowOff>156210</xdr:rowOff>
    </xdr:from>
    <xdr:to>
      <xdr:col>8</xdr:col>
      <xdr:colOff>137160</xdr:colOff>
      <xdr:row>29</xdr:row>
      <xdr:rowOff>156210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0"/>
  <sheetViews>
    <sheetView zoomScaleNormal="100" workbookViewId="0">
      <selection sqref="A1:T10"/>
    </sheetView>
  </sheetViews>
  <sheetFormatPr defaultRowHeight="14.4" x14ac:dyDescent="0.3"/>
  <cols>
    <col min="4" max="4" width="9.77734375" bestFit="1" customWidth="1"/>
  </cols>
  <sheetData>
    <row r="1" spans="2:20" x14ac:dyDescent="0.3">
      <c r="N1" t="s">
        <v>24</v>
      </c>
      <c r="O1" t="s">
        <v>23</v>
      </c>
    </row>
    <row r="2" spans="2:20" x14ac:dyDescent="0.3">
      <c r="C2" t="s">
        <v>8</v>
      </c>
      <c r="D2" t="s">
        <v>9</v>
      </c>
      <c r="E2" t="s">
        <v>10</v>
      </c>
      <c r="F2" t="s">
        <v>11</v>
      </c>
      <c r="G2" t="s">
        <v>12</v>
      </c>
      <c r="I2" t="s">
        <v>8</v>
      </c>
      <c r="J2" t="s">
        <v>13</v>
      </c>
      <c r="K2" t="s">
        <v>16</v>
      </c>
      <c r="L2" t="s">
        <v>14</v>
      </c>
      <c r="M2" t="s">
        <v>15</v>
      </c>
      <c r="N2" t="s">
        <v>22</v>
      </c>
      <c r="O2" t="s">
        <v>17</v>
      </c>
      <c r="P2" t="s">
        <v>10</v>
      </c>
      <c r="Q2" t="s">
        <v>18</v>
      </c>
      <c r="R2" t="s">
        <v>21</v>
      </c>
      <c r="S2" t="s">
        <v>19</v>
      </c>
      <c r="T2" t="s">
        <v>20</v>
      </c>
    </row>
    <row r="3" spans="2:20" x14ac:dyDescent="0.3">
      <c r="B3" t="s">
        <v>0</v>
      </c>
      <c r="C3">
        <v>35956</v>
      </c>
      <c r="D3">
        <v>25354</v>
      </c>
      <c r="E3">
        <v>27353</v>
      </c>
      <c r="F3">
        <v>0</v>
      </c>
      <c r="G3">
        <v>0</v>
      </c>
      <c r="I3">
        <v>11219</v>
      </c>
      <c r="J3">
        <v>3181</v>
      </c>
      <c r="K3">
        <v>1516</v>
      </c>
      <c r="L3">
        <v>541</v>
      </c>
      <c r="M3">
        <v>1376</v>
      </c>
      <c r="O3">
        <v>363</v>
      </c>
      <c r="P3">
        <v>8014</v>
      </c>
      <c r="Q3">
        <v>314</v>
      </c>
      <c r="R3">
        <v>15</v>
      </c>
      <c r="S3">
        <v>7</v>
      </c>
      <c r="T3">
        <v>3</v>
      </c>
    </row>
    <row r="4" spans="2:20" x14ac:dyDescent="0.3">
      <c r="B4" t="s">
        <v>1</v>
      </c>
      <c r="C4">
        <v>19085</v>
      </c>
      <c r="D4">
        <v>39609</v>
      </c>
      <c r="E4">
        <v>28826</v>
      </c>
      <c r="F4">
        <v>0</v>
      </c>
      <c r="G4">
        <v>0</v>
      </c>
      <c r="I4">
        <v>6398</v>
      </c>
      <c r="J4">
        <v>3147</v>
      </c>
      <c r="K4">
        <v>1378</v>
      </c>
      <c r="N4">
        <v>5972</v>
      </c>
      <c r="O4">
        <v>353</v>
      </c>
      <c r="P4">
        <v>8888</v>
      </c>
      <c r="Q4">
        <v>225</v>
      </c>
      <c r="R4">
        <v>41</v>
      </c>
      <c r="S4">
        <v>0</v>
      </c>
      <c r="T4">
        <v>0</v>
      </c>
    </row>
    <row r="5" spans="2:20" x14ac:dyDescent="0.3">
      <c r="B5" t="s">
        <v>2</v>
      </c>
      <c r="C5">
        <v>9558</v>
      </c>
      <c r="D5">
        <v>48639</v>
      </c>
      <c r="E5">
        <v>27031</v>
      </c>
      <c r="F5">
        <v>0</v>
      </c>
      <c r="G5">
        <v>0</v>
      </c>
      <c r="I5">
        <v>3126</v>
      </c>
      <c r="J5">
        <v>3213</v>
      </c>
      <c r="K5">
        <v>1434</v>
      </c>
      <c r="L5">
        <v>3086</v>
      </c>
      <c r="M5">
        <v>5624</v>
      </c>
      <c r="O5">
        <v>330</v>
      </c>
      <c r="P5">
        <v>8780</v>
      </c>
      <c r="Q5">
        <v>235</v>
      </c>
    </row>
    <row r="6" spans="2:20" x14ac:dyDescent="0.3">
      <c r="B6" t="s">
        <v>3</v>
      </c>
      <c r="C6">
        <v>33263</v>
      </c>
      <c r="D6">
        <v>27780</v>
      </c>
      <c r="E6">
        <v>26473</v>
      </c>
      <c r="F6">
        <v>0</v>
      </c>
      <c r="G6">
        <v>0</v>
      </c>
      <c r="H6" s="1"/>
      <c r="I6">
        <v>10339</v>
      </c>
      <c r="J6">
        <v>3106</v>
      </c>
      <c r="K6">
        <v>1510</v>
      </c>
      <c r="L6">
        <v>2436</v>
      </c>
      <c r="M6">
        <v>123</v>
      </c>
      <c r="O6">
        <v>350</v>
      </c>
      <c r="P6">
        <v>7854</v>
      </c>
      <c r="Q6">
        <v>343</v>
      </c>
      <c r="R6">
        <v>21</v>
      </c>
    </row>
    <row r="7" spans="2:20" x14ac:dyDescent="0.3">
      <c r="B7" t="s">
        <v>4</v>
      </c>
      <c r="C7">
        <v>20607</v>
      </c>
      <c r="D7">
        <v>2115</v>
      </c>
      <c r="E7">
        <v>16645</v>
      </c>
      <c r="F7">
        <v>0</v>
      </c>
      <c r="G7">
        <v>0</v>
      </c>
      <c r="H7" s="1"/>
      <c r="I7" s="2">
        <v>224</v>
      </c>
      <c r="J7" s="2">
        <v>683</v>
      </c>
      <c r="K7">
        <v>598</v>
      </c>
      <c r="P7">
        <v>1490</v>
      </c>
      <c r="Q7">
        <v>20</v>
      </c>
      <c r="R7">
        <v>297</v>
      </c>
      <c r="S7">
        <v>318</v>
      </c>
      <c r="T7">
        <v>245</v>
      </c>
    </row>
    <row r="8" spans="2:20" x14ac:dyDescent="0.3">
      <c r="B8" t="s">
        <v>5</v>
      </c>
      <c r="C8">
        <v>21895</v>
      </c>
      <c r="D8">
        <v>2447</v>
      </c>
      <c r="E8">
        <v>65922</v>
      </c>
      <c r="F8">
        <v>29.846879999999999</v>
      </c>
      <c r="G8">
        <v>66.831990000000005</v>
      </c>
      <c r="I8">
        <v>5816</v>
      </c>
      <c r="N8">
        <v>653</v>
      </c>
      <c r="O8">
        <v>48</v>
      </c>
      <c r="P8">
        <v>13463</v>
      </c>
      <c r="Q8">
        <v>6507</v>
      </c>
    </row>
    <row r="9" spans="2:20" x14ac:dyDescent="0.3">
      <c r="B9" t="s">
        <v>6</v>
      </c>
      <c r="C9">
        <v>32799</v>
      </c>
      <c r="D9">
        <v>5825</v>
      </c>
      <c r="E9">
        <v>45764</v>
      </c>
      <c r="F9">
        <v>12.27886</v>
      </c>
      <c r="G9">
        <v>22.139800000000001</v>
      </c>
      <c r="I9">
        <v>10762</v>
      </c>
      <c r="M9">
        <v>614</v>
      </c>
      <c r="N9">
        <v>293</v>
      </c>
      <c r="O9">
        <v>360</v>
      </c>
      <c r="P9">
        <v>11493</v>
      </c>
      <c r="Q9">
        <v>1885</v>
      </c>
    </row>
    <row r="10" spans="2:20" x14ac:dyDescent="0.3">
      <c r="B10" t="s">
        <v>7</v>
      </c>
      <c r="C10">
        <v>26864</v>
      </c>
      <c r="D10">
        <v>21594</v>
      </c>
      <c r="E10">
        <v>32214</v>
      </c>
      <c r="F10">
        <v>30.85464</v>
      </c>
      <c r="G10">
        <v>59.572499999999998</v>
      </c>
      <c r="I10">
        <v>7837</v>
      </c>
      <c r="M10">
        <v>5475</v>
      </c>
      <c r="N10">
        <v>783</v>
      </c>
      <c r="O10">
        <v>873</v>
      </c>
      <c r="P10">
        <v>9133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15"/>
  <sheetViews>
    <sheetView tabSelected="1" workbookViewId="0">
      <selection activeCell="U21" sqref="U21"/>
    </sheetView>
  </sheetViews>
  <sheetFormatPr defaultRowHeight="14.4" x14ac:dyDescent="0.3"/>
  <sheetData>
    <row r="1" spans="2:23" x14ac:dyDescent="0.3">
      <c r="G1" t="s">
        <v>25</v>
      </c>
    </row>
    <row r="2" spans="2:23" x14ac:dyDescent="0.3">
      <c r="C2" t="s">
        <v>8</v>
      </c>
      <c r="D2" t="s">
        <v>13</v>
      </c>
      <c r="E2" t="s">
        <v>16</v>
      </c>
      <c r="F2" t="s">
        <v>14</v>
      </c>
      <c r="G2" t="s">
        <v>15</v>
      </c>
      <c r="H2" t="s">
        <v>22</v>
      </c>
      <c r="I2" t="s">
        <v>17</v>
      </c>
      <c r="J2" t="s">
        <v>10</v>
      </c>
      <c r="K2" t="s">
        <v>18</v>
      </c>
      <c r="L2" t="s">
        <v>21</v>
      </c>
      <c r="M2" t="s">
        <v>19</v>
      </c>
      <c r="N2" t="s">
        <v>20</v>
      </c>
      <c r="R2" t="s">
        <v>8</v>
      </c>
      <c r="S2" t="s">
        <v>25</v>
      </c>
      <c r="T2" t="s">
        <v>24</v>
      </c>
      <c r="U2" t="s">
        <v>23</v>
      </c>
      <c r="V2" t="s">
        <v>10</v>
      </c>
      <c r="W2" t="s">
        <v>18</v>
      </c>
    </row>
    <row r="3" spans="2:23" x14ac:dyDescent="0.3">
      <c r="B3" t="s">
        <v>0</v>
      </c>
      <c r="C3">
        <v>11219</v>
      </c>
      <c r="D3">
        <v>3181</v>
      </c>
      <c r="E3">
        <v>1516</v>
      </c>
      <c r="F3">
        <v>541</v>
      </c>
      <c r="G3">
        <v>1376</v>
      </c>
      <c r="H3">
        <f>SUM(F3:G3)</f>
        <v>1917</v>
      </c>
      <c r="I3">
        <v>363</v>
      </c>
      <c r="J3">
        <v>8014</v>
      </c>
      <c r="K3">
        <v>314</v>
      </c>
      <c r="L3">
        <v>15</v>
      </c>
      <c r="M3">
        <v>7</v>
      </c>
      <c r="N3">
        <v>3</v>
      </c>
      <c r="Q3" t="s">
        <v>5</v>
      </c>
      <c r="R3">
        <v>5816</v>
      </c>
      <c r="T3">
        <v>653</v>
      </c>
      <c r="U3">
        <v>48</v>
      </c>
      <c r="V3">
        <v>13463</v>
      </c>
      <c r="W3">
        <v>6507</v>
      </c>
    </row>
    <row r="4" spans="2:23" x14ac:dyDescent="0.3">
      <c r="B4" t="s">
        <v>1</v>
      </c>
      <c r="C4">
        <v>6398</v>
      </c>
      <c r="D4">
        <v>3147</v>
      </c>
      <c r="E4">
        <v>1378</v>
      </c>
      <c r="G4">
        <v>5972</v>
      </c>
      <c r="H4">
        <f t="shared" ref="H4:H6" si="0">SUM(F4:G4)</f>
        <v>5972</v>
      </c>
      <c r="I4">
        <v>353</v>
      </c>
      <c r="J4">
        <v>8888</v>
      </c>
      <c r="K4">
        <v>225</v>
      </c>
      <c r="L4">
        <v>41</v>
      </c>
      <c r="M4">
        <v>0</v>
      </c>
      <c r="N4">
        <v>0</v>
      </c>
      <c r="Q4" t="s">
        <v>6</v>
      </c>
      <c r="R4">
        <v>10762</v>
      </c>
      <c r="S4">
        <v>614</v>
      </c>
      <c r="T4">
        <v>293</v>
      </c>
      <c r="U4">
        <v>360</v>
      </c>
      <c r="V4">
        <v>11493</v>
      </c>
      <c r="W4">
        <v>1885</v>
      </c>
    </row>
    <row r="5" spans="2:23" x14ac:dyDescent="0.3">
      <c r="B5" t="s">
        <v>2</v>
      </c>
      <c r="C5">
        <v>3126</v>
      </c>
      <c r="D5">
        <v>3213</v>
      </c>
      <c r="E5">
        <v>1434</v>
      </c>
      <c r="F5">
        <v>3086</v>
      </c>
      <c r="G5">
        <v>5624</v>
      </c>
      <c r="H5">
        <f t="shared" si="0"/>
        <v>8710</v>
      </c>
      <c r="I5">
        <v>330</v>
      </c>
      <c r="J5">
        <v>8780</v>
      </c>
      <c r="K5">
        <v>235</v>
      </c>
      <c r="Q5" t="s">
        <v>7</v>
      </c>
      <c r="R5">
        <v>7837</v>
      </c>
      <c r="S5">
        <v>5475</v>
      </c>
      <c r="T5">
        <v>783</v>
      </c>
      <c r="U5">
        <v>873</v>
      </c>
      <c r="V5">
        <v>9133</v>
      </c>
    </row>
    <row r="6" spans="2:23" x14ac:dyDescent="0.3">
      <c r="B6" t="s">
        <v>3</v>
      </c>
      <c r="C6">
        <v>10339</v>
      </c>
      <c r="D6">
        <v>3106</v>
      </c>
      <c r="E6">
        <v>1510</v>
      </c>
      <c r="F6">
        <v>2436</v>
      </c>
      <c r="G6">
        <v>123</v>
      </c>
      <c r="H6">
        <f t="shared" si="0"/>
        <v>2559</v>
      </c>
      <c r="I6">
        <v>350</v>
      </c>
      <c r="J6">
        <v>7854</v>
      </c>
      <c r="K6">
        <v>343</v>
      </c>
      <c r="L6">
        <v>21</v>
      </c>
    </row>
    <row r="7" spans="2:23" x14ac:dyDescent="0.3">
      <c r="B7" t="s">
        <v>4</v>
      </c>
      <c r="C7" s="2">
        <v>224</v>
      </c>
      <c r="D7" s="2">
        <v>683</v>
      </c>
      <c r="E7">
        <v>598</v>
      </c>
      <c r="J7">
        <v>1490</v>
      </c>
      <c r="K7">
        <v>20</v>
      </c>
      <c r="L7">
        <v>297</v>
      </c>
      <c r="M7">
        <v>318</v>
      </c>
      <c r="N7">
        <v>245</v>
      </c>
    </row>
    <row r="9" spans="2:23" x14ac:dyDescent="0.3">
      <c r="C9" t="s">
        <v>8</v>
      </c>
      <c r="D9" t="s">
        <v>13</v>
      </c>
      <c r="E9" t="s">
        <v>16</v>
      </c>
      <c r="F9" t="s">
        <v>26</v>
      </c>
      <c r="G9" t="s">
        <v>17</v>
      </c>
      <c r="H9" t="s">
        <v>10</v>
      </c>
      <c r="I9" t="s">
        <v>18</v>
      </c>
      <c r="J9" t="s">
        <v>27</v>
      </c>
      <c r="K9" t="s">
        <v>29</v>
      </c>
      <c r="M9" t="s">
        <v>8</v>
      </c>
      <c r="N9" t="s">
        <v>28</v>
      </c>
      <c r="O9" t="s">
        <v>34</v>
      </c>
      <c r="P9" t="s">
        <v>26</v>
      </c>
      <c r="Q9" t="s">
        <v>30</v>
      </c>
      <c r="S9" t="s">
        <v>31</v>
      </c>
    </row>
    <row r="10" spans="2:23" x14ac:dyDescent="0.3">
      <c r="B10" t="s">
        <v>0</v>
      </c>
      <c r="C10">
        <v>11219</v>
      </c>
      <c r="D10">
        <v>3181</v>
      </c>
      <c r="E10">
        <v>1516</v>
      </c>
      <c r="F10">
        <v>1917</v>
      </c>
      <c r="G10">
        <v>363</v>
      </c>
      <c r="H10">
        <v>8014</v>
      </c>
      <c r="I10">
        <v>314</v>
      </c>
      <c r="J10">
        <v>22</v>
      </c>
      <c r="K10">
        <f>SUM(C10:J10)</f>
        <v>26546</v>
      </c>
      <c r="L10" t="s">
        <v>0</v>
      </c>
      <c r="M10" s="3">
        <f>C10/K10</f>
        <v>0.42262487757100881</v>
      </c>
      <c r="N10" s="3">
        <f>(E10+G10 +J10+I10)/K10</f>
        <v>8.344006630000754E-2</v>
      </c>
      <c r="O10" s="3">
        <f>D10/K10</f>
        <v>0.11982972952610563</v>
      </c>
      <c r="P10" s="3">
        <f>F10/K10</f>
        <v>7.2214269569803355E-2</v>
      </c>
      <c r="Q10" s="3">
        <f>H10/K10</f>
        <v>0.30189105703307467</v>
      </c>
      <c r="R10" s="3"/>
      <c r="S10" s="3">
        <f>M10+P10</f>
        <v>0.49483914714081217</v>
      </c>
    </row>
    <row r="11" spans="2:23" x14ac:dyDescent="0.3">
      <c r="B11" t="s">
        <v>1</v>
      </c>
      <c r="C11">
        <v>6398</v>
      </c>
      <c r="D11">
        <v>3147</v>
      </c>
      <c r="E11">
        <v>1378</v>
      </c>
      <c r="F11">
        <v>5972</v>
      </c>
      <c r="G11">
        <v>353</v>
      </c>
      <c r="H11">
        <v>8888</v>
      </c>
      <c r="I11">
        <v>225</v>
      </c>
      <c r="J11">
        <v>41</v>
      </c>
      <c r="K11">
        <f t="shared" ref="K11:K13" si="1">SUM(C11:J11)</f>
        <v>26402</v>
      </c>
      <c r="L11" t="s">
        <v>1</v>
      </c>
      <c r="M11" s="3">
        <f t="shared" ref="M11:M13" si="2">C11/K11</f>
        <v>0.24233012650556776</v>
      </c>
      <c r="N11" s="3">
        <f t="shared" ref="N11:N13" si="3">(E11+G11 +J11+I11)/K11</f>
        <v>7.5638209226573744E-2</v>
      </c>
      <c r="O11" s="3">
        <f t="shared" ref="O11:O13" si="4">D11/K11</f>
        <v>0.11919551549125067</v>
      </c>
      <c r="P11" s="3">
        <f t="shared" ref="P11:P13" si="5">F11/K11</f>
        <v>0.22619498522839179</v>
      </c>
      <c r="Q11" s="3">
        <f t="shared" ref="Q11:Q13" si="6">H11/K11</f>
        <v>0.33664116354821605</v>
      </c>
      <c r="R11" s="3"/>
      <c r="S11" s="3">
        <f t="shared" ref="S11:S13" si="7">M11+P11</f>
        <v>0.46852511173395955</v>
      </c>
    </row>
    <row r="12" spans="2:23" x14ac:dyDescent="0.3">
      <c r="B12" t="s">
        <v>2</v>
      </c>
      <c r="C12">
        <v>3126</v>
      </c>
      <c r="D12">
        <v>3213</v>
      </c>
      <c r="E12">
        <v>1434</v>
      </c>
      <c r="F12">
        <v>8710</v>
      </c>
      <c r="G12">
        <v>330</v>
      </c>
      <c r="H12">
        <v>8780</v>
      </c>
      <c r="I12">
        <v>235</v>
      </c>
      <c r="K12">
        <f t="shared" si="1"/>
        <v>25828</v>
      </c>
      <c r="L12" t="s">
        <v>2</v>
      </c>
      <c r="M12" s="3">
        <f t="shared" si="2"/>
        <v>0.12103143874864489</v>
      </c>
      <c r="N12" s="3">
        <f t="shared" si="3"/>
        <v>7.7396623819111041E-2</v>
      </c>
      <c r="O12" s="3">
        <f t="shared" si="4"/>
        <v>0.12439987610345361</v>
      </c>
      <c r="P12" s="3">
        <f t="shared" si="5"/>
        <v>0.33723091218832274</v>
      </c>
      <c r="Q12" s="3">
        <f t="shared" si="6"/>
        <v>0.33994114914046769</v>
      </c>
      <c r="R12" s="3"/>
      <c r="S12" s="3">
        <f t="shared" si="7"/>
        <v>0.45826235093696766</v>
      </c>
    </row>
    <row r="13" spans="2:23" x14ac:dyDescent="0.3">
      <c r="B13" t="s">
        <v>3</v>
      </c>
      <c r="C13">
        <v>10339</v>
      </c>
      <c r="D13">
        <v>3106</v>
      </c>
      <c r="E13">
        <v>1510</v>
      </c>
      <c r="F13">
        <v>2559</v>
      </c>
      <c r="G13">
        <v>350</v>
      </c>
      <c r="H13">
        <v>7854</v>
      </c>
      <c r="I13">
        <v>343</v>
      </c>
      <c r="J13">
        <v>21</v>
      </c>
      <c r="K13">
        <f t="shared" si="1"/>
        <v>26082</v>
      </c>
      <c r="L13" t="s">
        <v>3</v>
      </c>
      <c r="M13" s="3">
        <f t="shared" si="2"/>
        <v>0.39640365002683842</v>
      </c>
      <c r="N13" s="3">
        <f t="shared" si="3"/>
        <v>8.5269534544896858E-2</v>
      </c>
      <c r="O13" s="3">
        <f t="shared" si="4"/>
        <v>0.11908595966566982</v>
      </c>
      <c r="P13" s="3">
        <f t="shared" si="5"/>
        <v>9.8113641591902459E-2</v>
      </c>
      <c r="Q13" s="3">
        <f t="shared" si="6"/>
        <v>0.30112721417069244</v>
      </c>
      <c r="R13" s="3"/>
      <c r="S13" s="3">
        <f t="shared" si="7"/>
        <v>0.49451729161874086</v>
      </c>
    </row>
    <row r="14" spans="2:23" x14ac:dyDescent="0.3">
      <c r="G14">
        <f>AVERAGE(G10:G13)</f>
        <v>349</v>
      </c>
    </row>
    <row r="15" spans="2:23" x14ac:dyDescent="0.3">
      <c r="M15" s="3">
        <f>AVERAGE(M10:M13)</f>
        <v>0.29559752321301497</v>
      </c>
      <c r="N15" s="3">
        <f t="shared" ref="N15:Q15" si="8">AVERAGE(N10:N13)</f>
        <v>8.0436108472647289E-2</v>
      </c>
      <c r="O15" s="3">
        <f t="shared" si="8"/>
        <v>0.12062777019661992</v>
      </c>
      <c r="P15" s="3">
        <f t="shared" si="8"/>
        <v>0.18343845214460511</v>
      </c>
      <c r="Q15" s="3">
        <f t="shared" si="8"/>
        <v>0.31990014597311267</v>
      </c>
      <c r="R15" s="3"/>
      <c r="S15" s="3">
        <v>0.48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G6" sqref="G6"/>
    </sheetView>
  </sheetViews>
  <sheetFormatPr defaultRowHeight="14.4" x14ac:dyDescent="0.3"/>
  <sheetData>
    <row r="1" spans="1:6" x14ac:dyDescent="0.3">
      <c r="B1" t="s">
        <v>28</v>
      </c>
      <c r="C1" t="s">
        <v>30</v>
      </c>
      <c r="D1" t="s">
        <v>26</v>
      </c>
      <c r="E1" t="s">
        <v>8</v>
      </c>
      <c r="F1" t="s">
        <v>31</v>
      </c>
    </row>
    <row r="2" spans="1:6" x14ac:dyDescent="0.3">
      <c r="A2" t="s">
        <v>0</v>
      </c>
      <c r="B2">
        <v>0.20326979582611315</v>
      </c>
      <c r="C2">
        <v>0.30189105703307467</v>
      </c>
      <c r="D2">
        <v>7.2214269569803355E-2</v>
      </c>
      <c r="E2">
        <v>0.42262487757100881</v>
      </c>
      <c r="F2">
        <f>1-(B2+C2)</f>
        <v>0.49483914714081223</v>
      </c>
    </row>
    <row r="3" spans="1:6" x14ac:dyDescent="0.3">
      <c r="A3" t="s">
        <v>1</v>
      </c>
      <c r="B3">
        <v>0.1948337247178244</v>
      </c>
      <c r="C3">
        <v>0.33664116354821605</v>
      </c>
      <c r="D3">
        <v>0.22619498522839179</v>
      </c>
      <c r="E3">
        <v>0.24233012650556776</v>
      </c>
      <c r="F3">
        <f t="shared" ref="F3:F6" si="0">1-(B3+C3)</f>
        <v>0.4685251117339595</v>
      </c>
    </row>
    <row r="4" spans="1:6" x14ac:dyDescent="0.3">
      <c r="A4" t="s">
        <v>2</v>
      </c>
      <c r="B4">
        <v>0.20179649992256465</v>
      </c>
      <c r="C4">
        <v>0.33994114914046769</v>
      </c>
      <c r="D4">
        <v>0.33723091218832274</v>
      </c>
      <c r="E4">
        <v>0.12103143874864489</v>
      </c>
      <c r="F4">
        <f t="shared" si="0"/>
        <v>0.45826235093696766</v>
      </c>
    </row>
    <row r="5" spans="1:6" x14ac:dyDescent="0.3">
      <c r="A5" t="s">
        <v>3</v>
      </c>
      <c r="B5">
        <v>0.20435549421056667</v>
      </c>
      <c r="C5">
        <v>0.30112721417069244</v>
      </c>
      <c r="D5">
        <v>9.8113641591902459E-2</v>
      </c>
      <c r="E5">
        <v>0.39640365002683842</v>
      </c>
      <c r="F5">
        <f t="shared" si="0"/>
        <v>0.49451729161874092</v>
      </c>
    </row>
    <row r="6" spans="1:6" x14ac:dyDescent="0.3">
      <c r="A6" t="s">
        <v>32</v>
      </c>
      <c r="B6">
        <f>AVERAGE(B2:B5)</f>
        <v>0.2010638786692672</v>
      </c>
      <c r="C6">
        <f t="shared" ref="C6:E6" si="1">AVERAGE(C2:C5)</f>
        <v>0.31990014597311267</v>
      </c>
      <c r="D6">
        <f t="shared" si="1"/>
        <v>0.18343845214460511</v>
      </c>
      <c r="E6">
        <f t="shared" si="1"/>
        <v>0.29559752321301497</v>
      </c>
      <c r="F6">
        <f t="shared" si="0"/>
        <v>0.4790359753576201</v>
      </c>
    </row>
    <row r="8" spans="1:6" x14ac:dyDescent="0.3">
      <c r="B8" t="s">
        <v>26</v>
      </c>
      <c r="C8" t="s">
        <v>8</v>
      </c>
      <c r="D8" t="s">
        <v>31</v>
      </c>
      <c r="E8" t="s">
        <v>33</v>
      </c>
    </row>
    <row r="9" spans="1:6" x14ac:dyDescent="0.3">
      <c r="A9" t="s">
        <v>0</v>
      </c>
      <c r="B9">
        <v>7.2214269569803355E-2</v>
      </c>
      <c r="C9">
        <v>0.42262487757100881</v>
      </c>
      <c r="D9">
        <v>0.49483914714081223</v>
      </c>
      <c r="E9" s="4">
        <f>(D9-C9)/D9</f>
        <v>0.14593483556638256</v>
      </c>
    </row>
    <row r="10" spans="1:6" x14ac:dyDescent="0.3">
      <c r="A10" t="s">
        <v>1</v>
      </c>
      <c r="B10">
        <v>0.22619498522839179</v>
      </c>
      <c r="C10">
        <v>0.24233012650556776</v>
      </c>
      <c r="D10">
        <v>0.4685251117339595</v>
      </c>
      <c r="E10" s="4">
        <f t="shared" ref="E10:E13" si="2">(D10-C10)/D10</f>
        <v>0.4827809215844785</v>
      </c>
    </row>
    <row r="11" spans="1:6" x14ac:dyDescent="0.3">
      <c r="A11" t="s">
        <v>2</v>
      </c>
      <c r="B11">
        <v>0.33723091218832274</v>
      </c>
      <c r="C11">
        <v>0.12103143874864489</v>
      </c>
      <c r="D11">
        <v>0.45826235093696766</v>
      </c>
      <c r="E11" s="4">
        <f t="shared" si="2"/>
        <v>0.73589050354849617</v>
      </c>
    </row>
    <row r="12" spans="1:6" x14ac:dyDescent="0.3">
      <c r="A12" t="s">
        <v>3</v>
      </c>
      <c r="B12">
        <v>9.8113641591902459E-2</v>
      </c>
      <c r="C12">
        <v>0.39640365002683842</v>
      </c>
      <c r="D12">
        <v>0.49451729161874092</v>
      </c>
      <c r="E12" s="4">
        <f t="shared" si="2"/>
        <v>0.19840285315552805</v>
      </c>
    </row>
    <row r="13" spans="1:6" x14ac:dyDescent="0.3">
      <c r="A13" t="s">
        <v>32</v>
      </c>
      <c r="B13">
        <f t="shared" ref="B13" si="3">AVERAGE(B9:B12)</f>
        <v>0.18343845214460511</v>
      </c>
      <c r="C13">
        <v>0.29559752321301497</v>
      </c>
      <c r="D13">
        <v>0.4790359753576201</v>
      </c>
      <c r="E13" s="4">
        <f t="shared" si="2"/>
        <v>0.38293251776687703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Coiley</dc:creator>
  <cp:lastModifiedBy>Jack Coiley</cp:lastModifiedBy>
  <dcterms:created xsi:type="dcterms:W3CDTF">2022-01-12T16:01:56Z</dcterms:created>
  <dcterms:modified xsi:type="dcterms:W3CDTF">2022-01-13T13:49:52Z</dcterms:modified>
</cp:coreProperties>
</file>